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8_{E7F59BFC-D520-462A-BEB5-172B387CC2D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shboard" sheetId="5" r:id="rId1"/>
    <sheet name="Sell" sheetId="1" r:id="rId2"/>
    <sheet name="Forecast4A1" sheetId="3" r:id="rId3"/>
    <sheet name="Forecast4A2" sheetId="7" r:id="rId4"/>
    <sheet name="Forecast4A3" sheetId="8" r:id="rId5"/>
  </sheets>
  <definedNames>
    <definedName name="_xlnm._FilterDatabase" localSheetId="1" hidden="1">Sell!$A$1:$Y$112</definedName>
    <definedName name="NativeTimeline_Dat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3" l="1"/>
  <c r="C111" i="3"/>
  <c r="C115" i="3"/>
  <c r="C119" i="3"/>
  <c r="C123" i="3"/>
  <c r="C127" i="3"/>
  <c r="C131" i="3"/>
  <c r="C135" i="3"/>
  <c r="C139" i="3"/>
  <c r="H4" i="3"/>
  <c r="H8" i="3"/>
  <c r="C125" i="3"/>
  <c r="C133" i="3"/>
  <c r="H2" i="3"/>
  <c r="C110" i="3"/>
  <c r="C118" i="3"/>
  <c r="C126" i="3"/>
  <c r="C134" i="3"/>
  <c r="H7" i="3"/>
  <c r="C112" i="3"/>
  <c r="C116" i="3"/>
  <c r="C120" i="3"/>
  <c r="C124" i="3"/>
  <c r="C128" i="3"/>
  <c r="C132" i="3"/>
  <c r="C136" i="3"/>
  <c r="C140" i="3"/>
  <c r="H5" i="3"/>
  <c r="C109" i="3"/>
  <c r="C117" i="3"/>
  <c r="C121" i="3"/>
  <c r="C129" i="3"/>
  <c r="C137" i="3"/>
  <c r="H6" i="3"/>
  <c r="C114" i="3"/>
  <c r="C122" i="3"/>
  <c r="C130" i="3"/>
  <c r="C138" i="3"/>
  <c r="H3" i="3"/>
  <c r="E138" i="3"/>
  <c r="D122" i="3"/>
  <c r="D137" i="3"/>
  <c r="E121" i="3"/>
  <c r="D109" i="3"/>
  <c r="D136" i="3"/>
  <c r="D128" i="3"/>
  <c r="D120" i="3"/>
  <c r="D112" i="3"/>
  <c r="D126" i="3"/>
  <c r="D110" i="3"/>
  <c r="D125" i="3"/>
  <c r="D139" i="3"/>
  <c r="D131" i="3"/>
  <c r="D123" i="3"/>
  <c r="D115" i="3"/>
  <c r="D121" i="3"/>
  <c r="E109" i="3"/>
  <c r="E136" i="3"/>
  <c r="E128" i="3"/>
  <c r="E120" i="3"/>
  <c r="E112" i="3"/>
  <c r="E126" i="3"/>
  <c r="E110" i="3"/>
  <c r="E125" i="3"/>
  <c r="E139" i="3"/>
  <c r="E131" i="3"/>
  <c r="E123" i="3"/>
  <c r="E115" i="3"/>
  <c r="E130" i="3"/>
  <c r="D114" i="3"/>
  <c r="E129" i="3"/>
  <c r="D117" i="3"/>
  <c r="D140" i="3"/>
  <c r="D132" i="3"/>
  <c r="D124" i="3"/>
  <c r="D116" i="3"/>
  <c r="D134" i="3"/>
  <c r="D133" i="3"/>
  <c r="D113" i="3"/>
  <c r="D127" i="3"/>
  <c r="D119" i="3"/>
  <c r="D130" i="3"/>
  <c r="D129" i="3"/>
  <c r="E140" i="3"/>
  <c r="E124" i="3"/>
  <c r="E118" i="3"/>
  <c r="E113" i="3"/>
  <c r="E127" i="3"/>
  <c r="D138" i="3"/>
  <c r="E122" i="3"/>
  <c r="E137" i="3"/>
  <c r="D118" i="3"/>
  <c r="D135" i="3"/>
  <c r="D111" i="3"/>
  <c r="E114" i="3"/>
  <c r="E117" i="3"/>
  <c r="E132" i="3"/>
  <c r="E116" i="3"/>
  <c r="E134" i="3"/>
  <c r="E133" i="3"/>
  <c r="E135" i="3"/>
  <c r="E119" i="3"/>
  <c r="E111" i="3"/>
  <c r="C111" i="8"/>
  <c r="C115" i="8"/>
  <c r="C119" i="8"/>
  <c r="C123" i="8"/>
  <c r="C127" i="8"/>
  <c r="C131" i="8"/>
  <c r="C135" i="8"/>
  <c r="C139" i="8"/>
  <c r="H4" i="8"/>
  <c r="H8" i="8"/>
  <c r="C112" i="8"/>
  <c r="C116" i="8"/>
  <c r="C120" i="8"/>
  <c r="C124" i="8"/>
  <c r="C128" i="8"/>
  <c r="C132" i="8"/>
  <c r="C136" i="8"/>
  <c r="C140" i="8"/>
  <c r="H5" i="8"/>
  <c r="C113" i="8"/>
  <c r="C117" i="8"/>
  <c r="C121" i="8"/>
  <c r="C125" i="8"/>
  <c r="C129" i="8"/>
  <c r="C133" i="8"/>
  <c r="C137" i="8"/>
  <c r="H2" i="8"/>
  <c r="H6" i="8"/>
  <c r="C114" i="8"/>
  <c r="C118" i="8"/>
  <c r="C122" i="8"/>
  <c r="C126" i="8"/>
  <c r="C130" i="8"/>
  <c r="C134" i="8"/>
  <c r="C138" i="8"/>
  <c r="H3" i="8"/>
  <c r="H7" i="8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38" i="8"/>
  <c r="D130" i="8"/>
  <c r="D122" i="8"/>
  <c r="D114" i="8"/>
  <c r="D133" i="8"/>
  <c r="D125" i="8"/>
  <c r="D117" i="8"/>
  <c r="E140" i="8"/>
  <c r="E132" i="8"/>
  <c r="E124" i="8"/>
  <c r="E116" i="8"/>
  <c r="E139" i="8"/>
  <c r="E131" i="8"/>
  <c r="E123" i="8"/>
  <c r="E115" i="8"/>
  <c r="E138" i="8"/>
  <c r="E130" i="8"/>
  <c r="E122" i="8"/>
  <c r="E114" i="8"/>
  <c r="E133" i="8"/>
  <c r="E125" i="8"/>
  <c r="E117" i="8"/>
  <c r="D140" i="8"/>
  <c r="D132" i="8"/>
  <c r="D124" i="8"/>
  <c r="D116" i="8"/>
  <c r="D139" i="8"/>
  <c r="D131" i="8"/>
  <c r="D123" i="8"/>
  <c r="D115" i="8"/>
  <c r="D134" i="8"/>
  <c r="D126" i="8"/>
  <c r="D118" i="8"/>
  <c r="D137" i="8"/>
  <c r="D129" i="8"/>
  <c r="D121" i="8"/>
  <c r="D113" i="8"/>
  <c r="E136" i="8"/>
  <c r="E128" i="8"/>
  <c r="E120" i="8"/>
  <c r="E112" i="8"/>
  <c r="E135" i="8"/>
  <c r="E127" i="8"/>
  <c r="E119" i="8"/>
  <c r="E111" i="8"/>
  <c r="E134" i="8"/>
  <c r="E126" i="8"/>
  <c r="E118" i="8"/>
  <c r="E137" i="8"/>
  <c r="E129" i="8"/>
  <c r="E121" i="8"/>
  <c r="E113" i="8"/>
  <c r="D136" i="8"/>
  <c r="D128" i="8"/>
  <c r="D120" i="8"/>
  <c r="D112" i="8"/>
  <c r="D135" i="8"/>
  <c r="D127" i="8"/>
  <c r="D119" i="8"/>
  <c r="D111" i="8"/>
</calcChain>
</file>

<file path=xl/sharedStrings.xml><?xml version="1.0" encoding="utf-8"?>
<sst xmlns="http://schemas.openxmlformats.org/spreadsheetml/2006/main" count="103" uniqueCount="79">
  <si>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</si>
  <si>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</si>
  <si>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</si>
  <si>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</si>
  <si>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</si>
  <si>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</si>
  <si>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</si>
  <si>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</si>
  <si>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</si>
  <si>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</si>
  <si>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</si>
  <si>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</si>
  <si>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</si>
  <si>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</si>
  <si>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</si>
  <si>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</si>
  <si>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</si>
  <si>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</si>
  <si>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</si>
  <si>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</si>
  <si>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</si>
  <si>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</si>
  <si>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</si>
  <si>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</si>
  <si>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</si>
  <si>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</si>
  <si>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</si>
  <si>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</si>
  <si>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</si>
  <si>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</si>
  <si>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</si>
  <si>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</si>
  <si>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</si>
  <si>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</si>
  <si>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</si>
  <si>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</si>
  <si>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</si>
  <si>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</si>
  <si>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</si>
  <si>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</si>
  <si>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</si>
  <si>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</si>
  <si>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</si>
  <si>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</si>
  <si>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</si>
  <si>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</si>
  <si>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</si>
  <si>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</si>
  <si>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</si>
  <si>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</si>
  <si>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</si>
  <si>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</si>
  <si>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</si>
  <si>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</si>
  <si>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</si>
  <si>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</si>
  <si>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</si>
  <si>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</si>
  <si>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</si>
  <si>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</si>
  <si>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</si>
  <si>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</si>
  <si>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</si>
  <si>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</si>
  <si>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</si>
  <si>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</si>
  <si>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</si>
  <si>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</si>
  <si>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</si>
  <si>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</si>
  <si>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</si>
  <si>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</si>
  <si>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</si>
  <si>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</si>
  <si>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</si>
  <si>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</si>
  <si>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Forecast(A3)</t>
  </si>
  <si>
    <t>Lower Confidence Bound(A3)</t>
  </si>
  <si>
    <t>Upper Confidence Bound(A3)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</si>
</sst>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42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Forecast4A3!$B$1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Forecast4A3!$B$2:$B$140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BEB-9453-70B4EA7C7F74}"/>
            </c:ext>
          </c:extLst>
        </c:ser>
        <c:ser>
          <c:idx val="1"/>
          <c:order val="1"/>
          <c:tx>
            <c:strRef>
              <c:f>Forecast4A3!$C$1</c:f>
              <c:strCache>
                <c:ptCount val="1"/>
                <c:pt idx="0">
                  <c:v>Forecast(A3)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Forecast4A3!$C$2:$C$140</c:f>
              <c:numCache>
                <c:formatCode>General</c:formatCode>
                <c:ptCount val="139"/>
                <c:pt idx="108">
                  <c:v>1</c:v>
                </c:pt>
                <c:pt idx="109">
                  <c:v>2.2951824638623237</c:v>
                </c:pt>
                <c:pt idx="110">
                  <c:v>2.5128770737916035</c:v>
                </c:pt>
                <c:pt idx="111">
                  <c:v>3.4099693760999088</c:v>
                </c:pt>
                <c:pt idx="112">
                  <c:v>0.73796857738263277</c:v>
                </c:pt>
                <c:pt idx="113">
                  <c:v>2.300870699359701</c:v>
                </c:pt>
                <c:pt idx="114">
                  <c:v>2.5185653092889808</c:v>
                </c:pt>
                <c:pt idx="115">
                  <c:v>3.4156576115972861</c:v>
                </c:pt>
                <c:pt idx="116">
                  <c:v>0.74365681288001007</c:v>
                </c:pt>
                <c:pt idx="117">
                  <c:v>2.3065589348570783</c:v>
                </c:pt>
                <c:pt idx="118">
                  <c:v>2.5242535447863581</c:v>
                </c:pt>
                <c:pt idx="119">
                  <c:v>3.4213458470946634</c:v>
                </c:pt>
                <c:pt idx="120">
                  <c:v>0.74934504837738736</c:v>
                </c:pt>
                <c:pt idx="121">
                  <c:v>2.3122471703544556</c:v>
                </c:pt>
                <c:pt idx="122">
                  <c:v>2.5299417802837354</c:v>
                </c:pt>
                <c:pt idx="123">
                  <c:v>3.4270340825920407</c:v>
                </c:pt>
                <c:pt idx="124">
                  <c:v>0.75503328387476465</c:v>
                </c:pt>
                <c:pt idx="125">
                  <c:v>2.3179354058518329</c:v>
                </c:pt>
                <c:pt idx="126">
                  <c:v>2.5356300157811122</c:v>
                </c:pt>
                <c:pt idx="127">
                  <c:v>3.4327223180894171</c:v>
                </c:pt>
                <c:pt idx="128">
                  <c:v>0.7607215193721415</c:v>
                </c:pt>
                <c:pt idx="129">
                  <c:v>2.3236236413492097</c:v>
                </c:pt>
                <c:pt idx="130">
                  <c:v>2.5413182512784895</c:v>
                </c:pt>
                <c:pt idx="131">
                  <c:v>3.4384105535867944</c:v>
                </c:pt>
                <c:pt idx="132">
                  <c:v>0.76640975486951879</c:v>
                </c:pt>
                <c:pt idx="133">
                  <c:v>2.329311876846587</c:v>
                </c:pt>
                <c:pt idx="134">
                  <c:v>2.5470064867758668</c:v>
                </c:pt>
                <c:pt idx="135">
                  <c:v>3.4440987890841717</c:v>
                </c:pt>
                <c:pt idx="136">
                  <c:v>0.77209799036689608</c:v>
                </c:pt>
                <c:pt idx="137">
                  <c:v>2.3350001123439643</c:v>
                </c:pt>
                <c:pt idx="138">
                  <c:v>2.5526947222732441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BEB-9453-70B4EA7C7F74}"/>
            </c:ext>
          </c:extLst>
        </c:ser>
        <c:ser>
          <c:idx val="2"/>
          <c:order val="2"/>
          <c:tx>
            <c:strRef>
              <c:f>Forecast4A3!$D$1</c:f>
              <c:strCache>
                <c:ptCount val="1"/>
                <c:pt idx="0">
                  <c:v>Lower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Forecast4A3!$D$2:$D$140</c:f>
              <c:numCache>
                <c:formatCode>General</c:formatCode>
                <c:ptCount val="139"/>
                <c:pt idx="108" formatCode="0.00">
                  <c:v>1</c:v>
                </c:pt>
                <c:pt idx="109" formatCode="0.00">
                  <c:v>-1.7712012520208895</c:v>
                </c:pt>
                <c:pt idx="110" formatCode="0.00">
                  <c:v>-1.5861688183238618</c:v>
                </c:pt>
                <c:pt idx="111" formatCode="0.00">
                  <c:v>-0.72199074871385793</c:v>
                </c:pt>
                <c:pt idx="112" formatCode="0.00">
                  <c:v>-3.4271558310714765</c:v>
                </c:pt>
                <c:pt idx="113" formatCode="0.00">
                  <c:v>-1.898179985085807</c:v>
                </c:pt>
                <c:pt idx="114" formatCode="0.00">
                  <c:v>-1.7141397316020548</c:v>
                </c:pt>
                <c:pt idx="115" formatCode="0.00">
                  <c:v>-0.85094596808439071</c:v>
                </c:pt>
                <c:pt idx="116" formatCode="0.00">
                  <c:v>-3.5570875587840041</c:v>
                </c:pt>
                <c:pt idx="117" formatCode="0.00">
                  <c:v>-2.0290795659942291</c:v>
                </c:pt>
                <c:pt idx="118" formatCode="0.00">
                  <c:v>-1.8460004832683801</c:v>
                </c:pt>
                <c:pt idx="119" formatCode="0.00">
                  <c:v>-0.98376033136816243</c:v>
                </c:pt>
                <c:pt idx="120" formatCode="0.00">
                  <c:v>-3.690848055804608</c:v>
                </c:pt>
                <c:pt idx="121" formatCode="0.00">
                  <c:v>-2.1637774882417191</c:v>
                </c:pt>
                <c:pt idx="122" formatCode="0.00">
                  <c:v>-1.9816298623145139</c:v>
                </c:pt>
                <c:pt idx="123" formatCode="0.00">
                  <c:v>-1.1203139386377785</c:v>
                </c:pt>
                <c:pt idx="124" formatCode="0.00">
                  <c:v>-3.8283187465689261</c:v>
                </c:pt>
                <c:pt idx="125" formatCode="0.00">
                  <c:v>-2.3021565623267164</c:v>
                </c:pt>
                <c:pt idx="126" formatCode="0.00">
                  <c:v>-2.1209120224575178</c:v>
                </c:pt>
                <c:pt idx="127" formatCode="0.00">
                  <c:v>-1.2604922939970411</c:v>
                </c:pt>
                <c:pt idx="128" formatCode="0.00">
                  <c:v>-3.9693864909206211</c:v>
                </c:pt>
                <c:pt idx="129" formatCode="0.00">
                  <c:v>-2.4441050528258446</c:v>
                </c:pt>
                <c:pt idx="130" formatCode="0.00">
                  <c:v>-2.2637365885214238</c:v>
                </c:pt>
                <c:pt idx="131" formatCode="0.00">
                  <c:v>-1.4041863831077919</c:v>
                </c:pt>
                <c:pt idx="132" formatCode="0.00">
                  <c:v>-4.1139436345492104</c:v>
                </c:pt>
                <c:pt idx="133" formatCode="0.00">
                  <c:v>-2.5895167038068241</c:v>
                </c:pt>
                <c:pt idx="134" formatCode="0.00">
                  <c:v>-2.409998658076701</c:v>
                </c:pt>
                <c:pt idx="135" formatCode="0.00">
                  <c:v>-1.5512926526072404</c:v>
                </c:pt>
                <c:pt idx="136" formatCode="0.00">
                  <c:v>-4.2618879676680343</c:v>
                </c:pt>
                <c:pt idx="137" formatCode="0.00">
                  <c:v>-2.7382906785728318</c:v>
                </c:pt>
                <c:pt idx="138" formatCode="0.00">
                  <c:v>-2.5595987232079032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BEB-9453-70B4EA7C7F74}"/>
            </c:ext>
          </c:extLst>
        </c:ser>
        <c:ser>
          <c:idx val="3"/>
          <c:order val="3"/>
          <c:tx>
            <c:strRef>
              <c:f>Forecast4A3!$E$1</c:f>
              <c:strCache>
                <c:ptCount val="1"/>
                <c:pt idx="0">
                  <c:v>Upper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Forecast4A3!$E$2:$E$140</c:f>
              <c:numCache>
                <c:formatCode>General</c:formatCode>
                <c:ptCount val="139"/>
                <c:pt idx="108" formatCode="0.00">
                  <c:v>1</c:v>
                </c:pt>
                <c:pt idx="109" formatCode="0.00">
                  <c:v>6.3615661797455374</c:v>
                </c:pt>
                <c:pt idx="110" formatCode="0.00">
                  <c:v>6.6119229659070688</c:v>
                </c:pt>
                <c:pt idx="111" formatCode="0.00">
                  <c:v>7.5419295009136755</c:v>
                </c:pt>
                <c:pt idx="112" formatCode="0.00">
                  <c:v>4.903092985836742</c:v>
                </c:pt>
                <c:pt idx="113" formatCode="0.00">
                  <c:v>6.4999213838052086</c:v>
                </c:pt>
                <c:pt idx="114" formatCode="0.00">
                  <c:v>6.7512703501800164</c:v>
                </c:pt>
                <c:pt idx="115" formatCode="0.00">
                  <c:v>7.6822611912789629</c:v>
                </c:pt>
                <c:pt idx="116" formatCode="0.00">
                  <c:v>5.0444011845440242</c:v>
                </c:pt>
                <c:pt idx="117" formatCode="0.00">
                  <c:v>6.6421974357083862</c:v>
                </c:pt>
                <c:pt idx="118" formatCode="0.00">
                  <c:v>6.8945075728410963</c:v>
                </c:pt>
                <c:pt idx="119" formatCode="0.00">
                  <c:v>7.8264520255574892</c:v>
                </c:pt>
                <c:pt idx="120" formatCode="0.00">
                  <c:v>5.1895381525593827</c:v>
                </c:pt>
                <c:pt idx="121" formatCode="0.00">
                  <c:v>6.7882718289506307</c:v>
                </c:pt>
                <c:pt idx="122" formatCode="0.00">
                  <c:v>7.0415134228819847</c:v>
                </c:pt>
                <c:pt idx="123" formatCode="0.00">
                  <c:v>7.9743821038218599</c:v>
                </c:pt>
                <c:pt idx="124" formatCode="0.00">
                  <c:v>5.3383853143184554</c:v>
                </c:pt>
                <c:pt idx="125" formatCode="0.00">
                  <c:v>6.9380273740303817</c:v>
                </c:pt>
                <c:pt idx="126" formatCode="0.00">
                  <c:v>7.1921720540197427</c:v>
                </c:pt>
                <c:pt idx="127" formatCode="0.00">
                  <c:v>8.1259369301758753</c:v>
                </c:pt>
                <c:pt idx="128" formatCode="0.00">
                  <c:v>5.4908295296649037</c:v>
                </c:pt>
                <c:pt idx="129" formatCode="0.00">
                  <c:v>7.091352335524264</c:v>
                </c:pt>
                <c:pt idx="130" formatCode="0.00">
                  <c:v>7.3463730910784033</c:v>
                </c:pt>
                <c:pt idx="131" formatCode="0.00">
                  <c:v>8.2810074902813806</c:v>
                </c:pt>
                <c:pt idx="132" formatCode="0.00">
                  <c:v>5.6467631442882489</c:v>
                </c:pt>
                <c:pt idx="133" formatCode="0.00">
                  <c:v>7.2481404574999981</c:v>
                </c:pt>
                <c:pt idx="134" formatCode="0.00">
                  <c:v>7.5040116316284351</c:v>
                </c:pt>
                <c:pt idx="135" formatCode="0.00">
                  <c:v>8.4394902307755828</c:v>
                </c:pt>
                <c:pt idx="136" formatCode="0.00">
                  <c:v>5.8060839484018274</c:v>
                </c:pt>
                <c:pt idx="137" formatCode="0.00">
                  <c:v>7.4082909032607605</c:v>
                </c:pt>
                <c:pt idx="138" formatCode="0.00">
                  <c:v>7.664988167754391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6-4BEB-9453-70B4EA7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542688"/>
        <c:axId val="1285540768"/>
      </c:lineChart>
      <c:catAx>
        <c:axId val="1285542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40768"/>
        <c:crosses val="autoZero"/>
        <c:auto val="1"/>
        <c:lblAlgn val="ctr"/>
        <c:lblOffset val="100"/>
        <c:noMultiLvlLbl val="0"/>
      </c:catAx>
      <c:valAx>
        <c:axId val="1285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148590</xdr:rowOff>
    </xdr:from>
    <xdr:to>
      <xdr:col>17</xdr:col>
      <xdr:colOff>520065</xdr:colOff>
      <xdr:row>28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E273D-2E22-8495-1244-9AB69DD5D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7" type="button" dataOnly="0" labelOnly="1" outline="0" axis="axisRow" fieldPosition="0"/>
    </format>
    <format dxfId="38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5">
      <pivotArea field="27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3">
      <pivotArea collapsedLevelsAreSubtotals="1" fieldPosition="0">
        <references count="1">
          <reference field="27" count="1">
            <x v="1"/>
          </reference>
        </references>
      </pivotArea>
    </format>
    <format dxfId="32">
      <pivotArea dataOnly="0" labelOnly="1" fieldPosition="0">
        <references count="1">
          <reference field="27" count="1">
            <x v="1"/>
          </reference>
        </references>
      </pivotArea>
    </format>
    <format dxfId="31">
      <pivotArea collapsedLevelsAreSubtotals="1" fieldPosition="0">
        <references count="1">
          <reference field="27" count="1">
            <x v="3"/>
          </reference>
        </references>
      </pivotArea>
    </format>
    <format dxfId="30">
      <pivotArea dataOnly="0" labelOnly="1" fieldPosition="0">
        <references count="1">
          <reference field="27" count="1">
            <x v="3"/>
          </reference>
        </references>
      </pivotArea>
    </format>
    <format dxfId="29">
      <pivotArea collapsedLevelsAreSubtotals="1" fieldPosition="0">
        <references count="1">
          <reference field="27" count="1">
            <x v="4"/>
          </reference>
        </references>
      </pivotArea>
    </format>
    <format dxfId="28">
      <pivotArea dataOnly="0" labelOnly="1" fieldPosition="0">
        <references count="1">
          <reference field="27" count="1">
            <x v="4"/>
          </reference>
        </references>
      </pivotArea>
    </format>
    <format dxfId="27">
      <pivotArea collapsedLevelsAreSubtotals="1" fieldPosition="0">
        <references count="1">
          <reference field="27" count="1">
            <x v="2"/>
          </reference>
        </references>
      </pivotArea>
    </format>
    <format dxfId="26">
      <pivotArea dataOnly="0" labelOnly="1" fieldPosition="0">
        <references count="1">
          <reference field="27" count="1">
            <x v="2"/>
          </reference>
        </references>
      </pivotArea>
    </format>
    <format dxfId="25">
      <pivotArea collapsedLevelsAreSubtotals="1" fieldPosition="0">
        <references count="1">
          <reference field="27" count="1">
            <x v="6"/>
          </reference>
        </references>
      </pivotArea>
    </format>
    <format dxfId="24">
      <pivotArea dataOnly="0" labelOnly="1" fieldPosition="0">
        <references count="1">
          <reference field="27" count="1">
            <x v="6"/>
          </reference>
        </references>
      </pivotArea>
    </format>
    <format dxfId="23">
      <pivotArea collapsedLevelsAreSubtotals="1" fieldPosition="0">
        <references count="1">
          <reference field="27" count="1">
            <x v="8"/>
          </reference>
        </references>
      </pivotArea>
    </format>
    <format dxfId="22">
      <pivotArea dataOnly="0" labelOnly="1" fieldPosition="0">
        <references count="1">
          <reference field="27" count="1">
            <x v="8"/>
          </reference>
        </references>
      </pivotArea>
    </format>
    <format dxfId="21">
      <pivotArea collapsedLevelsAreSubtotals="1" fieldPosition="0">
        <references count="1">
          <reference field="27" count="1">
            <x v="10"/>
          </reference>
        </references>
      </pivotArea>
    </format>
    <format dxfId="20">
      <pivotArea dataOnly="0" labelOnly="1" fieldPosition="0">
        <references count="1">
          <reference field="27" count="1">
            <x v="10"/>
          </reference>
        </references>
      </pivotArea>
    </format>
    <format dxfId="19">
      <pivotArea collapsedLevelsAreSubtotals="1" fieldPosition="0">
        <references count="1">
          <reference field="27" count="1">
            <x v="5"/>
          </reference>
        </references>
      </pivotArea>
    </format>
    <format dxfId="18">
      <pivotArea dataOnly="0" labelOnly="1" fieldPosition="0">
        <references count="1">
          <reference field="27" count="1">
            <x v="5"/>
          </reference>
        </references>
      </pivotArea>
    </format>
    <format dxfId="17">
      <pivotArea collapsedLevelsAreSubtotals="1" fieldPosition="0">
        <references count="1">
          <reference field="27" count="1">
            <x v="7"/>
          </reference>
        </references>
      </pivotArea>
    </format>
    <format dxfId="16">
      <pivotArea dataOnly="0" labelOnly="1" fieldPosition="0">
        <references count="1">
          <reference field="27" count="1">
            <x v="7"/>
          </reference>
        </references>
      </pivotArea>
    </format>
    <format dxfId="15">
      <pivotArea collapsedLevelsAreSubtotals="1" fieldPosition="0">
        <references count="1">
          <reference field="27" count="1">
            <x v="9"/>
          </reference>
        </references>
      </pivotArea>
    </format>
    <format dxfId="14">
      <pivotArea dataOnly="0" labelOnly="1" fieldPosition="0">
        <references count="1">
          <reference field="27" count="1"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11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10">
      <calculatedColumnFormula>C2-_xlfn.FORECAST.ETS.CONFINT(A2,$B$2:$B$108,$A$2:$A$108,0.97,12,1)</calculatedColumnFormula>
    </tableColumn>
    <tableColumn id="5" xr3:uid="{C219D36E-483F-4A99-AEAA-24669C7BFC39}" name="Upper Confidence Bound(A1)" dataDxfId="9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7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6">
      <calculatedColumnFormula>C2-_xlfn.FORECAST.ETS.CONFINT(A2,$B$2:$B$112,$A$2:$A$112,0.97,1,1)</calculatedColumnFormula>
    </tableColumn>
    <tableColumn id="5" xr3:uid="{999DA9CA-0BD5-4C0F-B1D8-51B3B18FC13A}" name="Upper Confidence Bound(A2)" dataDxfId="5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E042D0-6978-4A08-AA99-9C599967D4FA}" name="Table7" displayName="Table7" ref="A1:E140" totalsRowShown="0">
  <autoFilter ref="A1:E140" xr:uid="{EBE042D0-6978-4A08-AA99-9C599967D4FA}"/>
  <tableColumns count="5">
    <tableColumn id="1" xr3:uid="{5A8E01FB-8441-4393-93E4-30AEBD4F27E1}" name="Date" dataDxfId="3"/>
    <tableColumn id="2" xr3:uid="{F1690BE1-2034-4503-82B8-34EACC23C829}" name="A3"/>
    <tableColumn id="3" xr3:uid="{7570DFDC-EAD2-4DE4-90CF-997DFC6EECA9}" name="Forecast(A3)">
      <calculatedColumnFormula>_xlfn.FORECAST.ETS(A2,$B$2:$B$110,$A$2:$A$110,4,1)</calculatedColumnFormula>
    </tableColumn>
    <tableColumn id="4" xr3:uid="{C5268E83-35DA-4521-8B4E-502A63ACC91E}" name="Lower Confidence Bound(A3)" dataDxfId="2">
      <calculatedColumnFormula>C2-_xlfn.FORECAST.ETS.CONFINT(A2,$B$2:$B$110,$A$2:$A$110,0.95,4,1)</calculatedColumnFormula>
    </tableColumn>
    <tableColumn id="5" xr3:uid="{8F1C7B9C-93F1-4CDB-9812-21D4B1B2D64D}" name="Upper Confidence Bound(A3)" dataDxfId="1">
      <calculatedColumnFormula>C2+_xlfn.FORECAST.ETS.CONFINT(A2,$B$2:$B$110,$A$2:$A$110,0.95,4,1)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C02EC5-38A5-4365-8729-666A4C72D594}" name="Table8" displayName="Table8" ref="G1:H8" totalsRowShown="0">
  <autoFilter ref="G1:H8" xr:uid="{13C02EC5-38A5-4365-8729-666A4C72D594}"/>
  <tableColumns count="2">
    <tableColumn id="1" xr3:uid="{5D9CFA68-AD9D-4BD7-9263-06DA25D101E7}" name="Statistic"/>
    <tableColumn id="2" xr3:uid="{A232CBBA-E51B-4585-99B5-543409D99E4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dimension ref="A3:Y14"/>
  <sheetViews>
    <sheetView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workbookViewId="0">
      <selection activeCell="D1" activeCellId="1" sqref="A1:A1048576 D1:D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dimension ref="A1:H140"/>
  <sheetViews>
    <sheetView topLeftCell="A7" workbookViewId="0"/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>_xlfn.FORECAST.ETS(A113,$B$2:$B$112,$A$2:$A$112,1,1)</f>
        <v>4.3220612051887723</v>
      </c>
      <c r="D113" s="4">
        <f>C113-_xlfn.FORECAST.ETS.CONFINT(A113,$B$2:$B$112,$A$2:$A$112,0.97,1,1)</f>
        <v>-3.233961029212451</v>
      </c>
      <c r="E113" s="4">
        <f>C113+_xlfn.FORECAST.ETS.CONFINT(A113,$B$2:$B$112,$A$2:$A$112,0.97,1,1)</f>
        <v>11.878083439589997</v>
      </c>
    </row>
    <row r="114" spans="1:5" x14ac:dyDescent="0.3">
      <c r="A114" s="1">
        <v>45108</v>
      </c>
      <c r="C114">
        <f>_xlfn.FORECAST.ETS(A114,$B$2:$B$112,$A$2:$A$112,1,1)</f>
        <v>4.316864848742501</v>
      </c>
      <c r="D114" s="4">
        <f>C114-_xlfn.FORECAST.ETS.CONFINT(A114,$B$2:$B$112,$A$2:$A$112,0.97,1,1)</f>
        <v>-3.2998491813864215</v>
      </c>
      <c r="E114" s="4">
        <f>C114+_xlfn.FORECAST.ETS.CONFINT(A114,$B$2:$B$112,$A$2:$A$112,0.97,1,1)</f>
        <v>11.933578878871423</v>
      </c>
    </row>
    <row r="115" spans="1:5" x14ac:dyDescent="0.3">
      <c r="A115" s="1">
        <v>45139</v>
      </c>
      <c r="C115">
        <f>_xlfn.FORECAST.ETS(A115,$B$2:$B$112,$A$2:$A$112,1,1)</f>
        <v>4.31166849229625</v>
      </c>
      <c r="D115" s="4">
        <f>C115-_xlfn.FORECAST.ETS.CONFINT(A115,$B$2:$B$112,$A$2:$A$112,0.97,1,1)</f>
        <v>-3.3662056967043501</v>
      </c>
      <c r="E115" s="4">
        <f>C115+_xlfn.FORECAST.ETS.CONFINT(A115,$B$2:$B$112,$A$2:$A$112,0.97,1,1)</f>
        <v>11.98954268129685</v>
      </c>
    </row>
    <row r="116" spans="1:5" x14ac:dyDescent="0.3">
      <c r="A116" s="1">
        <v>45170</v>
      </c>
      <c r="C116">
        <f>_xlfn.FORECAST.ETS(A116,$B$2:$B$112,$A$2:$A$112,1,1)</f>
        <v>4.3064721358499778</v>
      </c>
      <c r="D116" s="4">
        <f>C116-_xlfn.FORECAST.ETS.CONFINT(A116,$B$2:$B$112,$A$2:$A$112,0.97,1,1)</f>
        <v>-3.4330268485666622</v>
      </c>
      <c r="E116" s="4">
        <f>C116+_xlfn.FORECAST.ETS.CONFINT(A116,$B$2:$B$112,$A$2:$A$112,0.97,1,1)</f>
        <v>12.045971120266618</v>
      </c>
    </row>
    <row r="117" spans="1:5" x14ac:dyDescent="0.3">
      <c r="A117" s="1">
        <v>45200</v>
      </c>
      <c r="C117">
        <f>_xlfn.FORECAST.ETS(A117,$B$2:$B$112,$A$2:$A$112,1,1)</f>
        <v>4.3012757794037277</v>
      </c>
      <c r="D117" s="4">
        <f>C117-_xlfn.FORECAST.ETS.CONFINT(A117,$B$2:$B$112,$A$2:$A$112,0.97,1,1)</f>
        <v>-3.5003089446571831</v>
      </c>
      <c r="E117" s="4">
        <f>C117+_xlfn.FORECAST.ETS.CONFINT(A117,$B$2:$B$112,$A$2:$A$112,0.97,1,1)</f>
        <v>12.102860503464639</v>
      </c>
    </row>
    <row r="118" spans="1:5" x14ac:dyDescent="0.3">
      <c r="A118" s="1">
        <v>45231</v>
      </c>
      <c r="C118">
        <f>_xlfn.FORECAST.ETS(A118,$B$2:$B$112,$A$2:$A$112,1,1)</f>
        <v>4.2960794229574555</v>
      </c>
      <c r="D118" s="4">
        <f>C118-_xlfn.FORECAST.ETS.CONFINT(A118,$B$2:$B$112,$A$2:$A$112,0.97,1,1)</f>
        <v>-3.5680483277729875</v>
      </c>
      <c r="E118" s="4">
        <f>C118+_xlfn.FORECAST.ETS.CONFINT(A118,$B$2:$B$112,$A$2:$A$112,0.97,1,1)</f>
        <v>12.160207173687898</v>
      </c>
    </row>
    <row r="119" spans="1:5" x14ac:dyDescent="0.3">
      <c r="A119" s="1">
        <v>45261</v>
      </c>
      <c r="C119">
        <f>_xlfn.FORECAST.ETS(A119,$B$2:$B$112,$A$2:$A$112,1,1)</f>
        <v>4.2908830665112045</v>
      </c>
      <c r="D119" s="4">
        <f>C119-_xlfn.FORECAST.ETS.CONFINT(A119,$B$2:$B$112,$A$2:$A$112,0.97,1,1)</f>
        <v>-3.6362413765674164</v>
      </c>
      <c r="E119" s="4">
        <f>C119+_xlfn.FORECAST.ETS.CONFINT(A119,$B$2:$B$112,$A$2:$A$112,0.97,1,1)</f>
        <v>12.218007509589825</v>
      </c>
    </row>
    <row r="120" spans="1:5" x14ac:dyDescent="0.3">
      <c r="A120" s="1">
        <v>45292</v>
      </c>
      <c r="C120">
        <f>_xlfn.FORECAST.ETS(A120,$B$2:$B$112,$A$2:$A$112,1,1)</f>
        <v>4.2856867100649332</v>
      </c>
      <c r="D120" s="4">
        <f>C120-_xlfn.FORECAST.ETS.CONFINT(A120,$B$2:$B$112,$A$2:$A$112,0.97,1,1)</f>
        <v>-3.7048845062112985</v>
      </c>
      <c r="E120" s="4">
        <f>C120+_xlfn.FORECAST.ETS.CONFINT(A120,$B$2:$B$112,$A$2:$A$112,0.97,1,1)</f>
        <v>12.276257926341165</v>
      </c>
    </row>
    <row r="121" spans="1:5" x14ac:dyDescent="0.3">
      <c r="A121" s="1">
        <v>45323</v>
      </c>
      <c r="C121">
        <f>_xlfn.FORECAST.ETS(A121,$B$2:$B$112,$A$2:$A$112,1,1)</f>
        <v>4.2804903536186822</v>
      </c>
      <c r="D121" s="4">
        <f>C121-_xlfn.FORECAST.ETS.CONFINT(A121,$B$2:$B$112,$A$2:$A$112,0.97,1,1)</f>
        <v>-3.7739741689759585</v>
      </c>
      <c r="E121" s="4">
        <f>C121+_xlfn.FORECAST.ETS.CONFINT(A121,$B$2:$B$112,$A$2:$A$112,0.97,1,1)</f>
        <v>12.334954876213324</v>
      </c>
    </row>
    <row r="122" spans="1:5" x14ac:dyDescent="0.3">
      <c r="A122" s="1">
        <v>45352</v>
      </c>
      <c r="C122">
        <f>_xlfn.FORECAST.ETS(A122,$B$2:$B$112,$A$2:$A$112,1,1)</f>
        <v>4.27529399717241</v>
      </c>
      <c r="D122" s="4">
        <f>C122-_xlfn.FORECAST.ETS.CONFINT(A122,$B$2:$B$112,$A$2:$A$112,0.97,1,1)</f>
        <v>-3.8435068547427917</v>
      </c>
      <c r="E122" s="4">
        <f>C122+_xlfn.FORECAST.ETS.CONFINT(A122,$B$2:$B$112,$A$2:$A$112,0.97,1,1)</f>
        <v>12.394094849087612</v>
      </c>
    </row>
    <row r="123" spans="1:5" x14ac:dyDescent="0.3">
      <c r="A123" s="1">
        <v>45383</v>
      </c>
      <c r="C123">
        <f>_xlfn.FORECAST.ETS(A123,$B$2:$B$112,$A$2:$A$112,1,1)</f>
        <v>4.2700976407261599</v>
      </c>
      <c r="D123" s="4">
        <f>C123-_xlfn.FORECAST.ETS.CONFINT(A123,$B$2:$B$112,$A$2:$A$112,0.97,1,1)</f>
        <v>-3.9134790914427366</v>
      </c>
      <c r="E123" s="4">
        <f>C123+_xlfn.FORECAST.ETS.CONFINT(A123,$B$2:$B$112,$A$2:$A$112,0.97,1,1)</f>
        <v>12.453674372895057</v>
      </c>
    </row>
    <row r="124" spans="1:5" x14ac:dyDescent="0.3">
      <c r="A124" s="1">
        <v>45413</v>
      </c>
      <c r="C124">
        <f>_xlfn.FORECAST.ETS(A124,$B$2:$B$112,$A$2:$A$112,1,1)</f>
        <v>4.2649012842798877</v>
      </c>
      <c r="D124" s="4">
        <f>C124-_xlfn.FORECAST.ETS.CONFINT(A124,$B$2:$B$112,$A$2:$A$112,0.97,1,1)</f>
        <v>-3.9838874454301374</v>
      </c>
      <c r="E124" s="4">
        <f>C124+_xlfn.FORECAST.ETS.CONFINT(A124,$B$2:$B$112,$A$2:$A$112,0.97,1,1)</f>
        <v>12.513690013989912</v>
      </c>
    </row>
    <row r="125" spans="1:5" x14ac:dyDescent="0.3">
      <c r="A125" s="1">
        <v>45444</v>
      </c>
      <c r="C125">
        <f>_xlfn.FORECAST.ETS(A125,$B$2:$B$112,$A$2:$A$112,1,1)</f>
        <v>4.2597049278336367</v>
      </c>
      <c r="D125" s="4">
        <f>C125-_xlfn.FORECAST.ETS.CONFINT(A125,$B$2:$B$112,$A$2:$A$112,0.97,1,1)</f>
        <v>-4.054728521794063</v>
      </c>
      <c r="E125" s="4">
        <f>C125+_xlfn.FORECAST.ETS.CONFINT(A125,$B$2:$B$112,$A$2:$A$112,0.97,1,1)</f>
        <v>12.574138377461336</v>
      </c>
    </row>
    <row r="126" spans="1:5" x14ac:dyDescent="0.3">
      <c r="A126" s="1">
        <v>45474</v>
      </c>
      <c r="C126">
        <f>_xlfn.FORECAST.ETS(A126,$B$2:$B$112,$A$2:$A$112,1,1)</f>
        <v>4.2545085713873654</v>
      </c>
      <c r="D126" s="4">
        <f>C126-_xlfn.FORECAST.ETS.CONFINT(A126,$B$2:$B$112,$A$2:$A$112,0.97,1,1)</f>
        <v>-4.125998964611318</v>
      </c>
      <c r="E126" s="4">
        <f>C126+_xlfn.FORECAST.ETS.CONFINT(A126,$B$2:$B$112,$A$2:$A$112,0.97,1,1)</f>
        <v>12.635016107386049</v>
      </c>
    </row>
    <row r="127" spans="1:5" x14ac:dyDescent="0.3">
      <c r="A127" s="1">
        <v>45505</v>
      </c>
      <c r="C127">
        <f>_xlfn.FORECAST.ETS(A127,$B$2:$B$112,$A$2:$A$112,1,1)</f>
        <v>4.2493122149411144</v>
      </c>
      <c r="D127" s="4">
        <f>C127-_xlfn.FORECAST.ETS.CONFINT(A127,$B$2:$B$112,$A$2:$A$112,0.97,1,1)</f>
        <v>-4.1976954571439125</v>
      </c>
      <c r="E127" s="4">
        <f>C127+_xlfn.FORECAST.ETS.CONFINT(A127,$B$2:$B$112,$A$2:$A$112,0.97,1,1)</f>
        <v>12.696319887026142</v>
      </c>
    </row>
    <row r="128" spans="1:5" x14ac:dyDescent="0.3">
      <c r="A128" s="1">
        <v>45536</v>
      </c>
      <c r="C128">
        <f>_xlfn.FORECAST.ETS(A128,$B$2:$B$112,$A$2:$A$112,1,1)</f>
        <v>4.2441158584948422</v>
      </c>
      <c r="D128" s="4">
        <f>C128-_xlfn.FORECAST.ETS.CONFINT(A128,$B$2:$B$112,$A$2:$A$112,0.97,1,1)</f>
        <v>-4.269814721985</v>
      </c>
      <c r="E128" s="4">
        <f>C128+_xlfn.FORECAST.ETS.CONFINT(A128,$B$2:$B$112,$A$2:$A$112,0.97,1,1)</f>
        <v>12.758046438974684</v>
      </c>
    </row>
    <row r="129" spans="1:5" x14ac:dyDescent="0.3">
      <c r="A129" s="1">
        <v>45566</v>
      </c>
      <c r="C129">
        <f>_xlfn.FORECAST.ETS(A129,$B$2:$B$112,$A$2:$A$112,1,1)</f>
        <v>4.2389195020485921</v>
      </c>
      <c r="D129" s="4">
        <f>C129-_xlfn.FORECAST.ETS.CONFINT(A129,$B$2:$B$112,$A$2:$A$112,0.97,1,1)</f>
        <v>-4.3423535211557294</v>
      </c>
      <c r="E129" s="4">
        <f>C129+_xlfn.FORECAST.ETS.CONFINT(A129,$B$2:$B$112,$A$2:$A$112,0.97,1,1)</f>
        <v>12.820192525252914</v>
      </c>
    </row>
    <row r="130" spans="1:5" x14ac:dyDescent="0.3">
      <c r="A130" s="1">
        <v>45597</v>
      </c>
      <c r="C130">
        <f>_xlfn.FORECAST.ETS(A130,$B$2:$B$112,$A$2:$A$112,1,1)</f>
        <v>4.2337231456023199</v>
      </c>
      <c r="D130" s="4">
        <f>C130-_xlfn.FORECAST.ETS.CONFINT(A130,$B$2:$B$112,$A$2:$A$112,0.97,1,1)</f>
        <v>-4.4153086561568005</v>
      </c>
      <c r="E130" s="4">
        <f>C130+_xlfn.FORECAST.ETS.CONFINT(A130,$B$2:$B$112,$A$2:$A$112,0.97,1,1)</f>
        <v>12.882754947361441</v>
      </c>
    </row>
    <row r="131" spans="1:5" x14ac:dyDescent="0.3">
      <c r="A131" s="1">
        <v>45627</v>
      </c>
      <c r="C131">
        <f>_xlfn.FORECAST.ETS(A131,$B$2:$B$112,$A$2:$A$112,1,1)</f>
        <v>4.2285267891560689</v>
      </c>
      <c r="D131" s="4">
        <f>C131-_xlfn.FORECAST.ETS.CONFINT(A131,$B$2:$B$112,$A$2:$A$112,0.97,1,1)</f>
        <v>-4.4886769679768843</v>
      </c>
      <c r="E131" s="4">
        <f>C131+_xlfn.FORECAST.ETS.CONFINT(A131,$B$2:$B$112,$A$2:$A$112,0.97,1,1)</f>
        <v>12.945730546289022</v>
      </c>
    </row>
    <row r="132" spans="1:5" x14ac:dyDescent="0.3">
      <c r="A132" s="1">
        <v>45658</v>
      </c>
      <c r="C132">
        <f>_xlfn.FORECAST.ETS(A132,$B$2:$B$112,$A$2:$A$112,1,1)</f>
        <v>4.2233304327097976</v>
      </c>
      <c r="D132" s="4">
        <f>C132-_xlfn.FORECAST.ETS.CONFINT(A132,$B$2:$B$112,$A$2:$A$112,0.97,1,1)</f>
        <v>-4.5624553370614596</v>
      </c>
      <c r="E132" s="4">
        <f>C132+_xlfn.FORECAST.ETS.CONFINT(A132,$B$2:$B$112,$A$2:$A$112,0.97,1,1)</f>
        <v>13.009116202481055</v>
      </c>
    </row>
    <row r="133" spans="1:5" x14ac:dyDescent="0.3">
      <c r="A133" s="1">
        <v>45689</v>
      </c>
      <c r="C133">
        <f>_xlfn.FORECAST.ETS(A133,$B$2:$B$112,$A$2:$A$112,1,1)</f>
        <v>4.2181340762635466</v>
      </c>
      <c r="D133" s="4">
        <f>C133-_xlfn.FORECAST.ETS.CONFINT(A133,$B$2:$B$112,$A$2:$A$112,0.97,1,1)</f>
        <v>-4.6366406832439688</v>
      </c>
      <c r="E133" s="4">
        <f>C133+_xlfn.FORECAST.ETS.CONFINT(A133,$B$2:$B$112,$A$2:$A$112,0.97,1,1)</f>
        <v>13.072908835771063</v>
      </c>
    </row>
    <row r="134" spans="1:5" x14ac:dyDescent="0.3">
      <c r="A134" s="1">
        <v>45717</v>
      </c>
      <c r="C134">
        <f>_xlfn.FORECAST.ETS(A134,$B$2:$B$112,$A$2:$A$112,1,1)</f>
        <v>4.2129377198172744</v>
      </c>
      <c r="D134" s="4">
        <f>C134-_xlfn.FORECAST.ETS.CONFINT(A134,$B$2:$B$112,$A$2:$A$112,0.97,1,1)</f>
        <v>-4.7112299656425609</v>
      </c>
      <c r="E134" s="4">
        <f>C134+_xlfn.FORECAST.ETS.CONFINT(A134,$B$2:$B$112,$A$2:$A$112,0.97,1,1)</f>
        <v>13.13710540527711</v>
      </c>
    </row>
    <row r="135" spans="1:5" x14ac:dyDescent="0.3">
      <c r="A135" s="1">
        <v>45748</v>
      </c>
      <c r="C135">
        <f>_xlfn.FORECAST.ETS(A135,$B$2:$B$112,$A$2:$A$112,1,1)</f>
        <v>4.2077413633710243</v>
      </c>
      <c r="D135" s="4">
        <f>C135-_xlfn.FORECAST.ETS.CONFINT(A135,$B$2:$B$112,$A$2:$A$112,0.97,1,1)</f>
        <v>-4.7862201825241861</v>
      </c>
      <c r="E135" s="4">
        <f>C135+_xlfn.FORECAST.ETS.CONFINT(A135,$B$2:$B$112,$A$2:$A$112,0.97,1,1)</f>
        <v>13.201702909266235</v>
      </c>
    </row>
    <row r="136" spans="1:5" x14ac:dyDescent="0.3">
      <c r="A136" s="1">
        <v>45778</v>
      </c>
      <c r="C136">
        <f>_xlfn.FORECAST.ETS(A136,$B$2:$B$112,$A$2:$A$112,1,1)</f>
        <v>4.2025450069247521</v>
      </c>
      <c r="D136" s="4">
        <f>C136-_xlfn.FORECAST.ETS.CONFINT(A136,$B$2:$B$112,$A$2:$A$112,0.97,1,1)</f>
        <v>-4.8616083711389697</v>
      </c>
      <c r="E136" s="4">
        <f>C136+_xlfn.FORECAST.ETS.CONFINT(A136,$B$2:$B$112,$A$2:$A$112,0.97,1,1)</f>
        <v>13.266698384988473</v>
      </c>
    </row>
    <row r="137" spans="1:5" x14ac:dyDescent="0.3">
      <c r="A137" s="1">
        <v>45809</v>
      </c>
      <c r="C137">
        <f>_xlfn.FORECAST.ETS(A137,$B$2:$B$112,$A$2:$A$112,1,1)</f>
        <v>4.1973486504785011</v>
      </c>
      <c r="D137" s="4">
        <f>C137-_xlfn.FORECAST.ETS.CONFINT(A137,$B$2:$B$112,$A$2:$A$112,0.97,1,1)</f>
        <v>-4.9373916075264415</v>
      </c>
      <c r="E137" s="4">
        <f>C137+_xlfn.FORECAST.ETS.CONFINT(A137,$B$2:$B$112,$A$2:$A$112,0.97,1,1)</f>
        <v>13.332088908483444</v>
      </c>
    </row>
    <row r="138" spans="1:5" x14ac:dyDescent="0.3">
      <c r="A138" s="1">
        <v>45839</v>
      </c>
      <c r="C138">
        <f>_xlfn.FORECAST.ETS(A138,$B$2:$B$112,$A$2:$A$112,1,1)</f>
        <v>4.1921522940322298</v>
      </c>
      <c r="D138" s="4">
        <f>C138-_xlfn.FORECAST.ETS.CONFINT(A138,$B$2:$B$112,$A$2:$A$112,0.97,1,1)</f>
        <v>-5.013567006296368</v>
      </c>
      <c r="E138" s="4">
        <f>C138+_xlfn.FORECAST.ETS.CONFINT(A138,$B$2:$B$112,$A$2:$A$112,0.97,1,1)</f>
        <v>13.397871594360828</v>
      </c>
    </row>
    <row r="139" spans="1:5" x14ac:dyDescent="0.3">
      <c r="A139" s="1">
        <v>45870</v>
      </c>
      <c r="C139">
        <f>_xlfn.FORECAST.ETS(A139,$B$2:$B$112,$A$2:$A$112,1,1)</f>
        <v>4.1869559375859788</v>
      </c>
      <c r="D139" s="4">
        <f>C139-_xlfn.FORECAST.ETS.CONFINT(A139,$B$2:$B$112,$A$2:$A$112,0.97,1,1)</f>
        <v>-5.0901317203855028</v>
      </c>
      <c r="E139" s="4">
        <f>C139+_xlfn.FORECAST.ETS.CONFINT(A139,$B$2:$B$112,$A$2:$A$112,0.97,1,1)</f>
        <v>13.46404359555746</v>
      </c>
    </row>
    <row r="140" spans="1:5" x14ac:dyDescent="0.3">
      <c r="A140" s="1">
        <v>45901</v>
      </c>
      <c r="C140">
        <f>_xlfn.FORECAST.ETS(A140,$B$2:$B$112,$A$2:$A$112,1,1)</f>
        <v>4.1817595811397066</v>
      </c>
      <c r="D140" s="4">
        <f>C140-_xlfn.FORECAST.ETS.CONFINT(A140,$B$2:$B$112,$A$2:$A$112,0.97,1,1)</f>
        <v>-5.1670829407927901</v>
      </c>
      <c r="E140" s="4">
        <f>C140+_xlfn.FORECAST.ETS.CONFINT(A140,$B$2:$B$112,$A$2:$A$112,0.97,1,1)</f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D6AF-F744-4AB0-A316-63CD7A7E58F7}">
  <dimension ref="A1:H140"/>
  <sheetViews>
    <sheetView tabSelected="1" workbookViewId="0"/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3</v>
      </c>
      <c r="C1" t="s">
        <v>76</v>
      </c>
      <c r="D1" t="s">
        <v>77</v>
      </c>
      <c r="E1" t="s">
        <v>78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_xlfn.FORECAST.ETS.STAT($B$2:$B$110,$A$2:$A$110,1,4,1)</f>
        <v>0.126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_xlfn.FORECAST.ETS.STAT($B$2:$B$110,$A$2:$A$110,2,4,1)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_xlfn.FORECAST.ETS.STAT($B$2:$B$110,$A$2:$A$110,3,4,1)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_xlfn.FORECAST.ETS.STAT($B$2:$B$110,$A$2:$A$110,4,4,1)</f>
        <v>0.5221075723607449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_xlfn.FORECAST.ETS.STAT($B$2:$B$110,$A$2:$A$110,5,4,1)</f>
        <v>0.71119907542320226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_xlfn.FORECAST.ETS.STAT($B$2:$B$110,$A$2:$A$110,6,4,1)</f>
        <v>1.2324167115026887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_xlfn.FORECAST.ETS.STAT($B$2:$B$110,$A$2:$A$110,7,4,1)</f>
        <v>1.4393194086912164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6</v>
      </c>
    </row>
    <row r="12" spans="1:8" x14ac:dyDescent="0.3">
      <c r="A12" s="1">
        <v>42005</v>
      </c>
      <c r="B12">
        <v>7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1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2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4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5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3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2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14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6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4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5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7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3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3</v>
      </c>
    </row>
    <row r="82" spans="1:2" x14ac:dyDescent="0.3">
      <c r="A82" s="1">
        <v>44136</v>
      </c>
      <c r="B82">
        <v>4</v>
      </c>
    </row>
    <row r="83" spans="1:2" x14ac:dyDescent="0.3">
      <c r="A83" s="1">
        <v>44166</v>
      </c>
      <c r="B83">
        <v>6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5" x14ac:dyDescent="0.3">
      <c r="A97" s="1">
        <v>44593</v>
      </c>
      <c r="B97">
        <v>5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3</v>
      </c>
    </row>
    <row r="102" spans="1:5" x14ac:dyDescent="0.3">
      <c r="A102" s="1">
        <v>44743</v>
      </c>
      <c r="B102">
        <v>3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4</v>
      </c>
    </row>
    <row r="105" spans="1:5" x14ac:dyDescent="0.3">
      <c r="A105" s="1">
        <v>44835</v>
      </c>
      <c r="B105">
        <v>5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1</v>
      </c>
      <c r="C110">
        <v>1</v>
      </c>
      <c r="D110" s="4">
        <v>1</v>
      </c>
      <c r="E110" s="4">
        <v>1</v>
      </c>
    </row>
    <row r="111" spans="1:5" x14ac:dyDescent="0.3">
      <c r="A111" s="1">
        <v>45017</v>
      </c>
      <c r="B111">
        <v>0</v>
      </c>
      <c r="C111">
        <f>_xlfn.FORECAST.ETS(A111,$B$2:$B$110,$A$2:$A$110,4,1)</f>
        <v>2.2951824638623237</v>
      </c>
      <c r="D111" s="4">
        <f>C111-_xlfn.FORECAST.ETS.CONFINT(A111,$B$2:$B$110,$A$2:$A$110,0.95,4,1)</f>
        <v>-1.7712012520208895</v>
      </c>
      <c r="E111" s="4">
        <f>C111+_xlfn.FORECAST.ETS.CONFINT(A111,$B$2:$B$110,$A$2:$A$110,0.95,4,1)</f>
        <v>6.3615661797455374</v>
      </c>
    </row>
    <row r="112" spans="1:5" x14ac:dyDescent="0.3">
      <c r="A112" s="1">
        <v>45047</v>
      </c>
      <c r="B112">
        <v>6</v>
      </c>
      <c r="C112">
        <f>_xlfn.FORECAST.ETS(A112,$B$2:$B$110,$A$2:$A$110,4,1)</f>
        <v>2.5128770737916035</v>
      </c>
      <c r="D112" s="4">
        <f>C112-_xlfn.FORECAST.ETS.CONFINT(A112,$B$2:$B$110,$A$2:$A$110,0.95,4,1)</f>
        <v>-1.5861688183238618</v>
      </c>
      <c r="E112" s="4">
        <f>C112+_xlfn.FORECAST.ETS.CONFINT(A112,$B$2:$B$110,$A$2:$A$110,0.95,4,1)</f>
        <v>6.6119229659070688</v>
      </c>
    </row>
    <row r="113" spans="1:5" x14ac:dyDescent="0.3">
      <c r="A113" s="1">
        <v>45078</v>
      </c>
      <c r="C113">
        <f>_xlfn.FORECAST.ETS(A113,$B$2:$B$110,$A$2:$A$110,4,1)</f>
        <v>3.4099693760999088</v>
      </c>
      <c r="D113" s="4">
        <f>C113-_xlfn.FORECAST.ETS.CONFINT(A113,$B$2:$B$110,$A$2:$A$110,0.95,4,1)</f>
        <v>-0.72199074871385793</v>
      </c>
      <c r="E113" s="4">
        <f>C113+_xlfn.FORECAST.ETS.CONFINT(A113,$B$2:$B$110,$A$2:$A$110,0.95,4,1)</f>
        <v>7.5419295009136755</v>
      </c>
    </row>
    <row r="114" spans="1:5" x14ac:dyDescent="0.3">
      <c r="A114" s="1">
        <v>45108</v>
      </c>
      <c r="C114">
        <f>_xlfn.FORECAST.ETS(A114,$B$2:$B$110,$A$2:$A$110,4,1)</f>
        <v>0.73796857738263277</v>
      </c>
      <c r="D114" s="4">
        <f>C114-_xlfn.FORECAST.ETS.CONFINT(A114,$B$2:$B$110,$A$2:$A$110,0.95,4,1)</f>
        <v>-3.4271558310714765</v>
      </c>
      <c r="E114" s="4">
        <f>C114+_xlfn.FORECAST.ETS.CONFINT(A114,$B$2:$B$110,$A$2:$A$110,0.95,4,1)</f>
        <v>4.903092985836742</v>
      </c>
    </row>
    <row r="115" spans="1:5" x14ac:dyDescent="0.3">
      <c r="A115" s="1">
        <v>45139</v>
      </c>
      <c r="C115">
        <f>_xlfn.FORECAST.ETS(A115,$B$2:$B$110,$A$2:$A$110,4,1)</f>
        <v>2.300870699359701</v>
      </c>
      <c r="D115" s="4">
        <f>C115-_xlfn.FORECAST.ETS.CONFINT(A115,$B$2:$B$110,$A$2:$A$110,0.95,4,1)</f>
        <v>-1.898179985085807</v>
      </c>
      <c r="E115" s="4">
        <f>C115+_xlfn.FORECAST.ETS.CONFINT(A115,$B$2:$B$110,$A$2:$A$110,0.95,4,1)</f>
        <v>6.4999213838052086</v>
      </c>
    </row>
    <row r="116" spans="1:5" x14ac:dyDescent="0.3">
      <c r="A116" s="1">
        <v>45170</v>
      </c>
      <c r="C116">
        <f>_xlfn.FORECAST.ETS(A116,$B$2:$B$110,$A$2:$A$110,4,1)</f>
        <v>2.5185653092889808</v>
      </c>
      <c r="D116" s="4">
        <f>C116-_xlfn.FORECAST.ETS.CONFINT(A116,$B$2:$B$110,$A$2:$A$110,0.95,4,1)</f>
        <v>-1.7141397316020548</v>
      </c>
      <c r="E116" s="4">
        <f>C116+_xlfn.FORECAST.ETS.CONFINT(A116,$B$2:$B$110,$A$2:$A$110,0.95,4,1)</f>
        <v>6.7512703501800164</v>
      </c>
    </row>
    <row r="117" spans="1:5" x14ac:dyDescent="0.3">
      <c r="A117" s="1">
        <v>45200</v>
      </c>
      <c r="C117">
        <f>_xlfn.FORECAST.ETS(A117,$B$2:$B$110,$A$2:$A$110,4,1)</f>
        <v>3.4156576115972861</v>
      </c>
      <c r="D117" s="4">
        <f>C117-_xlfn.FORECAST.ETS.CONFINT(A117,$B$2:$B$110,$A$2:$A$110,0.95,4,1)</f>
        <v>-0.85094596808439071</v>
      </c>
      <c r="E117" s="4">
        <f>C117+_xlfn.FORECAST.ETS.CONFINT(A117,$B$2:$B$110,$A$2:$A$110,0.95,4,1)</f>
        <v>7.6822611912789629</v>
      </c>
    </row>
    <row r="118" spans="1:5" x14ac:dyDescent="0.3">
      <c r="A118" s="1">
        <v>45231</v>
      </c>
      <c r="C118">
        <f>_xlfn.FORECAST.ETS(A118,$B$2:$B$110,$A$2:$A$110,4,1)</f>
        <v>0.74365681288001007</v>
      </c>
      <c r="D118" s="4">
        <f>C118-_xlfn.FORECAST.ETS.CONFINT(A118,$B$2:$B$110,$A$2:$A$110,0.95,4,1)</f>
        <v>-3.5570875587840041</v>
      </c>
      <c r="E118" s="4">
        <f>C118+_xlfn.FORECAST.ETS.CONFINT(A118,$B$2:$B$110,$A$2:$A$110,0.95,4,1)</f>
        <v>5.0444011845440242</v>
      </c>
    </row>
    <row r="119" spans="1:5" x14ac:dyDescent="0.3">
      <c r="A119" s="1">
        <v>45261</v>
      </c>
      <c r="C119">
        <f>_xlfn.FORECAST.ETS(A119,$B$2:$B$110,$A$2:$A$110,4,1)</f>
        <v>2.3065589348570783</v>
      </c>
      <c r="D119" s="4">
        <f>C119-_xlfn.FORECAST.ETS.CONFINT(A119,$B$2:$B$110,$A$2:$A$110,0.95,4,1)</f>
        <v>-2.0290795659942291</v>
      </c>
      <c r="E119" s="4">
        <f>C119+_xlfn.FORECAST.ETS.CONFINT(A119,$B$2:$B$110,$A$2:$A$110,0.95,4,1)</f>
        <v>6.6421974357083862</v>
      </c>
    </row>
    <row r="120" spans="1:5" x14ac:dyDescent="0.3">
      <c r="A120" s="1">
        <v>45292</v>
      </c>
      <c r="C120">
        <f>_xlfn.FORECAST.ETS(A120,$B$2:$B$110,$A$2:$A$110,4,1)</f>
        <v>2.5242535447863581</v>
      </c>
      <c r="D120" s="4">
        <f>C120-_xlfn.FORECAST.ETS.CONFINT(A120,$B$2:$B$110,$A$2:$A$110,0.95,4,1)</f>
        <v>-1.8460004832683801</v>
      </c>
      <c r="E120" s="4">
        <f>C120+_xlfn.FORECAST.ETS.CONFINT(A120,$B$2:$B$110,$A$2:$A$110,0.95,4,1)</f>
        <v>6.8945075728410963</v>
      </c>
    </row>
    <row r="121" spans="1:5" x14ac:dyDescent="0.3">
      <c r="A121" s="1">
        <v>45323</v>
      </c>
      <c r="C121">
        <f>_xlfn.FORECAST.ETS(A121,$B$2:$B$110,$A$2:$A$110,4,1)</f>
        <v>3.4213458470946634</v>
      </c>
      <c r="D121" s="4">
        <f>C121-_xlfn.FORECAST.ETS.CONFINT(A121,$B$2:$B$110,$A$2:$A$110,0.95,4,1)</f>
        <v>-0.98376033136816243</v>
      </c>
      <c r="E121" s="4">
        <f>C121+_xlfn.FORECAST.ETS.CONFINT(A121,$B$2:$B$110,$A$2:$A$110,0.95,4,1)</f>
        <v>7.8264520255574892</v>
      </c>
    </row>
    <row r="122" spans="1:5" x14ac:dyDescent="0.3">
      <c r="A122" s="1">
        <v>45352</v>
      </c>
      <c r="C122">
        <f>_xlfn.FORECAST.ETS(A122,$B$2:$B$110,$A$2:$A$110,4,1)</f>
        <v>0.74934504837738736</v>
      </c>
      <c r="D122" s="4">
        <f>C122-_xlfn.FORECAST.ETS.CONFINT(A122,$B$2:$B$110,$A$2:$A$110,0.95,4,1)</f>
        <v>-3.690848055804608</v>
      </c>
      <c r="E122" s="4">
        <f>C122+_xlfn.FORECAST.ETS.CONFINT(A122,$B$2:$B$110,$A$2:$A$110,0.95,4,1)</f>
        <v>5.1895381525593827</v>
      </c>
    </row>
    <row r="123" spans="1:5" x14ac:dyDescent="0.3">
      <c r="A123" s="1">
        <v>45383</v>
      </c>
      <c r="C123">
        <f>_xlfn.FORECAST.ETS(A123,$B$2:$B$110,$A$2:$A$110,4,1)</f>
        <v>2.3122471703544556</v>
      </c>
      <c r="D123" s="4">
        <f>C123-_xlfn.FORECAST.ETS.CONFINT(A123,$B$2:$B$110,$A$2:$A$110,0.95,4,1)</f>
        <v>-2.1637774882417191</v>
      </c>
      <c r="E123" s="4">
        <f>C123+_xlfn.FORECAST.ETS.CONFINT(A123,$B$2:$B$110,$A$2:$A$110,0.95,4,1)</f>
        <v>6.7882718289506307</v>
      </c>
    </row>
    <row r="124" spans="1:5" x14ac:dyDescent="0.3">
      <c r="A124" s="1">
        <v>45413</v>
      </c>
      <c r="C124">
        <f>_xlfn.FORECAST.ETS(A124,$B$2:$B$110,$A$2:$A$110,4,1)</f>
        <v>2.5299417802837354</v>
      </c>
      <c r="D124" s="4">
        <f>C124-_xlfn.FORECAST.ETS.CONFINT(A124,$B$2:$B$110,$A$2:$A$110,0.95,4,1)</f>
        <v>-1.9816298623145139</v>
      </c>
      <c r="E124" s="4">
        <f>C124+_xlfn.FORECAST.ETS.CONFINT(A124,$B$2:$B$110,$A$2:$A$110,0.95,4,1)</f>
        <v>7.0415134228819847</v>
      </c>
    </row>
    <row r="125" spans="1:5" x14ac:dyDescent="0.3">
      <c r="A125" s="1">
        <v>45444</v>
      </c>
      <c r="C125">
        <f>_xlfn.FORECAST.ETS(A125,$B$2:$B$110,$A$2:$A$110,4,1)</f>
        <v>3.4270340825920407</v>
      </c>
      <c r="D125" s="4">
        <f>C125-_xlfn.FORECAST.ETS.CONFINT(A125,$B$2:$B$110,$A$2:$A$110,0.95,4,1)</f>
        <v>-1.1203139386377785</v>
      </c>
      <c r="E125" s="4">
        <f>C125+_xlfn.FORECAST.ETS.CONFINT(A125,$B$2:$B$110,$A$2:$A$110,0.95,4,1)</f>
        <v>7.9743821038218599</v>
      </c>
    </row>
    <row r="126" spans="1:5" x14ac:dyDescent="0.3">
      <c r="A126" s="1">
        <v>45474</v>
      </c>
      <c r="C126">
        <f>_xlfn.FORECAST.ETS(A126,$B$2:$B$110,$A$2:$A$110,4,1)</f>
        <v>0.75503328387476465</v>
      </c>
      <c r="D126" s="4">
        <f>C126-_xlfn.FORECAST.ETS.CONFINT(A126,$B$2:$B$110,$A$2:$A$110,0.95,4,1)</f>
        <v>-3.8283187465689261</v>
      </c>
      <c r="E126" s="4">
        <f>C126+_xlfn.FORECAST.ETS.CONFINT(A126,$B$2:$B$110,$A$2:$A$110,0.95,4,1)</f>
        <v>5.3383853143184554</v>
      </c>
    </row>
    <row r="127" spans="1:5" x14ac:dyDescent="0.3">
      <c r="A127" s="1">
        <v>45505</v>
      </c>
      <c r="C127">
        <f>_xlfn.FORECAST.ETS(A127,$B$2:$B$110,$A$2:$A$110,4,1)</f>
        <v>2.3179354058518329</v>
      </c>
      <c r="D127" s="4">
        <f>C127-_xlfn.FORECAST.ETS.CONFINT(A127,$B$2:$B$110,$A$2:$A$110,0.95,4,1)</f>
        <v>-2.3021565623267164</v>
      </c>
      <c r="E127" s="4">
        <f>C127+_xlfn.FORECAST.ETS.CONFINT(A127,$B$2:$B$110,$A$2:$A$110,0.95,4,1)</f>
        <v>6.9380273740303817</v>
      </c>
    </row>
    <row r="128" spans="1:5" x14ac:dyDescent="0.3">
      <c r="A128" s="1">
        <v>45536</v>
      </c>
      <c r="C128">
        <f>_xlfn.FORECAST.ETS(A128,$B$2:$B$110,$A$2:$A$110,4,1)</f>
        <v>2.5356300157811122</v>
      </c>
      <c r="D128" s="4">
        <f>C128-_xlfn.FORECAST.ETS.CONFINT(A128,$B$2:$B$110,$A$2:$A$110,0.95,4,1)</f>
        <v>-2.1209120224575178</v>
      </c>
      <c r="E128" s="4">
        <f>C128+_xlfn.FORECAST.ETS.CONFINT(A128,$B$2:$B$110,$A$2:$A$110,0.95,4,1)</f>
        <v>7.1921720540197427</v>
      </c>
    </row>
    <row r="129" spans="1:5" x14ac:dyDescent="0.3">
      <c r="A129" s="1">
        <v>45566</v>
      </c>
      <c r="C129">
        <f>_xlfn.FORECAST.ETS(A129,$B$2:$B$110,$A$2:$A$110,4,1)</f>
        <v>3.4327223180894171</v>
      </c>
      <c r="D129" s="4">
        <f>C129-_xlfn.FORECAST.ETS.CONFINT(A129,$B$2:$B$110,$A$2:$A$110,0.95,4,1)</f>
        <v>-1.2604922939970411</v>
      </c>
      <c r="E129" s="4">
        <f>C129+_xlfn.FORECAST.ETS.CONFINT(A129,$B$2:$B$110,$A$2:$A$110,0.95,4,1)</f>
        <v>8.1259369301758753</v>
      </c>
    </row>
    <row r="130" spans="1:5" x14ac:dyDescent="0.3">
      <c r="A130" s="1">
        <v>45597</v>
      </c>
      <c r="C130">
        <f>_xlfn.FORECAST.ETS(A130,$B$2:$B$110,$A$2:$A$110,4,1)</f>
        <v>0.7607215193721415</v>
      </c>
      <c r="D130" s="4">
        <f>C130-_xlfn.FORECAST.ETS.CONFINT(A130,$B$2:$B$110,$A$2:$A$110,0.95,4,1)</f>
        <v>-3.9693864909206211</v>
      </c>
      <c r="E130" s="4">
        <f>C130+_xlfn.FORECAST.ETS.CONFINT(A130,$B$2:$B$110,$A$2:$A$110,0.95,4,1)</f>
        <v>5.4908295296649037</v>
      </c>
    </row>
    <row r="131" spans="1:5" x14ac:dyDescent="0.3">
      <c r="A131" s="1">
        <v>45627</v>
      </c>
      <c r="C131">
        <f>_xlfn.FORECAST.ETS(A131,$B$2:$B$110,$A$2:$A$110,4,1)</f>
        <v>2.3236236413492097</v>
      </c>
      <c r="D131" s="4">
        <f>C131-_xlfn.FORECAST.ETS.CONFINT(A131,$B$2:$B$110,$A$2:$A$110,0.95,4,1)</f>
        <v>-2.4441050528258446</v>
      </c>
      <c r="E131" s="4">
        <f>C131+_xlfn.FORECAST.ETS.CONFINT(A131,$B$2:$B$110,$A$2:$A$110,0.95,4,1)</f>
        <v>7.091352335524264</v>
      </c>
    </row>
    <row r="132" spans="1:5" x14ac:dyDescent="0.3">
      <c r="A132" s="1">
        <v>45658</v>
      </c>
      <c r="C132">
        <f>_xlfn.FORECAST.ETS(A132,$B$2:$B$110,$A$2:$A$110,4,1)</f>
        <v>2.5413182512784895</v>
      </c>
      <c r="D132" s="4">
        <f>C132-_xlfn.FORECAST.ETS.CONFINT(A132,$B$2:$B$110,$A$2:$A$110,0.95,4,1)</f>
        <v>-2.2637365885214238</v>
      </c>
      <c r="E132" s="4">
        <f>C132+_xlfn.FORECAST.ETS.CONFINT(A132,$B$2:$B$110,$A$2:$A$110,0.95,4,1)</f>
        <v>7.3463730910784033</v>
      </c>
    </row>
    <row r="133" spans="1:5" x14ac:dyDescent="0.3">
      <c r="A133" s="1">
        <v>45689</v>
      </c>
      <c r="C133">
        <f>_xlfn.FORECAST.ETS(A133,$B$2:$B$110,$A$2:$A$110,4,1)</f>
        <v>3.4384105535867944</v>
      </c>
      <c r="D133" s="4">
        <f>C133-_xlfn.FORECAST.ETS.CONFINT(A133,$B$2:$B$110,$A$2:$A$110,0.95,4,1)</f>
        <v>-1.4041863831077919</v>
      </c>
      <c r="E133" s="4">
        <f>C133+_xlfn.FORECAST.ETS.CONFINT(A133,$B$2:$B$110,$A$2:$A$110,0.95,4,1)</f>
        <v>8.2810074902813806</v>
      </c>
    </row>
    <row r="134" spans="1:5" x14ac:dyDescent="0.3">
      <c r="A134" s="1">
        <v>45717</v>
      </c>
      <c r="C134">
        <f>_xlfn.FORECAST.ETS(A134,$B$2:$B$110,$A$2:$A$110,4,1)</f>
        <v>0.76640975486951879</v>
      </c>
      <c r="D134" s="4">
        <f>C134-_xlfn.FORECAST.ETS.CONFINT(A134,$B$2:$B$110,$A$2:$A$110,0.95,4,1)</f>
        <v>-4.1139436345492104</v>
      </c>
      <c r="E134" s="4">
        <f>C134+_xlfn.FORECAST.ETS.CONFINT(A134,$B$2:$B$110,$A$2:$A$110,0.95,4,1)</f>
        <v>5.6467631442882489</v>
      </c>
    </row>
    <row r="135" spans="1:5" x14ac:dyDescent="0.3">
      <c r="A135" s="1">
        <v>45748</v>
      </c>
      <c r="C135">
        <f>_xlfn.FORECAST.ETS(A135,$B$2:$B$110,$A$2:$A$110,4,1)</f>
        <v>2.329311876846587</v>
      </c>
      <c r="D135" s="4">
        <f>C135-_xlfn.FORECAST.ETS.CONFINT(A135,$B$2:$B$110,$A$2:$A$110,0.95,4,1)</f>
        <v>-2.5895167038068241</v>
      </c>
      <c r="E135" s="4">
        <f>C135+_xlfn.FORECAST.ETS.CONFINT(A135,$B$2:$B$110,$A$2:$A$110,0.95,4,1)</f>
        <v>7.2481404574999981</v>
      </c>
    </row>
    <row r="136" spans="1:5" x14ac:dyDescent="0.3">
      <c r="A136" s="1">
        <v>45778</v>
      </c>
      <c r="C136">
        <f>_xlfn.FORECAST.ETS(A136,$B$2:$B$110,$A$2:$A$110,4,1)</f>
        <v>2.5470064867758668</v>
      </c>
      <c r="D136" s="4">
        <f>C136-_xlfn.FORECAST.ETS.CONFINT(A136,$B$2:$B$110,$A$2:$A$110,0.95,4,1)</f>
        <v>-2.409998658076701</v>
      </c>
      <c r="E136" s="4">
        <f>C136+_xlfn.FORECAST.ETS.CONFINT(A136,$B$2:$B$110,$A$2:$A$110,0.95,4,1)</f>
        <v>7.5040116316284351</v>
      </c>
    </row>
    <row r="137" spans="1:5" x14ac:dyDescent="0.3">
      <c r="A137" s="1">
        <v>45809</v>
      </c>
      <c r="C137">
        <f>_xlfn.FORECAST.ETS(A137,$B$2:$B$110,$A$2:$A$110,4,1)</f>
        <v>3.4440987890841717</v>
      </c>
      <c r="D137" s="4">
        <f>C137-_xlfn.FORECAST.ETS.CONFINT(A137,$B$2:$B$110,$A$2:$A$110,0.95,4,1)</f>
        <v>-1.5512926526072404</v>
      </c>
      <c r="E137" s="4">
        <f>C137+_xlfn.FORECAST.ETS.CONFINT(A137,$B$2:$B$110,$A$2:$A$110,0.95,4,1)</f>
        <v>8.4394902307755828</v>
      </c>
    </row>
    <row r="138" spans="1:5" x14ac:dyDescent="0.3">
      <c r="A138" s="1">
        <v>45839</v>
      </c>
      <c r="C138">
        <f>_xlfn.FORECAST.ETS(A138,$B$2:$B$110,$A$2:$A$110,4,1)</f>
        <v>0.77209799036689608</v>
      </c>
      <c r="D138" s="4">
        <f>C138-_xlfn.FORECAST.ETS.CONFINT(A138,$B$2:$B$110,$A$2:$A$110,0.95,4,1)</f>
        <v>-4.2618879676680343</v>
      </c>
      <c r="E138" s="4">
        <f>C138+_xlfn.FORECAST.ETS.CONFINT(A138,$B$2:$B$110,$A$2:$A$110,0.95,4,1)</f>
        <v>5.8060839484018274</v>
      </c>
    </row>
    <row r="139" spans="1:5" x14ac:dyDescent="0.3">
      <c r="A139" s="1">
        <v>45870</v>
      </c>
      <c r="C139">
        <f>_xlfn.FORECAST.ETS(A139,$B$2:$B$110,$A$2:$A$110,4,1)</f>
        <v>2.3350001123439643</v>
      </c>
      <c r="D139" s="4">
        <f>C139-_xlfn.FORECAST.ETS.CONFINT(A139,$B$2:$B$110,$A$2:$A$110,0.95,4,1)</f>
        <v>-2.7382906785728318</v>
      </c>
      <c r="E139" s="4">
        <f>C139+_xlfn.FORECAST.ETS.CONFINT(A139,$B$2:$B$110,$A$2:$A$110,0.95,4,1)</f>
        <v>7.4082909032607605</v>
      </c>
    </row>
    <row r="140" spans="1:5" x14ac:dyDescent="0.3">
      <c r="A140" s="1">
        <v>45901</v>
      </c>
      <c r="C140">
        <f>_xlfn.FORECAST.ETS(A140,$B$2:$B$110,$A$2:$A$110,4,1)</f>
        <v>2.5526947222732441</v>
      </c>
      <c r="D140" s="4">
        <f>C140-_xlfn.FORECAST.ETS.CONFINT(A140,$B$2:$B$110,$A$2:$A$110,0.95,4,1)</f>
        <v>-2.5595987232079032</v>
      </c>
      <c r="E140" s="4">
        <f>C140+_xlfn.FORECAST.ETS.CONFINT(A140,$B$2:$B$110,$A$2:$A$110,0.95,4,1)</f>
        <v>7.664988167754391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Sell</vt:lpstr>
      <vt:lpstr>Forecast4A1</vt:lpstr>
      <vt:lpstr>Forecast4A2</vt:lpstr>
      <vt:lpstr>Forecast4A3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2023-07-19T07:33:58Z</dcterms:modified>
</cp:coreProperties>
</file>