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defaultThemeVersion="124226"/>
  <xr:revisionPtr revIDLastSave="0" documentId="13_ncr:1_{7743BCE8-EDA0-48BA-B17F-84247DD2261C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Лист0" sheetId="1" r:id="rId1"/>
    <sheet name="Полная форма" sheetId="3" r:id="rId2"/>
    <sheet name="Сокращенная форма" sheetId="4" r:id="rId3"/>
    <sheet name="Графики" sheetId="8" r:id="rId4"/>
  </sheets>
  <definedNames>
    <definedName name="_1" localSheetId="0">Лист0!$A$1:$I$220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M6" i="8"/>
  <c r="L6" i="8"/>
  <c r="K6" i="8"/>
  <c r="J6" i="8"/>
  <c r="I6" i="8"/>
  <c r="H6" i="8"/>
  <c r="G6" i="8"/>
  <c r="F6" i="8"/>
  <c r="E6" i="8"/>
  <c r="D6" i="8"/>
  <c r="M5" i="8"/>
  <c r="L5" i="8"/>
  <c r="K5" i="8"/>
  <c r="J5" i="8"/>
  <c r="I5" i="8"/>
  <c r="H5" i="8"/>
  <c r="G5" i="8"/>
  <c r="F5" i="8"/>
  <c r="E5" i="8"/>
  <c r="D5" i="8"/>
  <c r="O7" i="4"/>
  <c r="N7" i="4"/>
  <c r="M7" i="4"/>
  <c r="L7" i="4"/>
  <c r="K7" i="4"/>
  <c r="J7" i="4"/>
  <c r="I7" i="4"/>
  <c r="H7" i="4"/>
  <c r="G7" i="4"/>
  <c r="F7" i="4"/>
  <c r="E7" i="4"/>
  <c r="M3" i="3"/>
  <c r="L3" i="3"/>
  <c r="K3" i="3"/>
  <c r="J3" i="3"/>
  <c r="I3" i="3"/>
  <c r="H3" i="3"/>
  <c r="G3" i="3"/>
  <c r="F3" i="3"/>
  <c r="E3" i="3"/>
  <c r="D3" i="3"/>
  <c r="C3" i="3"/>
  <c r="O47" i="4" l="1"/>
  <c r="N47" i="4"/>
  <c r="M47" i="4"/>
  <c r="L47" i="4"/>
  <c r="K47" i="4"/>
  <c r="J47" i="4"/>
  <c r="I47" i="4"/>
  <c r="H47" i="4"/>
  <c r="G47" i="4"/>
  <c r="F47" i="4"/>
  <c r="E47" i="4"/>
  <c r="O46" i="4"/>
  <c r="N46" i="4"/>
  <c r="M46" i="4"/>
  <c r="L46" i="4"/>
  <c r="K46" i="4"/>
  <c r="J46" i="4"/>
  <c r="I46" i="4"/>
  <c r="H46" i="4"/>
  <c r="G46" i="4"/>
  <c r="F46" i="4"/>
  <c r="E46" i="4"/>
  <c r="O45" i="4"/>
  <c r="N45" i="4"/>
  <c r="M45" i="4"/>
  <c r="L45" i="4"/>
  <c r="K45" i="4"/>
  <c r="J45" i="4"/>
  <c r="I45" i="4"/>
  <c r="H45" i="4"/>
  <c r="G45" i="4"/>
  <c r="F45" i="4"/>
  <c r="E45" i="4"/>
  <c r="O44" i="4"/>
  <c r="N44" i="4"/>
  <c r="M44" i="4"/>
  <c r="L44" i="4"/>
  <c r="K44" i="4"/>
  <c r="J44" i="4"/>
  <c r="I44" i="4"/>
  <c r="H44" i="4"/>
  <c r="G44" i="4"/>
  <c r="F44" i="4"/>
  <c r="E44" i="4"/>
  <c r="O43" i="4"/>
  <c r="N43" i="4"/>
  <c r="M43" i="4"/>
  <c r="L43" i="4"/>
  <c r="K43" i="4"/>
  <c r="J43" i="4"/>
  <c r="I43" i="4"/>
  <c r="H43" i="4"/>
  <c r="G43" i="4"/>
  <c r="F43" i="4"/>
  <c r="E43" i="4"/>
  <c r="O41" i="4"/>
  <c r="N41" i="4"/>
  <c r="M41" i="4"/>
  <c r="L41" i="4"/>
  <c r="K41" i="4"/>
  <c r="J41" i="4"/>
  <c r="I41" i="4"/>
  <c r="H41" i="4"/>
  <c r="G41" i="4"/>
  <c r="F41" i="4"/>
  <c r="E41" i="4"/>
  <c r="O40" i="4"/>
  <c r="N40" i="4"/>
  <c r="M40" i="4"/>
  <c r="L40" i="4"/>
  <c r="K40" i="4"/>
  <c r="J40" i="4"/>
  <c r="I40" i="4"/>
  <c r="H40" i="4"/>
  <c r="G40" i="4"/>
  <c r="F40" i="4"/>
  <c r="E40" i="4"/>
  <c r="O39" i="4"/>
  <c r="N39" i="4"/>
  <c r="M39" i="4"/>
  <c r="L39" i="4"/>
  <c r="K39" i="4"/>
  <c r="J39" i="4"/>
  <c r="I39" i="4"/>
  <c r="H39" i="4"/>
  <c r="G39" i="4"/>
  <c r="F39" i="4"/>
  <c r="E39" i="4"/>
  <c r="O38" i="4"/>
  <c r="N38" i="4"/>
  <c r="M38" i="4"/>
  <c r="L38" i="4"/>
  <c r="K38" i="4"/>
  <c r="J38" i="4"/>
  <c r="I38" i="4"/>
  <c r="H38" i="4"/>
  <c r="G38" i="4"/>
  <c r="F38" i="4"/>
  <c r="E38" i="4"/>
  <c r="O37" i="4"/>
  <c r="N37" i="4"/>
  <c r="M37" i="4"/>
  <c r="L37" i="4"/>
  <c r="K37" i="4"/>
  <c r="J37" i="4"/>
  <c r="I37" i="4"/>
  <c r="H37" i="4"/>
  <c r="G37" i="4"/>
  <c r="F37" i="4"/>
  <c r="E37" i="4"/>
  <c r="O36" i="4"/>
  <c r="N36" i="4"/>
  <c r="M36" i="4"/>
  <c r="L36" i="4"/>
  <c r="K36" i="4"/>
  <c r="J36" i="4"/>
  <c r="I36" i="4"/>
  <c r="H36" i="4"/>
  <c r="G36" i="4"/>
  <c r="F36" i="4"/>
  <c r="E36" i="4"/>
  <c r="O35" i="4"/>
  <c r="N35" i="4"/>
  <c r="M35" i="4"/>
  <c r="L35" i="4"/>
  <c r="K35" i="4"/>
  <c r="J35" i="4"/>
  <c r="I35" i="4"/>
  <c r="H35" i="4"/>
  <c r="G35" i="4"/>
  <c r="F35" i="4"/>
  <c r="E35" i="4"/>
  <c r="O34" i="4"/>
  <c r="N34" i="4"/>
  <c r="M34" i="4"/>
  <c r="L34" i="4"/>
  <c r="K34" i="4"/>
  <c r="J34" i="4"/>
  <c r="I34" i="4"/>
  <c r="H34" i="4"/>
  <c r="G34" i="4"/>
  <c r="F34" i="4"/>
  <c r="E34" i="4"/>
  <c r="O33" i="4"/>
  <c r="N33" i="4"/>
  <c r="M33" i="4"/>
  <c r="L33" i="4"/>
  <c r="K33" i="4"/>
  <c r="J33" i="4"/>
  <c r="I33" i="4"/>
  <c r="H33" i="4"/>
  <c r="G33" i="4"/>
  <c r="F33" i="4"/>
  <c r="E33" i="4"/>
  <c r="O32" i="4"/>
  <c r="N32" i="4"/>
  <c r="M32" i="4"/>
  <c r="L32" i="4"/>
  <c r="K32" i="4"/>
  <c r="J32" i="4"/>
  <c r="I32" i="4"/>
  <c r="H32" i="4"/>
  <c r="G32" i="4"/>
  <c r="F32" i="4"/>
  <c r="E32" i="4"/>
  <c r="O31" i="4"/>
  <c r="N31" i="4"/>
  <c r="M31" i="4"/>
  <c r="L31" i="4"/>
  <c r="K31" i="4"/>
  <c r="J31" i="4"/>
  <c r="I31" i="4"/>
  <c r="H31" i="4"/>
  <c r="G31" i="4"/>
  <c r="F31" i="4"/>
  <c r="E31" i="4"/>
  <c r="O30" i="4"/>
  <c r="N30" i="4"/>
  <c r="M30" i="4"/>
  <c r="L30" i="4"/>
  <c r="K30" i="4"/>
  <c r="J30" i="4"/>
  <c r="I30" i="4"/>
  <c r="H30" i="4"/>
  <c r="G30" i="4"/>
  <c r="F30" i="4"/>
  <c r="E30" i="4"/>
  <c r="O29" i="4"/>
  <c r="N29" i="4"/>
  <c r="M29" i="4"/>
  <c r="L29" i="4"/>
  <c r="K29" i="4"/>
  <c r="J29" i="4"/>
  <c r="I29" i="4"/>
  <c r="H29" i="4"/>
  <c r="G29" i="4"/>
  <c r="F29" i="4"/>
  <c r="E29" i="4"/>
  <c r="O28" i="4"/>
  <c r="N28" i="4"/>
  <c r="M28" i="4"/>
  <c r="L28" i="4"/>
  <c r="K28" i="4"/>
  <c r="J28" i="4"/>
  <c r="I28" i="4"/>
  <c r="H28" i="4"/>
  <c r="G28" i="4"/>
  <c r="F28" i="4"/>
  <c r="E28" i="4"/>
  <c r="O27" i="4"/>
  <c r="N27" i="4"/>
  <c r="M27" i="4"/>
  <c r="L27" i="4"/>
  <c r="K27" i="4"/>
  <c r="J27" i="4"/>
  <c r="I27" i="4"/>
  <c r="H27" i="4"/>
  <c r="G27" i="4"/>
  <c r="F27" i="4"/>
  <c r="E27" i="4"/>
  <c r="O26" i="4"/>
  <c r="N26" i="4"/>
  <c r="M26" i="4"/>
  <c r="L26" i="4"/>
  <c r="K26" i="4"/>
  <c r="J26" i="4"/>
  <c r="I26" i="4"/>
  <c r="H26" i="4"/>
  <c r="G26" i="4"/>
  <c r="F26" i="4"/>
  <c r="E26" i="4"/>
  <c r="O25" i="4"/>
  <c r="N25" i="4"/>
  <c r="M25" i="4"/>
  <c r="L25" i="4"/>
  <c r="K25" i="4"/>
  <c r="J25" i="4"/>
  <c r="I25" i="4"/>
  <c r="H25" i="4"/>
  <c r="G25" i="4"/>
  <c r="F25" i="4"/>
  <c r="E25" i="4"/>
  <c r="O24" i="4"/>
  <c r="N24" i="4"/>
  <c r="M24" i="4"/>
  <c r="L24" i="4"/>
  <c r="K24" i="4"/>
  <c r="J24" i="4"/>
  <c r="I24" i="4"/>
  <c r="H24" i="4"/>
  <c r="G24" i="4"/>
  <c r="F24" i="4"/>
  <c r="E24" i="4"/>
  <c r="O23" i="4"/>
  <c r="N23" i="4"/>
  <c r="M23" i="4"/>
  <c r="L23" i="4"/>
  <c r="K23" i="4"/>
  <c r="J23" i="4"/>
  <c r="I23" i="4"/>
  <c r="H23" i="4"/>
  <c r="G23" i="4"/>
  <c r="F23" i="4"/>
  <c r="E23" i="4"/>
  <c r="O22" i="4"/>
  <c r="N22" i="4"/>
  <c r="M22" i="4"/>
  <c r="L22" i="4"/>
  <c r="K22" i="4"/>
  <c r="J22" i="4"/>
  <c r="I22" i="4"/>
  <c r="H22" i="4"/>
  <c r="G22" i="4"/>
  <c r="F22" i="4"/>
  <c r="E22" i="4"/>
  <c r="O21" i="4"/>
  <c r="N21" i="4"/>
  <c r="M21" i="4"/>
  <c r="L21" i="4"/>
  <c r="K21" i="4"/>
  <c r="J21" i="4"/>
  <c r="I21" i="4"/>
  <c r="H21" i="4"/>
  <c r="G21" i="4"/>
  <c r="F21" i="4"/>
  <c r="E21" i="4"/>
  <c r="O20" i="4"/>
  <c r="N20" i="4"/>
  <c r="M20" i="4"/>
  <c r="L20" i="4"/>
  <c r="K20" i="4"/>
  <c r="J20" i="4"/>
  <c r="I20" i="4"/>
  <c r="H20" i="4"/>
  <c r="G20" i="4"/>
  <c r="F20" i="4"/>
  <c r="E20" i="4"/>
  <c r="O19" i="4"/>
  <c r="N19" i="4"/>
  <c r="M19" i="4"/>
  <c r="L19" i="4"/>
  <c r="K19" i="4"/>
  <c r="J19" i="4"/>
  <c r="I19" i="4"/>
  <c r="H19" i="4"/>
  <c r="G19" i="4"/>
  <c r="F19" i="4"/>
  <c r="E19" i="4"/>
  <c r="O18" i="4"/>
  <c r="N18" i="4"/>
  <c r="M18" i="4"/>
  <c r="L18" i="4"/>
  <c r="K18" i="4"/>
  <c r="J18" i="4"/>
  <c r="I18" i="4"/>
  <c r="H18" i="4"/>
  <c r="G18" i="4"/>
  <c r="F18" i="4"/>
  <c r="E18" i="4"/>
  <c r="O17" i="4"/>
  <c r="N17" i="4"/>
  <c r="M17" i="4"/>
  <c r="L17" i="4"/>
  <c r="K17" i="4"/>
  <c r="J17" i="4"/>
  <c r="I17" i="4"/>
  <c r="H17" i="4"/>
  <c r="G17" i="4"/>
  <c r="F17" i="4"/>
  <c r="E17" i="4"/>
  <c r="O16" i="4"/>
  <c r="N16" i="4"/>
  <c r="M16" i="4"/>
  <c r="L16" i="4"/>
  <c r="K16" i="4"/>
  <c r="J16" i="4"/>
  <c r="I16" i="4"/>
  <c r="H16" i="4"/>
  <c r="G16" i="4"/>
  <c r="F16" i="4"/>
  <c r="E16" i="4"/>
  <c r="O15" i="4"/>
  <c r="N15" i="4"/>
  <c r="M15" i="4"/>
  <c r="L15" i="4"/>
  <c r="K15" i="4"/>
  <c r="J15" i="4"/>
  <c r="I15" i="4"/>
  <c r="H15" i="4"/>
  <c r="G15" i="4"/>
  <c r="F15" i="4"/>
  <c r="E15" i="4"/>
  <c r="O14" i="4"/>
  <c r="N14" i="4"/>
  <c r="M14" i="4"/>
  <c r="L14" i="4"/>
  <c r="K14" i="4"/>
  <c r="J14" i="4"/>
  <c r="I14" i="4"/>
  <c r="H14" i="4"/>
  <c r="G14" i="4"/>
  <c r="F14" i="4"/>
  <c r="E14" i="4"/>
  <c r="O13" i="4"/>
  <c r="N13" i="4"/>
  <c r="M13" i="4"/>
  <c r="L13" i="4"/>
  <c r="K13" i="4"/>
  <c r="J13" i="4"/>
  <c r="I13" i="4"/>
  <c r="H13" i="4"/>
  <c r="G13" i="4"/>
  <c r="F13" i="4"/>
  <c r="E13" i="4"/>
  <c r="O12" i="4"/>
  <c r="N12" i="4"/>
  <c r="M12" i="4"/>
  <c r="L12" i="4"/>
  <c r="K12" i="4"/>
  <c r="J12" i="4"/>
  <c r="I12" i="4"/>
  <c r="H12" i="4"/>
  <c r="G12" i="4"/>
  <c r="F12" i="4"/>
  <c r="E12" i="4"/>
  <c r="O11" i="4"/>
  <c r="N11" i="4"/>
  <c r="M11" i="4"/>
  <c r="L11" i="4"/>
  <c r="K11" i="4"/>
  <c r="J11" i="4"/>
  <c r="I11" i="4"/>
  <c r="H11" i="4"/>
  <c r="G11" i="4"/>
  <c r="F11" i="4"/>
  <c r="E11" i="4"/>
  <c r="O10" i="4"/>
  <c r="N10" i="4"/>
  <c r="M10" i="4"/>
  <c r="L10" i="4"/>
  <c r="K10" i="4"/>
  <c r="J10" i="4"/>
  <c r="I10" i="4"/>
  <c r="H10" i="4"/>
  <c r="G10" i="4"/>
  <c r="F10" i="4"/>
  <c r="E10" i="4"/>
  <c r="O9" i="4"/>
  <c r="N9" i="4"/>
  <c r="M9" i="4"/>
  <c r="L9" i="4"/>
  <c r="K9" i="4"/>
  <c r="J9" i="4"/>
  <c r="I9" i="4"/>
  <c r="H9" i="4"/>
  <c r="G9" i="4"/>
  <c r="F9" i="4"/>
  <c r="E9" i="4"/>
  <c r="O8" i="4"/>
  <c r="N8" i="4"/>
  <c r="M8" i="4"/>
  <c r="L8" i="4"/>
  <c r="K8" i="4"/>
  <c r="J8" i="4"/>
  <c r="I8" i="4"/>
  <c r="H8" i="4"/>
  <c r="G8" i="4"/>
  <c r="F8" i="4"/>
  <c r="E8" i="4"/>
  <c r="O6" i="4"/>
  <c r="O5" i="4" s="1"/>
  <c r="N6" i="4"/>
  <c r="N5" i="4" s="1"/>
  <c r="M4" i="8" s="1"/>
  <c r="M6" i="4"/>
  <c r="M5" i="4" s="1"/>
  <c r="L4" i="8" s="1"/>
  <c r="L6" i="4"/>
  <c r="L5" i="4" s="1"/>
  <c r="K4" i="8" s="1"/>
  <c r="K6" i="4"/>
  <c r="K5" i="4" s="1"/>
  <c r="J4" i="8" s="1"/>
  <c r="J6" i="4"/>
  <c r="J5" i="4" s="1"/>
  <c r="I4" i="8" s="1"/>
  <c r="I6" i="4"/>
  <c r="I5" i="4" s="1"/>
  <c r="H4" i="8" s="1"/>
  <c r="H6" i="4"/>
  <c r="H5" i="4" s="1"/>
  <c r="G4" i="8" s="1"/>
  <c r="G6" i="4"/>
  <c r="G5" i="4" s="1"/>
  <c r="F4" i="8" s="1"/>
  <c r="F6" i="4"/>
  <c r="F5" i="4" s="1"/>
  <c r="E4" i="8" s="1"/>
  <c r="E6" i="4"/>
  <c r="E5" i="4" s="1"/>
  <c r="D4" i="8" s="1"/>
  <c r="E42" i="4" l="1"/>
  <c r="D7" i="8" s="1"/>
  <c r="D8" i="8" s="1"/>
  <c r="G42" i="4"/>
  <c r="F7" i="8" s="1"/>
  <c r="F8" i="8" s="1"/>
  <c r="M42" i="4"/>
  <c r="L7" i="8" s="1"/>
  <c r="L8" i="8" s="1"/>
  <c r="H42" i="4"/>
  <c r="G7" i="8" s="1"/>
  <c r="G8" i="8" s="1"/>
  <c r="N42" i="4"/>
  <c r="M7" i="8" s="1"/>
  <c r="M8" i="8" s="1"/>
  <c r="I42" i="4"/>
  <c r="H7" i="8" s="1"/>
  <c r="H8" i="8" s="1"/>
  <c r="O42" i="4"/>
  <c r="J42" i="4"/>
  <c r="I7" i="8" s="1"/>
  <c r="I8" i="8" s="1"/>
  <c r="K42" i="4"/>
  <c r="J7" i="8" s="1"/>
  <c r="J8" i="8" s="1"/>
  <c r="F42" i="4"/>
  <c r="E7" i="8" s="1"/>
  <c r="E8" i="8" s="1"/>
  <c r="L42" i="4"/>
  <c r="K7" i="8" s="1"/>
  <c r="K8" i="8" s="1"/>
  <c r="M57" i="3"/>
  <c r="L57" i="3"/>
  <c r="K57" i="3"/>
  <c r="J57" i="3"/>
  <c r="I57" i="3"/>
  <c r="H57" i="3"/>
  <c r="G57" i="3"/>
  <c r="F57" i="3"/>
  <c r="M56" i="3"/>
  <c r="L56" i="3"/>
  <c r="K56" i="3"/>
  <c r="J56" i="3"/>
  <c r="I56" i="3"/>
  <c r="H56" i="3"/>
  <c r="G56" i="3"/>
  <c r="F56" i="3"/>
  <c r="M55" i="3"/>
  <c r="L55" i="3"/>
  <c r="K55" i="3"/>
  <c r="J55" i="3"/>
  <c r="I55" i="3"/>
  <c r="H55" i="3"/>
  <c r="G55" i="3"/>
  <c r="F55" i="3"/>
  <c r="M54" i="3"/>
  <c r="L54" i="3"/>
  <c r="K54" i="3"/>
  <c r="J54" i="3"/>
  <c r="I54" i="3"/>
  <c r="H54" i="3"/>
  <c r="G54" i="3"/>
  <c r="F54" i="3"/>
  <c r="M53" i="3"/>
  <c r="L53" i="3"/>
  <c r="K53" i="3"/>
  <c r="J53" i="3"/>
  <c r="I53" i="3"/>
  <c r="H53" i="3"/>
  <c r="G53" i="3"/>
  <c r="F53" i="3"/>
  <c r="M52" i="3"/>
  <c r="L52" i="3"/>
  <c r="K52" i="3"/>
  <c r="J52" i="3"/>
  <c r="I52" i="3"/>
  <c r="H52" i="3"/>
  <c r="G52" i="3"/>
  <c r="F52" i="3"/>
  <c r="M51" i="3"/>
  <c r="L51" i="3"/>
  <c r="K51" i="3"/>
  <c r="J51" i="3"/>
  <c r="I51" i="3"/>
  <c r="H51" i="3"/>
  <c r="G51" i="3"/>
  <c r="F51" i="3"/>
  <c r="M50" i="3"/>
  <c r="L50" i="3"/>
  <c r="K50" i="3"/>
  <c r="J50" i="3"/>
  <c r="I50" i="3"/>
  <c r="H50" i="3"/>
  <c r="G50" i="3"/>
  <c r="F50" i="3"/>
  <c r="M49" i="3"/>
  <c r="L49" i="3"/>
  <c r="K49" i="3"/>
  <c r="J49" i="3"/>
  <c r="I49" i="3"/>
  <c r="H49" i="3"/>
  <c r="G49" i="3"/>
  <c r="F49" i="3"/>
  <c r="M48" i="3"/>
  <c r="L48" i="3"/>
  <c r="K48" i="3"/>
  <c r="J48" i="3"/>
  <c r="I48" i="3"/>
  <c r="H48" i="3"/>
  <c r="G48" i="3"/>
  <c r="F48" i="3"/>
  <c r="M47" i="3"/>
  <c r="L47" i="3"/>
  <c r="K47" i="3"/>
  <c r="J47" i="3"/>
  <c r="I47" i="3"/>
  <c r="H47" i="3"/>
  <c r="G47" i="3"/>
  <c r="F47" i="3"/>
  <c r="M46" i="3"/>
  <c r="L46" i="3"/>
  <c r="K46" i="3"/>
  <c r="J46" i="3"/>
  <c r="I46" i="3"/>
  <c r="H46" i="3"/>
  <c r="G46" i="3"/>
  <c r="F46" i="3"/>
  <c r="M45" i="3"/>
  <c r="L45" i="3"/>
  <c r="K45" i="3"/>
  <c r="J45" i="3"/>
  <c r="I45" i="3"/>
  <c r="H45" i="3"/>
  <c r="G45" i="3"/>
  <c r="F45" i="3"/>
  <c r="M44" i="3"/>
  <c r="L44" i="3"/>
  <c r="K44" i="3"/>
  <c r="J44" i="3"/>
  <c r="I44" i="3"/>
  <c r="H44" i="3"/>
  <c r="G44" i="3"/>
  <c r="F44" i="3"/>
  <c r="M43" i="3"/>
  <c r="L43" i="3"/>
  <c r="K43" i="3"/>
  <c r="J43" i="3"/>
  <c r="I43" i="3"/>
  <c r="H43" i="3"/>
  <c r="G43" i="3"/>
  <c r="F43" i="3"/>
  <c r="M42" i="3"/>
  <c r="L42" i="3"/>
  <c r="K42" i="3"/>
  <c r="J42" i="3"/>
  <c r="I42" i="3"/>
  <c r="H42" i="3"/>
  <c r="G42" i="3"/>
  <c r="F42" i="3"/>
  <c r="M41" i="3"/>
  <c r="L41" i="3"/>
  <c r="K41" i="3"/>
  <c r="J41" i="3"/>
  <c r="I41" i="3"/>
  <c r="H41" i="3"/>
  <c r="G41" i="3"/>
  <c r="F41" i="3"/>
  <c r="M40" i="3"/>
  <c r="L40" i="3"/>
  <c r="K40" i="3"/>
  <c r="J40" i="3"/>
  <c r="I40" i="3"/>
  <c r="H40" i="3"/>
  <c r="G40" i="3"/>
  <c r="F40" i="3"/>
  <c r="M39" i="3"/>
  <c r="L39" i="3"/>
  <c r="K39" i="3"/>
  <c r="J39" i="3"/>
  <c r="I39" i="3"/>
  <c r="H39" i="3"/>
  <c r="G39" i="3"/>
  <c r="F39" i="3"/>
  <c r="M38" i="3"/>
  <c r="L38" i="3"/>
  <c r="K38" i="3"/>
  <c r="J38" i="3"/>
  <c r="I38" i="3"/>
  <c r="H38" i="3"/>
  <c r="G38" i="3"/>
  <c r="F38" i="3"/>
  <c r="M37" i="3"/>
  <c r="L37" i="3"/>
  <c r="K37" i="3"/>
  <c r="J37" i="3"/>
  <c r="I37" i="3"/>
  <c r="H37" i="3"/>
  <c r="G37" i="3"/>
  <c r="F37" i="3"/>
  <c r="M36" i="3"/>
  <c r="L36" i="3"/>
  <c r="K36" i="3"/>
  <c r="J36" i="3"/>
  <c r="I36" i="3"/>
  <c r="H36" i="3"/>
  <c r="G36" i="3"/>
  <c r="F36" i="3"/>
  <c r="M35" i="3"/>
  <c r="L35" i="3"/>
  <c r="K35" i="3"/>
  <c r="J35" i="3"/>
  <c r="I35" i="3"/>
  <c r="H35" i="3"/>
  <c r="G35" i="3"/>
  <c r="F35" i="3"/>
  <c r="M34" i="3"/>
  <c r="L34" i="3"/>
  <c r="K34" i="3"/>
  <c r="J34" i="3"/>
  <c r="I34" i="3"/>
  <c r="H34" i="3"/>
  <c r="G34" i="3"/>
  <c r="F34" i="3"/>
  <c r="M32" i="3"/>
  <c r="L32" i="3"/>
  <c r="K32" i="3"/>
  <c r="J32" i="3"/>
  <c r="I32" i="3"/>
  <c r="H32" i="3"/>
  <c r="G32" i="3"/>
  <c r="F32" i="3"/>
  <c r="M31" i="3"/>
  <c r="L31" i="3"/>
  <c r="K31" i="3"/>
  <c r="J31" i="3"/>
  <c r="I31" i="3"/>
  <c r="H31" i="3"/>
  <c r="G31" i="3"/>
  <c r="F31" i="3"/>
  <c r="M30" i="3"/>
  <c r="L30" i="3"/>
  <c r="K30" i="3"/>
  <c r="J30" i="3"/>
  <c r="I30" i="3"/>
  <c r="H30" i="3"/>
  <c r="G30" i="3"/>
  <c r="F30" i="3"/>
  <c r="M29" i="3"/>
  <c r="L29" i="3"/>
  <c r="K29" i="3"/>
  <c r="J29" i="3"/>
  <c r="I29" i="3"/>
  <c r="H29" i="3"/>
  <c r="G29" i="3"/>
  <c r="F29" i="3"/>
  <c r="M28" i="3"/>
  <c r="L28" i="3"/>
  <c r="K28" i="3"/>
  <c r="J28" i="3"/>
  <c r="I28" i="3"/>
  <c r="H28" i="3"/>
  <c r="G28" i="3"/>
  <c r="F28" i="3"/>
  <c r="M27" i="3"/>
  <c r="L27" i="3"/>
  <c r="K27" i="3"/>
  <c r="J27" i="3"/>
  <c r="I27" i="3"/>
  <c r="H27" i="3"/>
  <c r="G27" i="3"/>
  <c r="F27" i="3"/>
  <c r="M26" i="3"/>
  <c r="L26" i="3"/>
  <c r="K26" i="3"/>
  <c r="J26" i="3"/>
  <c r="I26" i="3"/>
  <c r="H26" i="3"/>
  <c r="G26" i="3"/>
  <c r="F26" i="3"/>
  <c r="M25" i="3"/>
  <c r="L25" i="3"/>
  <c r="K25" i="3"/>
  <c r="J25" i="3"/>
  <c r="I25" i="3"/>
  <c r="H25" i="3"/>
  <c r="G25" i="3"/>
  <c r="F25" i="3"/>
  <c r="M24" i="3"/>
  <c r="L24" i="3"/>
  <c r="K24" i="3"/>
  <c r="J24" i="3"/>
  <c r="I24" i="3"/>
  <c r="H24" i="3"/>
  <c r="G24" i="3"/>
  <c r="F24" i="3"/>
  <c r="M23" i="3"/>
  <c r="L23" i="3"/>
  <c r="K23" i="3"/>
  <c r="J23" i="3"/>
  <c r="I23" i="3"/>
  <c r="H23" i="3"/>
  <c r="G23" i="3"/>
  <c r="F23" i="3"/>
  <c r="M22" i="3"/>
  <c r="L22" i="3"/>
  <c r="K22" i="3"/>
  <c r="J22" i="3"/>
  <c r="I22" i="3"/>
  <c r="H22" i="3"/>
  <c r="G22" i="3"/>
  <c r="F22" i="3"/>
  <c r="M21" i="3"/>
  <c r="L21" i="3"/>
  <c r="K21" i="3"/>
  <c r="J21" i="3"/>
  <c r="I21" i="3"/>
  <c r="H21" i="3"/>
  <c r="G21" i="3"/>
  <c r="F21" i="3"/>
  <c r="M20" i="3"/>
  <c r="L20" i="3"/>
  <c r="K20" i="3"/>
  <c r="J20" i="3"/>
  <c r="I20" i="3"/>
  <c r="H20" i="3"/>
  <c r="G20" i="3"/>
  <c r="F20" i="3"/>
  <c r="M19" i="3"/>
  <c r="L19" i="3"/>
  <c r="K19" i="3"/>
  <c r="J19" i="3"/>
  <c r="I19" i="3"/>
  <c r="H19" i="3"/>
  <c r="G19" i="3"/>
  <c r="F19" i="3"/>
  <c r="M18" i="3"/>
  <c r="L18" i="3"/>
  <c r="K18" i="3"/>
  <c r="J18" i="3"/>
  <c r="I18" i="3"/>
  <c r="H18" i="3"/>
  <c r="G18" i="3"/>
  <c r="F18" i="3"/>
  <c r="M17" i="3"/>
  <c r="L17" i="3"/>
  <c r="K17" i="3"/>
  <c r="J17" i="3"/>
  <c r="I17" i="3"/>
  <c r="H17" i="3"/>
  <c r="G17" i="3"/>
  <c r="F17" i="3"/>
  <c r="M16" i="3"/>
  <c r="L16" i="3"/>
  <c r="K16" i="3"/>
  <c r="J16" i="3"/>
  <c r="I16" i="3"/>
  <c r="H16" i="3"/>
  <c r="G16" i="3"/>
  <c r="F16" i="3"/>
  <c r="M15" i="3"/>
  <c r="L15" i="3"/>
  <c r="K15" i="3"/>
  <c r="J15" i="3"/>
  <c r="I15" i="3"/>
  <c r="H15" i="3"/>
  <c r="G15" i="3"/>
  <c r="F15" i="3"/>
  <c r="M14" i="3"/>
  <c r="L14" i="3"/>
  <c r="K14" i="3"/>
  <c r="J14" i="3"/>
  <c r="I14" i="3"/>
  <c r="H14" i="3"/>
  <c r="G14" i="3"/>
  <c r="F14" i="3"/>
  <c r="M13" i="3"/>
  <c r="L13" i="3"/>
  <c r="K13" i="3"/>
  <c r="J13" i="3"/>
  <c r="I13" i="3"/>
  <c r="H13" i="3"/>
  <c r="G13" i="3"/>
  <c r="F13" i="3"/>
  <c r="M12" i="3"/>
  <c r="L12" i="3"/>
  <c r="K12" i="3"/>
  <c r="J12" i="3"/>
  <c r="I12" i="3"/>
  <c r="H12" i="3"/>
  <c r="G12" i="3"/>
  <c r="F12" i="3"/>
  <c r="M11" i="3"/>
  <c r="L11" i="3"/>
  <c r="K11" i="3"/>
  <c r="J11" i="3"/>
  <c r="I11" i="3"/>
  <c r="H11" i="3"/>
  <c r="G11" i="3"/>
  <c r="F11" i="3"/>
  <c r="M10" i="3"/>
  <c r="L10" i="3"/>
  <c r="K10" i="3"/>
  <c r="J10" i="3"/>
  <c r="I10" i="3"/>
  <c r="H10" i="3"/>
  <c r="G10" i="3"/>
  <c r="F10" i="3"/>
  <c r="M9" i="3"/>
  <c r="L9" i="3"/>
  <c r="K9" i="3"/>
  <c r="J9" i="3"/>
  <c r="I9" i="3"/>
  <c r="H9" i="3"/>
  <c r="G9" i="3"/>
  <c r="F9" i="3"/>
  <c r="M8" i="3"/>
  <c r="L8" i="3"/>
  <c r="K8" i="3"/>
  <c r="J8" i="3"/>
  <c r="I8" i="3"/>
  <c r="H8" i="3"/>
  <c r="G8" i="3"/>
  <c r="F8" i="3"/>
  <c r="M7" i="3"/>
  <c r="L7" i="3"/>
  <c r="K7" i="3"/>
  <c r="J7" i="3"/>
  <c r="I7" i="3"/>
  <c r="H7" i="3"/>
  <c r="G7" i="3"/>
  <c r="F7" i="3"/>
  <c r="M6" i="3"/>
  <c r="L6" i="3"/>
  <c r="K6" i="3"/>
  <c r="J6" i="3"/>
  <c r="I6" i="3"/>
  <c r="H6" i="3"/>
  <c r="G6" i="3"/>
  <c r="F6" i="3"/>
  <c r="M5" i="3"/>
  <c r="L5" i="3"/>
  <c r="K5" i="3"/>
  <c r="J5" i="3"/>
  <c r="I5" i="3"/>
  <c r="H5" i="3"/>
  <c r="G5" i="3"/>
  <c r="F5" i="3"/>
  <c r="M4" i="3"/>
  <c r="L4" i="3"/>
  <c r="K4" i="3"/>
  <c r="J4" i="3"/>
  <c r="I4" i="3"/>
  <c r="H4" i="3"/>
  <c r="G4" i="3"/>
  <c r="F4" i="3"/>
  <c r="M65" i="3"/>
  <c r="L65" i="3"/>
  <c r="K65" i="3"/>
  <c r="J65" i="3"/>
  <c r="I65" i="3"/>
  <c r="H65" i="3"/>
  <c r="G65" i="3"/>
  <c r="F65" i="3"/>
  <c r="E65" i="3"/>
  <c r="D65" i="3"/>
  <c r="M63" i="3"/>
  <c r="L63" i="3"/>
  <c r="K63" i="3"/>
  <c r="J63" i="3"/>
  <c r="I63" i="3"/>
  <c r="H63" i="3"/>
  <c r="G63" i="3"/>
  <c r="F63" i="3"/>
  <c r="E63" i="3"/>
  <c r="D63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M2" i="3"/>
  <c r="L2" i="3"/>
  <c r="K2" i="3"/>
  <c r="J2" i="3"/>
  <c r="I2" i="3"/>
  <c r="H2" i="3"/>
  <c r="G2" i="3"/>
  <c r="F2" i="3"/>
  <c r="E2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F33" i="3"/>
  <c r="G33" i="3"/>
  <c r="H33" i="3"/>
  <c r="I33" i="3"/>
  <c r="J33" i="3"/>
  <c r="K33" i="3"/>
  <c r="L33" i="3"/>
  <c r="M33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" type="6" refreshedVersion="8" background="1" refreshOnLoad="1" saveData="1">
    <textPr codePage="866" sourceFile="C:\Users\user\Desktop\Работа\var_creator\0.79404\res.txt" thousands=" " tab="0" space="1" consecutive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<sst xmlns="http://schemas.openxmlformats.org/spreadsheetml/2006/main" count="930" uniqueCount="150">
  <si>
    <t>U/C0</t>
  </si>
  <si>
    <t>rot</t>
  </si>
  <si>
    <t>rotp</t>
  </si>
  <si>
    <t>rotk</t>
  </si>
  <si>
    <t>nu</t>
  </si>
  <si>
    <t>ni</t>
  </si>
  <si>
    <t>g1</t>
  </si>
  <si>
    <t>g2</t>
  </si>
  <si>
    <t>gb</t>
  </si>
  <si>
    <t>gk</t>
  </si>
  <si>
    <t>Re_s</t>
  </si>
  <si>
    <t>mus</t>
  </si>
  <si>
    <t>muosp</t>
  </si>
  <si>
    <t>murad</t>
  </si>
  <si>
    <t>Re_akt</t>
  </si>
  <si>
    <t>muk_akt</t>
  </si>
  <si>
    <t>Re_no</t>
  </si>
  <si>
    <t>muk_no</t>
  </si>
  <si>
    <t>n_vent</t>
  </si>
  <si>
    <t>n_tr_d</t>
  </si>
  <si>
    <t>n_tr_b</t>
  </si>
  <si>
    <t>nk</t>
  </si>
  <si>
    <t>dzvent</t>
  </si>
  <si>
    <t>dztrd</t>
  </si>
  <si>
    <t>dztrb</t>
  </si>
  <si>
    <t>dzkrut</t>
  </si>
  <si>
    <t>fi0</t>
  </si>
  <si>
    <t>fi</t>
  </si>
  <si>
    <t>dztau</t>
  </si>
  <si>
    <t>sigmas</t>
  </si>
  <si>
    <t>psi</t>
  </si>
  <si>
    <t>dzetai</t>
  </si>
  <si>
    <t>dz_nest</t>
  </si>
  <si>
    <t>sigmar</t>
  </si>
  <si>
    <t>ld1r</t>
  </si>
  <si>
    <t>ld1t</t>
  </si>
  <si>
    <t>ld1</t>
  </si>
  <si>
    <t>m1t</t>
  </si>
  <si>
    <t>c1</t>
  </si>
  <si>
    <t>c1_sm</t>
  </si>
  <si>
    <t>c1u_sm</t>
  </si>
  <si>
    <t>c1z_sm</t>
  </si>
  <si>
    <t>alfa1</t>
  </si>
  <si>
    <t>alf1_sm</t>
  </si>
  <si>
    <t>beta1</t>
  </si>
  <si>
    <t>bet2</t>
  </si>
  <si>
    <t>eps1r</t>
  </si>
  <si>
    <t>eps1</t>
  </si>
  <si>
    <t>epsprks</t>
  </si>
  <si>
    <t>epsprs</t>
  </si>
  <si>
    <t>p1</t>
  </si>
  <si>
    <t>pw1</t>
  </si>
  <si>
    <t>t1</t>
  </si>
  <si>
    <t>t2</t>
  </si>
  <si>
    <t>w1</t>
  </si>
  <si>
    <t>ldw1</t>
  </si>
  <si>
    <t>w2</t>
  </si>
  <si>
    <t>ldw2</t>
  </si>
  <si>
    <t>ro2</t>
  </si>
  <si>
    <t>tw</t>
  </si>
  <si>
    <t>w2t</t>
  </si>
  <si>
    <t>ldw2t</t>
  </si>
  <si>
    <t>_delmin</t>
  </si>
  <si>
    <t>tau</t>
  </si>
  <si>
    <t>bet2g</t>
  </si>
  <si>
    <t>epsl</t>
  </si>
  <si>
    <t>fkrs</t>
  </si>
  <si>
    <t>dkrs</t>
  </si>
  <si>
    <t>d1</t>
  </si>
  <si>
    <t>f2</t>
  </si>
  <si>
    <t>ηu</t>
  </si>
  <si>
    <t>ηi</t>
  </si>
  <si>
    <t>kpdu</t>
  </si>
  <si>
    <t>kpdi</t>
  </si>
  <si>
    <t>Nu, Вт</t>
  </si>
  <si>
    <t>Ni, Вт</t>
  </si>
  <si>
    <t>Gsa, кг/с</t>
  </si>
  <si>
    <t>Grk, кг/с</t>
  </si>
  <si>
    <r>
      <rPr>
        <sz val="11"/>
        <color theme="1"/>
        <rFont val="Calibri"/>
        <family val="2"/>
        <charset val="204"/>
      </rPr>
      <t>μ</t>
    </r>
    <r>
      <rPr>
        <sz val="11"/>
        <color theme="1"/>
        <rFont val="Calibri"/>
        <family val="2"/>
      </rPr>
      <t>sa</t>
    </r>
  </si>
  <si>
    <t>Относительная минимальная перемычка на входе в СА</t>
  </si>
  <si>
    <t>Δmin</t>
  </si>
  <si>
    <r>
      <t>ρ</t>
    </r>
    <r>
      <rPr>
        <sz val="11"/>
        <color theme="1"/>
        <rFont val="Calibri"/>
        <family val="2"/>
      </rPr>
      <t>т'</t>
    </r>
  </si>
  <si>
    <r>
      <t>ρ</t>
    </r>
    <r>
      <rPr>
        <sz val="11"/>
        <color theme="1"/>
        <rFont val="Calibri"/>
        <family val="2"/>
      </rPr>
      <t>т''</t>
    </r>
  </si>
  <si>
    <r>
      <t>ρ</t>
    </r>
    <r>
      <rPr>
        <sz val="11"/>
        <color theme="1"/>
        <rFont val="Calibri"/>
        <family val="2"/>
      </rPr>
      <t>т</t>
    </r>
  </si>
  <si>
    <t>ϕ</t>
  </si>
  <si>
    <t>Re sa</t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</si>
  <si>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>1</t>
    </r>
  </si>
  <si>
    <r>
      <t>λ</t>
    </r>
    <r>
      <rPr>
        <sz val="11"/>
        <color theme="1"/>
        <rFont val="Calibri"/>
        <family val="2"/>
      </rPr>
      <t>1t</t>
    </r>
  </si>
  <si>
    <t>M1t</t>
  </si>
  <si>
    <t>c1, м/с</t>
  </si>
  <si>
    <t>p1, Па</t>
  </si>
  <si>
    <t>T1, К</t>
  </si>
  <si>
    <t>c1u, м/с</t>
  </si>
  <si>
    <t>c1z, м/с</t>
  </si>
  <si>
    <r>
      <t>α</t>
    </r>
    <r>
      <rPr>
        <sz val="11"/>
        <color theme="1"/>
        <rFont val="Calibri"/>
        <family val="2"/>
      </rPr>
      <t>1, град.</t>
    </r>
  </si>
  <si>
    <t>pw1, Па</t>
  </si>
  <si>
    <r>
      <t>λw</t>
    </r>
    <r>
      <rPr>
        <sz val="11"/>
        <color theme="1"/>
        <rFont val="Calibri"/>
        <family val="2"/>
      </rPr>
      <t>1</t>
    </r>
  </si>
  <si>
    <t>w1, м/с</t>
  </si>
  <si>
    <t>μк_akt</t>
  </si>
  <si>
    <t>μк_no</t>
  </si>
  <si>
    <t>Gk, кг/с</t>
  </si>
  <si>
    <t>Газодинамика соплового аппарата</t>
  </si>
  <si>
    <t>Газодинамика осевого зазора и корневой щели</t>
  </si>
  <si>
    <r>
      <rPr>
        <sz val="11"/>
        <color theme="1"/>
        <rFont val="Calibri"/>
        <family val="2"/>
        <charset val="204"/>
      </rPr>
      <t>μ</t>
    </r>
    <r>
      <rPr>
        <sz val="11"/>
        <color theme="1"/>
        <rFont val="Calibri"/>
        <family val="2"/>
      </rPr>
      <t>ос"</t>
    </r>
  </si>
  <si>
    <t>ψ</t>
  </si>
  <si>
    <t>σrk</t>
  </si>
  <si>
    <t>T2, K</t>
  </si>
  <si>
    <t>w2, м/с</t>
  </si>
  <si>
    <t>λw2</t>
  </si>
  <si>
    <t>w2t, м/с</t>
  </si>
  <si>
    <t>λw2t</t>
  </si>
  <si>
    <r>
      <rPr>
        <sz val="11"/>
        <color theme="1"/>
        <rFont val="Calibri"/>
        <family val="2"/>
        <charset val="204"/>
      </rPr>
      <t>ρ</t>
    </r>
    <r>
      <rPr>
        <sz val="11"/>
        <color theme="1"/>
        <rFont val="Calibri"/>
        <family val="2"/>
      </rPr>
      <t>2, кг/м3</t>
    </r>
  </si>
  <si>
    <t>Tw2, K</t>
  </si>
  <si>
    <t>Gбанд, кг/с</t>
  </si>
  <si>
    <t>μбанд</t>
  </si>
  <si>
    <t>ζ тр.банд</t>
  </si>
  <si>
    <t>Nтр. банд, Вт</t>
  </si>
  <si>
    <t>Газодинамика рабочего колеса</t>
  </si>
  <si>
    <t>Nтр. диска, Вт</t>
  </si>
  <si>
    <r>
      <t>ζ</t>
    </r>
    <r>
      <rPr>
        <sz val="11"/>
        <color theme="1"/>
        <rFont val="Calibri"/>
        <family val="2"/>
      </rPr>
      <t xml:space="preserve"> тр.диска</t>
    </r>
  </si>
  <si>
    <r>
      <t xml:space="preserve">ζ </t>
    </r>
    <r>
      <rPr>
        <sz val="11"/>
        <color theme="1"/>
        <rFont val="Calibri"/>
        <family val="2"/>
      </rPr>
      <t>tau</t>
    </r>
  </si>
  <si>
    <t>N вент., Вт</t>
  </si>
  <si>
    <t>ζ вент.</t>
  </si>
  <si>
    <t>ζ нестац.</t>
  </si>
  <si>
    <r>
      <t>ζ</t>
    </r>
    <r>
      <rPr>
        <sz val="11"/>
        <color theme="1"/>
        <rFont val="Calibri"/>
        <family val="2"/>
      </rPr>
      <t>i</t>
    </r>
  </si>
  <si>
    <t>ζ кр.пот</t>
  </si>
  <si>
    <t>Nкр. пот, Вт</t>
  </si>
  <si>
    <t>Потери в ступени</t>
  </si>
  <si>
    <t>Интегральные параметры ступени</t>
  </si>
  <si>
    <t>dкр, м</t>
  </si>
  <si>
    <t>d1, м</t>
  </si>
  <si>
    <t>ε</t>
  </si>
  <si>
    <t>τ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</si>
  <si>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1, град.</t>
    </r>
  </si>
  <si>
    <r>
      <t>β2</t>
    </r>
    <r>
      <rPr>
        <sz val="11"/>
        <color theme="1"/>
        <rFont val="Calibri"/>
        <family val="2"/>
      </rPr>
      <t>, град.</t>
    </r>
  </si>
  <si>
    <r>
      <t>β2г</t>
    </r>
    <r>
      <rPr>
        <sz val="11"/>
        <color theme="1"/>
        <rFont val="Calibri"/>
        <family val="2"/>
      </rPr>
      <t>, град.</t>
    </r>
  </si>
  <si>
    <t>f2, м2</t>
  </si>
  <si>
    <t>σsa</t>
  </si>
  <si>
    <t>Геометрические параметры ступени</t>
  </si>
  <si>
    <t>π</t>
  </si>
  <si>
    <t>k</t>
  </si>
  <si>
    <t>R</t>
  </si>
  <si>
    <t>n, об/мин</t>
  </si>
  <si>
    <t>Mрк, Н*м</t>
  </si>
  <si>
    <t>T0*, K</t>
  </si>
  <si>
    <t>dср, м</t>
  </si>
  <si>
    <t>F, кгс</t>
  </si>
  <si>
    <t>l, м</t>
  </si>
  <si>
    <t>nan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</si>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</sst>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17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2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/>
    <xf numFmtId="2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0" fontId="2" fillId="4" borderId="1" xfId="0" applyFont="1" applyFill="1" applyBorder="1" applyAlignment="1">
      <alignment horizontal="right"/>
    </xf>
    <xf numFmtId="0" fontId="0" fillId="4" borderId="1" xfId="0" applyFill="1" applyBorder="1"/>
    <xf numFmtId="0" fontId="2" fillId="4" borderId="2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Графики!$C$6</c:f>
              <c:strCache>
                <c:ptCount val="1"/>
                <c:pt idx="0">
                  <c:v>ηi</c:v>
                </c:pt>
              </c:strCache>
            </c:strRef>
          </c:tx>
          <c:xVal>
            <c:numRef>
              <c:f>Графики!$D$5:$N$5</c:f>
              <c:numCache>
                <c:formatCode>General</c:formatCode>
                <c:ptCount val="11"/>
                <c:pt idx="0">
                  <c:v>0</c:v>
                </c:pt>
                <c:pt idx="1">
                  <c:v>7.6100000000000001E-2</c:v>
                </c:pt>
                <c:pt idx="2">
                  <c:v>0.1522</c:v>
                </c:pt>
                <c:pt idx="3">
                  <c:v>0.2283</c:v>
                </c:pt>
                <c:pt idx="4">
                  <c:v>0.3044</c:v>
                </c:pt>
                <c:pt idx="5">
                  <c:v>0.3805</c:v>
                </c:pt>
                <c:pt idx="6">
                  <c:v>0.45660000000000001</c:v>
                </c:pt>
                <c:pt idx="7">
                  <c:v>0.53269999999999995</c:v>
                </c:pt>
                <c:pt idx="8">
                  <c:v>0.60880000000000001</c:v>
                </c:pt>
                <c:pt idx="9">
                  <c:v>0.68489999999999995</c:v>
                </c:pt>
              </c:numCache>
            </c:numRef>
          </c:xVal>
          <c:yVal>
            <c:numRef>
              <c:f>Графики!$D$6:$N$6</c:f>
              <c:numCache>
                <c:formatCode>General</c:formatCode>
                <c:ptCount val="11"/>
                <c:pt idx="0">
                  <c:v>0</c:v>
                </c:pt>
                <c:pt idx="1">
                  <c:v>0.22700000000000001</c:v>
                </c:pt>
                <c:pt idx="2">
                  <c:v>0.42199999999999999</c:v>
                </c:pt>
                <c:pt idx="3">
                  <c:v>0.58299999999999996</c:v>
                </c:pt>
                <c:pt idx="4">
                  <c:v>0.70299999999999996</c:v>
                </c:pt>
                <c:pt idx="5">
                  <c:v>0.77800000000000002</c:v>
                </c:pt>
                <c:pt idx="6">
                  <c:v>0.80800000000000005</c:v>
                </c:pt>
                <c:pt idx="7">
                  <c:v>0.72199999999999998</c:v>
                </c:pt>
                <c:pt idx="8">
                  <c:v>0.63300000000000001</c:v>
                </c:pt>
                <c:pt idx="9">
                  <c:v>0.54800000000000004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52-8A97-B2DAD639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46240"/>
        <c:axId val="292546816"/>
      </c:scatterChart>
      <c:scatterChart>
        <c:scatterStyle val="smoothMarker"/>
        <c:varyColors val="0"/>
        <c:ser>
          <c:idx val="1"/>
          <c:order val="1"/>
          <c:tx>
            <c:strRef>
              <c:f>Графики!$C$7</c:f>
              <c:strCache>
                <c:ptCount val="1"/>
                <c:pt idx="0">
                  <c:v>Mрк, Н*м</c:v>
                </c:pt>
              </c:strCache>
            </c:strRef>
          </c:tx>
          <c:xVal>
            <c:numRef>
              <c:f>Графики!$D$5:$N$5</c:f>
              <c:numCache>
                <c:formatCode>General</c:formatCode>
                <c:ptCount val="11"/>
                <c:pt idx="0">
                  <c:v>0</c:v>
                </c:pt>
                <c:pt idx="1">
                  <c:v>7.6100000000000001E-2</c:v>
                </c:pt>
                <c:pt idx="2">
                  <c:v>0.1522</c:v>
                </c:pt>
                <c:pt idx="3">
                  <c:v>0.2283</c:v>
                </c:pt>
                <c:pt idx="4">
                  <c:v>0.3044</c:v>
                </c:pt>
                <c:pt idx="5">
                  <c:v>0.3805</c:v>
                </c:pt>
                <c:pt idx="6">
                  <c:v>0.45660000000000001</c:v>
                </c:pt>
                <c:pt idx="7">
                  <c:v>0.53269999999999995</c:v>
                </c:pt>
                <c:pt idx="8">
                  <c:v>0.60880000000000001</c:v>
                </c:pt>
                <c:pt idx="9">
                  <c:v>0.68489999999999995</c:v>
                </c:pt>
              </c:numCache>
            </c:numRef>
          </c:xVal>
          <c:yVal>
            <c:numRef>
              <c:f>Графики!$D$7:$N$7</c:f>
              <c:numCache>
                <c:formatCode>0.000</c:formatCode>
                <c:ptCount val="11"/>
                <c:pt idx="0">
                  <c:v>0</c:v>
                </c:pt>
                <c:pt idx="1">
                  <c:v>10407.63364382769</c:v>
                </c:pt>
                <c:pt idx="2">
                  <c:v>9673.2020291618774</c:v>
                </c:pt>
                <c:pt idx="3">
                  <c:v>8896.5624271573342</c:v>
                </c:pt>
                <c:pt idx="4">
                  <c:v>8052.5156381960996</c:v>
                </c:pt>
                <c:pt idx="5">
                  <c:v>7121.7799382131379</c:v>
                </c:pt>
                <c:pt idx="6">
                  <c:v>6165.9050110595208</c:v>
                </c:pt>
                <c:pt idx="7">
                  <c:v>4722.4321279254764</c:v>
                </c:pt>
                <c:pt idx="8">
                  <c:v>3624.5454816089305</c:v>
                </c:pt>
                <c:pt idx="9">
                  <c:v>2787.6198223344882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52-8A97-B2DAD639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47968"/>
        <c:axId val="292547392"/>
      </c:scatterChart>
      <c:valAx>
        <c:axId val="2925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546816"/>
        <c:crosses val="autoZero"/>
        <c:crossBetween val="midCat"/>
      </c:valAx>
      <c:valAx>
        <c:axId val="2925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546240"/>
        <c:crosses val="autoZero"/>
        <c:crossBetween val="midCat"/>
      </c:valAx>
      <c:valAx>
        <c:axId val="2925473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292547968"/>
        <c:crosses val="max"/>
        <c:crossBetween val="midCat"/>
      </c:valAx>
      <c:valAx>
        <c:axId val="2925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47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</xdr:row>
      <xdr:rowOff>23811</xdr:rowOff>
    </xdr:from>
    <xdr:to>
      <xdr:col>15</xdr:col>
      <xdr:colOff>47625</xdr:colOff>
      <xdr:row>33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refreshOnLoad="1" preserveFormatting="0" adjustColumnWidth="0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280"/>
  <sheetViews>
    <sheetView workbookViewId="0">
      <selection activeCell="O17" sqref="O17"/>
    </sheetView>
  </sheetViews>
  <sheetFormatPr defaultRowHeight="14.4" x14ac:dyDescent="0.3"/>
  <cols>
    <col min="1" max="2" width="8.33203125" customWidth="1"/>
    <col min="3" max="3" width="9" customWidth="1"/>
    <col min="4" max="4" width="8.5546875" customWidth="1"/>
    <col min="5" max="5" width="10" customWidth="1"/>
    <col min="6" max="6" width="7.88671875" customWidth="1"/>
    <col min="7" max="7" width="8.6640625" customWidth="1"/>
    <col min="8" max="8" width="8.109375" customWidth="1"/>
    <col min="9" max="9" width="8" customWidth="1"/>
    <col min="10" max="10" width="8.33203125" customWidth="1"/>
    <col min="11" max="11" width="7" customWidth="1"/>
    <col min="12" max="12" width="8.5546875" customWidth="1"/>
    <col min="13" max="13" width="9" customWidth="1"/>
    <col min="14" max="14" width="7.88671875" customWidth="1"/>
    <col min="15" max="15" width="8.6640625" customWidth="1"/>
    <col min="16" max="16" width="8.109375" customWidth="1"/>
    <col min="17" max="17" width="8" customWidth="1"/>
    <col min="18" max="18" width="8.5546875" customWidth="1"/>
    <col min="19" max="19" width="9" customWidth="1"/>
    <col min="20" max="20" width="14.109375" customWidth="1"/>
    <col min="21" max="21" width="8.33203125" customWidth="1"/>
    <col min="22" max="22" width="7.109375" customWidth="1"/>
    <col min="23" max="24" width="8.5546875" customWidth="1"/>
    <col min="25" max="25" width="7.88671875" customWidth="1"/>
    <col min="26" max="26" width="8.33203125" customWidth="1"/>
    <col min="27" max="27" width="8.109375" customWidth="1"/>
    <col min="28" max="28" width="7.5546875" customWidth="1"/>
    <col min="29" max="29" width="8.33203125" customWidth="1"/>
    <col min="30" max="30" width="8.109375" customWidth="1"/>
    <col min="31" max="31" width="7.5546875" customWidth="1"/>
  </cols>
  <sheetData>
    <row r="1" spans="2:31" x14ac:dyDescent="0.3">
      <c r="B1" t="s">
        <v>0</v>
      </c>
      <c r="C1">
        <v>0</v>
      </c>
      <c r="D1" t="s">
        <v>1</v>
      </c>
      <c r="E1">
        <v>-0.41770000000000002</v>
      </c>
      <c r="F1" t="s">
        <v>2</v>
      </c>
      <c r="G1">
        <v>-0.27689999999999998</v>
      </c>
      <c r="H1" t="s">
        <v>3</v>
      </c>
      <c r="I1">
        <v>-0.58840000000000003</v>
      </c>
    </row>
    <row r="2" spans="2:31" x14ac:dyDescent="0.3">
      <c r="B2" t="s">
        <v>72</v>
      </c>
      <c r="C2">
        <v>0</v>
      </c>
      <c r="D2" t="s">
        <v>73</v>
      </c>
      <c r="E2" t="s">
        <v>148</v>
      </c>
      <c r="F2" t="s">
        <v>4</v>
      </c>
      <c r="G2">
        <v>0</v>
      </c>
      <c r="H2" t="s">
        <v>5</v>
      </c>
      <c r="I2" t="s">
        <v>148</v>
      </c>
    </row>
    <row r="3" spans="2:31" x14ac:dyDescent="0.3">
      <c r="B3" t="s">
        <v>6</v>
      </c>
      <c r="C3">
        <v>77.976100000000002</v>
      </c>
      <c r="D3" t="s">
        <v>7</v>
      </c>
      <c r="E3">
        <v>83.251900000000006</v>
      </c>
      <c r="F3" t="s">
        <v>8</v>
      </c>
      <c r="G3">
        <v>5.2757800000000001</v>
      </c>
      <c r="H3" t="s">
        <v>9</v>
      </c>
      <c r="I3">
        <v>0</v>
      </c>
    </row>
    <row r="4" spans="2:31" x14ac:dyDescent="0.3">
      <c r="B4" t="s">
        <v>10</v>
      </c>
      <c r="C4">
        <v>473000</v>
      </c>
      <c r="D4" t="s">
        <v>11</v>
      </c>
      <c r="E4">
        <v>0.97770000000000001</v>
      </c>
      <c r="F4" t="s">
        <v>12</v>
      </c>
      <c r="G4">
        <v>0.50009999999999999</v>
      </c>
      <c r="H4" t="s">
        <v>13</v>
      </c>
      <c r="I4">
        <v>0.72419999999999995</v>
      </c>
    </row>
    <row r="5" spans="2:31" x14ac:dyDescent="0.3">
      <c r="B5" t="s">
        <v>14</v>
      </c>
      <c r="C5">
        <v>0</v>
      </c>
      <c r="D5" t="s">
        <v>15</v>
      </c>
      <c r="E5">
        <v>0</v>
      </c>
      <c r="F5" t="s">
        <v>16</v>
      </c>
      <c r="G5">
        <v>0</v>
      </c>
      <c r="H5" t="s">
        <v>17</v>
      </c>
      <c r="I5">
        <v>0</v>
      </c>
    </row>
    <row r="6" spans="2:31" x14ac:dyDescent="0.3">
      <c r="B6" t="s">
        <v>18</v>
      </c>
      <c r="C6">
        <v>0</v>
      </c>
      <c r="D6" t="s">
        <v>19</v>
      </c>
      <c r="E6" t="s">
        <v>148</v>
      </c>
      <c r="F6" t="s">
        <v>20</v>
      </c>
      <c r="G6" t="s">
        <v>148</v>
      </c>
      <c r="H6" t="s">
        <v>21</v>
      </c>
      <c r="I6">
        <v>0</v>
      </c>
    </row>
    <row r="7" spans="2:31" x14ac:dyDescent="0.3">
      <c r="B7" t="s">
        <v>22</v>
      </c>
      <c r="C7">
        <v>0</v>
      </c>
      <c r="D7" t="s">
        <v>23</v>
      </c>
      <c r="E7" t="s">
        <v>148</v>
      </c>
      <c r="F7" t="s">
        <v>24</v>
      </c>
      <c r="G7" t="s">
        <v>148</v>
      </c>
      <c r="H7" t="s">
        <v>25</v>
      </c>
      <c r="I7">
        <v>0</v>
      </c>
    </row>
    <row r="8" spans="2:31" x14ac:dyDescent="0.3">
      <c r="B8" t="s">
        <v>26</v>
      </c>
      <c r="C8">
        <v>0.92169999999999996</v>
      </c>
      <c r="D8" t="s">
        <v>27</v>
      </c>
      <c r="E8">
        <v>0.92059999999999997</v>
      </c>
      <c r="F8" t="s">
        <v>28</v>
      </c>
      <c r="G8">
        <v>2E-3</v>
      </c>
      <c r="H8" t="s">
        <v>29</v>
      </c>
      <c r="I8">
        <v>0.50760000000000005</v>
      </c>
    </row>
    <row r="9" spans="2:31" x14ac:dyDescent="0.3">
      <c r="B9" t="s">
        <v>30</v>
      </c>
      <c r="C9">
        <v>0.85309999999999997</v>
      </c>
      <c r="D9" t="s">
        <v>31</v>
      </c>
      <c r="E9">
        <v>2.9999999999999997E-4</v>
      </c>
      <c r="F9" t="s">
        <v>32</v>
      </c>
      <c r="G9">
        <v>0</v>
      </c>
      <c r="H9" t="s">
        <v>33</v>
      </c>
      <c r="I9">
        <v>0.75770000000000004</v>
      </c>
    </row>
    <row r="10" spans="2:31" x14ac:dyDescent="0.3">
      <c r="B10" t="s">
        <v>34</v>
      </c>
      <c r="C10">
        <v>1.7210000000000001</v>
      </c>
      <c r="D10" t="s">
        <v>35</v>
      </c>
      <c r="E10">
        <v>1.871</v>
      </c>
      <c r="F10" t="s">
        <v>36</v>
      </c>
      <c r="G10">
        <v>1.5581</v>
      </c>
      <c r="H10" t="s">
        <v>37</v>
      </c>
      <c r="I10">
        <v>2.6474000000000002</v>
      </c>
      <c r="X10" s="3"/>
      <c r="Y10" s="3"/>
      <c r="Z10" s="3"/>
      <c r="AA10" s="3"/>
      <c r="AB10" s="3"/>
      <c r="AC10" s="3"/>
      <c r="AD10" s="3"/>
      <c r="AE10" s="3"/>
    </row>
    <row r="11" spans="2:31" x14ac:dyDescent="0.3">
      <c r="B11" t="s">
        <v>38</v>
      </c>
      <c r="C11">
        <v>492.32</v>
      </c>
      <c r="D11" t="s">
        <v>39</v>
      </c>
      <c r="E11">
        <v>445.27</v>
      </c>
      <c r="F11" t="s">
        <v>40</v>
      </c>
      <c r="G11">
        <v>404.85</v>
      </c>
      <c r="H11" t="s">
        <v>41</v>
      </c>
      <c r="I11">
        <v>185.35</v>
      </c>
      <c r="X11" s="3"/>
      <c r="Y11" s="3"/>
      <c r="Z11" s="3"/>
      <c r="AA11" s="3"/>
      <c r="AB11" s="3"/>
      <c r="AC11" s="3"/>
      <c r="AD11" s="3"/>
      <c r="AE11" s="3"/>
    </row>
    <row r="12" spans="2:31" x14ac:dyDescent="0.3">
      <c r="B12" t="s">
        <v>42</v>
      </c>
      <c r="C12">
        <v>28.6</v>
      </c>
      <c r="D12" t="s">
        <v>43</v>
      </c>
      <c r="E12">
        <v>24.6</v>
      </c>
      <c r="F12" t="s">
        <v>44</v>
      </c>
      <c r="G12">
        <v>24.6</v>
      </c>
      <c r="H12" t="s">
        <v>45</v>
      </c>
      <c r="I12">
        <v>22</v>
      </c>
      <c r="X12" s="3"/>
      <c r="Y12" s="3"/>
      <c r="Z12" s="3"/>
      <c r="AA12" s="3"/>
      <c r="AB12" s="3"/>
      <c r="AC12" s="3"/>
      <c r="AD12" s="3"/>
      <c r="AE12" s="3"/>
    </row>
    <row r="13" spans="2:31" x14ac:dyDescent="0.3">
      <c r="B13" t="s">
        <v>46</v>
      </c>
      <c r="C13">
        <v>9.2499999999999999E-2</v>
      </c>
      <c r="D13" t="s">
        <v>47</v>
      </c>
      <c r="E13">
        <v>4.6600000000000003E-2</v>
      </c>
      <c r="F13" t="s">
        <v>48</v>
      </c>
      <c r="G13">
        <v>4.4499999999999998E-2</v>
      </c>
      <c r="H13" t="s">
        <v>49</v>
      </c>
      <c r="I13">
        <v>0.93840000000000001</v>
      </c>
      <c r="X13" s="3"/>
      <c r="Y13" s="3"/>
      <c r="Z13" s="3"/>
      <c r="AA13" s="3"/>
      <c r="AB13" s="3"/>
      <c r="AC13" s="3"/>
      <c r="AD13" s="3"/>
      <c r="AE13" s="3"/>
    </row>
    <row r="14" spans="2:31" x14ac:dyDescent="0.3">
      <c r="B14" t="s">
        <v>50</v>
      </c>
      <c r="C14">
        <v>444315.26</v>
      </c>
      <c r="D14" t="s">
        <v>51</v>
      </c>
      <c r="E14">
        <v>2728025.35</v>
      </c>
      <c r="F14" t="s">
        <v>52</v>
      </c>
      <c r="G14">
        <v>123.23</v>
      </c>
      <c r="H14" t="s">
        <v>53</v>
      </c>
      <c r="I14">
        <v>180.59</v>
      </c>
      <c r="X14" s="3"/>
      <c r="Y14" s="3"/>
      <c r="Z14" s="3"/>
      <c r="AA14" s="3"/>
      <c r="AB14" s="3"/>
      <c r="AC14" s="3"/>
      <c r="AD14" s="3"/>
      <c r="AE14" s="3"/>
    </row>
    <row r="15" spans="2:31" x14ac:dyDescent="0.3">
      <c r="B15" t="s">
        <v>54</v>
      </c>
      <c r="C15">
        <v>445.27</v>
      </c>
      <c r="D15" t="s">
        <v>55</v>
      </c>
      <c r="E15">
        <v>1.5580000000000001</v>
      </c>
      <c r="F15" t="s">
        <v>56</v>
      </c>
      <c r="G15">
        <v>288.05</v>
      </c>
      <c r="H15" t="s">
        <v>57</v>
      </c>
      <c r="I15">
        <v>1.008</v>
      </c>
      <c r="X15" s="3"/>
      <c r="Y15" s="3"/>
      <c r="Z15" s="3"/>
      <c r="AA15" s="3"/>
      <c r="AB15" s="3"/>
      <c r="AC15" s="3"/>
      <c r="AD15" s="3"/>
      <c r="AE15" s="1"/>
    </row>
    <row r="16" spans="2:31" x14ac:dyDescent="0.3">
      <c r="B16" t="s">
        <v>58</v>
      </c>
      <c r="C16">
        <v>28.7376</v>
      </c>
      <c r="D16" t="s">
        <v>59</v>
      </c>
      <c r="E16">
        <v>243.83</v>
      </c>
      <c r="F16" t="s">
        <v>60</v>
      </c>
      <c r="G16">
        <v>337.64</v>
      </c>
      <c r="H16" t="s">
        <v>61</v>
      </c>
      <c r="I16">
        <v>1.181</v>
      </c>
      <c r="X16" s="3"/>
      <c r="Y16" s="3"/>
      <c r="Z16" s="3"/>
      <c r="AA16" s="3"/>
      <c r="AB16" s="3"/>
      <c r="AC16" s="3"/>
      <c r="AD16" s="3"/>
      <c r="AE16" s="3"/>
    </row>
    <row r="17" spans="2:31" x14ac:dyDescent="0.3">
      <c r="B17" t="s">
        <v>62</v>
      </c>
      <c r="C17">
        <v>0.65700000000000003</v>
      </c>
      <c r="D17" t="s">
        <v>63</v>
      </c>
      <c r="E17">
        <v>-0.18310000000000001</v>
      </c>
      <c r="F17" t="s">
        <v>64</v>
      </c>
      <c r="G17">
        <v>22</v>
      </c>
      <c r="H17" t="s">
        <v>65</v>
      </c>
      <c r="I17">
        <v>1.2627999999999999</v>
      </c>
      <c r="X17" s="3"/>
      <c r="Y17" s="3"/>
      <c r="Z17" s="3"/>
      <c r="AA17" s="3"/>
      <c r="AB17" s="3"/>
      <c r="AC17" s="3"/>
      <c r="AD17" s="3"/>
      <c r="AE17" s="3"/>
    </row>
    <row r="18" spans="2:31" x14ac:dyDescent="0.3">
      <c r="B18" t="s">
        <v>66</v>
      </c>
      <c r="C18">
        <v>3.2000000000000002E-3</v>
      </c>
      <c r="D18" t="s">
        <v>67</v>
      </c>
      <c r="E18">
        <v>1.8499999999999999E-2</v>
      </c>
      <c r="F18" t="s">
        <v>68</v>
      </c>
      <c r="G18">
        <v>2.63E-2</v>
      </c>
      <c r="H18" t="s">
        <v>69</v>
      </c>
      <c r="I18">
        <v>1.5599999999999999E-2</v>
      </c>
      <c r="X18" s="3"/>
      <c r="Y18" s="3"/>
      <c r="Z18" s="3"/>
      <c r="AA18" s="3"/>
      <c r="AB18" s="3"/>
      <c r="AC18" s="3"/>
      <c r="AD18" s="3"/>
      <c r="AE18" s="3"/>
    </row>
    <row r="19" spans="2:31" x14ac:dyDescent="0.3">
      <c r="X19" s="3"/>
      <c r="Y19" s="3"/>
      <c r="Z19" s="3"/>
      <c r="AA19" s="3"/>
      <c r="AB19" s="3"/>
      <c r="AC19" s="2"/>
      <c r="AD19" s="3"/>
      <c r="AE19" s="3"/>
    </row>
    <row r="20" spans="2:31" x14ac:dyDescent="0.3">
      <c r="X20" s="3"/>
      <c r="Y20" s="3"/>
      <c r="Z20" s="3"/>
      <c r="AA20" s="3"/>
      <c r="AB20" s="3"/>
      <c r="AC20" s="3"/>
      <c r="AD20" s="3"/>
      <c r="AE20" s="3"/>
    </row>
    <row r="21" spans="2:31" x14ac:dyDescent="0.3">
      <c r="B21" t="s">
        <v>0</v>
      </c>
      <c r="C21">
        <v>7.6100000000000001E-2</v>
      </c>
      <c r="D21" t="s">
        <v>1</v>
      </c>
      <c r="E21">
        <v>-0.39429999999999998</v>
      </c>
      <c r="F21" t="s">
        <v>2</v>
      </c>
      <c r="G21">
        <v>-0.24629999999999999</v>
      </c>
      <c r="H21" t="s">
        <v>3</v>
      </c>
      <c r="I21">
        <v>-0.57530000000000003</v>
      </c>
      <c r="X21" s="3"/>
      <c r="Y21" s="3"/>
      <c r="Z21" s="3"/>
      <c r="AA21" s="3"/>
      <c r="AB21" s="3"/>
      <c r="AC21" s="3"/>
      <c r="AD21" s="3"/>
      <c r="AE21" s="3"/>
    </row>
    <row r="22" spans="2:31" x14ac:dyDescent="0.3">
      <c r="B22" t="s">
        <v>72</v>
      </c>
      <c r="C22">
        <v>0.22800000000000001</v>
      </c>
      <c r="D22" t="s">
        <v>73</v>
      </c>
      <c r="E22">
        <v>0.22700000000000001</v>
      </c>
      <c r="F22" t="s">
        <v>4</v>
      </c>
      <c r="G22">
        <v>1789627.9</v>
      </c>
      <c r="H22" t="s">
        <v>5</v>
      </c>
      <c r="I22">
        <v>1787464.6</v>
      </c>
      <c r="X22" s="3"/>
      <c r="Y22" s="3"/>
      <c r="Z22" s="3"/>
      <c r="AA22" s="3"/>
      <c r="AB22" s="3"/>
      <c r="AC22" s="3"/>
      <c r="AD22" s="3"/>
      <c r="AE22" s="3"/>
    </row>
    <row r="23" spans="2:31" x14ac:dyDescent="0.3">
      <c r="B23" t="s">
        <v>6</v>
      </c>
      <c r="C23">
        <v>77.976100000000002</v>
      </c>
      <c r="D23" t="s">
        <v>7</v>
      </c>
      <c r="E23">
        <v>83.276700000000005</v>
      </c>
      <c r="F23" t="s">
        <v>8</v>
      </c>
      <c r="G23">
        <v>5.3006399999999996</v>
      </c>
      <c r="H23" t="s">
        <v>9</v>
      </c>
      <c r="I23">
        <v>0</v>
      </c>
      <c r="X23" s="3"/>
      <c r="Y23" s="3"/>
      <c r="Z23" s="3"/>
      <c r="AA23" s="3"/>
      <c r="AB23" s="3"/>
      <c r="AC23" s="3"/>
      <c r="AD23" s="3"/>
      <c r="AE23" s="3"/>
    </row>
    <row r="24" spans="2:31" x14ac:dyDescent="0.3">
      <c r="B24" t="s">
        <v>10</v>
      </c>
      <c r="C24">
        <v>473000</v>
      </c>
      <c r="D24" t="s">
        <v>11</v>
      </c>
      <c r="E24">
        <v>0.97770000000000001</v>
      </c>
      <c r="F24" t="s">
        <v>12</v>
      </c>
      <c r="G24">
        <v>0.50009999999999999</v>
      </c>
      <c r="H24" t="s">
        <v>13</v>
      </c>
      <c r="I24">
        <v>0.72419999999999995</v>
      </c>
      <c r="X24" s="3"/>
      <c r="Y24" s="3"/>
      <c r="Z24" s="3"/>
      <c r="AA24" s="3"/>
      <c r="AB24" s="3"/>
      <c r="AC24" s="3"/>
      <c r="AD24" s="3"/>
      <c r="AE24" s="3"/>
    </row>
    <row r="25" spans="2:31" x14ac:dyDescent="0.3">
      <c r="B25" t="s">
        <v>14</v>
      </c>
      <c r="C25">
        <v>0</v>
      </c>
      <c r="D25" t="s">
        <v>15</v>
      </c>
      <c r="E25">
        <v>0</v>
      </c>
      <c r="F25" t="s">
        <v>16</v>
      </c>
      <c r="G25">
        <v>0</v>
      </c>
      <c r="H25" t="s">
        <v>17</v>
      </c>
      <c r="I25">
        <v>0</v>
      </c>
      <c r="X25" s="3"/>
      <c r="Y25" s="2"/>
      <c r="Z25" s="3"/>
      <c r="AA25" s="3"/>
      <c r="AB25" s="3"/>
      <c r="AC25" s="3"/>
      <c r="AD25" s="3"/>
      <c r="AE25" s="3"/>
    </row>
    <row r="26" spans="2:31" x14ac:dyDescent="0.3">
      <c r="B26" t="s">
        <v>18</v>
      </c>
      <c r="C26">
        <v>-126</v>
      </c>
      <c r="D26" t="s">
        <v>19</v>
      </c>
      <c r="E26">
        <v>82.3</v>
      </c>
      <c r="F26" t="s">
        <v>20</v>
      </c>
      <c r="G26">
        <v>48.9</v>
      </c>
      <c r="H26" t="s">
        <v>21</v>
      </c>
      <c r="I26">
        <v>0</v>
      </c>
      <c r="X26" s="3"/>
      <c r="Y26" s="3"/>
      <c r="Z26" s="3"/>
      <c r="AA26" s="3"/>
      <c r="AB26" s="3"/>
      <c r="AC26" s="3"/>
      <c r="AD26" s="3"/>
      <c r="AE26" s="3"/>
    </row>
    <row r="27" spans="2:31" x14ac:dyDescent="0.3">
      <c r="B27" t="s">
        <v>22</v>
      </c>
      <c r="C27">
        <v>0</v>
      </c>
      <c r="D27" t="s">
        <v>23</v>
      </c>
      <c r="E27">
        <v>0</v>
      </c>
      <c r="F27" t="s">
        <v>24</v>
      </c>
      <c r="G27">
        <v>0</v>
      </c>
      <c r="H27" t="s">
        <v>25</v>
      </c>
      <c r="I27">
        <v>2.9999999999999997E-4</v>
      </c>
      <c r="X27" s="3"/>
      <c r="Y27" s="3"/>
      <c r="Z27" s="3"/>
      <c r="AA27" s="3"/>
      <c r="AB27" s="3"/>
      <c r="AC27" s="3"/>
      <c r="AD27" s="3"/>
      <c r="AE27" s="3"/>
    </row>
    <row r="28" spans="2:31" x14ac:dyDescent="0.3">
      <c r="B28" t="s">
        <v>26</v>
      </c>
      <c r="C28">
        <v>0.9325</v>
      </c>
      <c r="D28" t="s">
        <v>27</v>
      </c>
      <c r="E28">
        <v>0.93130000000000002</v>
      </c>
      <c r="F28" t="s">
        <v>28</v>
      </c>
      <c r="G28">
        <v>2.2000000000000001E-3</v>
      </c>
      <c r="H28" t="s">
        <v>29</v>
      </c>
      <c r="I28">
        <v>0.56240000000000001</v>
      </c>
      <c r="X28" s="3"/>
      <c r="Y28" s="3"/>
      <c r="Z28" s="3"/>
      <c r="AA28" s="3"/>
      <c r="AB28" s="3"/>
      <c r="AC28" s="3"/>
      <c r="AD28" s="3"/>
      <c r="AE28" s="3"/>
    </row>
    <row r="29" spans="2:31" x14ac:dyDescent="0.3">
      <c r="B29" t="s">
        <v>30</v>
      </c>
      <c r="C29">
        <v>0.85840000000000005</v>
      </c>
      <c r="D29" t="s">
        <v>31</v>
      </c>
      <c r="E29">
        <v>1E-4</v>
      </c>
      <c r="F29" t="s">
        <v>32</v>
      </c>
      <c r="G29">
        <v>3.0000000000000001E-3</v>
      </c>
      <c r="H29" t="s">
        <v>33</v>
      </c>
      <c r="I29">
        <v>0.79339999999999999</v>
      </c>
      <c r="X29" s="3"/>
      <c r="Y29" s="3"/>
      <c r="Z29" s="3"/>
      <c r="AA29" s="3"/>
      <c r="AB29" s="3"/>
      <c r="AC29" s="3"/>
      <c r="AD29" s="3"/>
      <c r="AE29" s="3"/>
    </row>
    <row r="30" spans="2:31" x14ac:dyDescent="0.3">
      <c r="B30" t="s">
        <v>34</v>
      </c>
      <c r="C30">
        <v>1.7210000000000001</v>
      </c>
      <c r="D30" t="s">
        <v>35</v>
      </c>
      <c r="E30">
        <v>1.8560000000000001</v>
      </c>
      <c r="F30" t="s">
        <v>36</v>
      </c>
      <c r="G30">
        <v>1.5739000000000001</v>
      </c>
      <c r="H30" t="s">
        <v>37</v>
      </c>
      <c r="I30">
        <v>2.5958000000000001</v>
      </c>
      <c r="X30" s="3"/>
      <c r="Y30" s="3"/>
      <c r="Z30" s="3"/>
      <c r="AA30" s="3"/>
      <c r="AB30" s="3"/>
      <c r="AC30" s="3"/>
      <c r="AD30" s="3"/>
      <c r="AE30" s="3"/>
    </row>
    <row r="31" spans="2:31" x14ac:dyDescent="0.3">
      <c r="B31" t="s">
        <v>38</v>
      </c>
      <c r="C31">
        <v>493.95</v>
      </c>
      <c r="D31" t="s">
        <v>39</v>
      </c>
      <c r="E31">
        <v>449.79</v>
      </c>
      <c r="F31" t="s">
        <v>40</v>
      </c>
      <c r="G31">
        <v>417.04</v>
      </c>
      <c r="H31" t="s">
        <v>41</v>
      </c>
      <c r="I31">
        <v>168.49</v>
      </c>
      <c r="X31" s="3"/>
      <c r="Y31" s="3"/>
      <c r="Z31" s="3"/>
      <c r="AA31" s="3"/>
      <c r="AB31" s="3"/>
      <c r="AC31" s="3"/>
      <c r="AD31" s="3"/>
      <c r="AE31" s="3"/>
    </row>
    <row r="32" spans="2:31" x14ac:dyDescent="0.3">
      <c r="B32" t="s">
        <v>42</v>
      </c>
      <c r="C32">
        <v>25.95</v>
      </c>
      <c r="D32" t="s">
        <v>43</v>
      </c>
      <c r="E32">
        <v>22</v>
      </c>
      <c r="F32" t="s">
        <v>44</v>
      </c>
      <c r="G32">
        <v>23.75</v>
      </c>
      <c r="H32" t="s">
        <v>45</v>
      </c>
      <c r="I32">
        <v>22</v>
      </c>
      <c r="X32" s="3"/>
      <c r="Y32" s="3"/>
      <c r="Z32" s="3"/>
      <c r="AA32" s="3"/>
      <c r="AB32" s="3"/>
      <c r="AC32" s="3"/>
      <c r="AD32" s="3"/>
      <c r="AE32" s="3"/>
    </row>
    <row r="33" spans="2:31" x14ac:dyDescent="0.3">
      <c r="B33" t="s">
        <v>46</v>
      </c>
      <c r="C33">
        <v>9.2499999999999999E-2</v>
      </c>
      <c r="D33" t="s">
        <v>47</v>
      </c>
      <c r="E33">
        <v>5.04E-2</v>
      </c>
      <c r="F33" t="s">
        <v>48</v>
      </c>
      <c r="G33">
        <v>4.4499999999999998E-2</v>
      </c>
      <c r="H33" t="s">
        <v>49</v>
      </c>
      <c r="I33">
        <v>0.93840000000000001</v>
      </c>
      <c r="X33" s="3"/>
      <c r="Y33" s="3"/>
      <c r="Z33" s="3"/>
      <c r="AA33" s="3"/>
      <c r="AB33" s="3"/>
      <c r="AC33" s="3"/>
      <c r="AD33" s="3"/>
      <c r="AE33" s="3"/>
    </row>
    <row r="34" spans="2:31" x14ac:dyDescent="0.3">
      <c r="B34" t="s">
        <v>50</v>
      </c>
      <c r="C34">
        <v>481252.06</v>
      </c>
      <c r="D34" t="s">
        <v>51</v>
      </c>
      <c r="E34">
        <v>2538166.9300000002</v>
      </c>
      <c r="F34" t="s">
        <v>52</v>
      </c>
      <c r="G34">
        <v>122.43</v>
      </c>
      <c r="H34" t="s">
        <v>53</v>
      </c>
      <c r="I34">
        <v>174.5</v>
      </c>
      <c r="X34" s="3"/>
      <c r="Y34" s="3"/>
      <c r="Z34" s="3"/>
      <c r="AA34" s="3"/>
      <c r="AB34" s="3"/>
      <c r="AC34" s="3"/>
      <c r="AD34" s="3"/>
      <c r="AE34" s="3"/>
    </row>
    <row r="35" spans="2:31" x14ac:dyDescent="0.3">
      <c r="B35" t="s">
        <v>54</v>
      </c>
      <c r="C35">
        <v>418.3</v>
      </c>
      <c r="D35" t="s">
        <v>55</v>
      </c>
      <c r="E35">
        <v>1.506</v>
      </c>
      <c r="F35" t="s">
        <v>56</v>
      </c>
      <c r="G35">
        <v>265.17</v>
      </c>
      <c r="H35" t="s">
        <v>57</v>
      </c>
      <c r="I35">
        <v>0.95499999999999996</v>
      </c>
      <c r="X35" s="3"/>
      <c r="Y35" s="3"/>
      <c r="Z35" s="3"/>
      <c r="AA35" s="3"/>
      <c r="AB35" s="3"/>
      <c r="AC35" s="3"/>
      <c r="AD35" s="3"/>
      <c r="AE35" s="3"/>
    </row>
    <row r="36" spans="2:31" x14ac:dyDescent="0.3">
      <c r="B36" t="s">
        <v>58</v>
      </c>
      <c r="C36">
        <v>29.7407</v>
      </c>
      <c r="D36" t="s">
        <v>59</v>
      </c>
      <c r="E36">
        <v>230.23</v>
      </c>
      <c r="F36" t="s">
        <v>60</v>
      </c>
      <c r="G36">
        <v>308.89999999999998</v>
      </c>
      <c r="H36" t="s">
        <v>61</v>
      </c>
      <c r="I36">
        <v>1.1120000000000001</v>
      </c>
      <c r="X36" s="3"/>
      <c r="Y36" s="3"/>
      <c r="Z36" s="3"/>
      <c r="AA36" s="3"/>
      <c r="AB36" s="3"/>
      <c r="AC36" s="3"/>
      <c r="AD36" s="3"/>
      <c r="AE36" s="3"/>
    </row>
    <row r="37" spans="2:31" x14ac:dyDescent="0.3">
      <c r="B37" t="s">
        <v>62</v>
      </c>
      <c r="C37">
        <v>0.65700000000000003</v>
      </c>
      <c r="D37" t="s">
        <v>63</v>
      </c>
      <c r="E37">
        <v>-0.18310000000000001</v>
      </c>
      <c r="F37" t="s">
        <v>64</v>
      </c>
      <c r="G37">
        <v>22</v>
      </c>
      <c r="H37" t="s">
        <v>65</v>
      </c>
      <c r="I37">
        <v>1.2627999999999999</v>
      </c>
      <c r="X37" s="3"/>
      <c r="Y37" s="3"/>
      <c r="Z37" s="3"/>
      <c r="AA37" s="3"/>
      <c r="AB37" s="3"/>
      <c r="AC37" s="3"/>
      <c r="AD37" s="3"/>
      <c r="AE37" s="3"/>
    </row>
    <row r="38" spans="2:31" x14ac:dyDescent="0.3">
      <c r="B38" t="s">
        <v>66</v>
      </c>
      <c r="C38">
        <v>3.2000000000000002E-3</v>
      </c>
      <c r="D38" t="s">
        <v>67</v>
      </c>
      <c r="E38">
        <v>1.8499999999999999E-2</v>
      </c>
      <c r="F38" t="s">
        <v>68</v>
      </c>
      <c r="G38">
        <v>2.63E-2</v>
      </c>
      <c r="H38" t="s">
        <v>69</v>
      </c>
      <c r="I38">
        <v>1.5599999999999999E-2</v>
      </c>
      <c r="X38" s="3"/>
      <c r="Y38" s="3"/>
      <c r="Z38" s="3"/>
      <c r="AA38" s="3"/>
      <c r="AB38" s="3"/>
      <c r="AC38" s="3"/>
      <c r="AD38" s="3"/>
      <c r="AE38" s="3"/>
    </row>
    <row r="39" spans="2:31" x14ac:dyDescent="0.3">
      <c r="X39" s="3"/>
      <c r="Y39" s="3"/>
      <c r="Z39" s="3"/>
      <c r="AA39" s="3"/>
      <c r="AB39" s="3"/>
      <c r="AC39" s="2"/>
      <c r="AD39" s="3"/>
      <c r="AE39" s="3"/>
    </row>
    <row r="40" spans="2:31" x14ac:dyDescent="0.3">
      <c r="X40" s="3"/>
      <c r="Y40" s="3"/>
      <c r="Z40" s="3"/>
      <c r="AA40" s="3"/>
      <c r="AB40" s="3"/>
      <c r="AC40" s="3"/>
      <c r="AD40" s="3"/>
      <c r="AE40" s="3"/>
    </row>
    <row r="41" spans="2:31" x14ac:dyDescent="0.3">
      <c r="B41" t="s">
        <v>0</v>
      </c>
      <c r="C41">
        <v>0.1522</v>
      </c>
      <c r="D41" t="s">
        <v>1</v>
      </c>
      <c r="E41">
        <v>-0.36370000000000002</v>
      </c>
      <c r="F41" t="s">
        <v>2</v>
      </c>
      <c r="G41">
        <v>-0.20910000000000001</v>
      </c>
      <c r="H41" t="s">
        <v>3</v>
      </c>
      <c r="I41">
        <v>-0.55430000000000001</v>
      </c>
      <c r="X41" s="3"/>
      <c r="Y41" s="3"/>
      <c r="Z41" s="3"/>
      <c r="AA41" s="3"/>
      <c r="AB41" s="3"/>
      <c r="AC41" s="3"/>
      <c r="AD41" s="3"/>
      <c r="AE41" s="3"/>
    </row>
    <row r="42" spans="2:31" x14ac:dyDescent="0.3">
      <c r="B42" t="s">
        <v>72</v>
      </c>
      <c r="C42">
        <v>0.42299999999999999</v>
      </c>
      <c r="D42" t="s">
        <v>73</v>
      </c>
      <c r="E42">
        <v>0.42199999999999999</v>
      </c>
      <c r="F42" t="s">
        <v>4</v>
      </c>
      <c r="G42">
        <v>3326559.9</v>
      </c>
      <c r="H42" t="s">
        <v>5</v>
      </c>
      <c r="I42">
        <v>3322658.5</v>
      </c>
      <c r="X42" s="3"/>
      <c r="Y42" s="3"/>
      <c r="Z42" s="3"/>
      <c r="AA42" s="3"/>
      <c r="AB42" s="3"/>
      <c r="AC42" s="3"/>
      <c r="AD42" s="3"/>
      <c r="AE42" s="3"/>
    </row>
    <row r="43" spans="2:31" x14ac:dyDescent="0.3">
      <c r="B43" t="s">
        <v>6</v>
      </c>
      <c r="C43">
        <v>77.976100000000002</v>
      </c>
      <c r="D43" t="s">
        <v>7</v>
      </c>
      <c r="E43">
        <v>83.260599999999997</v>
      </c>
      <c r="F43" t="s">
        <v>8</v>
      </c>
      <c r="G43">
        <v>5.2845300000000002</v>
      </c>
      <c r="H43" t="s">
        <v>9</v>
      </c>
      <c r="I43">
        <v>0</v>
      </c>
      <c r="X43" s="3"/>
      <c r="Y43" s="3"/>
      <c r="Z43" s="3"/>
      <c r="AA43" s="3"/>
      <c r="AB43" s="3"/>
      <c r="AC43" s="3"/>
      <c r="AD43" s="3"/>
      <c r="AE43" s="3"/>
    </row>
    <row r="44" spans="2:31" x14ac:dyDescent="0.3">
      <c r="B44" t="s">
        <v>10</v>
      </c>
      <c r="C44">
        <v>473000</v>
      </c>
      <c r="D44" t="s">
        <v>11</v>
      </c>
      <c r="E44">
        <v>0.97770000000000001</v>
      </c>
      <c r="F44" t="s">
        <v>12</v>
      </c>
      <c r="G44">
        <v>0.50009999999999999</v>
      </c>
      <c r="H44" t="s">
        <v>13</v>
      </c>
      <c r="I44">
        <v>0.72419999999999995</v>
      </c>
      <c r="X44" s="3"/>
      <c r="Y44" s="3"/>
      <c r="Z44" s="3"/>
      <c r="AA44" s="3"/>
      <c r="AB44" s="3"/>
      <c r="AC44" s="3"/>
      <c r="AD44" s="3"/>
      <c r="AE44" s="3"/>
    </row>
    <row r="45" spans="2:31" x14ac:dyDescent="0.3">
      <c r="B45" t="s">
        <v>14</v>
      </c>
      <c r="C45">
        <v>0</v>
      </c>
      <c r="D45" t="s">
        <v>15</v>
      </c>
      <c r="E45">
        <v>0</v>
      </c>
      <c r="F45" t="s">
        <v>16</v>
      </c>
      <c r="G45">
        <v>0</v>
      </c>
      <c r="H45" t="s">
        <v>17</v>
      </c>
      <c r="I45">
        <v>0</v>
      </c>
      <c r="X45" s="3"/>
      <c r="Y45" s="2"/>
      <c r="Z45" s="3"/>
      <c r="AA45" s="3"/>
      <c r="AB45" s="3"/>
      <c r="AC45" s="3"/>
      <c r="AD45" s="3"/>
      <c r="AE45" s="3"/>
    </row>
    <row r="46" spans="2:31" x14ac:dyDescent="0.3">
      <c r="B46" t="s">
        <v>18</v>
      </c>
      <c r="C46">
        <v>-1043.5</v>
      </c>
      <c r="D46" t="s">
        <v>19</v>
      </c>
      <c r="E46">
        <v>585.70000000000005</v>
      </c>
      <c r="F46" t="s">
        <v>20</v>
      </c>
      <c r="G46">
        <v>197.9</v>
      </c>
      <c r="H46" t="s">
        <v>21</v>
      </c>
      <c r="I46">
        <v>0</v>
      </c>
      <c r="X46" s="3"/>
      <c r="Y46" s="3"/>
      <c r="Z46" s="3"/>
      <c r="AA46" s="3"/>
      <c r="AB46" s="3"/>
      <c r="AC46" s="3"/>
      <c r="AD46" s="3"/>
      <c r="AE46" s="3"/>
    </row>
    <row r="47" spans="2:31" x14ac:dyDescent="0.3">
      <c r="B47" t="s">
        <v>22</v>
      </c>
      <c r="C47">
        <v>-1E-4</v>
      </c>
      <c r="D47" t="s">
        <v>23</v>
      </c>
      <c r="E47">
        <v>1E-4</v>
      </c>
      <c r="F47" t="s">
        <v>24</v>
      </c>
      <c r="G47">
        <v>0</v>
      </c>
      <c r="H47" t="s">
        <v>25</v>
      </c>
      <c r="I47">
        <v>5.0000000000000001E-4</v>
      </c>
      <c r="X47" s="3"/>
      <c r="Y47" s="3"/>
      <c r="Z47" s="3"/>
      <c r="AA47" s="3"/>
      <c r="AB47" s="3"/>
      <c r="AC47" s="3"/>
      <c r="AD47" s="3"/>
      <c r="AE47" s="3"/>
    </row>
    <row r="48" spans="2:31" x14ac:dyDescent="0.3">
      <c r="B48" t="s">
        <v>26</v>
      </c>
      <c r="C48">
        <v>0.94440000000000002</v>
      </c>
      <c r="D48" t="s">
        <v>27</v>
      </c>
      <c r="E48">
        <v>0.94310000000000005</v>
      </c>
      <c r="F48" t="s">
        <v>28</v>
      </c>
      <c r="G48">
        <v>2.5000000000000001E-3</v>
      </c>
      <c r="H48" t="s">
        <v>29</v>
      </c>
      <c r="I48">
        <v>0.62909999999999999</v>
      </c>
      <c r="X48" s="3"/>
      <c r="Y48" s="3"/>
      <c r="Z48" s="3"/>
      <c r="AA48" s="3"/>
      <c r="AB48" s="3"/>
      <c r="AC48" s="3"/>
      <c r="AD48" s="3"/>
      <c r="AE48" s="3"/>
    </row>
    <row r="49" spans="2:31" x14ac:dyDescent="0.3">
      <c r="B49" t="s">
        <v>30</v>
      </c>
      <c r="C49">
        <v>0.86370000000000002</v>
      </c>
      <c r="D49" t="s">
        <v>31</v>
      </c>
      <c r="E49">
        <v>0</v>
      </c>
      <c r="F49" t="s">
        <v>32</v>
      </c>
      <c r="G49">
        <v>5.5999999999999999E-3</v>
      </c>
      <c r="H49" t="s">
        <v>33</v>
      </c>
      <c r="I49">
        <v>0.8266</v>
      </c>
      <c r="X49" s="3"/>
      <c r="Y49" s="3"/>
      <c r="Z49" s="3"/>
      <c r="AA49" s="3"/>
      <c r="AB49" s="3"/>
      <c r="AC49" s="3"/>
      <c r="AD49" s="3"/>
      <c r="AE49" s="3"/>
    </row>
    <row r="50" spans="2:31" x14ac:dyDescent="0.3">
      <c r="B50" t="s">
        <v>34</v>
      </c>
      <c r="C50">
        <v>1.7210000000000001</v>
      </c>
      <c r="D50" t="s">
        <v>35</v>
      </c>
      <c r="E50">
        <v>1.835</v>
      </c>
      <c r="F50" t="s">
        <v>36</v>
      </c>
      <c r="G50">
        <v>1.5878000000000001</v>
      </c>
      <c r="H50" t="s">
        <v>37</v>
      </c>
      <c r="I50">
        <v>2.5299</v>
      </c>
      <c r="X50" s="3"/>
      <c r="Y50" s="3"/>
      <c r="Z50" s="3"/>
      <c r="AA50" s="3"/>
      <c r="AB50" s="3"/>
      <c r="AC50" s="3"/>
      <c r="AD50" s="3"/>
      <c r="AE50" s="3"/>
    </row>
    <row r="51" spans="2:31" x14ac:dyDescent="0.3">
      <c r="B51" t="s">
        <v>38</v>
      </c>
      <c r="C51">
        <v>494.65</v>
      </c>
      <c r="D51" t="s">
        <v>39</v>
      </c>
      <c r="E51">
        <v>453.76</v>
      </c>
      <c r="F51" t="s">
        <v>40</v>
      </c>
      <c r="G51">
        <v>428.24</v>
      </c>
      <c r="H51" t="s">
        <v>41</v>
      </c>
      <c r="I51">
        <v>150.04</v>
      </c>
      <c r="X51" s="3"/>
      <c r="Y51" s="3"/>
      <c r="Z51" s="3"/>
      <c r="AA51" s="3"/>
      <c r="AB51" s="3"/>
      <c r="AC51" s="3"/>
      <c r="AD51" s="3"/>
      <c r="AE51" s="3"/>
    </row>
    <row r="52" spans="2:31" x14ac:dyDescent="0.3">
      <c r="B52" t="s">
        <v>42</v>
      </c>
      <c r="C52">
        <v>23.17</v>
      </c>
      <c r="D52" t="s">
        <v>43</v>
      </c>
      <c r="E52">
        <v>19.309999999999999</v>
      </c>
      <c r="F52" t="s">
        <v>44</v>
      </c>
      <c r="G52">
        <v>22.63</v>
      </c>
      <c r="H52" t="s">
        <v>45</v>
      </c>
      <c r="I52">
        <v>22</v>
      </c>
      <c r="X52" s="3"/>
      <c r="Y52" s="3"/>
      <c r="Z52" s="3"/>
      <c r="AA52" s="3"/>
      <c r="AB52" s="3"/>
      <c r="AC52" s="3"/>
      <c r="AD52" s="3"/>
      <c r="AE52" s="3"/>
    </row>
    <row r="53" spans="2:31" x14ac:dyDescent="0.3">
      <c r="B53" t="s">
        <v>46</v>
      </c>
      <c r="C53">
        <v>9.2499999999999999E-2</v>
      </c>
      <c r="D53" t="s">
        <v>47</v>
      </c>
      <c r="E53">
        <v>5.5899999999999998E-2</v>
      </c>
      <c r="F53" t="s">
        <v>48</v>
      </c>
      <c r="G53">
        <v>4.4499999999999998E-2</v>
      </c>
      <c r="H53" t="s">
        <v>49</v>
      </c>
      <c r="I53">
        <v>0.93840000000000001</v>
      </c>
      <c r="X53" s="3"/>
      <c r="Y53" s="3"/>
      <c r="Z53" s="3"/>
      <c r="AA53" s="3"/>
      <c r="AB53" s="3"/>
      <c r="AC53" s="3"/>
      <c r="AD53" s="3"/>
      <c r="AE53" s="3"/>
    </row>
    <row r="54" spans="2:31" x14ac:dyDescent="0.3">
      <c r="B54" t="s">
        <v>50</v>
      </c>
      <c r="C54">
        <v>533009.99</v>
      </c>
      <c r="D54" t="s">
        <v>51</v>
      </c>
      <c r="E54">
        <v>2388773.73</v>
      </c>
      <c r="F54" t="s">
        <v>52</v>
      </c>
      <c r="G54">
        <v>122.08</v>
      </c>
      <c r="H54" t="s">
        <v>53</v>
      </c>
      <c r="I54">
        <v>168.54</v>
      </c>
      <c r="X54" s="3"/>
      <c r="Y54" s="3"/>
      <c r="Z54" s="3"/>
      <c r="AA54" s="3"/>
      <c r="AB54" s="3"/>
      <c r="AC54" s="3"/>
      <c r="AD54" s="3"/>
      <c r="AE54" s="3"/>
    </row>
    <row r="55" spans="2:31" x14ac:dyDescent="0.3">
      <c r="B55" t="s">
        <v>54</v>
      </c>
      <c r="C55">
        <v>389.9</v>
      </c>
      <c r="D55" t="s">
        <v>55</v>
      </c>
      <c r="E55">
        <v>1.446</v>
      </c>
      <c r="F55" t="s">
        <v>56</v>
      </c>
      <c r="G55">
        <v>242.21</v>
      </c>
      <c r="H55" t="s">
        <v>57</v>
      </c>
      <c r="I55">
        <v>0.89800000000000002</v>
      </c>
      <c r="X55" s="3"/>
      <c r="Y55" s="1"/>
      <c r="Z55" s="3"/>
      <c r="AA55" s="1"/>
      <c r="AB55" s="3"/>
      <c r="AC55" s="3"/>
      <c r="AD55" s="3"/>
      <c r="AE55" s="1"/>
    </row>
    <row r="56" spans="2:31" x14ac:dyDescent="0.3">
      <c r="B56" t="s">
        <v>58</v>
      </c>
      <c r="C56">
        <v>30.793800000000001</v>
      </c>
      <c r="D56" t="s">
        <v>59</v>
      </c>
      <c r="E56">
        <v>217.02</v>
      </c>
      <c r="F56" t="s">
        <v>60</v>
      </c>
      <c r="G56">
        <v>280.45</v>
      </c>
      <c r="H56" t="s">
        <v>61</v>
      </c>
      <c r="I56">
        <v>1.04</v>
      </c>
      <c r="X56" s="3"/>
      <c r="Y56" s="3"/>
      <c r="Z56" s="3"/>
      <c r="AA56" s="3"/>
      <c r="AB56" s="3"/>
      <c r="AC56" s="3"/>
      <c r="AD56" s="3"/>
      <c r="AE56" s="3"/>
    </row>
    <row r="57" spans="2:31" x14ac:dyDescent="0.3">
      <c r="B57" t="s">
        <v>62</v>
      </c>
      <c r="C57">
        <v>0.65700000000000003</v>
      </c>
      <c r="D57" t="s">
        <v>63</v>
      </c>
      <c r="E57">
        <v>-0.18310000000000001</v>
      </c>
      <c r="F57" t="s">
        <v>64</v>
      </c>
      <c r="G57">
        <v>22</v>
      </c>
      <c r="H57" t="s">
        <v>65</v>
      </c>
      <c r="I57">
        <v>1.2627999999999999</v>
      </c>
      <c r="X57" s="3"/>
      <c r="Y57" s="3"/>
      <c r="Z57" s="3"/>
      <c r="AA57" s="3"/>
      <c r="AB57" s="3"/>
      <c r="AC57" s="3"/>
      <c r="AD57" s="3"/>
      <c r="AE57" s="3"/>
    </row>
    <row r="58" spans="2:31" x14ac:dyDescent="0.3">
      <c r="B58" t="s">
        <v>66</v>
      </c>
      <c r="C58">
        <v>3.2000000000000002E-3</v>
      </c>
      <c r="D58" t="s">
        <v>67</v>
      </c>
      <c r="E58">
        <v>1.8499999999999999E-2</v>
      </c>
      <c r="F58" t="s">
        <v>68</v>
      </c>
      <c r="G58">
        <v>2.63E-2</v>
      </c>
      <c r="H58" t="s">
        <v>69</v>
      </c>
      <c r="I58">
        <v>1.5599999999999999E-2</v>
      </c>
      <c r="X58" s="3"/>
      <c r="Y58" s="3"/>
      <c r="Z58" s="3"/>
      <c r="AA58" s="3"/>
      <c r="AB58" s="3"/>
      <c r="AC58" s="3"/>
      <c r="AD58" s="3"/>
      <c r="AE58" s="3"/>
    </row>
    <row r="59" spans="2:31" x14ac:dyDescent="0.3">
      <c r="X59" s="3"/>
      <c r="Y59" s="3"/>
      <c r="Z59" s="3"/>
      <c r="AA59" s="3"/>
      <c r="AB59" s="3"/>
      <c r="AC59" s="2"/>
      <c r="AD59" s="3"/>
      <c r="AE59" s="2"/>
    </row>
    <row r="60" spans="2:31" x14ac:dyDescent="0.3">
      <c r="X60" s="3"/>
      <c r="Y60" s="3"/>
      <c r="Z60" s="3"/>
      <c r="AA60" s="3"/>
      <c r="AB60" s="3"/>
      <c r="AC60" s="3"/>
      <c r="AD60" s="3"/>
      <c r="AE60" s="3"/>
    </row>
    <row r="61" spans="2:31" x14ac:dyDescent="0.3">
      <c r="B61" t="s">
        <v>0</v>
      </c>
      <c r="C61">
        <v>0.2283</v>
      </c>
      <c r="D61" t="s">
        <v>1</v>
      </c>
      <c r="E61">
        <v>-0.32319999999999999</v>
      </c>
      <c r="F61" t="s">
        <v>2</v>
      </c>
      <c r="G61">
        <v>-0.16389999999999999</v>
      </c>
      <c r="H61" t="s">
        <v>3</v>
      </c>
      <c r="I61">
        <v>-0.5212</v>
      </c>
      <c r="X61" s="3"/>
      <c r="Y61" s="3"/>
      <c r="Z61" s="3"/>
      <c r="AA61" s="3"/>
      <c r="AB61" s="3"/>
      <c r="AC61" s="3"/>
      <c r="AD61" s="3"/>
      <c r="AE61" s="3"/>
    </row>
    <row r="62" spans="2:31" x14ac:dyDescent="0.3">
      <c r="B62" t="s">
        <v>72</v>
      </c>
      <c r="C62">
        <v>0.58299999999999996</v>
      </c>
      <c r="D62" t="s">
        <v>73</v>
      </c>
      <c r="E62">
        <v>0.58299999999999996</v>
      </c>
      <c r="F62" t="s">
        <v>4</v>
      </c>
      <c r="G62">
        <v>4588533.7</v>
      </c>
      <c r="H62" t="s">
        <v>5</v>
      </c>
      <c r="I62">
        <v>4583834.5999999996</v>
      </c>
      <c r="X62" s="3"/>
      <c r="Y62" s="3"/>
      <c r="Z62" s="3"/>
      <c r="AA62" s="3"/>
      <c r="AB62" s="3"/>
      <c r="AC62" s="3"/>
      <c r="AD62" s="3"/>
      <c r="AE62" s="3"/>
    </row>
    <row r="63" spans="2:31" x14ac:dyDescent="0.3">
      <c r="B63" t="s">
        <v>6</v>
      </c>
      <c r="C63">
        <v>77.976100000000002</v>
      </c>
      <c r="D63" t="s">
        <v>7</v>
      </c>
      <c r="E63">
        <v>83.0869</v>
      </c>
      <c r="F63" t="s">
        <v>8</v>
      </c>
      <c r="G63">
        <v>5.1107699999999996</v>
      </c>
      <c r="H63" t="s">
        <v>9</v>
      </c>
      <c r="I63">
        <v>0</v>
      </c>
      <c r="X63" s="3"/>
      <c r="Y63" s="3"/>
      <c r="Z63" s="3"/>
      <c r="AA63" s="3"/>
      <c r="AB63" s="3"/>
      <c r="AC63" s="3"/>
      <c r="AD63" s="3"/>
      <c r="AE63" s="3"/>
    </row>
    <row r="64" spans="2:31" x14ac:dyDescent="0.3">
      <c r="B64" t="s">
        <v>10</v>
      </c>
      <c r="C64">
        <v>473000</v>
      </c>
      <c r="D64" t="s">
        <v>11</v>
      </c>
      <c r="E64">
        <v>0.97770000000000001</v>
      </c>
      <c r="F64" t="s">
        <v>12</v>
      </c>
      <c r="G64">
        <v>0.50009999999999999</v>
      </c>
      <c r="H64" t="s">
        <v>13</v>
      </c>
      <c r="I64">
        <v>0.72419999999999995</v>
      </c>
      <c r="X64" s="3"/>
      <c r="Y64" s="3"/>
      <c r="Z64" s="3"/>
      <c r="AA64" s="3"/>
      <c r="AB64" s="3"/>
      <c r="AC64" s="3"/>
      <c r="AD64" s="3"/>
      <c r="AE64" s="3"/>
    </row>
    <row r="65" spans="2:31" x14ac:dyDescent="0.3">
      <c r="B65" t="s">
        <v>14</v>
      </c>
      <c r="C65">
        <v>0</v>
      </c>
      <c r="D65" t="s">
        <v>15</v>
      </c>
      <c r="E65">
        <v>0</v>
      </c>
      <c r="F65" t="s">
        <v>16</v>
      </c>
      <c r="G65">
        <v>0</v>
      </c>
      <c r="H65" t="s">
        <v>17</v>
      </c>
      <c r="I65">
        <v>0</v>
      </c>
      <c r="AC65" s="3"/>
      <c r="AD65" s="3"/>
      <c r="AE65" s="3"/>
    </row>
    <row r="66" spans="2:31" x14ac:dyDescent="0.3">
      <c r="B66" t="s">
        <v>18</v>
      </c>
      <c r="C66">
        <v>-3641.6</v>
      </c>
      <c r="D66" t="s">
        <v>19</v>
      </c>
      <c r="E66">
        <v>1860.8</v>
      </c>
      <c r="F66" t="s">
        <v>20</v>
      </c>
      <c r="G66">
        <v>447.1</v>
      </c>
      <c r="H66" t="s">
        <v>21</v>
      </c>
      <c r="I66">
        <v>0</v>
      </c>
      <c r="AC66" s="3"/>
      <c r="AD66" s="3"/>
      <c r="AE66" s="3"/>
    </row>
    <row r="67" spans="2:31" x14ac:dyDescent="0.3">
      <c r="B67" t="s">
        <v>22</v>
      </c>
      <c r="C67">
        <v>-5.0000000000000001E-4</v>
      </c>
      <c r="D67" t="s">
        <v>23</v>
      </c>
      <c r="E67">
        <v>2.0000000000000001E-4</v>
      </c>
      <c r="F67" t="s">
        <v>24</v>
      </c>
      <c r="G67">
        <v>1E-4</v>
      </c>
      <c r="H67" t="s">
        <v>25</v>
      </c>
      <c r="I67">
        <v>8.0000000000000004E-4</v>
      </c>
      <c r="AC67" s="3"/>
      <c r="AD67" s="3"/>
      <c r="AE67" s="3"/>
    </row>
    <row r="68" spans="2:31" x14ac:dyDescent="0.3">
      <c r="B68" t="s">
        <v>26</v>
      </c>
      <c r="C68">
        <v>0.95640000000000003</v>
      </c>
      <c r="D68" t="s">
        <v>27</v>
      </c>
      <c r="E68">
        <v>0.95479999999999998</v>
      </c>
      <c r="F68" t="s">
        <v>28</v>
      </c>
      <c r="G68">
        <v>3.0000000000000001E-3</v>
      </c>
      <c r="H68" t="s">
        <v>29</v>
      </c>
      <c r="I68">
        <v>0.70369999999999999</v>
      </c>
      <c r="AC68" s="3"/>
      <c r="AD68" s="3"/>
      <c r="AE68" s="3"/>
    </row>
    <row r="69" spans="2:31" x14ac:dyDescent="0.3">
      <c r="B69" t="s">
        <v>30</v>
      </c>
      <c r="C69">
        <v>0.86850000000000005</v>
      </c>
      <c r="D69" t="s">
        <v>31</v>
      </c>
      <c r="E69">
        <v>5.0000000000000001E-4</v>
      </c>
      <c r="F69" t="s">
        <v>32</v>
      </c>
      <c r="G69">
        <v>7.4999999999999997E-3</v>
      </c>
      <c r="H69" t="s">
        <v>33</v>
      </c>
      <c r="I69">
        <v>0.85629999999999995</v>
      </c>
      <c r="AC69" s="3"/>
      <c r="AD69" s="3"/>
      <c r="AE69" s="3"/>
    </row>
    <row r="70" spans="2:31" x14ac:dyDescent="0.3">
      <c r="B70" t="s">
        <v>34</v>
      </c>
      <c r="C70">
        <v>1.7210000000000001</v>
      </c>
      <c r="D70" t="s">
        <v>35</v>
      </c>
      <c r="E70">
        <v>1.8080000000000001</v>
      </c>
      <c r="F70" t="s">
        <v>36</v>
      </c>
      <c r="G70">
        <v>1.5972999999999999</v>
      </c>
      <c r="H70" t="s">
        <v>37</v>
      </c>
      <c r="I70">
        <v>2.4460000000000002</v>
      </c>
      <c r="AB70" s="1"/>
      <c r="AC70" s="3"/>
      <c r="AD70" s="3"/>
      <c r="AE70" s="3"/>
    </row>
    <row r="71" spans="2:31" x14ac:dyDescent="0.3">
      <c r="B71" t="s">
        <v>38</v>
      </c>
      <c r="C71">
        <v>493.33</v>
      </c>
      <c r="D71" t="s">
        <v>39</v>
      </c>
      <c r="E71">
        <v>456.48</v>
      </c>
      <c r="F71" t="s">
        <v>40</v>
      </c>
      <c r="G71">
        <v>437.45</v>
      </c>
      <c r="H71" t="s">
        <v>41</v>
      </c>
      <c r="I71">
        <v>130.41999999999999</v>
      </c>
      <c r="AC71" s="3"/>
      <c r="AD71" s="3"/>
      <c r="AE71" s="3"/>
    </row>
    <row r="72" spans="2:31" x14ac:dyDescent="0.3">
      <c r="B72" t="s">
        <v>42</v>
      </c>
      <c r="C72">
        <v>20.37</v>
      </c>
      <c r="D72" t="s">
        <v>43</v>
      </c>
      <c r="E72">
        <v>16.600000000000001</v>
      </c>
      <c r="F72" t="s">
        <v>44</v>
      </c>
      <c r="G72">
        <v>21.28</v>
      </c>
      <c r="H72" t="s">
        <v>45</v>
      </c>
      <c r="I72">
        <v>22</v>
      </c>
      <c r="AC72" s="3"/>
      <c r="AD72" s="3"/>
      <c r="AE72" s="3"/>
    </row>
    <row r="73" spans="2:31" x14ac:dyDescent="0.3">
      <c r="B73" t="s">
        <v>46</v>
      </c>
      <c r="C73">
        <v>9.2499999999999999E-2</v>
      </c>
      <c r="D73" t="s">
        <v>47</v>
      </c>
      <c r="E73">
        <v>6.3700000000000007E-2</v>
      </c>
      <c r="F73" t="s">
        <v>48</v>
      </c>
      <c r="G73">
        <v>4.4499999999999998E-2</v>
      </c>
      <c r="H73" t="s">
        <v>49</v>
      </c>
      <c r="I73">
        <v>0.93840000000000001</v>
      </c>
      <c r="AC73" s="3"/>
      <c r="AD73" s="3"/>
      <c r="AE73" s="3"/>
    </row>
    <row r="74" spans="2:31" x14ac:dyDescent="0.3">
      <c r="B74" t="s">
        <v>50</v>
      </c>
      <c r="C74">
        <v>607324.91</v>
      </c>
      <c r="D74" t="s">
        <v>51</v>
      </c>
      <c r="E74">
        <v>2276342.31</v>
      </c>
      <c r="F74" t="s">
        <v>52</v>
      </c>
      <c r="G74">
        <v>122.73</v>
      </c>
      <c r="H74" t="s">
        <v>53</v>
      </c>
      <c r="I74">
        <v>163</v>
      </c>
      <c r="Z74" s="2"/>
      <c r="AC74" s="3"/>
      <c r="AD74" s="3"/>
      <c r="AE74" s="3"/>
    </row>
    <row r="75" spans="2:31" x14ac:dyDescent="0.3">
      <c r="B75" t="s">
        <v>54</v>
      </c>
      <c r="C75">
        <v>359.41</v>
      </c>
      <c r="D75" t="s">
        <v>55</v>
      </c>
      <c r="E75">
        <v>1.3740000000000001</v>
      </c>
      <c r="F75" t="s">
        <v>56</v>
      </c>
      <c r="G75">
        <v>219.65</v>
      </c>
      <c r="H75" t="s">
        <v>57</v>
      </c>
      <c r="I75">
        <v>0.83899999999999997</v>
      </c>
      <c r="AC75" s="3"/>
      <c r="AD75" s="3"/>
      <c r="AE75" s="3"/>
    </row>
    <row r="76" spans="2:31" x14ac:dyDescent="0.3">
      <c r="B76" t="s">
        <v>58</v>
      </c>
      <c r="C76">
        <v>31.8401</v>
      </c>
      <c r="D76" t="s">
        <v>59</v>
      </c>
      <c r="E76">
        <v>204.42</v>
      </c>
      <c r="F76" t="s">
        <v>60</v>
      </c>
      <c r="G76">
        <v>252.92</v>
      </c>
      <c r="H76" t="s">
        <v>61</v>
      </c>
      <c r="I76">
        <v>0.96699999999999997</v>
      </c>
      <c r="AC76" s="3"/>
      <c r="AD76" s="3"/>
      <c r="AE76" s="3"/>
    </row>
    <row r="77" spans="2:31" x14ac:dyDescent="0.3">
      <c r="B77" t="s">
        <v>62</v>
      </c>
      <c r="C77">
        <v>0.65700000000000003</v>
      </c>
      <c r="D77" t="s">
        <v>63</v>
      </c>
      <c r="E77">
        <v>-0.18310000000000001</v>
      </c>
      <c r="F77" t="s">
        <v>64</v>
      </c>
      <c r="G77">
        <v>22</v>
      </c>
      <c r="H77" t="s">
        <v>65</v>
      </c>
      <c r="I77">
        <v>1.2627999999999999</v>
      </c>
      <c r="AC77" s="3"/>
      <c r="AD77" s="3"/>
      <c r="AE77" s="3"/>
    </row>
    <row r="78" spans="2:31" x14ac:dyDescent="0.3">
      <c r="B78" t="s">
        <v>66</v>
      </c>
      <c r="C78">
        <v>3.2000000000000002E-3</v>
      </c>
      <c r="D78" t="s">
        <v>67</v>
      </c>
      <c r="E78">
        <v>1.8499999999999999E-2</v>
      </c>
      <c r="F78" t="s">
        <v>68</v>
      </c>
      <c r="G78">
        <v>2.63E-2</v>
      </c>
      <c r="H78" t="s">
        <v>69</v>
      </c>
      <c r="I78">
        <v>1.5599999999999999E-2</v>
      </c>
      <c r="AC78" s="3"/>
      <c r="AD78" s="3"/>
      <c r="AE78" s="3"/>
    </row>
    <row r="79" spans="2:31" x14ac:dyDescent="0.3">
      <c r="AC79" s="2"/>
      <c r="AD79" s="3"/>
      <c r="AE79" s="2"/>
    </row>
    <row r="80" spans="2:31" x14ac:dyDescent="0.3">
      <c r="V80" s="2"/>
      <c r="AC80" s="3"/>
      <c r="AD80" s="3"/>
      <c r="AE80" s="3"/>
    </row>
    <row r="81" spans="2:31" x14ac:dyDescent="0.3">
      <c r="B81" t="s">
        <v>0</v>
      </c>
      <c r="C81">
        <v>0.3044</v>
      </c>
      <c r="D81" t="s">
        <v>1</v>
      </c>
      <c r="E81">
        <v>-0.26939999999999997</v>
      </c>
      <c r="F81" t="s">
        <v>2</v>
      </c>
      <c r="G81">
        <v>-0.10879999999999999</v>
      </c>
      <c r="H81" t="s">
        <v>3</v>
      </c>
      <c r="I81">
        <v>-0.4703</v>
      </c>
      <c r="AC81" s="3"/>
      <c r="AD81" s="3"/>
      <c r="AE81" s="3"/>
    </row>
    <row r="82" spans="2:31" x14ac:dyDescent="0.3">
      <c r="B82" t="s">
        <v>72</v>
      </c>
      <c r="C82">
        <v>0.70399999999999996</v>
      </c>
      <c r="D82" t="s">
        <v>73</v>
      </c>
      <c r="E82">
        <v>0.70299999999999996</v>
      </c>
      <c r="F82" t="s">
        <v>4</v>
      </c>
      <c r="G82">
        <v>5535847</v>
      </c>
      <c r="H82" t="s">
        <v>5</v>
      </c>
      <c r="I82">
        <v>5531934.4000000004</v>
      </c>
      <c r="AC82" s="3"/>
      <c r="AD82" s="3"/>
      <c r="AE82" s="3"/>
    </row>
    <row r="83" spans="2:31" x14ac:dyDescent="0.3">
      <c r="B83" t="s">
        <v>6</v>
      </c>
      <c r="C83">
        <v>77.976100000000002</v>
      </c>
      <c r="D83" t="s">
        <v>7</v>
      </c>
      <c r="E83">
        <v>82.561700000000002</v>
      </c>
      <c r="F83" t="s">
        <v>8</v>
      </c>
      <c r="G83">
        <v>4.5856000000000003</v>
      </c>
      <c r="H83" t="s">
        <v>9</v>
      </c>
      <c r="I83">
        <v>0</v>
      </c>
      <c r="AC83" s="3"/>
      <c r="AD83" s="3"/>
      <c r="AE83" s="3"/>
    </row>
    <row r="84" spans="2:31" x14ac:dyDescent="0.3">
      <c r="B84" t="s">
        <v>10</v>
      </c>
      <c r="C84">
        <v>473000</v>
      </c>
      <c r="D84" t="s">
        <v>11</v>
      </c>
      <c r="E84">
        <v>0.97770000000000001</v>
      </c>
      <c r="F84" t="s">
        <v>12</v>
      </c>
      <c r="G84">
        <v>0.50009999999999999</v>
      </c>
      <c r="H84" t="s">
        <v>13</v>
      </c>
      <c r="I84">
        <v>0.72419999999999995</v>
      </c>
      <c r="AC84" s="3"/>
      <c r="AD84" s="3"/>
      <c r="AE84" s="3"/>
    </row>
    <row r="85" spans="2:31" x14ac:dyDescent="0.3">
      <c r="B85" t="s">
        <v>14</v>
      </c>
      <c r="C85">
        <v>0</v>
      </c>
      <c r="D85" t="s">
        <v>15</v>
      </c>
      <c r="E85">
        <v>0</v>
      </c>
      <c r="F85" t="s">
        <v>16</v>
      </c>
      <c r="G85">
        <v>0</v>
      </c>
      <c r="H85" t="s">
        <v>17</v>
      </c>
      <c r="I85">
        <v>0</v>
      </c>
      <c r="AC85" s="3"/>
      <c r="AD85" s="3"/>
      <c r="AE85" s="3"/>
    </row>
    <row r="86" spans="2:31" x14ac:dyDescent="0.3">
      <c r="B86" t="s">
        <v>18</v>
      </c>
      <c r="C86">
        <v>-8875</v>
      </c>
      <c r="D86" t="s">
        <v>19</v>
      </c>
      <c r="E86">
        <v>4236</v>
      </c>
      <c r="F86" t="s">
        <v>20</v>
      </c>
      <c r="G86">
        <v>775.7</v>
      </c>
      <c r="H86" t="s">
        <v>21</v>
      </c>
      <c r="I86">
        <v>0</v>
      </c>
      <c r="AC86" s="3"/>
      <c r="AD86" s="3"/>
      <c r="AE86" s="3"/>
    </row>
    <row r="87" spans="2:31" x14ac:dyDescent="0.3">
      <c r="B87" t="s">
        <v>22</v>
      </c>
      <c r="C87">
        <v>-1.1000000000000001E-3</v>
      </c>
      <c r="D87" t="s">
        <v>23</v>
      </c>
      <c r="E87">
        <v>5.0000000000000001E-4</v>
      </c>
      <c r="F87" t="s">
        <v>24</v>
      </c>
      <c r="G87">
        <v>1E-4</v>
      </c>
      <c r="H87" t="s">
        <v>25</v>
      </c>
      <c r="I87">
        <v>1E-3</v>
      </c>
      <c r="AC87" s="3"/>
      <c r="AD87" s="3"/>
      <c r="AE87" s="3"/>
    </row>
    <row r="88" spans="2:31" x14ac:dyDescent="0.3">
      <c r="B88" t="s">
        <v>26</v>
      </c>
      <c r="C88">
        <v>0.96660000000000001</v>
      </c>
      <c r="D88" t="s">
        <v>27</v>
      </c>
      <c r="E88">
        <v>0.96460000000000001</v>
      </c>
      <c r="F88" t="s">
        <v>28</v>
      </c>
      <c r="G88">
        <v>3.8E-3</v>
      </c>
      <c r="H88" t="s">
        <v>29</v>
      </c>
      <c r="I88">
        <v>0.77380000000000004</v>
      </c>
      <c r="AC88" s="3"/>
      <c r="AD88" s="3"/>
      <c r="AE88" s="3"/>
    </row>
    <row r="89" spans="2:31" x14ac:dyDescent="0.3">
      <c r="B89" t="s">
        <v>30</v>
      </c>
      <c r="C89">
        <v>0.87080000000000002</v>
      </c>
      <c r="D89" t="s">
        <v>31</v>
      </c>
      <c r="E89">
        <v>4.5999999999999999E-3</v>
      </c>
      <c r="F89" t="s">
        <v>32</v>
      </c>
      <c r="G89">
        <v>8.9999999999999993E-3</v>
      </c>
      <c r="H89" t="s">
        <v>33</v>
      </c>
      <c r="I89">
        <v>0.87970000000000004</v>
      </c>
      <c r="AC89" s="3"/>
      <c r="AD89" s="3"/>
      <c r="AE89" s="3"/>
    </row>
    <row r="90" spans="2:31" x14ac:dyDescent="0.3">
      <c r="B90" t="s">
        <v>34</v>
      </c>
      <c r="C90">
        <v>1.7210000000000001</v>
      </c>
      <c r="D90" t="s">
        <v>35</v>
      </c>
      <c r="E90">
        <v>1.7709999999999999</v>
      </c>
      <c r="F90" t="s">
        <v>36</v>
      </c>
      <c r="G90">
        <v>1.5986</v>
      </c>
      <c r="H90" t="s">
        <v>37</v>
      </c>
      <c r="I90">
        <v>2.3393999999999999</v>
      </c>
      <c r="AC90" s="3"/>
      <c r="AD90" s="3"/>
      <c r="AE90" s="3"/>
    </row>
    <row r="91" spans="2:31" x14ac:dyDescent="0.3">
      <c r="B91" t="s">
        <v>38</v>
      </c>
      <c r="C91">
        <v>488.15</v>
      </c>
      <c r="D91" t="s">
        <v>39</v>
      </c>
      <c r="E91">
        <v>456.84</v>
      </c>
      <c r="F91" t="s">
        <v>40</v>
      </c>
      <c r="G91">
        <v>443.33</v>
      </c>
      <c r="H91" t="s">
        <v>41</v>
      </c>
      <c r="I91">
        <v>110.26</v>
      </c>
      <c r="AC91" s="3"/>
      <c r="AD91" s="3"/>
      <c r="AE91" s="3"/>
    </row>
    <row r="92" spans="2:31" x14ac:dyDescent="0.3">
      <c r="B92" t="s">
        <v>42</v>
      </c>
      <c r="C92">
        <v>17.7</v>
      </c>
      <c r="D92" t="s">
        <v>43</v>
      </c>
      <c r="E92">
        <v>13.97</v>
      </c>
      <c r="F92" t="s">
        <v>44</v>
      </c>
      <c r="G92">
        <v>19.78</v>
      </c>
      <c r="H92" t="s">
        <v>45</v>
      </c>
      <c r="I92">
        <v>22</v>
      </c>
      <c r="AC92" s="3"/>
      <c r="AD92" s="3"/>
      <c r="AE92" s="3"/>
    </row>
    <row r="93" spans="2:31" x14ac:dyDescent="0.3">
      <c r="B93" t="s">
        <v>46</v>
      </c>
      <c r="C93">
        <v>9.2499999999999999E-2</v>
      </c>
      <c r="D93" t="s">
        <v>47</v>
      </c>
      <c r="E93">
        <v>7.5200000000000003E-2</v>
      </c>
      <c r="F93" t="s">
        <v>48</v>
      </c>
      <c r="G93">
        <v>4.4499999999999998E-2</v>
      </c>
      <c r="H93" t="s">
        <v>49</v>
      </c>
      <c r="I93">
        <v>0.93840000000000001</v>
      </c>
      <c r="AC93" s="3"/>
      <c r="AD93" s="3"/>
      <c r="AE93" s="3"/>
    </row>
    <row r="94" spans="2:31" x14ac:dyDescent="0.3">
      <c r="B94" t="s">
        <v>50</v>
      </c>
      <c r="C94">
        <v>717316.76</v>
      </c>
      <c r="D94" t="s">
        <v>51</v>
      </c>
      <c r="E94">
        <v>2199860.9700000002</v>
      </c>
      <c r="F94" t="s">
        <v>52</v>
      </c>
      <c r="G94">
        <v>125.26</v>
      </c>
      <c r="H94" t="s">
        <v>53</v>
      </c>
      <c r="I94">
        <v>158.53</v>
      </c>
      <c r="Z94" s="2"/>
      <c r="AC94" s="3"/>
      <c r="AD94" s="3"/>
      <c r="AE94" s="3"/>
    </row>
    <row r="95" spans="2:31" x14ac:dyDescent="0.3">
      <c r="B95" t="s">
        <v>54</v>
      </c>
      <c r="C95">
        <v>325.83</v>
      </c>
      <c r="D95" t="s">
        <v>55</v>
      </c>
      <c r="E95">
        <v>1.282</v>
      </c>
      <c r="F95" t="s">
        <v>56</v>
      </c>
      <c r="G95">
        <v>198.25</v>
      </c>
      <c r="H95" t="s">
        <v>57</v>
      </c>
      <c r="I95">
        <v>0.78</v>
      </c>
      <c r="AC95" s="1"/>
      <c r="AD95" s="3"/>
      <c r="AE95" s="3"/>
    </row>
    <row r="96" spans="2:31" x14ac:dyDescent="0.3">
      <c r="B96" t="s">
        <v>58</v>
      </c>
      <c r="C96">
        <v>32.736800000000002</v>
      </c>
      <c r="D96" t="s">
        <v>59</v>
      </c>
      <c r="E96">
        <v>192.81</v>
      </c>
      <c r="F96" t="s">
        <v>60</v>
      </c>
      <c r="G96">
        <v>227.65</v>
      </c>
      <c r="H96" t="s">
        <v>61</v>
      </c>
      <c r="I96">
        <v>0.89600000000000002</v>
      </c>
      <c r="AC96" s="3"/>
      <c r="AD96" s="3"/>
      <c r="AE96" s="3"/>
    </row>
    <row r="97" spans="2:31" x14ac:dyDescent="0.3">
      <c r="B97" t="s">
        <v>62</v>
      </c>
      <c r="C97">
        <v>0.65700000000000003</v>
      </c>
      <c r="D97" t="s">
        <v>63</v>
      </c>
      <c r="E97">
        <v>-0.18310000000000001</v>
      </c>
      <c r="F97" t="s">
        <v>64</v>
      </c>
      <c r="G97">
        <v>22</v>
      </c>
      <c r="H97" t="s">
        <v>65</v>
      </c>
      <c r="I97">
        <v>1.2627999999999999</v>
      </c>
      <c r="AC97" s="3"/>
      <c r="AD97" s="3"/>
      <c r="AE97" s="3"/>
    </row>
    <row r="98" spans="2:31" x14ac:dyDescent="0.3">
      <c r="B98" t="s">
        <v>66</v>
      </c>
      <c r="C98">
        <v>3.2000000000000002E-3</v>
      </c>
      <c r="D98" t="s">
        <v>67</v>
      </c>
      <c r="E98">
        <v>1.8499999999999999E-2</v>
      </c>
      <c r="F98" t="s">
        <v>68</v>
      </c>
      <c r="G98">
        <v>2.63E-2</v>
      </c>
      <c r="H98" t="s">
        <v>69</v>
      </c>
      <c r="I98">
        <v>1.5599999999999999E-2</v>
      </c>
      <c r="AC98" s="3"/>
      <c r="AD98" s="3"/>
      <c r="AE98" s="3"/>
    </row>
    <row r="99" spans="2:31" x14ac:dyDescent="0.3">
      <c r="AC99" s="2"/>
      <c r="AD99" s="3"/>
      <c r="AE99" s="2"/>
    </row>
    <row r="100" spans="2:31" x14ac:dyDescent="0.3">
      <c r="V100" s="2"/>
      <c r="AC100" s="3"/>
      <c r="AD100" s="3"/>
      <c r="AE100" s="3"/>
    </row>
    <row r="101" spans="2:31" x14ac:dyDescent="0.3">
      <c r="B101" t="s">
        <v>0</v>
      </c>
      <c r="C101">
        <v>0.3805</v>
      </c>
      <c r="D101" t="s">
        <v>1</v>
      </c>
      <c r="E101">
        <v>-0.20430000000000001</v>
      </c>
      <c r="F101" t="s">
        <v>2</v>
      </c>
      <c r="G101">
        <v>-4.7500000000000001E-2</v>
      </c>
      <c r="H101" t="s">
        <v>3</v>
      </c>
      <c r="I101">
        <v>-0.40150000000000002</v>
      </c>
      <c r="AC101" s="3"/>
      <c r="AD101" s="3"/>
      <c r="AE101" s="3"/>
    </row>
    <row r="102" spans="2:31" x14ac:dyDescent="0.3">
      <c r="B102" t="s">
        <v>72</v>
      </c>
      <c r="C102">
        <v>0.77800000000000002</v>
      </c>
      <c r="D102" t="s">
        <v>73</v>
      </c>
      <c r="E102">
        <v>0.77800000000000002</v>
      </c>
      <c r="F102" t="s">
        <v>4</v>
      </c>
      <c r="G102">
        <v>6116413.5</v>
      </c>
      <c r="H102" t="s">
        <v>5</v>
      </c>
      <c r="I102">
        <v>6115669.5</v>
      </c>
      <c r="AC102" s="3"/>
      <c r="AD102" s="3"/>
      <c r="AE102" s="3"/>
    </row>
    <row r="103" spans="2:31" x14ac:dyDescent="0.3">
      <c r="B103" t="s">
        <v>6</v>
      </c>
      <c r="C103">
        <v>77.976100000000002</v>
      </c>
      <c r="D103" t="s">
        <v>7</v>
      </c>
      <c r="E103">
        <v>81.302700000000002</v>
      </c>
      <c r="F103" t="s">
        <v>8</v>
      </c>
      <c r="G103">
        <v>3.3266300000000002</v>
      </c>
      <c r="H103" t="s">
        <v>9</v>
      </c>
      <c r="I103">
        <v>0</v>
      </c>
      <c r="AC103" s="3"/>
      <c r="AD103" s="3"/>
      <c r="AE103" s="3"/>
    </row>
    <row r="104" spans="2:31" x14ac:dyDescent="0.3">
      <c r="B104" t="s">
        <v>10</v>
      </c>
      <c r="C104">
        <v>473000</v>
      </c>
      <c r="D104" t="s">
        <v>11</v>
      </c>
      <c r="E104">
        <v>0.97770000000000001</v>
      </c>
      <c r="F104" t="s">
        <v>12</v>
      </c>
      <c r="G104">
        <v>0.50009999999999999</v>
      </c>
      <c r="H104" t="s">
        <v>13</v>
      </c>
      <c r="I104">
        <v>0.72419999999999995</v>
      </c>
      <c r="AC104" s="3"/>
      <c r="AD104" s="3"/>
      <c r="AE104" s="3"/>
    </row>
    <row r="105" spans="2:31" x14ac:dyDescent="0.3">
      <c r="B105" t="s">
        <v>14</v>
      </c>
      <c r="C105">
        <v>0</v>
      </c>
      <c r="D105" t="s">
        <v>15</v>
      </c>
      <c r="E105">
        <v>0</v>
      </c>
      <c r="F105" t="s">
        <v>16</v>
      </c>
      <c r="G105">
        <v>0</v>
      </c>
      <c r="H105" t="s">
        <v>17</v>
      </c>
      <c r="I105">
        <v>0</v>
      </c>
      <c r="AC105" s="3"/>
      <c r="AD105" s="3"/>
      <c r="AE105" s="3"/>
    </row>
    <row r="106" spans="2:31" x14ac:dyDescent="0.3">
      <c r="B106" t="s">
        <v>18</v>
      </c>
      <c r="C106">
        <v>-17613.2</v>
      </c>
      <c r="D106" t="s">
        <v>19</v>
      </c>
      <c r="E106">
        <v>7990.3</v>
      </c>
      <c r="F106" t="s">
        <v>20</v>
      </c>
      <c r="G106">
        <v>1112.9000000000001</v>
      </c>
      <c r="H106" t="s">
        <v>21</v>
      </c>
      <c r="I106">
        <v>0</v>
      </c>
      <c r="AC106" s="3"/>
      <c r="AD106" s="3"/>
      <c r="AE106" s="3"/>
    </row>
    <row r="107" spans="2:31" x14ac:dyDescent="0.3">
      <c r="B107" t="s">
        <v>22</v>
      </c>
      <c r="C107">
        <v>-2.2000000000000001E-3</v>
      </c>
      <c r="D107" t="s">
        <v>23</v>
      </c>
      <c r="E107">
        <v>1E-3</v>
      </c>
      <c r="F107" t="s">
        <v>24</v>
      </c>
      <c r="G107">
        <v>1E-4</v>
      </c>
      <c r="H107" t="s">
        <v>25</v>
      </c>
      <c r="I107">
        <v>1.1999999999999999E-3</v>
      </c>
      <c r="AC107" s="3"/>
      <c r="AD107" s="3"/>
      <c r="AE107" s="3"/>
    </row>
    <row r="108" spans="2:31" x14ac:dyDescent="0.3">
      <c r="B108" t="s">
        <v>26</v>
      </c>
      <c r="C108">
        <v>0.97130000000000005</v>
      </c>
      <c r="D108" t="s">
        <v>27</v>
      </c>
      <c r="E108">
        <v>0.96870000000000001</v>
      </c>
      <c r="F108" t="s">
        <v>28</v>
      </c>
      <c r="G108">
        <v>5.0000000000000001E-3</v>
      </c>
      <c r="H108" t="s">
        <v>29</v>
      </c>
      <c r="I108">
        <v>0.81399999999999995</v>
      </c>
      <c r="AC108" s="3"/>
      <c r="AD108" s="3"/>
      <c r="AE108" s="3"/>
    </row>
    <row r="109" spans="2:31" x14ac:dyDescent="0.3">
      <c r="B109" t="s">
        <v>30</v>
      </c>
      <c r="C109">
        <v>0.87</v>
      </c>
      <c r="D109" t="s">
        <v>31</v>
      </c>
      <c r="E109">
        <v>1.15E-2</v>
      </c>
      <c r="F109" t="s">
        <v>32</v>
      </c>
      <c r="G109">
        <v>1.09E-2</v>
      </c>
      <c r="H109" t="s">
        <v>33</v>
      </c>
      <c r="I109">
        <v>0.89649999999999996</v>
      </c>
      <c r="AC109" s="3"/>
      <c r="AD109" s="3"/>
      <c r="AE109" s="3"/>
    </row>
    <row r="110" spans="2:31" x14ac:dyDescent="0.3">
      <c r="B110" t="s">
        <v>34</v>
      </c>
      <c r="C110">
        <v>1.7210000000000001</v>
      </c>
      <c r="D110" t="s">
        <v>35</v>
      </c>
      <c r="E110">
        <v>1.7250000000000001</v>
      </c>
      <c r="F110" t="s">
        <v>36</v>
      </c>
      <c r="G110">
        <v>1.5901000000000001</v>
      </c>
      <c r="H110" t="s">
        <v>37</v>
      </c>
      <c r="I110">
        <v>2.2174</v>
      </c>
      <c r="V110" s="1"/>
      <c r="X110" s="1"/>
      <c r="AB110" s="1"/>
      <c r="AC110" s="3"/>
      <c r="AD110" s="3"/>
      <c r="AE110" s="3"/>
    </row>
    <row r="111" spans="2:31" x14ac:dyDescent="0.3">
      <c r="B111" t="s">
        <v>38</v>
      </c>
      <c r="C111">
        <v>477.49</v>
      </c>
      <c r="D111" t="s">
        <v>39</v>
      </c>
      <c r="E111">
        <v>454.43</v>
      </c>
      <c r="F111" t="s">
        <v>40</v>
      </c>
      <c r="G111">
        <v>445.08</v>
      </c>
      <c r="H111" t="s">
        <v>41</v>
      </c>
      <c r="I111">
        <v>91.69</v>
      </c>
      <c r="AC111" s="3"/>
      <c r="AD111" s="3"/>
      <c r="AE111" s="3"/>
    </row>
    <row r="112" spans="2:31" x14ac:dyDescent="0.3">
      <c r="B112" t="s">
        <v>42</v>
      </c>
      <c r="C112">
        <v>15.5</v>
      </c>
      <c r="D112" t="s">
        <v>43</v>
      </c>
      <c r="E112">
        <v>11.64</v>
      </c>
      <c r="F112" t="s">
        <v>44</v>
      </c>
      <c r="G112">
        <v>18.489999999999998</v>
      </c>
      <c r="H112" t="s">
        <v>45</v>
      </c>
      <c r="I112">
        <v>22</v>
      </c>
      <c r="AC112" s="3"/>
      <c r="AD112" s="3"/>
      <c r="AE112" s="3"/>
    </row>
    <row r="113" spans="2:31" x14ac:dyDescent="0.3">
      <c r="B113" t="s">
        <v>46</v>
      </c>
      <c r="C113">
        <v>9.2499999999999999E-2</v>
      </c>
      <c r="D113" t="s">
        <v>47</v>
      </c>
      <c r="E113">
        <v>9.0999999999999998E-2</v>
      </c>
      <c r="F113" t="s">
        <v>48</v>
      </c>
      <c r="G113">
        <v>4.4499999999999998E-2</v>
      </c>
      <c r="H113" t="s">
        <v>49</v>
      </c>
      <c r="I113">
        <v>0.93840000000000001</v>
      </c>
      <c r="AC113" s="3"/>
      <c r="AD113" s="3"/>
      <c r="AE113" s="3"/>
    </row>
    <row r="114" spans="2:31" x14ac:dyDescent="0.3">
      <c r="B114" t="s">
        <v>50</v>
      </c>
      <c r="C114">
        <v>868275.82</v>
      </c>
      <c r="D114" t="s">
        <v>51</v>
      </c>
      <c r="E114">
        <v>2144672.4700000002</v>
      </c>
      <c r="F114" t="s">
        <v>52</v>
      </c>
      <c r="G114">
        <v>130.38</v>
      </c>
      <c r="H114" t="s">
        <v>53</v>
      </c>
      <c r="I114">
        <v>156.02000000000001</v>
      </c>
      <c r="Z114" s="2"/>
      <c r="AB114" s="2"/>
      <c r="AC114" s="3"/>
      <c r="AD114" s="3"/>
      <c r="AE114" s="3"/>
    </row>
    <row r="115" spans="2:31" x14ac:dyDescent="0.3">
      <c r="B115" t="s">
        <v>54</v>
      </c>
      <c r="C115">
        <v>289.10000000000002</v>
      </c>
      <c r="D115" t="s">
        <v>55</v>
      </c>
      <c r="E115">
        <v>1.169</v>
      </c>
      <c r="F115" t="s">
        <v>56</v>
      </c>
      <c r="G115">
        <v>179.05</v>
      </c>
      <c r="H115" t="s">
        <v>57</v>
      </c>
      <c r="I115">
        <v>0.72399999999999998</v>
      </c>
      <c r="AC115" s="1"/>
      <c r="AD115" s="3"/>
      <c r="AE115" s="3"/>
    </row>
    <row r="116" spans="2:31" x14ac:dyDescent="0.3">
      <c r="B116" t="s">
        <v>58</v>
      </c>
      <c r="C116">
        <v>33.2639</v>
      </c>
      <c r="D116" t="s">
        <v>59</v>
      </c>
      <c r="E116">
        <v>182.67</v>
      </c>
      <c r="F116" t="s">
        <v>60</v>
      </c>
      <c r="G116">
        <v>205.82</v>
      </c>
      <c r="H116" t="s">
        <v>61</v>
      </c>
      <c r="I116">
        <v>0.83199999999999996</v>
      </c>
      <c r="AC116" s="3"/>
      <c r="AD116" s="3"/>
      <c r="AE116" s="3"/>
    </row>
    <row r="117" spans="2:31" x14ac:dyDescent="0.3">
      <c r="B117" t="s">
        <v>62</v>
      </c>
      <c r="C117">
        <v>0.65700000000000003</v>
      </c>
      <c r="D117" t="s">
        <v>63</v>
      </c>
      <c r="E117">
        <v>-0.18310000000000001</v>
      </c>
      <c r="F117" t="s">
        <v>64</v>
      </c>
      <c r="G117">
        <v>22</v>
      </c>
      <c r="H117" t="s">
        <v>65</v>
      </c>
      <c r="I117">
        <v>1.2627999999999999</v>
      </c>
      <c r="AC117" s="3"/>
      <c r="AD117" s="3"/>
      <c r="AE117" s="3"/>
    </row>
    <row r="118" spans="2:31" x14ac:dyDescent="0.3">
      <c r="B118" t="s">
        <v>66</v>
      </c>
      <c r="C118">
        <v>3.2000000000000002E-3</v>
      </c>
      <c r="D118" t="s">
        <v>67</v>
      </c>
      <c r="E118">
        <v>1.8499999999999999E-2</v>
      </c>
      <c r="F118" t="s">
        <v>68</v>
      </c>
      <c r="G118">
        <v>2.63E-2</v>
      </c>
      <c r="H118" t="s">
        <v>69</v>
      </c>
      <c r="I118">
        <v>1.5599999999999999E-2</v>
      </c>
      <c r="AC118" s="3"/>
      <c r="AD118" s="3"/>
      <c r="AE118" s="3"/>
    </row>
    <row r="119" spans="2:31" x14ac:dyDescent="0.3">
      <c r="AC119" s="2"/>
      <c r="AD119" s="3"/>
      <c r="AE119" s="2"/>
    </row>
    <row r="120" spans="2:31" x14ac:dyDescent="0.3">
      <c r="V120" s="2"/>
      <c r="AC120" s="3"/>
      <c r="AD120" s="3"/>
      <c r="AE120" s="3"/>
    </row>
    <row r="121" spans="2:31" x14ac:dyDescent="0.3">
      <c r="B121" t="s">
        <v>0</v>
      </c>
      <c r="C121">
        <v>0.45660000000000001</v>
      </c>
      <c r="D121" t="s">
        <v>1</v>
      </c>
      <c r="E121">
        <v>-0.1532</v>
      </c>
      <c r="F121" t="s">
        <v>2</v>
      </c>
      <c r="G121">
        <v>-2E-3</v>
      </c>
      <c r="H121" t="s">
        <v>3</v>
      </c>
      <c r="I121">
        <v>-0.34350000000000003</v>
      </c>
      <c r="AC121" s="3"/>
      <c r="AD121" s="3"/>
      <c r="AE121" s="3"/>
    </row>
    <row r="122" spans="2:31" x14ac:dyDescent="0.3">
      <c r="B122" t="s">
        <v>72</v>
      </c>
      <c r="C122">
        <v>0.80700000000000005</v>
      </c>
      <c r="D122" t="s">
        <v>73</v>
      </c>
      <c r="E122">
        <v>0.80800000000000005</v>
      </c>
      <c r="F122" t="s">
        <v>4</v>
      </c>
      <c r="G122">
        <v>6348073.2999999998</v>
      </c>
      <c r="H122" t="s">
        <v>5</v>
      </c>
      <c r="I122">
        <v>6353799.9000000004</v>
      </c>
      <c r="AC122" s="3"/>
      <c r="AD122" s="3"/>
      <c r="AE122" s="3"/>
    </row>
    <row r="123" spans="2:31" x14ac:dyDescent="0.3">
      <c r="B123" t="s">
        <v>6</v>
      </c>
      <c r="C123">
        <v>77.976100000000002</v>
      </c>
      <c r="D123" t="s">
        <v>7</v>
      </c>
      <c r="E123">
        <v>78.703699999999998</v>
      </c>
      <c r="F123" t="s">
        <v>8</v>
      </c>
      <c r="G123">
        <v>0.72763999999999995</v>
      </c>
      <c r="H123" t="s">
        <v>9</v>
      </c>
      <c r="I123">
        <v>0</v>
      </c>
      <c r="AC123" s="3"/>
      <c r="AD123" s="3"/>
      <c r="AE123" s="3"/>
    </row>
    <row r="124" spans="2:31" x14ac:dyDescent="0.3">
      <c r="B124" t="s">
        <v>10</v>
      </c>
      <c r="C124">
        <v>473000</v>
      </c>
      <c r="D124" t="s">
        <v>11</v>
      </c>
      <c r="E124">
        <v>0.97770000000000001</v>
      </c>
      <c r="F124" t="s">
        <v>12</v>
      </c>
      <c r="G124">
        <v>0.50009999999999999</v>
      </c>
      <c r="H124" t="s">
        <v>13</v>
      </c>
      <c r="I124">
        <v>0.72419999999999995</v>
      </c>
      <c r="AC124" s="3"/>
      <c r="AD124" s="3"/>
      <c r="AE124" s="3"/>
    </row>
    <row r="125" spans="2:31" x14ac:dyDescent="0.3">
      <c r="B125" t="s">
        <v>14</v>
      </c>
      <c r="C125">
        <v>0</v>
      </c>
      <c r="D125" t="s">
        <v>15</v>
      </c>
      <c r="E125">
        <v>0</v>
      </c>
      <c r="F125" t="s">
        <v>16</v>
      </c>
      <c r="G125">
        <v>0</v>
      </c>
      <c r="H125" t="s">
        <v>17</v>
      </c>
      <c r="I125">
        <v>0</v>
      </c>
      <c r="AC125" s="3"/>
      <c r="AD125" s="3"/>
      <c r="AE125" s="3"/>
    </row>
    <row r="126" spans="2:31" x14ac:dyDescent="0.3">
      <c r="B126" t="s">
        <v>18</v>
      </c>
      <c r="C126">
        <v>-30578.6</v>
      </c>
      <c r="D126" t="s">
        <v>19</v>
      </c>
      <c r="E126">
        <v>13351.3</v>
      </c>
      <c r="F126" t="s">
        <v>20</v>
      </c>
      <c r="G126">
        <v>1454.7</v>
      </c>
      <c r="H126" t="s">
        <v>21</v>
      </c>
      <c r="I126">
        <v>0</v>
      </c>
      <c r="AC126" s="3"/>
      <c r="AD126" s="3"/>
      <c r="AE126" s="3"/>
    </row>
    <row r="127" spans="2:31" x14ac:dyDescent="0.3">
      <c r="B127" t="s">
        <v>22</v>
      </c>
      <c r="C127">
        <v>-3.8999999999999998E-3</v>
      </c>
      <c r="D127" t="s">
        <v>23</v>
      </c>
      <c r="E127">
        <v>1.6999999999999999E-3</v>
      </c>
      <c r="F127" t="s">
        <v>24</v>
      </c>
      <c r="G127">
        <v>2.0000000000000001E-4</v>
      </c>
      <c r="H127" t="s">
        <v>25</v>
      </c>
      <c r="I127">
        <v>1.2999999999999999E-3</v>
      </c>
      <c r="AC127" s="3"/>
      <c r="AD127" s="3"/>
      <c r="AE127" s="3"/>
    </row>
    <row r="128" spans="2:31" x14ac:dyDescent="0.3">
      <c r="B128" t="s">
        <v>26</v>
      </c>
      <c r="C128">
        <v>0.96989999999999998</v>
      </c>
      <c r="D128" t="s">
        <v>27</v>
      </c>
      <c r="E128">
        <v>0.9667</v>
      </c>
      <c r="F128" t="s">
        <v>28</v>
      </c>
      <c r="G128">
        <v>6.1999999999999998E-3</v>
      </c>
      <c r="H128" t="s">
        <v>29</v>
      </c>
      <c r="I128">
        <v>0.81779999999999997</v>
      </c>
      <c r="AC128" s="3"/>
      <c r="AD128" s="3"/>
      <c r="AE128" s="3"/>
    </row>
    <row r="129" spans="2:31" x14ac:dyDescent="0.3">
      <c r="B129" t="s">
        <v>30</v>
      </c>
      <c r="C129">
        <v>0.86739999999999995</v>
      </c>
      <c r="D129" t="s">
        <v>31</v>
      </c>
      <c r="E129">
        <v>1.5900000000000001E-2</v>
      </c>
      <c r="F129" t="s">
        <v>32</v>
      </c>
      <c r="G129">
        <v>1.4E-2</v>
      </c>
      <c r="H129" t="s">
        <v>33</v>
      </c>
      <c r="I129">
        <v>0.90980000000000005</v>
      </c>
      <c r="AC129" s="3"/>
      <c r="AD129" s="3"/>
      <c r="AE129" s="3"/>
    </row>
    <row r="130" spans="2:31" x14ac:dyDescent="0.3">
      <c r="B130" t="s">
        <v>34</v>
      </c>
      <c r="C130">
        <v>1.7210000000000001</v>
      </c>
      <c r="D130" t="s">
        <v>35</v>
      </c>
      <c r="E130">
        <v>1.6879999999999999</v>
      </c>
      <c r="F130" t="s">
        <v>36</v>
      </c>
      <c r="G130">
        <v>1.5940000000000001</v>
      </c>
      <c r="H130" t="s">
        <v>37</v>
      </c>
      <c r="I130">
        <v>2.1257999999999999</v>
      </c>
      <c r="V130" s="1"/>
      <c r="X130" s="1"/>
      <c r="AC130" s="3"/>
      <c r="AD130" s="3"/>
      <c r="AE130" s="3"/>
    </row>
    <row r="131" spans="2:31" x14ac:dyDescent="0.3">
      <c r="B131" t="s">
        <v>38</v>
      </c>
      <c r="C131">
        <v>466.28</v>
      </c>
      <c r="D131" t="s">
        <v>39</v>
      </c>
      <c r="E131">
        <v>455.54</v>
      </c>
      <c r="F131" t="s">
        <v>40</v>
      </c>
      <c r="G131">
        <v>448.71</v>
      </c>
      <c r="H131" t="s">
        <v>41</v>
      </c>
      <c r="I131">
        <v>78.59</v>
      </c>
      <c r="AC131" s="3"/>
      <c r="AD131" s="3"/>
      <c r="AE131" s="3"/>
    </row>
    <row r="132" spans="2:31" x14ac:dyDescent="0.3">
      <c r="B132" t="s">
        <v>42</v>
      </c>
      <c r="C132">
        <v>14.28</v>
      </c>
      <c r="D132" t="s">
        <v>43</v>
      </c>
      <c r="E132">
        <v>9.93</v>
      </c>
      <c r="F132" t="s">
        <v>44</v>
      </c>
      <c r="G132">
        <v>17.88</v>
      </c>
      <c r="H132" t="s">
        <v>45</v>
      </c>
      <c r="I132">
        <v>22</v>
      </c>
      <c r="AC132" s="3"/>
      <c r="AD132" s="3"/>
      <c r="AE132" s="3"/>
    </row>
    <row r="133" spans="2:31" x14ac:dyDescent="0.3">
      <c r="B133" t="s">
        <v>46</v>
      </c>
      <c r="C133">
        <v>9.2499999999999999E-2</v>
      </c>
      <c r="D133" t="s">
        <v>47</v>
      </c>
      <c r="E133">
        <v>0.105</v>
      </c>
      <c r="F133" t="s">
        <v>48</v>
      </c>
      <c r="G133">
        <v>4.4499999999999998E-2</v>
      </c>
      <c r="H133" t="s">
        <v>49</v>
      </c>
      <c r="I133">
        <v>0.93840000000000001</v>
      </c>
      <c r="AC133" s="3"/>
      <c r="AD133" s="3"/>
      <c r="AE133" s="3"/>
    </row>
    <row r="134" spans="2:31" x14ac:dyDescent="0.3">
      <c r="B134" t="s">
        <v>50</v>
      </c>
      <c r="C134">
        <v>1001975.33</v>
      </c>
      <c r="D134" t="s">
        <v>51</v>
      </c>
      <c r="E134">
        <v>2079455.7</v>
      </c>
      <c r="F134" t="s">
        <v>52</v>
      </c>
      <c r="G134">
        <v>135.65</v>
      </c>
      <c r="H134" t="s">
        <v>53</v>
      </c>
      <c r="I134">
        <v>155.29</v>
      </c>
      <c r="Z134" s="2"/>
      <c r="AB134" s="2"/>
      <c r="AC134" s="3"/>
      <c r="AD134" s="3"/>
      <c r="AE134" s="3"/>
    </row>
    <row r="135" spans="2:31" x14ac:dyDescent="0.3">
      <c r="B135" t="s">
        <v>54</v>
      </c>
      <c r="C135">
        <v>255.99</v>
      </c>
      <c r="D135" t="s">
        <v>55</v>
      </c>
      <c r="E135">
        <v>1.0629999999999999</v>
      </c>
      <c r="F135" t="s">
        <v>56</v>
      </c>
      <c r="G135">
        <v>161.41999999999999</v>
      </c>
      <c r="H135" t="s">
        <v>57</v>
      </c>
      <c r="I135">
        <v>0.67</v>
      </c>
      <c r="AC135" s="1"/>
      <c r="AD135" s="3"/>
      <c r="AE135" s="3"/>
    </row>
    <row r="136" spans="2:31" x14ac:dyDescent="0.3">
      <c r="B136" t="s">
        <v>58</v>
      </c>
      <c r="C136">
        <v>33.420200000000001</v>
      </c>
      <c r="D136" t="s">
        <v>59</v>
      </c>
      <c r="E136">
        <v>173.18</v>
      </c>
      <c r="F136" t="s">
        <v>60</v>
      </c>
      <c r="G136">
        <v>186.1</v>
      </c>
      <c r="H136" t="s">
        <v>61</v>
      </c>
      <c r="I136">
        <v>0.77300000000000002</v>
      </c>
      <c r="AC136" s="3"/>
      <c r="AD136" s="3"/>
      <c r="AE136" s="3"/>
    </row>
    <row r="137" spans="2:31" x14ac:dyDescent="0.3">
      <c r="B137" t="s">
        <v>62</v>
      </c>
      <c r="C137">
        <v>0.65700000000000003</v>
      </c>
      <c r="D137" t="s">
        <v>63</v>
      </c>
      <c r="E137">
        <v>-0.18310000000000001</v>
      </c>
      <c r="F137" t="s">
        <v>64</v>
      </c>
      <c r="G137">
        <v>22</v>
      </c>
      <c r="H137" t="s">
        <v>65</v>
      </c>
      <c r="I137">
        <v>1.2627999999999999</v>
      </c>
      <c r="AC137" s="3"/>
      <c r="AD137" s="3"/>
      <c r="AE137" s="3"/>
    </row>
    <row r="138" spans="2:31" x14ac:dyDescent="0.3">
      <c r="B138" t="s">
        <v>66</v>
      </c>
      <c r="C138">
        <v>3.2000000000000002E-3</v>
      </c>
      <c r="D138" t="s">
        <v>67</v>
      </c>
      <c r="E138">
        <v>1.8499999999999999E-2</v>
      </c>
      <c r="F138" t="s">
        <v>68</v>
      </c>
      <c r="G138">
        <v>2.63E-2</v>
      </c>
      <c r="H138" t="s">
        <v>69</v>
      </c>
      <c r="I138">
        <v>1.5599999999999999E-2</v>
      </c>
      <c r="AC138" s="3"/>
      <c r="AD138" s="3"/>
      <c r="AE138" s="3"/>
    </row>
    <row r="139" spans="2:31" x14ac:dyDescent="0.3">
      <c r="AC139" s="3"/>
      <c r="AD139" s="3"/>
      <c r="AE139" s="2"/>
    </row>
    <row r="140" spans="2:31" x14ac:dyDescent="0.3">
      <c r="V140" s="2"/>
      <c r="AC140" s="3"/>
      <c r="AD140" s="3"/>
      <c r="AE140" s="3"/>
    </row>
    <row r="141" spans="2:31" x14ac:dyDescent="0.3">
      <c r="B141" t="s">
        <v>0</v>
      </c>
      <c r="C141">
        <v>0.53269999999999995</v>
      </c>
      <c r="D141" t="s">
        <v>1</v>
      </c>
      <c r="E141">
        <v>-4.8099999999999997E-2</v>
      </c>
      <c r="F141" t="s">
        <v>2</v>
      </c>
      <c r="G141">
        <v>8.6699999999999999E-2</v>
      </c>
      <c r="H141" t="s">
        <v>3</v>
      </c>
      <c r="I141">
        <v>-0.2172</v>
      </c>
      <c r="AC141" s="3"/>
      <c r="AD141" s="3"/>
      <c r="AE141" s="3"/>
    </row>
    <row r="142" spans="2:31" x14ac:dyDescent="0.3">
      <c r="B142" t="s">
        <v>72</v>
      </c>
      <c r="C142">
        <v>0.72</v>
      </c>
      <c r="D142" t="s">
        <v>73</v>
      </c>
      <c r="E142">
        <v>0.72199999999999998</v>
      </c>
      <c r="F142" t="s">
        <v>4</v>
      </c>
      <c r="G142">
        <v>5663480.5999999996</v>
      </c>
      <c r="H142" t="s">
        <v>5</v>
      </c>
      <c r="I142">
        <v>5677396.4000000004</v>
      </c>
      <c r="AC142" s="3"/>
      <c r="AD142" s="3"/>
      <c r="AE142" s="3"/>
    </row>
    <row r="143" spans="2:31" x14ac:dyDescent="0.3">
      <c r="B143" t="s">
        <v>6</v>
      </c>
      <c r="C143">
        <v>77.976100000000002</v>
      </c>
      <c r="D143" t="s">
        <v>7</v>
      </c>
      <c r="E143">
        <v>73.261700000000005</v>
      </c>
      <c r="F143" t="s">
        <v>8</v>
      </c>
      <c r="G143">
        <v>-4.71441</v>
      </c>
      <c r="H143" t="s">
        <v>9</v>
      </c>
      <c r="I143">
        <v>0</v>
      </c>
      <c r="AC143" s="3"/>
      <c r="AD143" s="3"/>
      <c r="AE143" s="3"/>
    </row>
    <row r="144" spans="2:31" x14ac:dyDescent="0.3">
      <c r="B144" t="s">
        <v>10</v>
      </c>
      <c r="C144">
        <v>473000</v>
      </c>
      <c r="D144" t="s">
        <v>11</v>
      </c>
      <c r="E144">
        <v>0.97770000000000001</v>
      </c>
      <c r="F144" t="s">
        <v>12</v>
      </c>
      <c r="G144">
        <v>0.50009999999999999</v>
      </c>
      <c r="H144" t="s">
        <v>13</v>
      </c>
      <c r="I144">
        <v>0.72419999999999995</v>
      </c>
      <c r="AC144" s="3"/>
      <c r="AD144" s="3"/>
      <c r="AE144" s="3"/>
    </row>
    <row r="145" spans="2:31" x14ac:dyDescent="0.3">
      <c r="B145" t="s">
        <v>14</v>
      </c>
      <c r="C145">
        <v>0</v>
      </c>
      <c r="D145" t="s">
        <v>15</v>
      </c>
      <c r="E145">
        <v>0</v>
      </c>
      <c r="F145" t="s">
        <v>16</v>
      </c>
      <c r="G145">
        <v>0</v>
      </c>
      <c r="H145" t="s">
        <v>17</v>
      </c>
      <c r="I145">
        <v>0</v>
      </c>
      <c r="AC145" s="3"/>
      <c r="AD145" s="3"/>
      <c r="AE145" s="3"/>
    </row>
    <row r="146" spans="2:31" x14ac:dyDescent="0.3">
      <c r="B146" t="s">
        <v>18</v>
      </c>
      <c r="C146">
        <v>-47925.8</v>
      </c>
      <c r="D146" t="s">
        <v>19</v>
      </c>
      <c r="E146">
        <v>20392.900000000001</v>
      </c>
      <c r="F146" t="s">
        <v>20</v>
      </c>
      <c r="G146">
        <v>2904.6</v>
      </c>
      <c r="H146" t="s">
        <v>21</v>
      </c>
      <c r="I146">
        <v>0</v>
      </c>
      <c r="AC146" s="3"/>
      <c r="AD146" s="3"/>
      <c r="AE146" s="3"/>
    </row>
    <row r="147" spans="2:31" x14ac:dyDescent="0.3">
      <c r="B147" t="s">
        <v>22</v>
      </c>
      <c r="C147">
        <v>-6.1000000000000004E-3</v>
      </c>
      <c r="D147" t="s">
        <v>23</v>
      </c>
      <c r="E147">
        <v>2.5999999999999999E-3</v>
      </c>
      <c r="F147" t="s">
        <v>24</v>
      </c>
      <c r="G147">
        <v>4.0000000000000002E-4</v>
      </c>
      <c r="H147" t="s">
        <v>25</v>
      </c>
      <c r="I147">
        <v>1.4E-3</v>
      </c>
      <c r="AC147" s="3"/>
      <c r="AD147" s="3"/>
      <c r="AE147" s="3"/>
    </row>
    <row r="148" spans="2:31" x14ac:dyDescent="0.3">
      <c r="B148" t="s">
        <v>26</v>
      </c>
      <c r="C148">
        <v>0.95530000000000004</v>
      </c>
      <c r="D148" t="s">
        <v>27</v>
      </c>
      <c r="E148">
        <v>0.95030000000000003</v>
      </c>
      <c r="F148" t="s">
        <v>28</v>
      </c>
      <c r="G148">
        <v>9.4999999999999998E-3</v>
      </c>
      <c r="H148" t="s">
        <v>29</v>
      </c>
      <c r="I148">
        <v>0.78010000000000002</v>
      </c>
      <c r="AC148" s="3"/>
      <c r="AD148" s="3"/>
      <c r="AE148" s="3"/>
    </row>
    <row r="149" spans="2:31" x14ac:dyDescent="0.3">
      <c r="B149" t="s">
        <v>30</v>
      </c>
      <c r="C149">
        <v>0.86209999999999998</v>
      </c>
      <c r="D149" t="s">
        <v>31</v>
      </c>
      <c r="E149">
        <v>1.6299999999999999E-2</v>
      </c>
      <c r="F149" t="s">
        <v>32</v>
      </c>
      <c r="G149">
        <v>2.3199999999999998E-2</v>
      </c>
      <c r="H149" t="s">
        <v>33</v>
      </c>
      <c r="I149">
        <v>0.92149999999999999</v>
      </c>
      <c r="AC149" s="3"/>
      <c r="AD149" s="3"/>
      <c r="AE149" s="3"/>
    </row>
    <row r="150" spans="2:31" x14ac:dyDescent="0.3">
      <c r="B150" t="s">
        <v>34</v>
      </c>
      <c r="C150">
        <v>1.7210000000000001</v>
      </c>
      <c r="D150" t="s">
        <v>35</v>
      </c>
      <c r="E150">
        <v>1.609</v>
      </c>
      <c r="F150" t="s">
        <v>36</v>
      </c>
      <c r="G150">
        <v>1.5067999999999999</v>
      </c>
      <c r="H150" t="s">
        <v>37</v>
      </c>
      <c r="I150">
        <v>1.948</v>
      </c>
      <c r="V150" s="1"/>
      <c r="X150" s="1"/>
      <c r="Z150" s="1"/>
      <c r="AC150" s="3"/>
      <c r="AD150" s="3"/>
      <c r="AE150" s="3"/>
    </row>
    <row r="151" spans="2:31" x14ac:dyDescent="0.3">
      <c r="B151" t="s">
        <v>38</v>
      </c>
      <c r="C151">
        <v>436.98</v>
      </c>
      <c r="D151" t="s">
        <v>39</v>
      </c>
      <c r="E151">
        <v>430.6</v>
      </c>
      <c r="F151" t="s">
        <v>40</v>
      </c>
      <c r="G151">
        <v>426.38</v>
      </c>
      <c r="H151" t="s">
        <v>41</v>
      </c>
      <c r="I151">
        <v>60.2</v>
      </c>
      <c r="AC151" s="3"/>
      <c r="AD151" s="3"/>
      <c r="AE151" s="3"/>
    </row>
    <row r="152" spans="2:31" x14ac:dyDescent="0.3">
      <c r="B152" t="s">
        <v>42</v>
      </c>
      <c r="C152">
        <v>12.65</v>
      </c>
      <c r="D152" t="s">
        <v>43</v>
      </c>
      <c r="E152">
        <v>8.0399999999999991</v>
      </c>
      <c r="F152" t="s">
        <v>44</v>
      </c>
      <c r="G152">
        <v>17.829999999999998</v>
      </c>
      <c r="H152" t="s">
        <v>45</v>
      </c>
      <c r="I152">
        <v>22</v>
      </c>
      <c r="AC152" s="3"/>
      <c r="AD152" s="3"/>
      <c r="AE152" s="3"/>
    </row>
    <row r="153" spans="2:31" x14ac:dyDescent="0.3">
      <c r="B153" t="s">
        <v>46</v>
      </c>
      <c r="C153">
        <v>9.2499999999999999E-2</v>
      </c>
      <c r="D153" t="s">
        <v>47</v>
      </c>
      <c r="E153">
        <v>0.1386</v>
      </c>
      <c r="F153" t="s">
        <v>48</v>
      </c>
      <c r="G153">
        <v>4.4499999999999998E-2</v>
      </c>
      <c r="H153" t="s">
        <v>49</v>
      </c>
      <c r="I153">
        <v>0.93840000000000001</v>
      </c>
      <c r="AC153" s="3"/>
      <c r="AD153" s="3"/>
      <c r="AE153" s="3"/>
    </row>
    <row r="154" spans="2:31" x14ac:dyDescent="0.3">
      <c r="B154" t="s">
        <v>50</v>
      </c>
      <c r="C154">
        <v>1321858.6100000001</v>
      </c>
      <c r="D154" t="s">
        <v>51</v>
      </c>
      <c r="E154">
        <v>2007690.07</v>
      </c>
      <c r="F154" t="s">
        <v>52</v>
      </c>
      <c r="G154">
        <v>148.82</v>
      </c>
      <c r="H154" t="s">
        <v>53</v>
      </c>
      <c r="I154">
        <v>157.34</v>
      </c>
      <c r="Z154" s="2"/>
      <c r="AB154" s="2"/>
      <c r="AC154" s="3"/>
      <c r="AD154" s="3"/>
      <c r="AE154" s="3"/>
    </row>
    <row r="155" spans="2:31" x14ac:dyDescent="0.3">
      <c r="B155" t="s">
        <v>54</v>
      </c>
      <c r="C155">
        <v>196.56</v>
      </c>
      <c r="D155" t="s">
        <v>55</v>
      </c>
      <c r="E155">
        <v>0.82199999999999995</v>
      </c>
      <c r="F155" t="s">
        <v>56</v>
      </c>
      <c r="G155">
        <v>146.66</v>
      </c>
      <c r="H155" t="s">
        <v>57</v>
      </c>
      <c r="I155">
        <v>0.61299999999999999</v>
      </c>
      <c r="AC155" s="1"/>
      <c r="AD155" s="3"/>
      <c r="AE155" s="3"/>
    </row>
    <row r="156" spans="2:31" x14ac:dyDescent="0.3">
      <c r="B156" t="s">
        <v>58</v>
      </c>
      <c r="C156">
        <v>32.985300000000002</v>
      </c>
      <c r="D156" t="s">
        <v>59</v>
      </c>
      <c r="E156">
        <v>170.79</v>
      </c>
      <c r="F156" t="s">
        <v>60</v>
      </c>
      <c r="G156">
        <v>170.11</v>
      </c>
      <c r="H156" t="s">
        <v>61</v>
      </c>
      <c r="I156">
        <v>0.71099999999999997</v>
      </c>
      <c r="AC156" s="3"/>
      <c r="AD156" s="3"/>
      <c r="AE156" s="3"/>
    </row>
    <row r="157" spans="2:31" x14ac:dyDescent="0.3">
      <c r="B157" t="s">
        <v>62</v>
      </c>
      <c r="C157">
        <v>0.65700000000000003</v>
      </c>
      <c r="D157" t="s">
        <v>63</v>
      </c>
      <c r="E157">
        <v>-0.18310000000000001</v>
      </c>
      <c r="F157" t="s">
        <v>64</v>
      </c>
      <c r="G157">
        <v>22</v>
      </c>
      <c r="H157" t="s">
        <v>65</v>
      </c>
      <c r="I157">
        <v>1.2627999999999999</v>
      </c>
      <c r="AC157" s="3"/>
      <c r="AD157" s="3"/>
      <c r="AE157" s="3"/>
    </row>
    <row r="158" spans="2:31" x14ac:dyDescent="0.3">
      <c r="B158" t="s">
        <v>66</v>
      </c>
      <c r="C158">
        <v>3.2000000000000002E-3</v>
      </c>
      <c r="D158" t="s">
        <v>67</v>
      </c>
      <c r="E158">
        <v>1.8499999999999999E-2</v>
      </c>
      <c r="F158" t="s">
        <v>68</v>
      </c>
      <c r="G158">
        <v>2.63E-2</v>
      </c>
      <c r="H158" t="s">
        <v>69</v>
      </c>
      <c r="I158">
        <v>1.5599999999999999E-2</v>
      </c>
      <c r="AC158" s="3"/>
      <c r="AD158" s="3"/>
      <c r="AE158" s="3"/>
    </row>
    <row r="159" spans="2:31" x14ac:dyDescent="0.3">
      <c r="AC159" s="3"/>
      <c r="AD159" s="3"/>
      <c r="AE159" s="2"/>
    </row>
    <row r="160" spans="2:31" x14ac:dyDescent="0.3">
      <c r="V160" s="2"/>
      <c r="AC160" s="3"/>
      <c r="AD160" s="3"/>
      <c r="AE160" s="3"/>
    </row>
    <row r="161" spans="2:31" x14ac:dyDescent="0.3">
      <c r="B161" t="s">
        <v>0</v>
      </c>
      <c r="C161">
        <v>0.60880000000000001</v>
      </c>
      <c r="D161" t="s">
        <v>1</v>
      </c>
      <c r="E161">
        <v>5.3100000000000001E-2</v>
      </c>
      <c r="F161" t="s">
        <v>2</v>
      </c>
      <c r="G161">
        <v>0.16869999999999999</v>
      </c>
      <c r="H161" t="s">
        <v>3</v>
      </c>
      <c r="I161">
        <v>-9.0800000000000006E-2</v>
      </c>
      <c r="AC161" s="3"/>
      <c r="AD161" s="3"/>
      <c r="AE161" s="3"/>
    </row>
    <row r="162" spans="2:31" x14ac:dyDescent="0.3">
      <c r="B162" t="s">
        <v>72</v>
      </c>
      <c r="C162">
        <v>0.63</v>
      </c>
      <c r="D162" t="s">
        <v>73</v>
      </c>
      <c r="E162">
        <v>0.63300000000000001</v>
      </c>
      <c r="F162" t="s">
        <v>4</v>
      </c>
      <c r="G162">
        <v>4953704.7</v>
      </c>
      <c r="H162" t="s">
        <v>5</v>
      </c>
      <c r="I162">
        <v>4979996</v>
      </c>
      <c r="AC162" s="3"/>
      <c r="AD162" s="3"/>
      <c r="AE162" s="3"/>
    </row>
    <row r="163" spans="2:31" x14ac:dyDescent="0.3">
      <c r="B163" t="s">
        <v>6</v>
      </c>
      <c r="C163">
        <v>77.976100000000002</v>
      </c>
      <c r="D163" t="s">
        <v>7</v>
      </c>
      <c r="E163">
        <v>71.53</v>
      </c>
      <c r="F163" t="s">
        <v>8</v>
      </c>
      <c r="G163">
        <v>-6.4461300000000001</v>
      </c>
      <c r="H163" t="s">
        <v>9</v>
      </c>
      <c r="I163">
        <v>0</v>
      </c>
      <c r="AC163" s="3"/>
      <c r="AD163" s="3"/>
      <c r="AE163" s="3"/>
    </row>
    <row r="164" spans="2:31" x14ac:dyDescent="0.3">
      <c r="B164" t="s">
        <v>10</v>
      </c>
      <c r="C164">
        <v>473000</v>
      </c>
      <c r="D164" t="s">
        <v>11</v>
      </c>
      <c r="E164">
        <v>0.97770000000000001</v>
      </c>
      <c r="F164" t="s">
        <v>12</v>
      </c>
      <c r="G164">
        <v>0.50009999999999999</v>
      </c>
      <c r="H164" t="s">
        <v>13</v>
      </c>
      <c r="I164">
        <v>0.72419999999999995</v>
      </c>
      <c r="AC164" s="3"/>
      <c r="AD164" s="3"/>
      <c r="AE164" s="3"/>
    </row>
    <row r="165" spans="2:31" x14ac:dyDescent="0.3">
      <c r="B165" t="s">
        <v>14</v>
      </c>
      <c r="C165">
        <v>0</v>
      </c>
      <c r="D165" t="s">
        <v>15</v>
      </c>
      <c r="E165">
        <v>0</v>
      </c>
      <c r="F165" t="s">
        <v>16</v>
      </c>
      <c r="G165">
        <v>0</v>
      </c>
      <c r="H165" t="s">
        <v>17</v>
      </c>
      <c r="I165">
        <v>0</v>
      </c>
      <c r="AC165" s="3"/>
      <c r="AD165" s="3"/>
      <c r="AE165" s="3"/>
    </row>
    <row r="166" spans="2:31" x14ac:dyDescent="0.3">
      <c r="B166" t="s">
        <v>18</v>
      </c>
      <c r="C166">
        <v>-69687.399999999994</v>
      </c>
      <c r="D166" t="s">
        <v>19</v>
      </c>
      <c r="E166">
        <v>29164</v>
      </c>
      <c r="F166" t="s">
        <v>20</v>
      </c>
      <c r="G166">
        <v>4570.3999999999996</v>
      </c>
      <c r="H166" t="s">
        <v>21</v>
      </c>
      <c r="I166">
        <v>0</v>
      </c>
      <c r="AC166" s="3"/>
      <c r="AD166" s="3"/>
      <c r="AE166" s="3"/>
    </row>
    <row r="167" spans="2:31" x14ac:dyDescent="0.3">
      <c r="B167" t="s">
        <v>22</v>
      </c>
      <c r="C167">
        <v>-8.8999999999999999E-3</v>
      </c>
      <c r="D167" t="s">
        <v>23</v>
      </c>
      <c r="E167">
        <v>3.7000000000000002E-3</v>
      </c>
      <c r="F167" t="s">
        <v>24</v>
      </c>
      <c r="G167">
        <v>5.9999999999999995E-4</v>
      </c>
      <c r="H167" t="s">
        <v>25</v>
      </c>
      <c r="I167">
        <v>1.1999999999999999E-3</v>
      </c>
      <c r="AC167" s="3"/>
      <c r="AD167" s="3"/>
      <c r="AE167" s="3"/>
    </row>
    <row r="168" spans="2:31" x14ac:dyDescent="0.3">
      <c r="B168" t="s">
        <v>26</v>
      </c>
      <c r="C168">
        <v>0.92859999999999998</v>
      </c>
      <c r="D168" t="s">
        <v>27</v>
      </c>
      <c r="E168">
        <v>0.92100000000000004</v>
      </c>
      <c r="F168" t="s">
        <v>28</v>
      </c>
      <c r="G168">
        <v>1.41E-2</v>
      </c>
      <c r="H168" t="s">
        <v>29</v>
      </c>
      <c r="I168">
        <v>0.72330000000000005</v>
      </c>
      <c r="AC168" s="3"/>
      <c r="AD168" s="3"/>
      <c r="AE168" s="3"/>
    </row>
    <row r="169" spans="2:31" x14ac:dyDescent="0.3">
      <c r="B169" t="s">
        <v>30</v>
      </c>
      <c r="C169">
        <v>0.85809999999999997</v>
      </c>
      <c r="D169" t="s">
        <v>31</v>
      </c>
      <c r="E169">
        <v>0</v>
      </c>
      <c r="F169" t="s">
        <v>32</v>
      </c>
      <c r="G169">
        <v>4.65E-2</v>
      </c>
      <c r="H169" t="s">
        <v>33</v>
      </c>
      <c r="I169">
        <v>0.92420000000000002</v>
      </c>
      <c r="AC169" s="3"/>
      <c r="AD169" s="3"/>
      <c r="AE169" s="3"/>
    </row>
    <row r="170" spans="2:31" x14ac:dyDescent="0.3">
      <c r="B170" t="s">
        <v>34</v>
      </c>
      <c r="C170">
        <v>1.7210000000000001</v>
      </c>
      <c r="D170" t="s">
        <v>35</v>
      </c>
      <c r="E170">
        <v>1.5289999999999999</v>
      </c>
      <c r="F170" t="s">
        <v>36</v>
      </c>
      <c r="G170">
        <v>1.3900999999999999</v>
      </c>
      <c r="H170" t="s">
        <v>37</v>
      </c>
      <c r="I170">
        <v>1.7873000000000001</v>
      </c>
      <c r="V170" s="1"/>
      <c r="X170" s="1"/>
      <c r="Z170" s="1"/>
      <c r="AC170" s="3"/>
      <c r="AD170" s="3"/>
      <c r="AE170" s="3"/>
    </row>
    <row r="171" spans="2:31" x14ac:dyDescent="0.3">
      <c r="B171" t="s">
        <v>38</v>
      </c>
      <c r="C171">
        <v>402.53</v>
      </c>
      <c r="D171" t="s">
        <v>39</v>
      </c>
      <c r="E171">
        <v>397.27</v>
      </c>
      <c r="F171" t="s">
        <v>40</v>
      </c>
      <c r="G171">
        <v>394.11</v>
      </c>
      <c r="H171" t="s">
        <v>41</v>
      </c>
      <c r="I171">
        <v>50.05</v>
      </c>
      <c r="AC171" s="3"/>
      <c r="AD171" s="3"/>
      <c r="AE171" s="3"/>
    </row>
    <row r="172" spans="2:31" x14ac:dyDescent="0.3">
      <c r="B172" t="s">
        <v>42</v>
      </c>
      <c r="C172">
        <v>11.74</v>
      </c>
      <c r="D172" t="s">
        <v>43</v>
      </c>
      <c r="E172">
        <v>7.24</v>
      </c>
      <c r="F172" t="s">
        <v>44</v>
      </c>
      <c r="G172">
        <v>22.53</v>
      </c>
      <c r="H172" t="s">
        <v>45</v>
      </c>
      <c r="I172">
        <v>22</v>
      </c>
      <c r="AC172" s="3"/>
      <c r="AD172" s="3"/>
      <c r="AE172" s="3"/>
    </row>
    <row r="173" spans="2:31" x14ac:dyDescent="0.3">
      <c r="B173" t="s">
        <v>46</v>
      </c>
      <c r="C173">
        <v>9.2499999999999999E-2</v>
      </c>
      <c r="D173" t="s">
        <v>47</v>
      </c>
      <c r="E173">
        <v>0.17749999999999999</v>
      </c>
      <c r="F173" t="s">
        <v>48</v>
      </c>
      <c r="G173">
        <v>4.4499999999999998E-2</v>
      </c>
      <c r="H173" t="s">
        <v>49</v>
      </c>
      <c r="I173">
        <v>0.93840000000000001</v>
      </c>
      <c r="AC173" s="3"/>
      <c r="AD173" s="3"/>
      <c r="AE173" s="3"/>
    </row>
    <row r="174" spans="2:31" x14ac:dyDescent="0.3">
      <c r="B174" t="s">
        <v>50</v>
      </c>
      <c r="C174">
        <v>1692949.67</v>
      </c>
      <c r="D174" t="s">
        <v>51</v>
      </c>
      <c r="E174">
        <v>2017376.08</v>
      </c>
      <c r="F174" t="s">
        <v>52</v>
      </c>
      <c r="G174">
        <v>163.19999999999999</v>
      </c>
      <c r="H174" t="s">
        <v>53</v>
      </c>
      <c r="I174">
        <v>161.52000000000001</v>
      </c>
      <c r="Z174" s="2"/>
      <c r="AB174" s="2"/>
      <c r="AC174" s="3"/>
      <c r="AD174" s="3"/>
      <c r="AE174" s="3"/>
    </row>
    <row r="175" spans="2:31" x14ac:dyDescent="0.3">
      <c r="B175" t="s">
        <v>54</v>
      </c>
      <c r="C175">
        <v>130.63</v>
      </c>
      <c r="D175" t="s">
        <v>55</v>
      </c>
      <c r="E175">
        <v>0.54100000000000004</v>
      </c>
      <c r="F175" t="s">
        <v>56</v>
      </c>
      <c r="G175">
        <v>143.01</v>
      </c>
      <c r="H175" t="s">
        <v>57</v>
      </c>
      <c r="I175">
        <v>0.59299999999999997</v>
      </c>
      <c r="AC175" s="1"/>
      <c r="AD175" s="3"/>
      <c r="AE175" s="3"/>
    </row>
    <row r="176" spans="2:31" x14ac:dyDescent="0.3">
      <c r="B176" t="s">
        <v>58</v>
      </c>
      <c r="C176">
        <v>32.131399999999999</v>
      </c>
      <c r="D176" t="s">
        <v>59</v>
      </c>
      <c r="E176">
        <v>173.79</v>
      </c>
      <c r="F176" t="s">
        <v>60</v>
      </c>
      <c r="G176">
        <v>166.66</v>
      </c>
      <c r="H176" t="s">
        <v>61</v>
      </c>
      <c r="I176">
        <v>0.69099999999999995</v>
      </c>
      <c r="V176" s="1"/>
      <c r="AC176" s="3"/>
      <c r="AD176" s="3"/>
      <c r="AE176" s="3"/>
    </row>
    <row r="177" spans="2:31" x14ac:dyDescent="0.3">
      <c r="B177" t="s">
        <v>62</v>
      </c>
      <c r="C177">
        <v>0.65700000000000003</v>
      </c>
      <c r="D177" t="s">
        <v>63</v>
      </c>
      <c r="E177">
        <v>-0.18310000000000001</v>
      </c>
      <c r="F177" t="s">
        <v>64</v>
      </c>
      <c r="G177">
        <v>22</v>
      </c>
      <c r="H177" t="s">
        <v>65</v>
      </c>
      <c r="I177">
        <v>1.2627999999999999</v>
      </c>
      <c r="AC177" s="3"/>
      <c r="AD177" s="3"/>
      <c r="AE177" s="3"/>
    </row>
    <row r="178" spans="2:31" x14ac:dyDescent="0.3">
      <c r="B178" t="s">
        <v>66</v>
      </c>
      <c r="C178">
        <v>3.2000000000000002E-3</v>
      </c>
      <c r="D178" t="s">
        <v>67</v>
      </c>
      <c r="E178">
        <v>1.8499999999999999E-2</v>
      </c>
      <c r="F178" t="s">
        <v>68</v>
      </c>
      <c r="G178">
        <v>2.63E-2</v>
      </c>
      <c r="H178" t="s">
        <v>69</v>
      </c>
      <c r="I178">
        <v>1.5599999999999999E-2</v>
      </c>
      <c r="AC178" s="3"/>
      <c r="AD178" s="3"/>
      <c r="AE178" s="3"/>
    </row>
    <row r="179" spans="2:31" x14ac:dyDescent="0.3">
      <c r="AC179" s="3"/>
      <c r="AD179" s="3"/>
      <c r="AE179" s="2"/>
    </row>
    <row r="180" spans="2:31" x14ac:dyDescent="0.3">
      <c r="V180" s="2"/>
      <c r="AC180" s="3"/>
      <c r="AD180" s="3"/>
      <c r="AE180" s="3"/>
    </row>
    <row r="181" spans="2:31" x14ac:dyDescent="0.3">
      <c r="B181" t="s">
        <v>0</v>
      </c>
      <c r="C181">
        <v>0.68489999999999995</v>
      </c>
      <c r="D181" t="s">
        <v>1</v>
      </c>
      <c r="E181">
        <v>0.1143</v>
      </c>
      <c r="F181" t="s">
        <v>2</v>
      </c>
      <c r="G181">
        <v>0.2177</v>
      </c>
      <c r="H181" t="s">
        <v>3</v>
      </c>
      <c r="I181">
        <v>-1.3599999999999999E-2</v>
      </c>
      <c r="AC181" s="3"/>
      <c r="AD181" s="3"/>
      <c r="AE181" s="3"/>
    </row>
    <row r="182" spans="2:31" x14ac:dyDescent="0.3">
      <c r="B182" t="s">
        <v>72</v>
      </c>
      <c r="C182">
        <v>0.54200000000000004</v>
      </c>
      <c r="D182" t="s">
        <v>73</v>
      </c>
      <c r="E182">
        <v>0.54800000000000004</v>
      </c>
      <c r="F182" t="s">
        <v>4</v>
      </c>
      <c r="G182">
        <v>4265819.4000000004</v>
      </c>
      <c r="H182" t="s">
        <v>5</v>
      </c>
      <c r="I182">
        <v>4308851.3</v>
      </c>
      <c r="AC182" s="3"/>
      <c r="AD182" s="3"/>
      <c r="AE182" s="3"/>
    </row>
    <row r="183" spans="2:31" x14ac:dyDescent="0.3">
      <c r="B183" t="s">
        <v>6</v>
      </c>
      <c r="C183">
        <v>77.976100000000002</v>
      </c>
      <c r="D183" t="s">
        <v>7</v>
      </c>
      <c r="E183">
        <v>70.736500000000007</v>
      </c>
      <c r="F183" t="s">
        <v>8</v>
      </c>
      <c r="G183">
        <v>-7.23956</v>
      </c>
      <c r="H183" t="s">
        <v>9</v>
      </c>
      <c r="I183">
        <v>0</v>
      </c>
      <c r="AC183" s="3"/>
      <c r="AD183" s="3"/>
      <c r="AE183" s="3"/>
    </row>
    <row r="184" spans="2:31" x14ac:dyDescent="0.3">
      <c r="B184" t="s">
        <v>10</v>
      </c>
      <c r="C184">
        <v>473000</v>
      </c>
      <c r="D184" t="s">
        <v>11</v>
      </c>
      <c r="E184">
        <v>0.97770000000000001</v>
      </c>
      <c r="F184" t="s">
        <v>12</v>
      </c>
      <c r="G184">
        <v>0.50009999999999999</v>
      </c>
      <c r="H184" t="s">
        <v>13</v>
      </c>
      <c r="I184">
        <v>0.72419999999999995</v>
      </c>
      <c r="AC184" s="3"/>
      <c r="AD184" s="3"/>
      <c r="AE184" s="3"/>
    </row>
    <row r="185" spans="2:31" x14ac:dyDescent="0.3">
      <c r="B185" t="s">
        <v>14</v>
      </c>
      <c r="C185">
        <v>0</v>
      </c>
      <c r="D185" t="s">
        <v>15</v>
      </c>
      <c r="E185">
        <v>0</v>
      </c>
      <c r="F185" t="s">
        <v>16</v>
      </c>
      <c r="G185">
        <v>0</v>
      </c>
      <c r="H185" t="s">
        <v>17</v>
      </c>
      <c r="I185">
        <v>0</v>
      </c>
      <c r="AC185" s="3"/>
      <c r="AD185" s="3"/>
      <c r="AE185" s="3"/>
    </row>
    <row r="186" spans="2:31" x14ac:dyDescent="0.3">
      <c r="B186" t="s">
        <v>18</v>
      </c>
      <c r="C186">
        <v>-97014.2</v>
      </c>
      <c r="D186" t="s">
        <v>19</v>
      </c>
      <c r="E186">
        <v>39998.800000000003</v>
      </c>
      <c r="F186" t="s">
        <v>20</v>
      </c>
      <c r="G186">
        <v>6355.8</v>
      </c>
      <c r="H186" t="s">
        <v>21</v>
      </c>
      <c r="I186">
        <v>0</v>
      </c>
      <c r="AC186" s="3"/>
      <c r="AD186" s="3"/>
      <c r="AE186" s="3"/>
    </row>
    <row r="187" spans="2:31" x14ac:dyDescent="0.3">
      <c r="B187" t="s">
        <v>22</v>
      </c>
      <c r="C187">
        <v>-1.23E-2</v>
      </c>
      <c r="D187" t="s">
        <v>23</v>
      </c>
      <c r="E187">
        <v>5.1000000000000004E-3</v>
      </c>
      <c r="F187" t="s">
        <v>24</v>
      </c>
      <c r="G187">
        <v>8.0000000000000004E-4</v>
      </c>
      <c r="H187" t="s">
        <v>25</v>
      </c>
      <c r="I187">
        <v>1E-3</v>
      </c>
      <c r="AC187" s="3"/>
      <c r="AD187" s="3"/>
      <c r="AE187" s="3"/>
    </row>
    <row r="188" spans="2:31" x14ac:dyDescent="0.3">
      <c r="B188" t="s">
        <v>26</v>
      </c>
      <c r="C188">
        <v>0.90790000000000004</v>
      </c>
      <c r="D188" t="s">
        <v>27</v>
      </c>
      <c r="E188">
        <v>0.89810000000000001</v>
      </c>
      <c r="F188" t="s">
        <v>28</v>
      </c>
      <c r="G188">
        <v>1.7600000000000001E-2</v>
      </c>
      <c r="H188" t="s">
        <v>29</v>
      </c>
      <c r="I188">
        <v>0.69189999999999996</v>
      </c>
      <c r="AC188" s="3"/>
      <c r="AD188" s="3"/>
      <c r="AE188" s="3"/>
    </row>
    <row r="189" spans="2:31" x14ac:dyDescent="0.3">
      <c r="B189" t="s">
        <v>30</v>
      </c>
      <c r="C189">
        <v>0.82909999999999995</v>
      </c>
      <c r="D189" t="s">
        <v>31</v>
      </c>
      <c r="E189">
        <v>7.9000000000000008E-3</v>
      </c>
      <c r="F189" t="s">
        <v>32</v>
      </c>
      <c r="G189">
        <v>8.7499999999999994E-2</v>
      </c>
      <c r="H189" t="s">
        <v>33</v>
      </c>
      <c r="I189">
        <v>0.90780000000000005</v>
      </c>
      <c r="AC189" s="3"/>
      <c r="AD189" s="3"/>
      <c r="AE189" s="3"/>
    </row>
    <row r="190" spans="2:31" x14ac:dyDescent="0.3">
      <c r="B190" t="s">
        <v>34</v>
      </c>
      <c r="C190">
        <v>1.7210000000000001</v>
      </c>
      <c r="D190" t="s">
        <v>35</v>
      </c>
      <c r="E190">
        <v>1.4790000000000001</v>
      </c>
      <c r="F190" t="s">
        <v>36</v>
      </c>
      <c r="G190">
        <v>1.3118000000000001</v>
      </c>
      <c r="H190" t="s">
        <v>37</v>
      </c>
      <c r="I190">
        <v>1.6939</v>
      </c>
      <c r="X190" s="1"/>
      <c r="Z190" s="1"/>
      <c r="AC190" s="3"/>
      <c r="AD190" s="3"/>
      <c r="AE190" s="3"/>
    </row>
    <row r="191" spans="2:31" x14ac:dyDescent="0.3">
      <c r="B191" t="s">
        <v>38</v>
      </c>
      <c r="C191">
        <v>379.63</v>
      </c>
      <c r="D191" t="s">
        <v>39</v>
      </c>
      <c r="E191">
        <v>374.88</v>
      </c>
      <c r="F191" t="s">
        <v>40</v>
      </c>
      <c r="G191">
        <v>372.15</v>
      </c>
      <c r="H191" t="s">
        <v>41</v>
      </c>
      <c r="I191">
        <v>45.19</v>
      </c>
      <c r="AC191" s="3"/>
      <c r="AD191" s="3"/>
      <c r="AE191" s="3"/>
    </row>
    <row r="192" spans="2:31" x14ac:dyDescent="0.3">
      <c r="B192" t="s">
        <v>42</v>
      </c>
      <c r="C192">
        <v>11.39</v>
      </c>
      <c r="D192" t="s">
        <v>43</v>
      </c>
      <c r="E192">
        <v>6.92</v>
      </c>
      <c r="F192" t="s">
        <v>44</v>
      </c>
      <c r="G192">
        <v>35</v>
      </c>
      <c r="H192" t="s">
        <v>45</v>
      </c>
      <c r="I192">
        <v>22</v>
      </c>
      <c r="AC192" s="3"/>
      <c r="AD192" s="3"/>
      <c r="AE192" s="3"/>
    </row>
    <row r="193" spans="2:31" x14ac:dyDescent="0.3">
      <c r="B193" t="s">
        <v>46</v>
      </c>
      <c r="C193">
        <v>9.2499999999999999E-2</v>
      </c>
      <c r="D193" t="s">
        <v>47</v>
      </c>
      <c r="E193">
        <v>0.20449999999999999</v>
      </c>
      <c r="F193" t="s">
        <v>48</v>
      </c>
      <c r="G193">
        <v>4.4499999999999998E-2</v>
      </c>
      <c r="H193" t="s">
        <v>49</v>
      </c>
      <c r="I193">
        <v>0.93840000000000001</v>
      </c>
      <c r="AC193" s="3"/>
      <c r="AD193" s="3"/>
      <c r="AE193" s="3"/>
    </row>
    <row r="194" spans="2:31" x14ac:dyDescent="0.3">
      <c r="B194" t="s">
        <v>50</v>
      </c>
      <c r="C194">
        <v>1950644.46</v>
      </c>
      <c r="D194" t="s">
        <v>51</v>
      </c>
      <c r="E194">
        <v>2074586.15</v>
      </c>
      <c r="F194" t="s">
        <v>52</v>
      </c>
      <c r="G194">
        <v>172.12</v>
      </c>
      <c r="H194" t="s">
        <v>53</v>
      </c>
      <c r="I194">
        <v>165.2</v>
      </c>
      <c r="AB194" s="2"/>
      <c r="AC194" s="3"/>
      <c r="AD194" s="3"/>
      <c r="AE194" s="3"/>
    </row>
    <row r="195" spans="2:31" x14ac:dyDescent="0.3">
      <c r="B195" t="s">
        <v>54</v>
      </c>
      <c r="C195">
        <v>78.78</v>
      </c>
      <c r="D195" t="s">
        <v>55</v>
      </c>
      <c r="E195">
        <v>0.32400000000000001</v>
      </c>
      <c r="F195" t="s">
        <v>56</v>
      </c>
      <c r="G195">
        <v>141.84</v>
      </c>
      <c r="H195" t="s">
        <v>57</v>
      </c>
      <c r="I195">
        <v>0.58299999999999996</v>
      </c>
      <c r="AC195" s="1"/>
      <c r="AD195" s="3"/>
      <c r="AE195" s="3"/>
    </row>
    <row r="196" spans="2:31" x14ac:dyDescent="0.3">
      <c r="B196" t="s">
        <v>58</v>
      </c>
      <c r="C196">
        <v>31.4162</v>
      </c>
      <c r="D196" t="s">
        <v>59</v>
      </c>
      <c r="E196">
        <v>176.99</v>
      </c>
      <c r="F196" t="s">
        <v>60</v>
      </c>
      <c r="G196">
        <v>171.09</v>
      </c>
      <c r="H196" t="s">
        <v>61</v>
      </c>
      <c r="I196">
        <v>0.70299999999999996</v>
      </c>
      <c r="AC196" s="3"/>
      <c r="AD196" s="3"/>
      <c r="AE196" s="3"/>
    </row>
    <row r="197" spans="2:31" x14ac:dyDescent="0.3">
      <c r="B197" t="s">
        <v>62</v>
      </c>
      <c r="C197">
        <v>0.65700000000000003</v>
      </c>
      <c r="D197" t="s">
        <v>63</v>
      </c>
      <c r="E197">
        <v>-0.18310000000000001</v>
      </c>
      <c r="F197" t="s">
        <v>64</v>
      </c>
      <c r="G197">
        <v>22</v>
      </c>
      <c r="H197" t="s">
        <v>65</v>
      </c>
      <c r="I197">
        <v>1.2627999999999999</v>
      </c>
      <c r="AC197" s="3"/>
      <c r="AD197" s="3"/>
      <c r="AE197" s="3"/>
    </row>
    <row r="198" spans="2:31" x14ac:dyDescent="0.3">
      <c r="B198" t="s">
        <v>66</v>
      </c>
      <c r="C198">
        <v>3.2000000000000002E-3</v>
      </c>
      <c r="D198" t="s">
        <v>67</v>
      </c>
      <c r="E198">
        <v>1.8499999999999999E-2</v>
      </c>
      <c r="F198" t="s">
        <v>68</v>
      </c>
      <c r="G198">
        <v>2.63E-2</v>
      </c>
      <c r="H198" t="s">
        <v>69</v>
      </c>
      <c r="I198">
        <v>1.5599999999999999E-2</v>
      </c>
      <c r="AC198" s="3"/>
      <c r="AD198" s="3"/>
      <c r="AE198" s="3"/>
    </row>
    <row r="199" spans="2:31" x14ac:dyDescent="0.3">
      <c r="AC199" s="3"/>
      <c r="AD199" s="3"/>
      <c r="AE199" s="2"/>
    </row>
    <row r="200" spans="2:31" x14ac:dyDescent="0.3">
      <c r="V200" s="2"/>
      <c r="AC200" s="3"/>
      <c r="AD200" s="3"/>
      <c r="AE200" s="3"/>
    </row>
    <row r="201" spans="2:31" x14ac:dyDescent="0.3">
      <c r="B201" t="s">
        <v>0</v>
      </c>
      <c r="C201">
        <v>0.76100000000000001</v>
      </c>
      <c r="D201" t="s">
        <v>1</v>
      </c>
      <c r="E201">
        <v>0.16839999999999999</v>
      </c>
      <c r="F201" t="s">
        <v>2</v>
      </c>
      <c r="G201">
        <v>0.2611</v>
      </c>
      <c r="H201" t="s">
        <v>3</v>
      </c>
      <c r="I201">
        <v>5.4399999999999997E-2</v>
      </c>
      <c r="AC201" s="1"/>
      <c r="AD201" s="3"/>
      <c r="AE201" s="3"/>
    </row>
    <row r="202" spans="2:31" x14ac:dyDescent="0.3">
      <c r="B202" t="s">
        <v>72</v>
      </c>
      <c r="C202">
        <v>0.433</v>
      </c>
      <c r="D202" t="s">
        <v>73</v>
      </c>
      <c r="E202">
        <v>0.441</v>
      </c>
      <c r="F202" t="s">
        <v>4</v>
      </c>
      <c r="G202">
        <v>3408267</v>
      </c>
      <c r="H202" t="s">
        <v>5</v>
      </c>
      <c r="I202">
        <v>3470627.1</v>
      </c>
      <c r="AC202" s="3"/>
      <c r="AD202" s="3"/>
      <c r="AE202" s="3"/>
    </row>
    <row r="203" spans="2:31" x14ac:dyDescent="0.3">
      <c r="B203" t="s">
        <v>6</v>
      </c>
      <c r="C203">
        <v>77.976100000000002</v>
      </c>
      <c r="D203" t="s">
        <v>7</v>
      </c>
      <c r="E203">
        <v>70.118399999999994</v>
      </c>
      <c r="F203" t="s">
        <v>8</v>
      </c>
      <c r="G203">
        <v>-7.8576899999999998</v>
      </c>
      <c r="H203" t="s">
        <v>9</v>
      </c>
      <c r="I203">
        <v>0</v>
      </c>
      <c r="AC203" s="3"/>
      <c r="AD203" s="3"/>
      <c r="AE203" s="3"/>
    </row>
    <row r="204" spans="2:31" x14ac:dyDescent="0.3">
      <c r="B204" t="s">
        <v>10</v>
      </c>
      <c r="C204">
        <v>473000</v>
      </c>
      <c r="D204" t="s">
        <v>11</v>
      </c>
      <c r="E204">
        <v>0.97770000000000001</v>
      </c>
      <c r="F204" t="s">
        <v>12</v>
      </c>
      <c r="G204">
        <v>0.50009999999999999</v>
      </c>
      <c r="H204" t="s">
        <v>13</v>
      </c>
      <c r="I204">
        <v>0.72419999999999995</v>
      </c>
      <c r="AC204" s="3"/>
      <c r="AD204" s="3"/>
      <c r="AE204" s="3"/>
    </row>
    <row r="205" spans="2:31" x14ac:dyDescent="0.3">
      <c r="B205" t="s">
        <v>14</v>
      </c>
      <c r="C205">
        <v>0</v>
      </c>
      <c r="D205" t="s">
        <v>15</v>
      </c>
      <c r="E205">
        <v>0</v>
      </c>
      <c r="F205" t="s">
        <v>16</v>
      </c>
      <c r="G205">
        <v>0</v>
      </c>
      <c r="H205" t="s">
        <v>17</v>
      </c>
      <c r="I205">
        <v>0</v>
      </c>
      <c r="AC205" s="3"/>
      <c r="AD205" s="3"/>
      <c r="AE205" s="3"/>
    </row>
    <row r="206" spans="2:31" x14ac:dyDescent="0.3">
      <c r="B206" t="s">
        <v>18</v>
      </c>
      <c r="C206">
        <v>-128848.5</v>
      </c>
      <c r="D206" t="s">
        <v>19</v>
      </c>
      <c r="E206">
        <v>52662.3</v>
      </c>
      <c r="F206" t="s">
        <v>20</v>
      </c>
      <c r="G206">
        <v>8423.2000000000007</v>
      </c>
      <c r="H206" t="s">
        <v>21</v>
      </c>
      <c r="I206">
        <v>0</v>
      </c>
      <c r="AC206" s="3"/>
      <c r="AD206" s="3"/>
      <c r="AE206" s="3"/>
    </row>
    <row r="207" spans="2:31" x14ac:dyDescent="0.3">
      <c r="B207" t="s">
        <v>22</v>
      </c>
      <c r="C207">
        <v>-1.6400000000000001E-2</v>
      </c>
      <c r="D207" t="s">
        <v>23</v>
      </c>
      <c r="E207">
        <v>6.7000000000000002E-3</v>
      </c>
      <c r="F207" t="s">
        <v>24</v>
      </c>
      <c r="G207">
        <v>1.1000000000000001E-3</v>
      </c>
      <c r="H207" t="s">
        <v>25</v>
      </c>
      <c r="I207">
        <v>6.9999999999999999E-4</v>
      </c>
      <c r="AC207" s="3"/>
      <c r="AD207" s="3"/>
      <c r="AE207" s="3"/>
    </row>
    <row r="208" spans="2:31" x14ac:dyDescent="0.3">
      <c r="B208" t="s">
        <v>26</v>
      </c>
      <c r="C208">
        <v>0.88770000000000004</v>
      </c>
      <c r="D208" t="s">
        <v>27</v>
      </c>
      <c r="E208">
        <v>0.87560000000000004</v>
      </c>
      <c r="F208" t="s">
        <v>28</v>
      </c>
      <c r="G208">
        <v>2.12E-2</v>
      </c>
      <c r="H208" t="s">
        <v>29</v>
      </c>
      <c r="I208">
        <v>0.66959999999999997</v>
      </c>
      <c r="AC208" s="3"/>
      <c r="AD208" s="3"/>
      <c r="AE208" s="3"/>
    </row>
    <row r="209" spans="2:31" x14ac:dyDescent="0.3">
      <c r="B209" t="s">
        <v>30</v>
      </c>
      <c r="C209">
        <v>0.75339999999999996</v>
      </c>
      <c r="D209" t="s">
        <v>31</v>
      </c>
      <c r="E209">
        <v>0.13850000000000001</v>
      </c>
      <c r="F209" t="s">
        <v>32</v>
      </c>
      <c r="G209">
        <v>7.6700000000000004E-2</v>
      </c>
      <c r="H209" t="s">
        <v>33</v>
      </c>
      <c r="I209">
        <v>0.85199999999999998</v>
      </c>
      <c r="AC209" s="3"/>
      <c r="AD209" s="3"/>
      <c r="AE209" s="3"/>
    </row>
    <row r="210" spans="2:31" x14ac:dyDescent="0.3">
      <c r="B210" t="s">
        <v>34</v>
      </c>
      <c r="C210">
        <v>1.7210000000000001</v>
      </c>
      <c r="D210" t="s">
        <v>35</v>
      </c>
      <c r="E210">
        <v>1.4330000000000001</v>
      </c>
      <c r="F210" t="s">
        <v>36</v>
      </c>
      <c r="G210">
        <v>1.2398</v>
      </c>
      <c r="H210" t="s">
        <v>37</v>
      </c>
      <c r="I210">
        <v>1.6133999999999999</v>
      </c>
      <c r="X210" s="1"/>
      <c r="Z210" s="1"/>
      <c r="AC210" s="3"/>
      <c r="AD210" s="3"/>
      <c r="AE210" s="3"/>
    </row>
    <row r="211" spans="2:31" x14ac:dyDescent="0.3">
      <c r="B211" t="s">
        <v>38</v>
      </c>
      <c r="C211">
        <v>358.66</v>
      </c>
      <c r="D211" t="s">
        <v>39</v>
      </c>
      <c r="E211">
        <v>354.3</v>
      </c>
      <c r="F211" t="s">
        <v>40</v>
      </c>
      <c r="G211">
        <v>351.87</v>
      </c>
      <c r="H211" t="s">
        <v>41</v>
      </c>
      <c r="I211">
        <v>41.42</v>
      </c>
      <c r="AC211" s="3"/>
      <c r="AD211" s="3"/>
      <c r="AE211" s="3"/>
    </row>
    <row r="212" spans="2:31" x14ac:dyDescent="0.3">
      <c r="B212" t="s">
        <v>42</v>
      </c>
      <c r="C212">
        <v>11.16</v>
      </c>
      <c r="D212" t="s">
        <v>43</v>
      </c>
      <c r="E212">
        <v>6.71</v>
      </c>
      <c r="F212" t="s">
        <v>44</v>
      </c>
      <c r="G212">
        <v>76.34</v>
      </c>
      <c r="H212" t="s">
        <v>45</v>
      </c>
      <c r="I212">
        <v>22</v>
      </c>
      <c r="AC212" s="3"/>
      <c r="AD212" s="3"/>
      <c r="AE212" s="3"/>
    </row>
    <row r="213" spans="2:31" x14ac:dyDescent="0.3">
      <c r="B213" t="s">
        <v>46</v>
      </c>
      <c r="C213">
        <v>9.2499999999999999E-2</v>
      </c>
      <c r="D213" t="s">
        <v>47</v>
      </c>
      <c r="E213">
        <v>0.2306</v>
      </c>
      <c r="F213" t="s">
        <v>48</v>
      </c>
      <c r="G213">
        <v>4.4499999999999998E-2</v>
      </c>
      <c r="H213" t="s">
        <v>49</v>
      </c>
      <c r="I213">
        <v>0.93840000000000001</v>
      </c>
      <c r="AC213" s="3"/>
      <c r="AD213" s="3"/>
      <c r="AE213" s="3"/>
    </row>
    <row r="214" spans="2:31" x14ac:dyDescent="0.3">
      <c r="B214" t="s">
        <v>50</v>
      </c>
      <c r="C214">
        <v>2200395.2599999998</v>
      </c>
      <c r="D214" t="s">
        <v>51</v>
      </c>
      <c r="E214">
        <v>2239017.16</v>
      </c>
      <c r="F214" t="s">
        <v>52</v>
      </c>
      <c r="G214">
        <v>179.82</v>
      </c>
      <c r="H214" t="s">
        <v>53</v>
      </c>
      <c r="I214">
        <v>170.62</v>
      </c>
      <c r="AB214" s="2"/>
      <c r="AC214" s="3"/>
      <c r="AD214" s="3"/>
      <c r="AE214" s="3"/>
    </row>
    <row r="215" spans="2:31" x14ac:dyDescent="0.3">
      <c r="B215" t="s">
        <v>54</v>
      </c>
      <c r="C215">
        <v>42.62</v>
      </c>
      <c r="D215" t="s">
        <v>55</v>
      </c>
      <c r="E215">
        <v>0.17199999999999999</v>
      </c>
      <c r="F215" t="s">
        <v>56</v>
      </c>
      <c r="G215">
        <v>142.52000000000001</v>
      </c>
      <c r="H215" t="s">
        <v>57</v>
      </c>
      <c r="I215">
        <v>0.57699999999999996</v>
      </c>
      <c r="AC215" s="1"/>
      <c r="AD215" s="3"/>
      <c r="AE215" s="3"/>
    </row>
    <row r="216" spans="2:31" x14ac:dyDescent="0.3">
      <c r="B216" t="s">
        <v>58</v>
      </c>
      <c r="C216">
        <v>30.4176</v>
      </c>
      <c r="D216" t="s">
        <v>59</v>
      </c>
      <c r="E216">
        <v>182.27</v>
      </c>
      <c r="F216" t="s">
        <v>60</v>
      </c>
      <c r="G216">
        <v>189.17</v>
      </c>
      <c r="H216" t="s">
        <v>61</v>
      </c>
      <c r="I216">
        <v>0.76600000000000001</v>
      </c>
      <c r="V216" s="1"/>
      <c r="X216" s="1"/>
      <c r="AC216" s="3"/>
      <c r="AD216" s="3"/>
      <c r="AE216" s="3"/>
    </row>
    <row r="217" spans="2:31" x14ac:dyDescent="0.3">
      <c r="B217" t="s">
        <v>62</v>
      </c>
      <c r="C217">
        <v>0.65700000000000003</v>
      </c>
      <c r="D217" t="s">
        <v>63</v>
      </c>
      <c r="E217">
        <v>-0.18310000000000001</v>
      </c>
      <c r="F217" t="s">
        <v>64</v>
      </c>
      <c r="G217">
        <v>22</v>
      </c>
      <c r="H217" t="s">
        <v>65</v>
      </c>
      <c r="I217">
        <v>1.2627999999999999</v>
      </c>
      <c r="AC217" s="3"/>
      <c r="AD217" s="3"/>
      <c r="AE217" s="3"/>
    </row>
    <row r="218" spans="2:31" x14ac:dyDescent="0.3">
      <c r="B218" t="s">
        <v>66</v>
      </c>
      <c r="C218">
        <v>3.2000000000000002E-3</v>
      </c>
      <c r="D218" t="s">
        <v>67</v>
      </c>
      <c r="E218">
        <v>1.8499999999999999E-2</v>
      </c>
      <c r="F218" t="s">
        <v>68</v>
      </c>
      <c r="G218">
        <v>2.63E-2</v>
      </c>
      <c r="H218" t="s">
        <v>69</v>
      </c>
      <c r="I218">
        <v>1.5599999999999999E-2</v>
      </c>
      <c r="AC218" s="3"/>
      <c r="AD218" s="3"/>
      <c r="AE218" s="3"/>
    </row>
    <row r="219" spans="2:31" x14ac:dyDescent="0.3">
      <c r="AC219" s="3"/>
      <c r="AD219" s="3"/>
      <c r="AE219" s="2"/>
    </row>
    <row r="220" spans="2:31" x14ac:dyDescent="0.3">
      <c r="V220" s="2"/>
      <c r="AC220" s="3"/>
      <c r="AD220" s="3"/>
      <c r="AE220" s="3"/>
    </row>
    <row r="221" spans="2:31" x14ac:dyDescent="0.3">
      <c r="AC221" s="3"/>
      <c r="AD221" s="3"/>
      <c r="AE221" s="3"/>
    </row>
    <row r="222" spans="2:31" x14ac:dyDescent="0.3">
      <c r="AC222" s="3"/>
      <c r="AD222" s="3"/>
      <c r="AE222" s="3"/>
    </row>
    <row r="223" spans="2:31" x14ac:dyDescent="0.3">
      <c r="AC223" s="3"/>
      <c r="AD223" s="3"/>
      <c r="AE223" s="3"/>
    </row>
    <row r="224" spans="2:31" x14ac:dyDescent="0.3">
      <c r="AC224" s="3"/>
      <c r="AD224" s="3"/>
      <c r="AE224" s="3"/>
    </row>
    <row r="225" spans="22:31" x14ac:dyDescent="0.3">
      <c r="AC225" s="3"/>
      <c r="AD225" s="3"/>
      <c r="AE225" s="3"/>
    </row>
    <row r="226" spans="22:31" x14ac:dyDescent="0.3">
      <c r="AC226" s="3"/>
      <c r="AD226" s="3"/>
      <c r="AE226" s="3"/>
    </row>
    <row r="227" spans="22:31" x14ac:dyDescent="0.3">
      <c r="AC227" s="3"/>
      <c r="AD227" s="3"/>
      <c r="AE227" s="3"/>
    </row>
    <row r="230" spans="22:31" x14ac:dyDescent="0.3">
      <c r="Z230" s="1"/>
    </row>
    <row r="234" spans="22:31" x14ac:dyDescent="0.3">
      <c r="AB234" s="2"/>
    </row>
    <row r="240" spans="22:31" x14ac:dyDescent="0.3">
      <c r="V240" s="2"/>
    </row>
    <row r="250" spans="26:28" x14ac:dyDescent="0.3">
      <c r="Z250" s="1"/>
    </row>
    <row r="254" spans="26:28" x14ac:dyDescent="0.3">
      <c r="AB254" s="2"/>
    </row>
    <row r="256" spans="26:28" x14ac:dyDescent="0.3">
      <c r="Z256" s="1"/>
    </row>
    <row r="260" spans="22:26" x14ac:dyDescent="0.3">
      <c r="V260" s="2"/>
    </row>
    <row r="270" spans="22:26" x14ac:dyDescent="0.3">
      <c r="Z270" s="1"/>
    </row>
    <row r="274" spans="22:28" x14ac:dyDescent="0.3">
      <c r="AB274" s="2"/>
    </row>
    <row r="280" spans="22:28" x14ac:dyDescent="0.3">
      <c r="V2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66"/>
  <sheetViews>
    <sheetView workbookViewId="0">
      <selection activeCell="C2" sqref="C2"/>
    </sheetView>
  </sheetViews>
  <sheetFormatPr defaultRowHeight="14.4" x14ac:dyDescent="0.3"/>
  <cols>
    <col min="1" max="1" width="28.44140625" customWidth="1"/>
    <col min="2" max="2" width="13.6640625" bestFit="1" customWidth="1"/>
  </cols>
  <sheetData>
    <row r="2" spans="1:13" x14ac:dyDescent="0.3">
      <c r="B2" s="7" t="s">
        <v>0</v>
      </c>
      <c r="C2" s="7">
        <f>Лист0!$C1</f>
        <v>0</v>
      </c>
      <c r="D2" s="7">
        <f>Лист0!$C21</f>
        <v>7.6100000000000001E-2</v>
      </c>
      <c r="E2" s="7">
        <f>Лист0!$C41</f>
        <v>0.1522</v>
      </c>
      <c r="F2" s="7">
        <f>Лист0!$C61</f>
        <v>0.2283</v>
      </c>
      <c r="G2" s="7">
        <f>Лист0!$C81</f>
        <v>0.3044</v>
      </c>
      <c r="H2" s="7">
        <f>Лист0!$C101</f>
        <v>0.3805</v>
      </c>
      <c r="I2" s="7">
        <f>Лист0!$C121</f>
        <v>0.45660000000000001</v>
      </c>
      <c r="J2" s="7">
        <f>Лист0!$C141</f>
        <v>0.53269999999999995</v>
      </c>
      <c r="K2" s="7">
        <f>Лист0!$C161</f>
        <v>0.60880000000000001</v>
      </c>
      <c r="L2" s="7">
        <f>Лист0!$C181</f>
        <v>0.68489999999999995</v>
      </c>
      <c r="M2" s="7" t="e">
        <f>Лист0!#REF!</f>
        <v>#REF!</v>
      </c>
    </row>
    <row r="3" spans="1:13" x14ac:dyDescent="0.3">
      <c r="A3" s="23" t="s">
        <v>101</v>
      </c>
      <c r="B3" s="4" t="s">
        <v>76</v>
      </c>
      <c r="C3" s="11">
        <f>Лист0!$C3</f>
        <v>77.976100000000002</v>
      </c>
      <c r="D3" s="11">
        <f>Лист0!$C23</f>
        <v>77.976100000000002</v>
      </c>
      <c r="E3" s="11">
        <f>Лист0!$C43</f>
        <v>77.976100000000002</v>
      </c>
      <c r="F3" s="11">
        <f>Лист0!$C63</f>
        <v>77.976100000000002</v>
      </c>
      <c r="G3" s="11">
        <f>Лист0!$C83</f>
        <v>77.976100000000002</v>
      </c>
      <c r="H3" s="11">
        <f>Лист0!$C103</f>
        <v>77.976100000000002</v>
      </c>
      <c r="I3" s="11">
        <f>Лист0!$C123</f>
        <v>77.976100000000002</v>
      </c>
      <c r="J3" s="11">
        <f>Лист0!$C143</f>
        <v>77.976100000000002</v>
      </c>
      <c r="K3" s="11">
        <f>Лист0!$C163</f>
        <v>77.976100000000002</v>
      </c>
      <c r="L3" s="11">
        <f>Лист0!$C183</f>
        <v>77.976100000000002</v>
      </c>
      <c r="M3" s="11" t="e">
        <f>Лист0!#REF!</f>
        <v>#REF!</v>
      </c>
    </row>
    <row r="4" spans="1:13" x14ac:dyDescent="0.3">
      <c r="A4" s="23"/>
      <c r="B4" s="6" t="s">
        <v>84</v>
      </c>
      <c r="C4">
        <f>Лист0!$E8</f>
        <v>0.92059999999999997</v>
      </c>
      <c r="D4">
        <f>Лист0!$E28</f>
        <v>0.93130000000000002</v>
      </c>
      <c r="E4">
        <f>Лист0!$E48</f>
        <v>0.94310000000000005</v>
      </c>
      <c r="F4">
        <f>Лист0!$E68</f>
        <v>0.95479999999999998</v>
      </c>
      <c r="G4">
        <f>Лист0!$E88</f>
        <v>0.96460000000000001</v>
      </c>
      <c r="H4">
        <f>Лист0!$E108</f>
        <v>0.96870000000000001</v>
      </c>
      <c r="I4">
        <f>Лист0!$E128</f>
        <v>0.9667</v>
      </c>
      <c r="J4">
        <f>Лист0!$E148</f>
        <v>0.95030000000000003</v>
      </c>
      <c r="K4">
        <f>Лист0!$E168</f>
        <v>0.92100000000000004</v>
      </c>
      <c r="L4">
        <f>Лист0!$E188</f>
        <v>0.89810000000000001</v>
      </c>
      <c r="M4" t="e">
        <f>Лист0!#REF!</f>
        <v>#REF!</v>
      </c>
    </row>
    <row r="5" spans="1:13" x14ac:dyDescent="0.3">
      <c r="A5" s="23"/>
      <c r="B5" s="6" t="s">
        <v>137</v>
      </c>
      <c r="C5">
        <f>Лист0!$I8</f>
        <v>0.50760000000000005</v>
      </c>
      <c r="D5">
        <f>Лист0!$I28</f>
        <v>0.56240000000000001</v>
      </c>
      <c r="E5">
        <f>Лист0!$I48</f>
        <v>0.62909999999999999</v>
      </c>
      <c r="F5">
        <f>Лист0!$I68</f>
        <v>0.70369999999999999</v>
      </c>
      <c r="G5">
        <f>Лист0!$I88</f>
        <v>0.77380000000000004</v>
      </c>
      <c r="H5">
        <f>Лист0!$I108</f>
        <v>0.81399999999999995</v>
      </c>
      <c r="I5">
        <f>Лист0!$I128</f>
        <v>0.81779999999999997</v>
      </c>
      <c r="J5">
        <f>Лист0!$I148</f>
        <v>0.78010000000000002</v>
      </c>
      <c r="K5">
        <f>Лист0!$I168</f>
        <v>0.72330000000000005</v>
      </c>
      <c r="L5">
        <f>Лист0!$I188</f>
        <v>0.69189999999999996</v>
      </c>
      <c r="M5" t="e">
        <f>Лист0!#REF!</f>
        <v>#REF!</v>
      </c>
    </row>
    <row r="6" spans="1:13" x14ac:dyDescent="0.3">
      <c r="A6" s="23"/>
      <c r="B6" s="6" t="s">
        <v>78</v>
      </c>
      <c r="C6">
        <f>Лист0!$E4</f>
        <v>0.97770000000000001</v>
      </c>
      <c r="D6">
        <f>Лист0!$E24</f>
        <v>0.97770000000000001</v>
      </c>
      <c r="E6">
        <f>Лист0!$E44</f>
        <v>0.97770000000000001</v>
      </c>
      <c r="F6">
        <f>Лист0!$E64</f>
        <v>0.97770000000000001</v>
      </c>
      <c r="G6">
        <f>Лист0!$E84</f>
        <v>0.97770000000000001</v>
      </c>
      <c r="H6">
        <f>Лист0!$E104</f>
        <v>0.97770000000000001</v>
      </c>
      <c r="I6">
        <f>Лист0!$E124</f>
        <v>0.97770000000000001</v>
      </c>
      <c r="J6">
        <f>Лист0!$E144</f>
        <v>0.97770000000000001</v>
      </c>
      <c r="K6">
        <f>Лист0!$E164</f>
        <v>0.97770000000000001</v>
      </c>
      <c r="L6">
        <f>Лист0!$E184</f>
        <v>0.97770000000000001</v>
      </c>
      <c r="M6" t="e">
        <f>Лист0!#REF!</f>
        <v>#REF!</v>
      </c>
    </row>
    <row r="7" spans="1:13" x14ac:dyDescent="0.3">
      <c r="A7" s="23"/>
      <c r="B7" s="6" t="s">
        <v>85</v>
      </c>
      <c r="C7">
        <f>Лист0!$C4</f>
        <v>473000</v>
      </c>
      <c r="D7">
        <f>Лист0!$C24</f>
        <v>473000</v>
      </c>
      <c r="E7">
        <f>Лист0!$C44</f>
        <v>473000</v>
      </c>
      <c r="F7">
        <f>Лист0!$C64</f>
        <v>473000</v>
      </c>
      <c r="G7">
        <f>Лист0!$C84</f>
        <v>473000</v>
      </c>
      <c r="H7">
        <f>Лист0!$C104</f>
        <v>473000</v>
      </c>
      <c r="I7">
        <f>Лист0!$C124</f>
        <v>473000</v>
      </c>
      <c r="J7">
        <f>Лист0!$C144</f>
        <v>473000</v>
      </c>
      <c r="K7">
        <f>Лист0!$C164</f>
        <v>473000</v>
      </c>
      <c r="L7">
        <f>Лист0!$C184</f>
        <v>473000</v>
      </c>
      <c r="M7" t="e">
        <f>Лист0!#REF!</f>
        <v>#REF!</v>
      </c>
    </row>
    <row r="8" spans="1:13" x14ac:dyDescent="0.3">
      <c r="A8" s="23"/>
      <c r="B8" s="9" t="s">
        <v>86</v>
      </c>
      <c r="C8">
        <f>Лист0!$G10</f>
        <v>1.5581</v>
      </c>
      <c r="D8">
        <f>Лист0!$G30</f>
        <v>1.5739000000000001</v>
      </c>
      <c r="E8">
        <f>Лист0!$G50</f>
        <v>1.5878000000000001</v>
      </c>
      <c r="F8">
        <f>Лист0!$G70</f>
        <v>1.5972999999999999</v>
      </c>
      <c r="G8">
        <f>Лист0!$G90</f>
        <v>1.5986</v>
      </c>
      <c r="H8">
        <f>Лист0!$G110</f>
        <v>1.5901000000000001</v>
      </c>
      <c r="I8">
        <f>Лист0!$G130</f>
        <v>1.5940000000000001</v>
      </c>
      <c r="J8">
        <f>Лист0!$G150</f>
        <v>1.5067999999999999</v>
      </c>
      <c r="K8">
        <f>Лист0!$G170</f>
        <v>1.3900999999999999</v>
      </c>
      <c r="L8">
        <f>Лист0!$G190</f>
        <v>1.3118000000000001</v>
      </c>
      <c r="M8" t="e">
        <f>Лист0!#REF!</f>
        <v>#REF!</v>
      </c>
    </row>
    <row r="9" spans="1:13" x14ac:dyDescent="0.3">
      <c r="A9" s="23"/>
      <c r="B9" s="9" t="s">
        <v>87</v>
      </c>
      <c r="C9">
        <f>Лист0!$E10</f>
        <v>1.871</v>
      </c>
      <c r="D9">
        <f>Лист0!$E30</f>
        <v>1.8560000000000001</v>
      </c>
      <c r="E9">
        <f>Лист0!$E50</f>
        <v>1.835</v>
      </c>
      <c r="F9">
        <f>Лист0!$E70</f>
        <v>1.8080000000000001</v>
      </c>
      <c r="G9">
        <f>Лист0!$E90</f>
        <v>1.7709999999999999</v>
      </c>
      <c r="H9">
        <f>Лист0!$E110</f>
        <v>1.7250000000000001</v>
      </c>
      <c r="I9">
        <f>Лист0!$E130</f>
        <v>1.6879999999999999</v>
      </c>
      <c r="J9">
        <f>Лист0!$E150</f>
        <v>1.609</v>
      </c>
      <c r="K9">
        <f>Лист0!$E170</f>
        <v>1.5289999999999999</v>
      </c>
      <c r="L9">
        <f>Лист0!$E190</f>
        <v>1.4790000000000001</v>
      </c>
      <c r="M9" t="e">
        <f>Лист0!#REF!</f>
        <v>#REF!</v>
      </c>
    </row>
    <row r="10" spans="1:13" x14ac:dyDescent="0.3">
      <c r="A10" s="23"/>
      <c r="B10" s="6" t="s">
        <v>88</v>
      </c>
      <c r="C10">
        <f>Лист0!$I10</f>
        <v>2.6474000000000002</v>
      </c>
      <c r="D10">
        <f>Лист0!$I30</f>
        <v>2.5958000000000001</v>
      </c>
      <c r="E10">
        <f>Лист0!$I50</f>
        <v>2.5299</v>
      </c>
      <c r="F10">
        <f>Лист0!$I70</f>
        <v>2.4460000000000002</v>
      </c>
      <c r="G10">
        <f>Лист0!$I90</f>
        <v>2.3393999999999999</v>
      </c>
      <c r="H10">
        <f>Лист0!$I110</f>
        <v>2.2174</v>
      </c>
      <c r="I10">
        <f>Лист0!$I130</f>
        <v>2.1257999999999999</v>
      </c>
      <c r="J10">
        <f>Лист0!$I150</f>
        <v>1.948</v>
      </c>
      <c r="K10">
        <f>Лист0!$I170</f>
        <v>1.7873000000000001</v>
      </c>
      <c r="L10">
        <f>Лист0!$I190</f>
        <v>1.6939</v>
      </c>
      <c r="M10" t="e">
        <f>Лист0!#REF!</f>
        <v>#REF!</v>
      </c>
    </row>
    <row r="11" spans="1:13" x14ac:dyDescent="0.3">
      <c r="A11" s="23"/>
      <c r="B11" s="6" t="s">
        <v>94</v>
      </c>
      <c r="C11">
        <f>Лист0!$C12</f>
        <v>28.6</v>
      </c>
      <c r="D11">
        <f>Лист0!$C32</f>
        <v>25.95</v>
      </c>
      <c r="E11">
        <f>Лист0!$C52</f>
        <v>23.17</v>
      </c>
      <c r="F11">
        <f>Лист0!$C72</f>
        <v>20.37</v>
      </c>
      <c r="G11">
        <f>Лист0!$C92</f>
        <v>17.7</v>
      </c>
      <c r="H11">
        <f>Лист0!$C112</f>
        <v>15.5</v>
      </c>
      <c r="I11">
        <f>Лист0!$C132</f>
        <v>14.28</v>
      </c>
      <c r="J11">
        <f>Лист0!$C152</f>
        <v>12.65</v>
      </c>
      <c r="K11">
        <f>Лист0!$C172</f>
        <v>11.74</v>
      </c>
      <c r="L11">
        <f>Лист0!$C192</f>
        <v>11.39</v>
      </c>
      <c r="M11" t="e">
        <f>Лист0!#REF!</f>
        <v>#REF!</v>
      </c>
    </row>
    <row r="12" spans="1:13" x14ac:dyDescent="0.3">
      <c r="A12" s="23"/>
      <c r="B12" s="6" t="s">
        <v>89</v>
      </c>
      <c r="C12">
        <f>Лист0!$C11</f>
        <v>492.32</v>
      </c>
      <c r="D12">
        <f>Лист0!$C31</f>
        <v>493.95</v>
      </c>
      <c r="E12">
        <f>Лист0!$C51</f>
        <v>494.65</v>
      </c>
      <c r="F12">
        <f>Лист0!$C71</f>
        <v>493.33</v>
      </c>
      <c r="G12">
        <f>Лист0!$C91</f>
        <v>488.15</v>
      </c>
      <c r="H12">
        <f>Лист0!$C111</f>
        <v>477.49</v>
      </c>
      <c r="I12">
        <f>Лист0!$C131</f>
        <v>466.28</v>
      </c>
      <c r="J12">
        <f>Лист0!$C151</f>
        <v>436.98</v>
      </c>
      <c r="K12">
        <f>Лист0!$C171</f>
        <v>402.53</v>
      </c>
      <c r="L12">
        <f>Лист0!$C191</f>
        <v>379.63</v>
      </c>
      <c r="M12" t="e">
        <f>Лист0!#REF!</f>
        <v>#REF!</v>
      </c>
    </row>
    <row r="13" spans="1:13" x14ac:dyDescent="0.3">
      <c r="A13" s="23" t="s">
        <v>102</v>
      </c>
      <c r="B13" s="6" t="s">
        <v>90</v>
      </c>
      <c r="C13">
        <f>Лист0!$C14</f>
        <v>444315.26</v>
      </c>
      <c r="D13">
        <f>Лист0!$C34</f>
        <v>481252.06</v>
      </c>
      <c r="E13">
        <f>Лист0!$C54</f>
        <v>533009.99</v>
      </c>
      <c r="F13">
        <f>Лист0!$C74</f>
        <v>607324.91</v>
      </c>
      <c r="G13">
        <f>Лист0!$C94</f>
        <v>717316.76</v>
      </c>
      <c r="H13">
        <f>Лист0!$C114</f>
        <v>868275.82</v>
      </c>
      <c r="I13">
        <f>Лист0!$C134</f>
        <v>1001975.33</v>
      </c>
      <c r="J13">
        <f>Лист0!$C154</f>
        <v>1321858.6100000001</v>
      </c>
      <c r="K13">
        <f>Лист0!$C174</f>
        <v>1692949.67</v>
      </c>
      <c r="L13">
        <f>Лист0!$C194</f>
        <v>1950644.46</v>
      </c>
      <c r="M13" t="e">
        <f>Лист0!#REF!</f>
        <v>#REF!</v>
      </c>
    </row>
    <row r="14" spans="1:13" x14ac:dyDescent="0.3">
      <c r="A14" s="23"/>
      <c r="B14" s="6" t="s">
        <v>91</v>
      </c>
      <c r="C14">
        <f>Лист0!$G14</f>
        <v>123.23</v>
      </c>
      <c r="D14">
        <f>Лист0!$G34</f>
        <v>122.43</v>
      </c>
      <c r="E14">
        <f>Лист0!$G54</f>
        <v>122.08</v>
      </c>
      <c r="F14">
        <f>Лист0!$G74</f>
        <v>122.73</v>
      </c>
      <c r="G14">
        <f>Лист0!$G94</f>
        <v>125.26</v>
      </c>
      <c r="H14">
        <f>Лист0!$G114</f>
        <v>130.38</v>
      </c>
      <c r="I14">
        <f>Лист0!$G134</f>
        <v>135.65</v>
      </c>
      <c r="J14">
        <f>Лист0!$G154</f>
        <v>148.82</v>
      </c>
      <c r="K14">
        <f>Лист0!$G174</f>
        <v>163.19999999999999</v>
      </c>
      <c r="L14">
        <f>Лист0!$G194</f>
        <v>172.12</v>
      </c>
      <c r="M14" t="e">
        <f>Лист0!#REF!</f>
        <v>#REF!</v>
      </c>
    </row>
    <row r="15" spans="1:13" x14ac:dyDescent="0.3">
      <c r="A15" s="23"/>
      <c r="B15" s="6" t="s">
        <v>92</v>
      </c>
      <c r="C15">
        <f>Лист0!$G11</f>
        <v>404.85</v>
      </c>
      <c r="D15">
        <f>Лист0!$G31</f>
        <v>417.04</v>
      </c>
      <c r="E15">
        <f>Лист0!$G51</f>
        <v>428.24</v>
      </c>
      <c r="F15">
        <f>Лист0!$G71</f>
        <v>437.45</v>
      </c>
      <c r="G15">
        <f>Лист0!$G91</f>
        <v>443.33</v>
      </c>
      <c r="H15">
        <f>Лист0!$G111</f>
        <v>445.08</v>
      </c>
      <c r="I15">
        <f>Лист0!$G131</f>
        <v>448.71</v>
      </c>
      <c r="J15">
        <f>Лист0!$G151</f>
        <v>426.38</v>
      </c>
      <c r="K15">
        <f>Лист0!$G171</f>
        <v>394.11</v>
      </c>
      <c r="L15">
        <f>Лист0!$G191</f>
        <v>372.15</v>
      </c>
      <c r="M15" t="e">
        <f>Лист0!#REF!</f>
        <v>#REF!</v>
      </c>
    </row>
    <row r="16" spans="1:13" x14ac:dyDescent="0.3">
      <c r="A16" s="23"/>
      <c r="B16" s="6" t="s">
        <v>93</v>
      </c>
      <c r="C16">
        <f>Лист0!$I11</f>
        <v>185.35</v>
      </c>
      <c r="D16">
        <f>Лист0!$I31</f>
        <v>168.49</v>
      </c>
      <c r="E16">
        <f>Лист0!$I51</f>
        <v>150.04</v>
      </c>
      <c r="F16">
        <f>Лист0!$I71</f>
        <v>130.41999999999999</v>
      </c>
      <c r="G16">
        <f>Лист0!$I91</f>
        <v>110.26</v>
      </c>
      <c r="H16">
        <f>Лист0!$I111</f>
        <v>91.69</v>
      </c>
      <c r="I16">
        <f>Лист0!$I131</f>
        <v>78.59</v>
      </c>
      <c r="J16">
        <f>Лист0!$I151</f>
        <v>60.2</v>
      </c>
      <c r="K16">
        <f>Лист0!$I171</f>
        <v>50.05</v>
      </c>
      <c r="L16">
        <f>Лист0!$I191</f>
        <v>45.19</v>
      </c>
      <c r="M16" t="e">
        <f>Лист0!#REF!</f>
        <v>#REF!</v>
      </c>
    </row>
    <row r="17" spans="1:13" x14ac:dyDescent="0.3">
      <c r="A17" s="23"/>
      <c r="B17" s="6" t="s">
        <v>89</v>
      </c>
      <c r="C17">
        <f>Лист0!$E11</f>
        <v>445.27</v>
      </c>
      <c r="D17">
        <f>Лист0!$E31</f>
        <v>449.79</v>
      </c>
      <c r="E17">
        <f>Лист0!$E51</f>
        <v>453.76</v>
      </c>
      <c r="F17">
        <f>Лист0!$E71</f>
        <v>456.48</v>
      </c>
      <c r="G17">
        <f>Лист0!$E91</f>
        <v>456.84</v>
      </c>
      <c r="H17">
        <f>Лист0!$E111</f>
        <v>454.43</v>
      </c>
      <c r="I17">
        <f>Лист0!$E131</f>
        <v>455.54</v>
      </c>
      <c r="J17">
        <f>Лист0!$E151</f>
        <v>430.6</v>
      </c>
      <c r="K17">
        <f>Лист0!$E171</f>
        <v>397.27</v>
      </c>
      <c r="L17">
        <f>Лист0!$E191</f>
        <v>374.88</v>
      </c>
      <c r="M17" t="e">
        <f>Лист0!#REF!</f>
        <v>#REF!</v>
      </c>
    </row>
    <row r="18" spans="1:13" x14ac:dyDescent="0.3">
      <c r="A18" s="23"/>
      <c r="B18" s="6" t="s">
        <v>94</v>
      </c>
      <c r="C18">
        <f>Лист0!$E12</f>
        <v>24.6</v>
      </c>
      <c r="D18">
        <f>Лист0!$E32</f>
        <v>22</v>
      </c>
      <c r="E18">
        <f>Лист0!$E52</f>
        <v>19.309999999999999</v>
      </c>
      <c r="F18">
        <f>Лист0!$E72</f>
        <v>16.600000000000001</v>
      </c>
      <c r="G18">
        <f>Лист0!$E92</f>
        <v>13.97</v>
      </c>
      <c r="H18">
        <f>Лист0!$E112</f>
        <v>11.64</v>
      </c>
      <c r="I18">
        <f>Лист0!$E132</f>
        <v>9.93</v>
      </c>
      <c r="J18">
        <f>Лист0!$E152</f>
        <v>8.0399999999999991</v>
      </c>
      <c r="K18">
        <f>Лист0!$E172</f>
        <v>7.24</v>
      </c>
      <c r="L18">
        <f>Лист0!$E192</f>
        <v>6.92</v>
      </c>
      <c r="M18" t="e">
        <f>Лист0!#REF!</f>
        <v>#REF!</v>
      </c>
    </row>
    <row r="19" spans="1:13" x14ac:dyDescent="0.3">
      <c r="A19" s="23"/>
      <c r="B19" s="4" t="s">
        <v>14</v>
      </c>
      <c r="C19">
        <f>Лист0!$C5</f>
        <v>0</v>
      </c>
      <c r="D19">
        <f>Лист0!$C25</f>
        <v>0</v>
      </c>
      <c r="E19">
        <f>Лист0!$C45</f>
        <v>0</v>
      </c>
      <c r="F19">
        <f>Лист0!$C65</f>
        <v>0</v>
      </c>
      <c r="G19">
        <f>Лист0!$C85</f>
        <v>0</v>
      </c>
      <c r="H19">
        <f>Лист0!$C105</f>
        <v>0</v>
      </c>
      <c r="I19">
        <f>Лист0!$C125</f>
        <v>0</v>
      </c>
      <c r="J19">
        <f>Лист0!$C145</f>
        <v>0</v>
      </c>
      <c r="K19">
        <f>Лист0!$C165</f>
        <v>0</v>
      </c>
      <c r="L19">
        <f>Лист0!$C185</f>
        <v>0</v>
      </c>
      <c r="M19" t="e">
        <f>Лист0!#REF!</f>
        <v>#REF!</v>
      </c>
    </row>
    <row r="20" spans="1:13" x14ac:dyDescent="0.3">
      <c r="A20" s="23"/>
      <c r="B20" s="4" t="s">
        <v>16</v>
      </c>
      <c r="C20">
        <f>Лист0!$G5</f>
        <v>0</v>
      </c>
      <c r="D20">
        <f>Лист0!$G25</f>
        <v>0</v>
      </c>
      <c r="E20">
        <f>Лист0!$G45</f>
        <v>0</v>
      </c>
      <c r="F20">
        <f>Лист0!$G65</f>
        <v>0</v>
      </c>
      <c r="G20">
        <f>Лист0!$G85</f>
        <v>0</v>
      </c>
      <c r="H20">
        <f>Лист0!$G105</f>
        <v>0</v>
      </c>
      <c r="I20">
        <f>Лист0!$G125</f>
        <v>0</v>
      </c>
      <c r="J20">
        <f>Лист0!$G145</f>
        <v>0</v>
      </c>
      <c r="K20">
        <f>Лист0!$G165</f>
        <v>0</v>
      </c>
      <c r="L20">
        <f>Лист0!$G185</f>
        <v>0</v>
      </c>
      <c r="M20" t="e">
        <f>Лист0!#REF!</f>
        <v>#REF!</v>
      </c>
    </row>
    <row r="21" spans="1:13" x14ac:dyDescent="0.3">
      <c r="A21" s="23"/>
      <c r="B21" s="6" t="s">
        <v>98</v>
      </c>
      <c r="C21">
        <f>Лист0!$E5</f>
        <v>0</v>
      </c>
      <c r="D21">
        <f>Лист0!$E25</f>
        <v>0</v>
      </c>
      <c r="E21">
        <f>Лист0!$E45</f>
        <v>0</v>
      </c>
      <c r="F21">
        <f>Лист0!$E65</f>
        <v>0</v>
      </c>
      <c r="G21">
        <f>Лист0!$E85</f>
        <v>0</v>
      </c>
      <c r="H21">
        <f>Лист0!$E105</f>
        <v>0</v>
      </c>
      <c r="I21">
        <f>Лист0!$E125</f>
        <v>0</v>
      </c>
      <c r="J21">
        <f>Лист0!$E145</f>
        <v>0</v>
      </c>
      <c r="K21">
        <f>Лист0!$E165</f>
        <v>0</v>
      </c>
      <c r="L21">
        <f>Лист0!$E185</f>
        <v>0</v>
      </c>
      <c r="M21" t="e">
        <f>Лист0!#REF!</f>
        <v>#REF!</v>
      </c>
    </row>
    <row r="22" spans="1:13" x14ac:dyDescent="0.3">
      <c r="A22" s="23"/>
      <c r="B22" s="6" t="s">
        <v>99</v>
      </c>
      <c r="C22">
        <f>Лист0!$I5</f>
        <v>0</v>
      </c>
      <c r="D22">
        <f>Лист0!$I25</f>
        <v>0</v>
      </c>
      <c r="E22">
        <f>Лист0!$I45</f>
        <v>0</v>
      </c>
      <c r="F22">
        <f>Лист0!$I65</f>
        <v>0</v>
      </c>
      <c r="G22">
        <f>Лист0!$I85</f>
        <v>0</v>
      </c>
      <c r="H22">
        <f>Лист0!$I105</f>
        <v>0</v>
      </c>
      <c r="I22">
        <f>Лист0!$I125</f>
        <v>0</v>
      </c>
      <c r="J22">
        <f>Лист0!$I145</f>
        <v>0</v>
      </c>
      <c r="K22">
        <f>Лист0!$I165</f>
        <v>0</v>
      </c>
      <c r="L22">
        <f>Лист0!$I185</f>
        <v>0</v>
      </c>
      <c r="M22" t="e">
        <f>Лист0!#REF!</f>
        <v>#REF!</v>
      </c>
    </row>
    <row r="23" spans="1:13" x14ac:dyDescent="0.3">
      <c r="A23" s="23"/>
      <c r="B23" s="6" t="s">
        <v>100</v>
      </c>
      <c r="C23">
        <f>Лист0!$I3</f>
        <v>0</v>
      </c>
      <c r="D23">
        <f>Лист0!$I23</f>
        <v>0</v>
      </c>
      <c r="E23">
        <f>Лист0!$I43</f>
        <v>0</v>
      </c>
      <c r="F23">
        <f>Лист0!$I63</f>
        <v>0</v>
      </c>
      <c r="G23">
        <f>Лист0!$I83</f>
        <v>0</v>
      </c>
      <c r="H23">
        <f>Лист0!$I103</f>
        <v>0</v>
      </c>
      <c r="I23">
        <f>Лист0!$I123</f>
        <v>0</v>
      </c>
      <c r="J23">
        <f>Лист0!$I143</f>
        <v>0</v>
      </c>
      <c r="K23">
        <f>Лист0!$I163</f>
        <v>0</v>
      </c>
      <c r="L23">
        <f>Лист0!$I183</f>
        <v>0</v>
      </c>
      <c r="M23" t="e">
        <f>Лист0!#REF!</f>
        <v>#REF!</v>
      </c>
    </row>
    <row r="24" spans="1:13" x14ac:dyDescent="0.3">
      <c r="A24" s="23" t="s">
        <v>117</v>
      </c>
      <c r="B24" s="6" t="s">
        <v>95</v>
      </c>
      <c r="C24">
        <f>Лист0!$E14</f>
        <v>2728025.35</v>
      </c>
      <c r="D24">
        <f>Лист0!$E34</f>
        <v>2538166.9300000002</v>
      </c>
      <c r="E24">
        <f>Лист0!$E54</f>
        <v>2388773.73</v>
      </c>
      <c r="F24">
        <f>Лист0!$E74</f>
        <v>2276342.31</v>
      </c>
      <c r="G24">
        <f>Лист0!$E94</f>
        <v>2199860.9700000002</v>
      </c>
      <c r="H24">
        <f>Лист0!$E114</f>
        <v>2144672.4700000002</v>
      </c>
      <c r="I24">
        <f>Лист0!$E134</f>
        <v>2079455.7</v>
      </c>
      <c r="J24">
        <f>Лист0!$E154</f>
        <v>2007690.07</v>
      </c>
      <c r="K24">
        <f>Лист0!$E174</f>
        <v>2017376.08</v>
      </c>
      <c r="L24">
        <f>Лист0!$E194</f>
        <v>2074586.15</v>
      </c>
      <c r="M24" t="e">
        <f>Лист0!#REF!</f>
        <v>#REF!</v>
      </c>
    </row>
    <row r="25" spans="1:13" x14ac:dyDescent="0.3">
      <c r="A25" s="23"/>
      <c r="B25" s="6" t="s">
        <v>97</v>
      </c>
      <c r="C25">
        <f>Лист0!$C15</f>
        <v>445.27</v>
      </c>
      <c r="D25">
        <f>Лист0!$C35</f>
        <v>418.3</v>
      </c>
      <c r="E25">
        <f>Лист0!$C55</f>
        <v>389.9</v>
      </c>
      <c r="F25">
        <f>Лист0!$C75</f>
        <v>359.41</v>
      </c>
      <c r="G25">
        <f>Лист0!$C95</f>
        <v>325.83</v>
      </c>
      <c r="H25">
        <f>Лист0!$C115</f>
        <v>289.10000000000002</v>
      </c>
      <c r="I25">
        <f>Лист0!$C135</f>
        <v>255.99</v>
      </c>
      <c r="J25">
        <f>Лист0!$C155</f>
        <v>196.56</v>
      </c>
      <c r="K25">
        <f>Лист0!$C175</f>
        <v>130.63</v>
      </c>
      <c r="L25">
        <f>Лист0!$C195</f>
        <v>78.78</v>
      </c>
      <c r="M25" t="e">
        <f>Лист0!#REF!</f>
        <v>#REF!</v>
      </c>
    </row>
    <row r="26" spans="1:13" x14ac:dyDescent="0.3">
      <c r="A26" s="23"/>
      <c r="B26" s="9" t="s">
        <v>96</v>
      </c>
      <c r="C26">
        <f>Лист0!$E15</f>
        <v>1.5580000000000001</v>
      </c>
      <c r="D26">
        <f>Лист0!$E35</f>
        <v>1.506</v>
      </c>
      <c r="E26">
        <f>Лист0!$E55</f>
        <v>1.446</v>
      </c>
      <c r="F26">
        <f>Лист0!$E75</f>
        <v>1.3740000000000001</v>
      </c>
      <c r="G26">
        <f>Лист0!$E95</f>
        <v>1.282</v>
      </c>
      <c r="H26">
        <f>Лист0!$E115</f>
        <v>1.169</v>
      </c>
      <c r="I26">
        <f>Лист0!$E135</f>
        <v>1.0629999999999999</v>
      </c>
      <c r="J26">
        <f>Лист0!$E155</f>
        <v>0.82199999999999995</v>
      </c>
      <c r="K26">
        <f>Лист0!$E175</f>
        <v>0.54100000000000004</v>
      </c>
      <c r="L26">
        <f>Лист0!$E195</f>
        <v>0.32400000000000001</v>
      </c>
      <c r="M26" t="e">
        <f>Лист0!#REF!</f>
        <v>#REF!</v>
      </c>
    </row>
    <row r="27" spans="1:13" x14ac:dyDescent="0.3">
      <c r="A27" s="23"/>
      <c r="B27" s="4" t="s">
        <v>77</v>
      </c>
      <c r="C27">
        <f>Лист0!$E3</f>
        <v>83.251900000000006</v>
      </c>
      <c r="D27">
        <f>Лист0!$E23</f>
        <v>83.276700000000005</v>
      </c>
      <c r="E27">
        <f>Лист0!$E43</f>
        <v>83.260599999999997</v>
      </c>
      <c r="F27">
        <f>Лист0!$E63</f>
        <v>83.0869</v>
      </c>
      <c r="G27">
        <f>Лист0!$E83</f>
        <v>82.561700000000002</v>
      </c>
      <c r="H27">
        <f>Лист0!$E103</f>
        <v>81.302700000000002</v>
      </c>
      <c r="I27">
        <f>Лист0!$E123</f>
        <v>78.703699999999998</v>
      </c>
      <c r="J27">
        <f>Лист0!$E143</f>
        <v>73.261700000000005</v>
      </c>
      <c r="K27">
        <f>Лист0!$E163</f>
        <v>71.53</v>
      </c>
      <c r="L27">
        <f>Лист0!$E183</f>
        <v>70.736500000000007</v>
      </c>
      <c r="M27" t="e">
        <f>Лист0!#REF!</f>
        <v>#REF!</v>
      </c>
    </row>
    <row r="28" spans="1:13" x14ac:dyDescent="0.3">
      <c r="A28" s="23"/>
      <c r="B28" s="6" t="s">
        <v>104</v>
      </c>
      <c r="C28">
        <f>Лист0!$C9</f>
        <v>0.85309999999999997</v>
      </c>
      <c r="D28">
        <f>Лист0!$C29</f>
        <v>0.85840000000000005</v>
      </c>
      <c r="E28">
        <f>Лист0!$C49</f>
        <v>0.86370000000000002</v>
      </c>
      <c r="F28">
        <f>Лист0!$C69</f>
        <v>0.86850000000000005</v>
      </c>
      <c r="G28">
        <f>Лист0!$C89</f>
        <v>0.87080000000000002</v>
      </c>
      <c r="H28">
        <f>Лист0!$C109</f>
        <v>0.87</v>
      </c>
      <c r="I28">
        <f>Лист0!$C129</f>
        <v>0.86739999999999995</v>
      </c>
      <c r="J28">
        <f>Лист0!$C149</f>
        <v>0.86209999999999998</v>
      </c>
      <c r="K28">
        <f>Лист0!$C169</f>
        <v>0.85809999999999997</v>
      </c>
      <c r="L28">
        <f>Лист0!$C189</f>
        <v>0.82909999999999995</v>
      </c>
      <c r="M28" t="e">
        <f>Лист0!#REF!</f>
        <v>#REF!</v>
      </c>
    </row>
    <row r="29" spans="1:13" x14ac:dyDescent="0.3">
      <c r="A29" s="23"/>
      <c r="B29" s="6" t="s">
        <v>105</v>
      </c>
      <c r="C29">
        <f>Лист0!$I9</f>
        <v>0.75770000000000004</v>
      </c>
      <c r="D29">
        <f>Лист0!$I29</f>
        <v>0.79339999999999999</v>
      </c>
      <c r="E29">
        <f>Лист0!$I49</f>
        <v>0.8266</v>
      </c>
      <c r="F29">
        <f>Лист0!$I69</f>
        <v>0.85629999999999995</v>
      </c>
      <c r="G29">
        <f>Лист0!$I89</f>
        <v>0.87970000000000004</v>
      </c>
      <c r="H29">
        <f>Лист0!$I109</f>
        <v>0.89649999999999996</v>
      </c>
      <c r="I29">
        <f>Лист0!$I129</f>
        <v>0.90980000000000005</v>
      </c>
      <c r="J29">
        <f>Лист0!$I149</f>
        <v>0.92149999999999999</v>
      </c>
      <c r="K29">
        <f>Лист0!$I169</f>
        <v>0.92420000000000002</v>
      </c>
      <c r="L29">
        <f>Лист0!$I189</f>
        <v>0.90780000000000005</v>
      </c>
      <c r="M29" t="e">
        <f>Лист0!#REF!</f>
        <v>#REF!</v>
      </c>
    </row>
    <row r="30" spans="1:13" x14ac:dyDescent="0.3">
      <c r="A30" s="23"/>
      <c r="B30" s="6" t="s">
        <v>103</v>
      </c>
      <c r="C30">
        <f>Лист0!$G4</f>
        <v>0.50009999999999999</v>
      </c>
      <c r="D30">
        <f>Лист0!$G24</f>
        <v>0.50009999999999999</v>
      </c>
      <c r="E30">
        <f>Лист0!$G44</f>
        <v>0.50009999999999999</v>
      </c>
      <c r="F30">
        <f>Лист0!$G64</f>
        <v>0.50009999999999999</v>
      </c>
      <c r="G30">
        <f>Лист0!$G84</f>
        <v>0.50009999999999999</v>
      </c>
      <c r="H30">
        <f>Лист0!$G104</f>
        <v>0.50009999999999999</v>
      </c>
      <c r="I30">
        <f>Лист0!$G124</f>
        <v>0.50009999999999999</v>
      </c>
      <c r="J30">
        <f>Лист0!$G144</f>
        <v>0.50009999999999999</v>
      </c>
      <c r="K30">
        <f>Лист0!$G164</f>
        <v>0.50009999999999999</v>
      </c>
      <c r="L30">
        <f>Лист0!$G184</f>
        <v>0.50009999999999999</v>
      </c>
      <c r="M30" t="e">
        <f>Лист0!#REF!</f>
        <v>#REF!</v>
      </c>
    </row>
    <row r="31" spans="1:13" x14ac:dyDescent="0.3">
      <c r="A31" s="23"/>
      <c r="B31" s="6" t="s">
        <v>114</v>
      </c>
      <c r="C31">
        <f>Лист0!$I4</f>
        <v>0.72419999999999995</v>
      </c>
      <c r="D31">
        <f>Лист0!$I24</f>
        <v>0.72419999999999995</v>
      </c>
      <c r="E31">
        <f>Лист0!$I44</f>
        <v>0.72419999999999995</v>
      </c>
      <c r="F31">
        <f>Лист0!$I64</f>
        <v>0.72419999999999995</v>
      </c>
      <c r="G31">
        <f>Лист0!$I84</f>
        <v>0.72419999999999995</v>
      </c>
      <c r="H31">
        <f>Лист0!$I104</f>
        <v>0.72419999999999995</v>
      </c>
      <c r="I31">
        <f>Лист0!$I124</f>
        <v>0.72419999999999995</v>
      </c>
      <c r="J31">
        <f>Лист0!$I144</f>
        <v>0.72419999999999995</v>
      </c>
      <c r="K31">
        <f>Лист0!$I164</f>
        <v>0.72419999999999995</v>
      </c>
      <c r="L31">
        <f>Лист0!$I184</f>
        <v>0.72419999999999995</v>
      </c>
      <c r="M31" t="e">
        <f>Лист0!#REF!</f>
        <v>#REF!</v>
      </c>
    </row>
    <row r="32" spans="1:13" x14ac:dyDescent="0.3">
      <c r="A32" s="23"/>
      <c r="B32" s="6" t="s">
        <v>113</v>
      </c>
      <c r="C32">
        <f>Лист0!$G3</f>
        <v>5.2757800000000001</v>
      </c>
      <c r="D32">
        <f>Лист0!$G23</f>
        <v>5.3006399999999996</v>
      </c>
      <c r="E32">
        <f>Лист0!$G43</f>
        <v>5.2845300000000002</v>
      </c>
      <c r="F32">
        <f>Лист0!$G63</f>
        <v>5.1107699999999996</v>
      </c>
      <c r="G32">
        <f>Лист0!$G83</f>
        <v>4.5856000000000003</v>
      </c>
      <c r="H32">
        <f>Лист0!$G103</f>
        <v>3.3266300000000002</v>
      </c>
      <c r="I32">
        <f>Лист0!$G123</f>
        <v>0.72763999999999995</v>
      </c>
      <c r="J32">
        <f>Лист0!$G143</f>
        <v>-4.71441</v>
      </c>
      <c r="K32">
        <f>Лист0!$G163</f>
        <v>-6.4461300000000001</v>
      </c>
      <c r="L32">
        <f>Лист0!$G183</f>
        <v>-7.23956</v>
      </c>
      <c r="M32" t="e">
        <f>Лист0!#REF!</f>
        <v>#REF!</v>
      </c>
    </row>
    <row r="33" spans="1:13" x14ac:dyDescent="0.3">
      <c r="A33" s="23"/>
      <c r="B33" s="6" t="s">
        <v>112</v>
      </c>
      <c r="C33">
        <f>Лист0!$E16</f>
        <v>243.83</v>
      </c>
      <c r="D33">
        <f>Лист0!$E36</f>
        <v>230.23</v>
      </c>
      <c r="E33">
        <f>Лист0!$E56</f>
        <v>217.02</v>
      </c>
      <c r="F33">
        <f>Лист0!$E16</f>
        <v>243.83</v>
      </c>
      <c r="G33">
        <f>Лист0!$E16</f>
        <v>243.83</v>
      </c>
      <c r="H33">
        <f>Лист0!$E16</f>
        <v>243.83</v>
      </c>
      <c r="I33">
        <f>Лист0!$E16</f>
        <v>243.83</v>
      </c>
      <c r="J33">
        <f>Лист0!$E16</f>
        <v>243.83</v>
      </c>
      <c r="K33">
        <f>Лист0!$E16</f>
        <v>243.83</v>
      </c>
      <c r="L33">
        <f>Лист0!$E16</f>
        <v>243.83</v>
      </c>
      <c r="M33">
        <f>Лист0!$E16</f>
        <v>243.83</v>
      </c>
    </row>
    <row r="34" spans="1:13" x14ac:dyDescent="0.3">
      <c r="A34" s="23"/>
      <c r="B34" s="6" t="s">
        <v>106</v>
      </c>
      <c r="C34">
        <f>Лист0!$I14</f>
        <v>180.59</v>
      </c>
      <c r="D34">
        <f>Лист0!$I34</f>
        <v>174.5</v>
      </c>
      <c r="E34">
        <f>Лист0!$I54</f>
        <v>168.54</v>
      </c>
      <c r="F34">
        <f>Лист0!$I74</f>
        <v>163</v>
      </c>
      <c r="G34">
        <f>Лист0!$I94</f>
        <v>158.53</v>
      </c>
      <c r="H34">
        <f>Лист0!$I114</f>
        <v>156.02000000000001</v>
      </c>
      <c r="I34">
        <f>Лист0!$I134</f>
        <v>155.29</v>
      </c>
      <c r="J34">
        <f>Лист0!$I154</f>
        <v>157.34</v>
      </c>
      <c r="K34">
        <f>Лист0!$I174</f>
        <v>161.52000000000001</v>
      </c>
      <c r="L34">
        <f>Лист0!$I194</f>
        <v>165.2</v>
      </c>
      <c r="M34" t="e">
        <f>Лист0!#REF!</f>
        <v>#REF!</v>
      </c>
    </row>
    <row r="35" spans="1:13" x14ac:dyDescent="0.3">
      <c r="A35" s="23"/>
      <c r="B35" s="5" t="s">
        <v>111</v>
      </c>
      <c r="C35">
        <f>Лист0!$C16</f>
        <v>28.7376</v>
      </c>
      <c r="D35">
        <f>Лист0!$C36</f>
        <v>29.7407</v>
      </c>
      <c r="E35">
        <f>Лист0!$C56</f>
        <v>30.793800000000001</v>
      </c>
      <c r="F35">
        <f>Лист0!$C76</f>
        <v>31.8401</v>
      </c>
      <c r="G35">
        <f>Лист0!$C96</f>
        <v>32.736800000000002</v>
      </c>
      <c r="H35">
        <f>Лист0!$C116</f>
        <v>33.2639</v>
      </c>
      <c r="I35">
        <f>Лист0!$C136</f>
        <v>33.420200000000001</v>
      </c>
      <c r="J35">
        <f>Лист0!$C156</f>
        <v>32.985300000000002</v>
      </c>
      <c r="K35">
        <f>Лист0!$C176</f>
        <v>32.131399999999999</v>
      </c>
      <c r="L35">
        <f>Лист0!$C196</f>
        <v>31.4162</v>
      </c>
      <c r="M35" t="e">
        <f>Лист0!#REF!</f>
        <v>#REF!</v>
      </c>
    </row>
    <row r="36" spans="1:13" x14ac:dyDescent="0.3">
      <c r="A36" s="23"/>
      <c r="B36" s="6" t="s">
        <v>109</v>
      </c>
      <c r="C36">
        <f>Лист0!$G16</f>
        <v>337.64</v>
      </c>
      <c r="D36">
        <f>Лист0!$G36</f>
        <v>308.89999999999998</v>
      </c>
      <c r="E36">
        <f>Лист0!$G56</f>
        <v>280.45</v>
      </c>
      <c r="F36">
        <f>Лист0!$G76</f>
        <v>252.92</v>
      </c>
      <c r="G36">
        <f>Лист0!$G96</f>
        <v>227.65</v>
      </c>
      <c r="H36">
        <f>Лист0!$G116</f>
        <v>205.82</v>
      </c>
      <c r="I36">
        <f>Лист0!$G136</f>
        <v>186.1</v>
      </c>
      <c r="J36">
        <f>Лист0!$G156</f>
        <v>170.11</v>
      </c>
      <c r="K36">
        <f>Лист0!$G176</f>
        <v>166.66</v>
      </c>
      <c r="L36">
        <f>Лист0!$G196</f>
        <v>171.09</v>
      </c>
      <c r="M36" t="e">
        <f>Лист0!#REF!</f>
        <v>#REF!</v>
      </c>
    </row>
    <row r="37" spans="1:13" x14ac:dyDescent="0.3">
      <c r="A37" s="23"/>
      <c r="B37" s="9" t="s">
        <v>110</v>
      </c>
      <c r="C37">
        <f>Лист0!$I16</f>
        <v>1.181</v>
      </c>
      <c r="D37">
        <f>Лист0!$I36</f>
        <v>1.1120000000000001</v>
      </c>
      <c r="E37">
        <f>Лист0!$I56</f>
        <v>1.04</v>
      </c>
      <c r="F37">
        <f>Лист0!$I76</f>
        <v>0.96699999999999997</v>
      </c>
      <c r="G37">
        <f>Лист0!$I96</f>
        <v>0.89600000000000002</v>
      </c>
      <c r="H37">
        <f>Лист0!$I116</f>
        <v>0.83199999999999996</v>
      </c>
      <c r="I37">
        <f>Лист0!$I136</f>
        <v>0.77300000000000002</v>
      </c>
      <c r="J37">
        <f>Лист0!$I156</f>
        <v>0.71099999999999997</v>
      </c>
      <c r="K37">
        <f>Лист0!$I176</f>
        <v>0.69099999999999995</v>
      </c>
      <c r="L37">
        <f>Лист0!$I196</f>
        <v>0.70299999999999996</v>
      </c>
      <c r="M37" t="e">
        <f>Лист0!#REF!</f>
        <v>#REF!</v>
      </c>
    </row>
    <row r="38" spans="1:13" x14ac:dyDescent="0.3">
      <c r="A38" s="23"/>
      <c r="B38" s="6" t="s">
        <v>107</v>
      </c>
      <c r="C38">
        <f>Лист0!$G15</f>
        <v>288.05</v>
      </c>
      <c r="D38">
        <f>Лист0!$G35</f>
        <v>265.17</v>
      </c>
      <c r="E38">
        <f>Лист0!$G55</f>
        <v>242.21</v>
      </c>
      <c r="F38">
        <f>Лист0!$G75</f>
        <v>219.65</v>
      </c>
      <c r="G38">
        <f>Лист0!$G95</f>
        <v>198.25</v>
      </c>
      <c r="H38">
        <f>Лист0!$G115</f>
        <v>179.05</v>
      </c>
      <c r="I38">
        <f>Лист0!$G135</f>
        <v>161.41999999999999</v>
      </c>
      <c r="J38">
        <f>Лист0!$G155</f>
        <v>146.66</v>
      </c>
      <c r="K38">
        <f>Лист0!$G175</f>
        <v>143.01</v>
      </c>
      <c r="L38">
        <f>Лист0!$G195</f>
        <v>141.84</v>
      </c>
      <c r="M38" t="e">
        <f>Лист0!#REF!</f>
        <v>#REF!</v>
      </c>
    </row>
    <row r="39" spans="1:13" x14ac:dyDescent="0.3">
      <c r="A39" s="23"/>
      <c r="B39" s="9" t="s">
        <v>108</v>
      </c>
      <c r="C39">
        <f>Лист0!$I15</f>
        <v>1.008</v>
      </c>
      <c r="D39">
        <f>Лист0!$I35</f>
        <v>0.95499999999999996</v>
      </c>
      <c r="E39">
        <f>Лист0!$I55</f>
        <v>0.89800000000000002</v>
      </c>
      <c r="F39">
        <f>Лист0!$I75</f>
        <v>0.83899999999999997</v>
      </c>
      <c r="G39">
        <f>Лист0!$I95</f>
        <v>0.78</v>
      </c>
      <c r="H39">
        <f>Лист0!$I115</f>
        <v>0.72399999999999998</v>
      </c>
      <c r="I39">
        <f>Лист0!$I135</f>
        <v>0.67</v>
      </c>
      <c r="J39">
        <f>Лист0!$I155</f>
        <v>0.61299999999999999</v>
      </c>
      <c r="K39">
        <f>Лист0!$I175</f>
        <v>0.59299999999999997</v>
      </c>
      <c r="L39">
        <f>Лист0!$I195</f>
        <v>0.58299999999999996</v>
      </c>
      <c r="M39" t="e">
        <f>Лист0!#REF!</f>
        <v>#REF!</v>
      </c>
    </row>
    <row r="40" spans="1:13" x14ac:dyDescent="0.3">
      <c r="A40" s="24" t="s">
        <v>127</v>
      </c>
      <c r="B40" s="6" t="s">
        <v>120</v>
      </c>
      <c r="C40">
        <f>Лист0!$G8</f>
        <v>2E-3</v>
      </c>
      <c r="D40">
        <f>Лист0!$G28</f>
        <v>2.2000000000000001E-3</v>
      </c>
      <c r="E40">
        <f>Лист0!$G48</f>
        <v>2.5000000000000001E-3</v>
      </c>
      <c r="F40">
        <f>Лист0!$G68</f>
        <v>3.0000000000000001E-3</v>
      </c>
      <c r="G40">
        <f>Лист0!$G88</f>
        <v>3.8E-3</v>
      </c>
      <c r="H40">
        <f>Лист0!$G108</f>
        <v>5.0000000000000001E-3</v>
      </c>
      <c r="I40">
        <f>Лист0!$G128</f>
        <v>6.1999999999999998E-3</v>
      </c>
      <c r="J40">
        <f>Лист0!$G148</f>
        <v>9.4999999999999998E-3</v>
      </c>
      <c r="K40">
        <f>Лист0!$G168</f>
        <v>1.41E-2</v>
      </c>
      <c r="L40">
        <f>Лист0!$G188</f>
        <v>1.7600000000000001E-2</v>
      </c>
      <c r="M40" t="e">
        <f>Лист0!#REF!</f>
        <v>#REF!</v>
      </c>
    </row>
    <row r="41" spans="1:13" x14ac:dyDescent="0.3">
      <c r="A41" s="24"/>
      <c r="B41" s="6" t="s">
        <v>123</v>
      </c>
      <c r="C41">
        <f>Лист0!$G9</f>
        <v>0</v>
      </c>
      <c r="D41">
        <f>Лист0!$G29</f>
        <v>3.0000000000000001E-3</v>
      </c>
      <c r="E41">
        <f>Лист0!$G49</f>
        <v>5.5999999999999999E-3</v>
      </c>
      <c r="F41">
        <f>Лист0!$G69</f>
        <v>7.4999999999999997E-3</v>
      </c>
      <c r="G41">
        <f>Лист0!$G89</f>
        <v>8.9999999999999993E-3</v>
      </c>
      <c r="H41">
        <f>Лист0!$G109</f>
        <v>1.09E-2</v>
      </c>
      <c r="I41">
        <f>Лист0!$G129</f>
        <v>1.4E-2</v>
      </c>
      <c r="J41">
        <f>Лист0!$G149</f>
        <v>2.3199999999999998E-2</v>
      </c>
      <c r="K41">
        <f>Лист0!$G169</f>
        <v>4.65E-2</v>
      </c>
      <c r="L41">
        <f>Лист0!$G189</f>
        <v>8.7499999999999994E-2</v>
      </c>
      <c r="M41" t="e">
        <f>Лист0!#REF!</f>
        <v>#REF!</v>
      </c>
    </row>
    <row r="42" spans="1:13" x14ac:dyDescent="0.3">
      <c r="A42" s="24"/>
      <c r="B42" s="6" t="s">
        <v>122</v>
      </c>
      <c r="C42">
        <f>Лист0!$C7</f>
        <v>0</v>
      </c>
      <c r="D42">
        <f>Лист0!$C27</f>
        <v>0</v>
      </c>
      <c r="E42">
        <f>Лист0!$C47</f>
        <v>-1E-4</v>
      </c>
      <c r="F42">
        <f>Лист0!$C67</f>
        <v>-5.0000000000000001E-4</v>
      </c>
      <c r="G42">
        <f>Лист0!$C87</f>
        <v>-1.1000000000000001E-3</v>
      </c>
      <c r="H42">
        <f>Лист0!$C107</f>
        <v>-2.2000000000000001E-3</v>
      </c>
      <c r="I42">
        <f>Лист0!$C127</f>
        <v>-3.8999999999999998E-3</v>
      </c>
      <c r="J42">
        <f>Лист0!$C147</f>
        <v>-6.1000000000000004E-3</v>
      </c>
      <c r="K42">
        <f>Лист0!$C167</f>
        <v>-8.8999999999999999E-3</v>
      </c>
      <c r="L42">
        <f>Лист0!$C187</f>
        <v>-1.23E-2</v>
      </c>
      <c r="M42" t="e">
        <f>Лист0!#REF!</f>
        <v>#REF!</v>
      </c>
    </row>
    <row r="43" spans="1:13" x14ac:dyDescent="0.3">
      <c r="A43" s="24"/>
      <c r="B43" s="4" t="s">
        <v>121</v>
      </c>
      <c r="C43">
        <f>Лист0!$C6</f>
        <v>0</v>
      </c>
      <c r="D43">
        <f>Лист0!$C26</f>
        <v>-126</v>
      </c>
      <c r="E43">
        <f>Лист0!$C46</f>
        <v>-1043.5</v>
      </c>
      <c r="F43">
        <f>Лист0!$C66</f>
        <v>-3641.6</v>
      </c>
      <c r="G43">
        <f>Лист0!$C86</f>
        <v>-8875</v>
      </c>
      <c r="H43">
        <f>Лист0!$C106</f>
        <v>-17613.2</v>
      </c>
      <c r="I43">
        <f>Лист0!$C126</f>
        <v>-30578.6</v>
      </c>
      <c r="J43">
        <f>Лист0!$C146</f>
        <v>-47925.8</v>
      </c>
      <c r="K43">
        <f>Лист0!$C166</f>
        <v>-69687.399999999994</v>
      </c>
      <c r="L43">
        <f>Лист0!$C186</f>
        <v>-97014.2</v>
      </c>
      <c r="M43" t="e">
        <f>Лист0!#REF!</f>
        <v>#REF!</v>
      </c>
    </row>
    <row r="44" spans="1:13" x14ac:dyDescent="0.3">
      <c r="A44" s="24"/>
      <c r="B44" s="6" t="s">
        <v>115</v>
      </c>
      <c r="C44" t="str">
        <f>Лист0!$G7</f>
        <v>nan</v>
      </c>
      <c r="D44">
        <f>Лист0!$G27</f>
        <v>0</v>
      </c>
      <c r="E44">
        <f>Лист0!$G47</f>
        <v>0</v>
      </c>
      <c r="F44">
        <f>Лист0!$G67</f>
        <v>1E-4</v>
      </c>
      <c r="G44">
        <f>Лист0!$G87</f>
        <v>1E-4</v>
      </c>
      <c r="H44">
        <f>Лист0!$G107</f>
        <v>1E-4</v>
      </c>
      <c r="I44">
        <f>Лист0!$G127</f>
        <v>2.0000000000000001E-4</v>
      </c>
      <c r="J44">
        <f>Лист0!$G147</f>
        <v>4.0000000000000002E-4</v>
      </c>
      <c r="K44">
        <f>Лист0!$G167</f>
        <v>5.9999999999999995E-4</v>
      </c>
      <c r="L44">
        <f>Лист0!$G187</f>
        <v>8.0000000000000004E-4</v>
      </c>
      <c r="M44" t="e">
        <f>Лист0!#REF!</f>
        <v>#REF!</v>
      </c>
    </row>
    <row r="45" spans="1:13" x14ac:dyDescent="0.3">
      <c r="A45" s="24"/>
      <c r="B45" s="6" t="s">
        <v>116</v>
      </c>
      <c r="C45" t="str">
        <f>Лист0!$G6</f>
        <v>nan</v>
      </c>
      <c r="D45">
        <f>Лист0!$G26</f>
        <v>48.9</v>
      </c>
      <c r="E45">
        <f>Лист0!$G46</f>
        <v>197.9</v>
      </c>
      <c r="F45">
        <f>Лист0!$G66</f>
        <v>447.1</v>
      </c>
      <c r="G45">
        <f>Лист0!$G86</f>
        <v>775.7</v>
      </c>
      <c r="H45">
        <f>Лист0!$G106</f>
        <v>1112.9000000000001</v>
      </c>
      <c r="I45">
        <f>Лист0!$G126</f>
        <v>1454.7</v>
      </c>
      <c r="J45">
        <f>Лист0!$G146</f>
        <v>2904.6</v>
      </c>
      <c r="K45">
        <f>Лист0!$G166</f>
        <v>4570.3999999999996</v>
      </c>
      <c r="L45">
        <f>Лист0!$G186</f>
        <v>6355.8</v>
      </c>
      <c r="M45" t="e">
        <f>Лист0!#REF!</f>
        <v>#REF!</v>
      </c>
    </row>
    <row r="46" spans="1:13" x14ac:dyDescent="0.3">
      <c r="A46" s="24"/>
      <c r="B46" s="6" t="s">
        <v>119</v>
      </c>
      <c r="C46" t="str">
        <f>Лист0!$E7</f>
        <v>nan</v>
      </c>
      <c r="D46">
        <f>Лист0!$E27</f>
        <v>0</v>
      </c>
      <c r="E46">
        <f>Лист0!$E47</f>
        <v>1E-4</v>
      </c>
      <c r="F46">
        <f>Лист0!$E67</f>
        <v>2.0000000000000001E-4</v>
      </c>
      <c r="G46">
        <f>Лист0!$E87</f>
        <v>5.0000000000000001E-4</v>
      </c>
      <c r="H46">
        <f>Лист0!$E107</f>
        <v>1E-3</v>
      </c>
      <c r="I46">
        <f>Лист0!$E127</f>
        <v>1.6999999999999999E-3</v>
      </c>
      <c r="J46">
        <f>Лист0!$E147</f>
        <v>2.5999999999999999E-3</v>
      </c>
      <c r="K46">
        <f>Лист0!$E167</f>
        <v>3.7000000000000002E-3</v>
      </c>
      <c r="L46">
        <f>Лист0!$E187</f>
        <v>5.1000000000000004E-3</v>
      </c>
      <c r="M46" t="e">
        <f>Лист0!#REF!</f>
        <v>#REF!</v>
      </c>
    </row>
    <row r="47" spans="1:13" x14ac:dyDescent="0.3">
      <c r="A47" s="24"/>
      <c r="B47" s="6" t="s">
        <v>118</v>
      </c>
      <c r="C47" t="str">
        <f>Лист0!$E6</f>
        <v>nan</v>
      </c>
      <c r="D47">
        <f>Лист0!$E26</f>
        <v>82.3</v>
      </c>
      <c r="E47">
        <f>Лист0!$E46</f>
        <v>585.70000000000005</v>
      </c>
      <c r="F47">
        <f>Лист0!$E66</f>
        <v>1860.8</v>
      </c>
      <c r="G47">
        <f>Лист0!$E86</f>
        <v>4236</v>
      </c>
      <c r="H47">
        <f>Лист0!$E106</f>
        <v>7990.3</v>
      </c>
      <c r="I47">
        <f>Лист0!$E126</f>
        <v>13351.3</v>
      </c>
      <c r="J47">
        <f>Лист0!$E146</f>
        <v>20392.900000000001</v>
      </c>
      <c r="K47">
        <f>Лист0!$E166</f>
        <v>29164</v>
      </c>
      <c r="L47">
        <f>Лист0!$E186</f>
        <v>39998.800000000003</v>
      </c>
      <c r="M47" t="e">
        <f>Лист0!#REF!</f>
        <v>#REF!</v>
      </c>
    </row>
    <row r="48" spans="1:13" x14ac:dyDescent="0.3">
      <c r="A48" s="24"/>
      <c r="B48" s="6" t="s">
        <v>125</v>
      </c>
      <c r="C48">
        <f>Лист0!$I7</f>
        <v>0</v>
      </c>
      <c r="D48">
        <f>Лист0!$I27</f>
        <v>2.9999999999999997E-4</v>
      </c>
      <c r="E48">
        <f>Лист0!$I47</f>
        <v>5.0000000000000001E-4</v>
      </c>
      <c r="F48">
        <f>Лист0!$I67</f>
        <v>8.0000000000000004E-4</v>
      </c>
      <c r="G48">
        <f>Лист0!$I87</f>
        <v>1E-3</v>
      </c>
      <c r="H48">
        <f>Лист0!$I107</f>
        <v>1.1999999999999999E-3</v>
      </c>
      <c r="I48">
        <f>Лист0!$I127</f>
        <v>1.2999999999999999E-3</v>
      </c>
      <c r="J48">
        <f>Лист0!$I147</f>
        <v>1.4E-3</v>
      </c>
      <c r="K48">
        <f>Лист0!$I167</f>
        <v>1.1999999999999999E-3</v>
      </c>
      <c r="L48">
        <f>Лист0!$I187</f>
        <v>1E-3</v>
      </c>
      <c r="M48" t="e">
        <f>Лист0!#REF!</f>
        <v>#REF!</v>
      </c>
    </row>
    <row r="49" spans="1:14" x14ac:dyDescent="0.3">
      <c r="A49" s="24"/>
      <c r="B49" s="6" t="s">
        <v>126</v>
      </c>
      <c r="C49">
        <f>Лист0!$I6</f>
        <v>0</v>
      </c>
      <c r="D49">
        <f>Лист0!$I26</f>
        <v>0</v>
      </c>
      <c r="E49">
        <f>Лист0!$I46</f>
        <v>0</v>
      </c>
      <c r="F49">
        <f>Лист0!$I66</f>
        <v>0</v>
      </c>
      <c r="G49">
        <f>Лист0!$I86</f>
        <v>0</v>
      </c>
      <c r="H49">
        <f>Лист0!$I106</f>
        <v>0</v>
      </c>
      <c r="I49">
        <f>Лист0!$I126</f>
        <v>0</v>
      </c>
      <c r="J49">
        <f>Лист0!$I146</f>
        <v>0</v>
      </c>
      <c r="K49">
        <f>Лист0!$I166</f>
        <v>0</v>
      </c>
      <c r="L49">
        <f>Лист0!$I186</f>
        <v>0</v>
      </c>
      <c r="M49" t="e">
        <f>Лист0!#REF!</f>
        <v>#REF!</v>
      </c>
    </row>
    <row r="50" spans="1:14" x14ac:dyDescent="0.3">
      <c r="A50" s="24"/>
      <c r="B50" s="6" t="s">
        <v>124</v>
      </c>
      <c r="C50">
        <f>Лист0!$E9</f>
        <v>2.9999999999999997E-4</v>
      </c>
      <c r="D50">
        <f>Лист0!$E29</f>
        <v>1E-4</v>
      </c>
      <c r="E50">
        <f>Лист0!$E49</f>
        <v>0</v>
      </c>
      <c r="F50">
        <f>Лист0!$E69</f>
        <v>5.0000000000000001E-4</v>
      </c>
      <c r="G50">
        <f>Лист0!$E89</f>
        <v>4.5999999999999999E-3</v>
      </c>
      <c r="H50">
        <f>Лист0!$E109</f>
        <v>1.15E-2</v>
      </c>
      <c r="I50">
        <f>Лист0!$E129</f>
        <v>1.5900000000000001E-2</v>
      </c>
      <c r="J50">
        <f>Лист0!$E149</f>
        <v>1.6299999999999999E-2</v>
      </c>
      <c r="K50">
        <f>Лист0!$E169</f>
        <v>0</v>
      </c>
      <c r="L50">
        <f>Лист0!$E189</f>
        <v>7.9000000000000008E-3</v>
      </c>
      <c r="M50" t="e">
        <f>Лист0!#REF!</f>
        <v>#REF!</v>
      </c>
    </row>
    <row r="51" spans="1:14" x14ac:dyDescent="0.3">
      <c r="A51" s="23" t="s">
        <v>128</v>
      </c>
      <c r="B51" s="4" t="s">
        <v>71</v>
      </c>
      <c r="C51" t="str">
        <f>Лист0!$E2</f>
        <v>nan</v>
      </c>
      <c r="D51">
        <f>Лист0!$E22</f>
        <v>0.22700000000000001</v>
      </c>
      <c r="E51">
        <f>Лист0!$E42</f>
        <v>0.42199999999999999</v>
      </c>
      <c r="F51">
        <f>Лист0!$E62</f>
        <v>0.58299999999999996</v>
      </c>
      <c r="G51">
        <f>Лист0!$E82</f>
        <v>0.70299999999999996</v>
      </c>
      <c r="H51">
        <f>Лист0!$E102</f>
        <v>0.77800000000000002</v>
      </c>
      <c r="I51">
        <f>Лист0!$E122</f>
        <v>0.80800000000000005</v>
      </c>
      <c r="J51">
        <f>Лист0!$E142</f>
        <v>0.72199999999999998</v>
      </c>
      <c r="K51">
        <f>Лист0!$E162</f>
        <v>0.63300000000000001</v>
      </c>
      <c r="L51">
        <f>Лист0!$E182</f>
        <v>0.54800000000000004</v>
      </c>
      <c r="M51" t="e">
        <f>Лист0!#REF!</f>
        <v>#REF!</v>
      </c>
    </row>
    <row r="52" spans="1:14" x14ac:dyDescent="0.3">
      <c r="A52" s="23"/>
      <c r="B52" s="4" t="s">
        <v>70</v>
      </c>
      <c r="C52">
        <f>Лист0!$C2</f>
        <v>0</v>
      </c>
      <c r="D52">
        <f>Лист0!$C22</f>
        <v>0.22800000000000001</v>
      </c>
      <c r="E52">
        <f>Лист0!$C42</f>
        <v>0.42299999999999999</v>
      </c>
      <c r="F52">
        <f>Лист0!$C62</f>
        <v>0.58299999999999996</v>
      </c>
      <c r="G52">
        <f>Лист0!$C82</f>
        <v>0.70399999999999996</v>
      </c>
      <c r="H52">
        <f>Лист0!$C102</f>
        <v>0.77800000000000002</v>
      </c>
      <c r="I52">
        <f>Лист0!$C122</f>
        <v>0.80700000000000005</v>
      </c>
      <c r="J52">
        <f>Лист0!$C142</f>
        <v>0.72</v>
      </c>
      <c r="K52">
        <f>Лист0!$C162</f>
        <v>0.63</v>
      </c>
      <c r="L52">
        <f>Лист0!$C182</f>
        <v>0.54200000000000004</v>
      </c>
      <c r="M52" t="e">
        <f>Лист0!#REF!</f>
        <v>#REF!</v>
      </c>
    </row>
    <row r="53" spans="1:14" x14ac:dyDescent="0.3">
      <c r="A53" s="23"/>
      <c r="B53" s="4" t="s">
        <v>74</v>
      </c>
      <c r="C53">
        <f>Лист0!$G2</f>
        <v>0</v>
      </c>
      <c r="D53">
        <f>Лист0!$G22</f>
        <v>1789627.9</v>
      </c>
      <c r="E53">
        <f>Лист0!$G42</f>
        <v>3326559.9</v>
      </c>
      <c r="F53">
        <f>Лист0!$G62</f>
        <v>4588533.7</v>
      </c>
      <c r="G53">
        <f>Лист0!$G82</f>
        <v>5535847</v>
      </c>
      <c r="H53">
        <f>Лист0!$G102</f>
        <v>6116413.5</v>
      </c>
      <c r="I53">
        <f>Лист0!$G122</f>
        <v>6348073.2999999998</v>
      </c>
      <c r="J53">
        <f>Лист0!$G142</f>
        <v>5663480.5999999996</v>
      </c>
      <c r="K53">
        <f>Лист0!$G162</f>
        <v>4953704.7</v>
      </c>
      <c r="L53">
        <f>Лист0!$G182</f>
        <v>4265819.4000000004</v>
      </c>
      <c r="M53" t="e">
        <f>Лист0!#REF!</f>
        <v>#REF!</v>
      </c>
    </row>
    <row r="54" spans="1:14" x14ac:dyDescent="0.3">
      <c r="A54" s="23"/>
      <c r="B54" s="4" t="s">
        <v>75</v>
      </c>
      <c r="C54" t="str">
        <f>Лист0!$I2</f>
        <v>nan</v>
      </c>
      <c r="D54">
        <f>Лист0!$I22</f>
        <v>1787464.6</v>
      </c>
      <c r="E54">
        <f>Лист0!$I42</f>
        <v>3322658.5</v>
      </c>
      <c r="F54">
        <f>Лист0!$I62</f>
        <v>4583834.5999999996</v>
      </c>
      <c r="G54">
        <f>Лист0!$I82</f>
        <v>5531934.4000000004</v>
      </c>
      <c r="H54">
        <f>Лист0!$I102</f>
        <v>6115669.5</v>
      </c>
      <c r="I54">
        <f>Лист0!$I122</f>
        <v>6353799.9000000004</v>
      </c>
      <c r="J54">
        <f>Лист0!$I142</f>
        <v>5677396.4000000004</v>
      </c>
      <c r="K54">
        <f>Лист0!$I162</f>
        <v>4979996</v>
      </c>
      <c r="L54">
        <f>Лист0!$I182</f>
        <v>4308851.3</v>
      </c>
      <c r="M54" t="e">
        <f>Лист0!#REF!</f>
        <v>#REF!</v>
      </c>
    </row>
    <row r="55" spans="1:14" x14ac:dyDescent="0.3">
      <c r="A55" s="23"/>
      <c r="B55" s="6" t="s">
        <v>81</v>
      </c>
      <c r="C55">
        <f>Лист0!$I1</f>
        <v>-0.58840000000000003</v>
      </c>
      <c r="D55">
        <f>Лист0!$I21</f>
        <v>-0.57530000000000003</v>
      </c>
      <c r="E55">
        <f>Лист0!$I41</f>
        <v>-0.55430000000000001</v>
      </c>
      <c r="F55">
        <f>Лист0!$I61</f>
        <v>-0.5212</v>
      </c>
      <c r="G55">
        <f>Лист0!$I81</f>
        <v>-0.4703</v>
      </c>
      <c r="H55">
        <f>Лист0!$I101</f>
        <v>-0.40150000000000002</v>
      </c>
      <c r="I55">
        <f>Лист0!$I121</f>
        <v>-0.34350000000000003</v>
      </c>
      <c r="J55">
        <f>Лист0!$I141</f>
        <v>-0.2172</v>
      </c>
      <c r="K55">
        <f>Лист0!$I161</f>
        <v>-9.0800000000000006E-2</v>
      </c>
      <c r="L55">
        <f>Лист0!$I181</f>
        <v>-1.3599999999999999E-2</v>
      </c>
      <c r="M55" t="e">
        <f>Лист0!#REF!</f>
        <v>#REF!</v>
      </c>
    </row>
    <row r="56" spans="1:14" x14ac:dyDescent="0.3">
      <c r="A56" s="23"/>
      <c r="B56" s="6" t="s">
        <v>83</v>
      </c>
      <c r="C56">
        <f>Лист0!$E1</f>
        <v>-0.41770000000000002</v>
      </c>
      <c r="D56">
        <f>Лист0!$E21</f>
        <v>-0.39429999999999998</v>
      </c>
      <c r="E56">
        <f>Лист0!$E41</f>
        <v>-0.36370000000000002</v>
      </c>
      <c r="F56">
        <f>Лист0!$E61</f>
        <v>-0.32319999999999999</v>
      </c>
      <c r="G56">
        <f>Лист0!$E81</f>
        <v>-0.26939999999999997</v>
      </c>
      <c r="H56">
        <f>Лист0!$E101</f>
        <v>-0.20430000000000001</v>
      </c>
      <c r="I56">
        <f>Лист0!$E121</f>
        <v>-0.1532</v>
      </c>
      <c r="J56">
        <f>Лист0!$E141</f>
        <v>-4.8099999999999997E-2</v>
      </c>
      <c r="K56">
        <f>Лист0!$E161</f>
        <v>5.3100000000000001E-2</v>
      </c>
      <c r="L56">
        <f>Лист0!$E181</f>
        <v>0.1143</v>
      </c>
      <c r="M56" t="e">
        <f>Лист0!#REF!</f>
        <v>#REF!</v>
      </c>
    </row>
    <row r="57" spans="1:14" x14ac:dyDescent="0.3">
      <c r="A57" s="23"/>
      <c r="B57" s="6" t="s">
        <v>82</v>
      </c>
      <c r="C57">
        <f>Лист0!$G1</f>
        <v>-0.27689999999999998</v>
      </c>
      <c r="D57">
        <f>Лист0!$G21</f>
        <v>-0.24629999999999999</v>
      </c>
      <c r="E57">
        <f>Лист0!$G41</f>
        <v>-0.20910000000000001</v>
      </c>
      <c r="F57">
        <f>Лист0!$G61</f>
        <v>-0.16389999999999999</v>
      </c>
      <c r="G57">
        <f>Лист0!$G81</f>
        <v>-0.10879999999999999</v>
      </c>
      <c r="H57">
        <f>Лист0!$G101</f>
        <v>-4.7500000000000001E-2</v>
      </c>
      <c r="I57">
        <f>Лист0!$G121</f>
        <v>-2E-3</v>
      </c>
      <c r="J57">
        <f>Лист0!$G141</f>
        <v>8.6699999999999999E-2</v>
      </c>
      <c r="K57">
        <f>Лист0!$G161</f>
        <v>0.16869999999999999</v>
      </c>
      <c r="L57">
        <f>Лист0!$G181</f>
        <v>0.2177</v>
      </c>
      <c r="M57" t="e">
        <f>Лист0!#REF!</f>
        <v>#REF!</v>
      </c>
    </row>
    <row r="58" spans="1:14" ht="28.8" x14ac:dyDescent="0.3">
      <c r="A58" s="10" t="s">
        <v>79</v>
      </c>
      <c r="B58" s="6" t="s">
        <v>80</v>
      </c>
      <c r="C58" s="24">
        <f>Лист0!$C17</f>
        <v>0.65700000000000003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4" x14ac:dyDescent="0.3">
      <c r="A59" s="23" t="s">
        <v>138</v>
      </c>
      <c r="B59" s="4" t="s">
        <v>129</v>
      </c>
      <c r="C59" s="24">
        <f>Лист0!$E18</f>
        <v>1.8499999999999999E-2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4" x14ac:dyDescent="0.3">
      <c r="A60" s="23"/>
      <c r="B60" s="4" t="s">
        <v>130</v>
      </c>
      <c r="C60" s="24">
        <f>Лист0!$G18</f>
        <v>2.63E-2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1:14" x14ac:dyDescent="0.3">
      <c r="A61" s="23"/>
      <c r="B61" s="6" t="s">
        <v>131</v>
      </c>
      <c r="C61" s="24">
        <f>Лист0!$I17</f>
        <v>1.2627999999999999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4" x14ac:dyDescent="0.3">
      <c r="A62" s="23"/>
      <c r="B62" s="6" t="s">
        <v>132</v>
      </c>
      <c r="C62" s="24">
        <f>Лист0!$E17</f>
        <v>-0.18310000000000001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4" x14ac:dyDescent="0.3">
      <c r="A63" s="23"/>
      <c r="B63" s="6" t="s">
        <v>133</v>
      </c>
      <c r="C63" s="8">
        <f>Лист0!$G12</f>
        <v>24.6</v>
      </c>
      <c r="D63" s="8">
        <f>Лист0!$G32</f>
        <v>23.75</v>
      </c>
      <c r="E63" s="8">
        <f>Лист0!$G52</f>
        <v>22.63</v>
      </c>
      <c r="F63" s="8">
        <f>Лист0!$G72</f>
        <v>21.28</v>
      </c>
      <c r="G63" s="8">
        <f>Лист0!$G92</f>
        <v>19.78</v>
      </c>
      <c r="H63" s="8">
        <f>Лист0!$G112</f>
        <v>18.489999999999998</v>
      </c>
      <c r="I63" s="8">
        <f>Лист0!$G132</f>
        <v>17.88</v>
      </c>
      <c r="J63" s="8">
        <f>Лист0!$G152</f>
        <v>17.829999999999998</v>
      </c>
      <c r="K63" s="8">
        <f>Лист0!$G172</f>
        <v>22.53</v>
      </c>
      <c r="L63" s="8">
        <f>Лист0!$G192</f>
        <v>35</v>
      </c>
      <c r="M63" s="8" t="e">
        <f>Лист0!#REF!</f>
        <v>#REF!</v>
      </c>
      <c r="N63" s="8"/>
    </row>
    <row r="64" spans="1:14" x14ac:dyDescent="0.3">
      <c r="A64" s="23"/>
      <c r="B64" s="6" t="s">
        <v>134</v>
      </c>
      <c r="C64" s="24">
        <f>Лист0!$I12</f>
        <v>22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13" x14ac:dyDescent="0.3">
      <c r="A65" s="23"/>
      <c r="B65" s="6" t="s">
        <v>135</v>
      </c>
      <c r="C65" s="4">
        <f>Лист0!$G17</f>
        <v>22</v>
      </c>
      <c r="D65" s="4">
        <f>Лист0!$G37</f>
        <v>22</v>
      </c>
      <c r="E65" s="4">
        <f>Лист0!$G57</f>
        <v>22</v>
      </c>
      <c r="F65" s="4">
        <f>Лист0!$G77</f>
        <v>22</v>
      </c>
      <c r="G65" s="4">
        <f>Лист0!$G97</f>
        <v>22</v>
      </c>
      <c r="H65" s="4">
        <f>Лист0!$G117</f>
        <v>22</v>
      </c>
      <c r="I65" s="4">
        <f>Лист0!$G137</f>
        <v>22</v>
      </c>
      <c r="J65" s="4">
        <f>Лист0!$G157</f>
        <v>22</v>
      </c>
      <c r="K65" s="4">
        <f>Лист0!$G177</f>
        <v>22</v>
      </c>
      <c r="L65" s="4">
        <f>Лист0!$G197</f>
        <v>22</v>
      </c>
      <c r="M65" s="4" t="e">
        <f>Лист0!#REF!</f>
        <v>#REF!</v>
      </c>
    </row>
    <row r="66" spans="1:13" x14ac:dyDescent="0.3">
      <c r="A66" s="23"/>
      <c r="B66" s="4" t="s">
        <v>136</v>
      </c>
      <c r="C66" s="24">
        <f>Лист0!$I18</f>
        <v>1.5599999999999999E-2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</row>
  </sheetData>
  <mergeCells count="13">
    <mergeCell ref="A13:A23"/>
    <mergeCell ref="A3:A12"/>
    <mergeCell ref="A24:A39"/>
    <mergeCell ref="A59:A66"/>
    <mergeCell ref="C62:M62"/>
    <mergeCell ref="C64:M64"/>
    <mergeCell ref="C66:M66"/>
    <mergeCell ref="A40:A50"/>
    <mergeCell ref="A51:A57"/>
    <mergeCell ref="C58:M58"/>
    <mergeCell ref="C59:M59"/>
    <mergeCell ref="C60:M60"/>
    <mergeCell ref="C61:M6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tabSelected="1" topLeftCell="A28" workbookViewId="0">
      <selection activeCell="E42" sqref="E42"/>
    </sheetView>
  </sheetViews>
  <sheetFormatPr defaultRowHeight="14.4" x14ac:dyDescent="0.3"/>
  <cols>
    <col min="3" max="3" width="28.44140625" customWidth="1"/>
    <col min="4" max="4" width="13.6640625" bestFit="1" customWidth="1"/>
    <col min="15" max="15" width="10.109375" bestFit="1" customWidth="1"/>
  </cols>
  <sheetData>
    <row r="1" spans="1:15" x14ac:dyDescent="0.3">
      <c r="A1" s="13" t="s">
        <v>139</v>
      </c>
      <c r="B1" s="14">
        <v>6.4</v>
      </c>
      <c r="D1" t="s">
        <v>149</v>
      </c>
      <c r="E1">
        <v>0.79403999999999997</v>
      </c>
    </row>
    <row r="2" spans="1:15" x14ac:dyDescent="0.3">
      <c r="A2" s="20" t="s">
        <v>140</v>
      </c>
      <c r="B2" s="21">
        <v>1.4</v>
      </c>
    </row>
    <row r="3" spans="1:15" x14ac:dyDescent="0.3">
      <c r="A3" s="20" t="s">
        <v>141</v>
      </c>
      <c r="B3" s="21">
        <v>287.10000000000002</v>
      </c>
    </row>
    <row r="4" spans="1:15" x14ac:dyDescent="0.3">
      <c r="A4" s="13" t="s">
        <v>144</v>
      </c>
      <c r="B4" s="14">
        <v>243.83</v>
      </c>
    </row>
    <row r="5" spans="1:15" x14ac:dyDescent="0.3">
      <c r="A5" s="20" t="s">
        <v>145</v>
      </c>
      <c r="B5" s="21">
        <v>0.39800000000000002</v>
      </c>
      <c r="D5" s="15" t="s">
        <v>142</v>
      </c>
      <c r="E5" s="16">
        <f>(60*E6*(2*$B$3*$B$2/($B$2-1)*$B$4*(1-(1/$B$1)^(($B$2-1)/$B$2)))^0.5)/PI()/$B$5</f>
        <v>0</v>
      </c>
      <c r="F5" s="16">
        <f t="shared" ref="F5:N5" si="0">(60*F6*(2*$B$3*$B$2/($B$2-1)*$B$4*(1-(1/$B$1)^(($B$2-1)/$B$2)))^0.5)/PI()/$B$5</f>
        <v>1640.0490433893722</v>
      </c>
      <c r="G5" s="16">
        <f t="shared" si="0"/>
        <v>3280.0980867787443</v>
      </c>
      <c r="H5" s="16">
        <f t="shared" si="0"/>
        <v>4920.1471301681167</v>
      </c>
      <c r="I5" s="16">
        <f t="shared" si="0"/>
        <v>6560.1961735574887</v>
      </c>
      <c r="J5" s="16">
        <f t="shared" si="0"/>
        <v>8200.2452169468615</v>
      </c>
      <c r="K5" s="16">
        <f t="shared" si="0"/>
        <v>9840.2942603362335</v>
      </c>
      <c r="L5" s="16">
        <f t="shared" si="0"/>
        <v>11480.343303725604</v>
      </c>
      <c r="M5" s="16">
        <f t="shared" si="0"/>
        <v>13120.392347114977</v>
      </c>
      <c r="N5" s="16">
        <f t="shared" si="0"/>
        <v>14760.441390504348</v>
      </c>
      <c r="O5" s="16" t="e">
        <f>(60*O6*(2*$B$3*$B$2/($B$2-1)*$B$4*(1-(1/$B$1)^(($B$2-1)/$B$2)))^0.5)/PI()/$B$5</f>
        <v>#REF!</v>
      </c>
    </row>
    <row r="6" spans="1:15" x14ac:dyDescent="0.3">
      <c r="A6" s="22"/>
      <c r="D6" s="7" t="s">
        <v>0</v>
      </c>
      <c r="E6" s="7">
        <f>Лист0!$C1</f>
        <v>0</v>
      </c>
      <c r="F6" s="7">
        <f>Лист0!$C21</f>
        <v>7.6100000000000001E-2</v>
      </c>
      <c r="G6" s="7">
        <f>Лист0!$C41</f>
        <v>0.1522</v>
      </c>
      <c r="H6" s="7">
        <f>Лист0!$C61</f>
        <v>0.2283</v>
      </c>
      <c r="I6" s="7">
        <f>Лист0!$C81</f>
        <v>0.3044</v>
      </c>
      <c r="J6" s="7">
        <f>Лист0!$C101</f>
        <v>0.3805</v>
      </c>
      <c r="K6" s="7">
        <f>Лист0!$C121</f>
        <v>0.45660000000000001</v>
      </c>
      <c r="L6" s="7">
        <f>Лист0!$C141</f>
        <v>0.53269999999999995</v>
      </c>
      <c r="M6" s="7">
        <f>Лист0!$C161</f>
        <v>0.60880000000000001</v>
      </c>
      <c r="N6" s="7">
        <f>Лист0!$C181</f>
        <v>0.68489999999999995</v>
      </c>
      <c r="O6" s="7" t="e">
        <f>Лист0!#REF!</f>
        <v>#REF!</v>
      </c>
    </row>
    <row r="7" spans="1:15" x14ac:dyDescent="0.3">
      <c r="C7" s="23" t="s">
        <v>101</v>
      </c>
      <c r="D7" s="4" t="s">
        <v>76</v>
      </c>
      <c r="E7" s="11">
        <f>Лист0!$C3</f>
        <v>77.976100000000002</v>
      </c>
      <c r="F7" s="11">
        <f>Лист0!$C23</f>
        <v>77.976100000000002</v>
      </c>
      <c r="G7" s="11">
        <f>Лист0!$C43</f>
        <v>77.976100000000002</v>
      </c>
      <c r="H7" s="11">
        <f>Лист0!$C63</f>
        <v>77.976100000000002</v>
      </c>
      <c r="I7" s="11">
        <f>Лист0!$C83</f>
        <v>77.976100000000002</v>
      </c>
      <c r="J7" s="11">
        <f>Лист0!$C103</f>
        <v>77.976100000000002</v>
      </c>
      <c r="K7" s="11">
        <f>Лист0!$C123</f>
        <v>77.976100000000002</v>
      </c>
      <c r="L7" s="11">
        <f>Лист0!$C143</f>
        <v>77.976100000000002</v>
      </c>
      <c r="M7" s="11">
        <f>Лист0!$C163</f>
        <v>77.976100000000002</v>
      </c>
      <c r="N7" s="11">
        <f>Лист0!$C183</f>
        <v>77.976100000000002</v>
      </c>
      <c r="O7" s="11" t="e">
        <f>Лист0!#REF!</f>
        <v>#REF!</v>
      </c>
    </row>
    <row r="8" spans="1:15" x14ac:dyDescent="0.3">
      <c r="C8" s="23"/>
      <c r="D8" s="6" t="s">
        <v>84</v>
      </c>
      <c r="E8">
        <f>Лист0!$E8</f>
        <v>0.92059999999999997</v>
      </c>
      <c r="F8">
        <f>Лист0!$E28</f>
        <v>0.93130000000000002</v>
      </c>
      <c r="G8">
        <f>Лист0!$E48</f>
        <v>0.94310000000000005</v>
      </c>
      <c r="H8">
        <f>Лист0!$E68</f>
        <v>0.95479999999999998</v>
      </c>
      <c r="I8">
        <f>Лист0!$E88</f>
        <v>0.96460000000000001</v>
      </c>
      <c r="J8">
        <f>Лист0!$E108</f>
        <v>0.96870000000000001</v>
      </c>
      <c r="K8">
        <f>Лист0!$E128</f>
        <v>0.9667</v>
      </c>
      <c r="L8">
        <f>Лист0!$E148</f>
        <v>0.95030000000000003</v>
      </c>
      <c r="M8">
        <f>Лист0!$E168</f>
        <v>0.92100000000000004</v>
      </c>
      <c r="N8">
        <f>Лист0!$E188</f>
        <v>0.89810000000000001</v>
      </c>
      <c r="O8" t="e">
        <f>Лист0!#REF!</f>
        <v>#REF!</v>
      </c>
    </row>
    <row r="9" spans="1:15" x14ac:dyDescent="0.3">
      <c r="C9" s="23"/>
      <c r="D9" s="6" t="s">
        <v>137</v>
      </c>
      <c r="E9">
        <f>Лист0!$I8</f>
        <v>0.50760000000000005</v>
      </c>
      <c r="F9">
        <f>Лист0!$I28</f>
        <v>0.56240000000000001</v>
      </c>
      <c r="G9">
        <f>Лист0!$I48</f>
        <v>0.62909999999999999</v>
      </c>
      <c r="H9">
        <f>Лист0!$I68</f>
        <v>0.70369999999999999</v>
      </c>
      <c r="I9">
        <f>Лист0!$I88</f>
        <v>0.77380000000000004</v>
      </c>
      <c r="J9">
        <f>Лист0!$I108</f>
        <v>0.81399999999999995</v>
      </c>
      <c r="K9">
        <f>Лист0!$I128</f>
        <v>0.81779999999999997</v>
      </c>
      <c r="L9">
        <f>Лист0!$I148</f>
        <v>0.78010000000000002</v>
      </c>
      <c r="M9">
        <f>Лист0!$I168</f>
        <v>0.72330000000000005</v>
      </c>
      <c r="N9">
        <f>Лист0!$I188</f>
        <v>0.69189999999999996</v>
      </c>
      <c r="O9" t="e">
        <f>Лист0!#REF!</f>
        <v>#REF!</v>
      </c>
    </row>
    <row r="10" spans="1:15" x14ac:dyDescent="0.3">
      <c r="C10" s="23"/>
      <c r="D10" s="6" t="s">
        <v>78</v>
      </c>
      <c r="E10">
        <f>Лист0!$E4</f>
        <v>0.97770000000000001</v>
      </c>
      <c r="F10">
        <f>Лист0!$E24</f>
        <v>0.97770000000000001</v>
      </c>
      <c r="G10">
        <f>Лист0!$E44</f>
        <v>0.97770000000000001</v>
      </c>
      <c r="H10">
        <f>Лист0!$E64</f>
        <v>0.97770000000000001</v>
      </c>
      <c r="I10">
        <f>Лист0!$E84</f>
        <v>0.97770000000000001</v>
      </c>
      <c r="J10">
        <f>Лист0!$E104</f>
        <v>0.97770000000000001</v>
      </c>
      <c r="K10">
        <f>Лист0!$E124</f>
        <v>0.97770000000000001</v>
      </c>
      <c r="L10">
        <f>Лист0!$E144</f>
        <v>0.97770000000000001</v>
      </c>
      <c r="M10">
        <f>Лист0!$E164</f>
        <v>0.97770000000000001</v>
      </c>
      <c r="N10">
        <f>Лист0!$E184</f>
        <v>0.97770000000000001</v>
      </c>
      <c r="O10" t="e">
        <f>Лист0!#REF!</f>
        <v>#REF!</v>
      </c>
    </row>
    <row r="11" spans="1:15" x14ac:dyDescent="0.3">
      <c r="C11" s="23"/>
      <c r="D11" s="6" t="s">
        <v>88</v>
      </c>
      <c r="E11">
        <f>Лист0!$I10</f>
        <v>2.6474000000000002</v>
      </c>
      <c r="F11">
        <f>Лист0!$I30</f>
        <v>2.5958000000000001</v>
      </c>
      <c r="G11">
        <f>Лист0!$I50</f>
        <v>2.5299</v>
      </c>
      <c r="H11">
        <f>Лист0!$I70</f>
        <v>2.4460000000000002</v>
      </c>
      <c r="I11">
        <f>Лист0!$I90</f>
        <v>2.3393999999999999</v>
      </c>
      <c r="J11">
        <f>Лист0!$I110</f>
        <v>2.2174</v>
      </c>
      <c r="K11">
        <f>Лист0!$I130</f>
        <v>2.1257999999999999</v>
      </c>
      <c r="L11">
        <f>Лист0!$I150</f>
        <v>1.948</v>
      </c>
      <c r="M11">
        <f>Лист0!$I170</f>
        <v>1.7873000000000001</v>
      </c>
      <c r="N11">
        <f>Лист0!$I190</f>
        <v>1.6939</v>
      </c>
      <c r="O11" t="e">
        <f>Лист0!#REF!</f>
        <v>#REF!</v>
      </c>
    </row>
    <row r="12" spans="1:15" x14ac:dyDescent="0.3">
      <c r="C12" s="23"/>
      <c r="D12" s="6" t="s">
        <v>94</v>
      </c>
      <c r="E12">
        <f>Лист0!$C12</f>
        <v>28.6</v>
      </c>
      <c r="F12">
        <f>Лист0!$C32</f>
        <v>25.95</v>
      </c>
      <c r="G12">
        <f>Лист0!$C52</f>
        <v>23.17</v>
      </c>
      <c r="H12">
        <f>Лист0!$C72</f>
        <v>20.37</v>
      </c>
      <c r="I12">
        <f>Лист0!$C92</f>
        <v>17.7</v>
      </c>
      <c r="J12">
        <f>Лист0!$C112</f>
        <v>15.5</v>
      </c>
      <c r="K12">
        <f>Лист0!$C132</f>
        <v>14.28</v>
      </c>
      <c r="L12">
        <f>Лист0!$C152</f>
        <v>12.65</v>
      </c>
      <c r="M12">
        <f>Лист0!$C172</f>
        <v>11.74</v>
      </c>
      <c r="N12">
        <f>Лист0!$C192</f>
        <v>11.39</v>
      </c>
      <c r="O12" t="e">
        <f>Лист0!#REF!</f>
        <v>#REF!</v>
      </c>
    </row>
    <row r="13" spans="1:15" x14ac:dyDescent="0.3">
      <c r="C13" s="23"/>
      <c r="D13" s="6" t="s">
        <v>89</v>
      </c>
      <c r="E13">
        <f>Лист0!$C11</f>
        <v>492.32</v>
      </c>
      <c r="F13">
        <f>Лист0!$C31</f>
        <v>493.95</v>
      </c>
      <c r="G13">
        <f>Лист0!$C51</f>
        <v>494.65</v>
      </c>
      <c r="H13">
        <f>Лист0!$C71</f>
        <v>493.33</v>
      </c>
      <c r="I13">
        <f>Лист0!$C91</f>
        <v>488.15</v>
      </c>
      <c r="J13">
        <f>Лист0!$C111</f>
        <v>477.49</v>
      </c>
      <c r="K13">
        <f>Лист0!$C131</f>
        <v>466.28</v>
      </c>
      <c r="L13">
        <f>Лист0!$C151</f>
        <v>436.98</v>
      </c>
      <c r="M13">
        <f>Лист0!$C171</f>
        <v>402.53</v>
      </c>
      <c r="N13">
        <f>Лист0!$C191</f>
        <v>379.63</v>
      </c>
      <c r="O13" t="e">
        <f>Лист0!#REF!</f>
        <v>#REF!</v>
      </c>
    </row>
    <row r="14" spans="1:15" x14ac:dyDescent="0.3">
      <c r="C14" s="23" t="s">
        <v>102</v>
      </c>
      <c r="D14" s="6" t="s">
        <v>90</v>
      </c>
      <c r="E14">
        <f>Лист0!$C14</f>
        <v>444315.26</v>
      </c>
      <c r="F14">
        <f>Лист0!$C34</f>
        <v>481252.06</v>
      </c>
      <c r="G14">
        <f>Лист0!$C54</f>
        <v>533009.99</v>
      </c>
      <c r="H14">
        <f>Лист0!$C74</f>
        <v>607324.91</v>
      </c>
      <c r="I14">
        <f>Лист0!$C94</f>
        <v>717316.76</v>
      </c>
      <c r="J14">
        <f>Лист0!$C114</f>
        <v>868275.82</v>
      </c>
      <c r="K14">
        <f>Лист0!$C134</f>
        <v>1001975.33</v>
      </c>
      <c r="L14">
        <f>Лист0!$C154</f>
        <v>1321858.6100000001</v>
      </c>
      <c r="M14">
        <f>Лист0!$C174</f>
        <v>1692949.67</v>
      </c>
      <c r="N14">
        <f>Лист0!$C194</f>
        <v>1950644.46</v>
      </c>
      <c r="O14" t="e">
        <f>Лист0!#REF!</f>
        <v>#REF!</v>
      </c>
    </row>
    <row r="15" spans="1:15" x14ac:dyDescent="0.3">
      <c r="C15" s="23"/>
      <c r="D15" s="6" t="s">
        <v>91</v>
      </c>
      <c r="E15">
        <f>Лист0!$G14</f>
        <v>123.23</v>
      </c>
      <c r="F15">
        <f>Лист0!$G34</f>
        <v>122.43</v>
      </c>
      <c r="G15">
        <f>Лист0!$G54</f>
        <v>122.08</v>
      </c>
      <c r="H15">
        <f>Лист0!$G74</f>
        <v>122.73</v>
      </c>
      <c r="I15">
        <f>Лист0!$G94</f>
        <v>125.26</v>
      </c>
      <c r="J15">
        <f>Лист0!$G114</f>
        <v>130.38</v>
      </c>
      <c r="K15">
        <f>Лист0!$G134</f>
        <v>135.65</v>
      </c>
      <c r="L15">
        <f>Лист0!$G154</f>
        <v>148.82</v>
      </c>
      <c r="M15">
        <f>Лист0!$G174</f>
        <v>163.19999999999999</v>
      </c>
      <c r="N15">
        <f>Лист0!$G194</f>
        <v>172.12</v>
      </c>
      <c r="O15" t="e">
        <f>Лист0!#REF!</f>
        <v>#REF!</v>
      </c>
    </row>
    <row r="16" spans="1:15" x14ac:dyDescent="0.3">
      <c r="C16" s="23"/>
      <c r="D16" s="6" t="s">
        <v>92</v>
      </c>
      <c r="E16">
        <f>Лист0!$G11</f>
        <v>404.85</v>
      </c>
      <c r="F16">
        <f>Лист0!$G31</f>
        <v>417.04</v>
      </c>
      <c r="G16">
        <f>Лист0!$G51</f>
        <v>428.24</v>
      </c>
      <c r="H16">
        <f>Лист0!$G71</f>
        <v>437.45</v>
      </c>
      <c r="I16">
        <f>Лист0!$G91</f>
        <v>443.33</v>
      </c>
      <c r="J16">
        <f>Лист0!$G111</f>
        <v>445.08</v>
      </c>
      <c r="K16">
        <f>Лист0!$G131</f>
        <v>448.71</v>
      </c>
      <c r="L16">
        <f>Лист0!$G151</f>
        <v>426.38</v>
      </c>
      <c r="M16">
        <f>Лист0!$G171</f>
        <v>394.11</v>
      </c>
      <c r="N16">
        <f>Лист0!$G191</f>
        <v>372.15</v>
      </c>
      <c r="O16" t="e">
        <f>Лист0!#REF!</f>
        <v>#REF!</v>
      </c>
    </row>
    <row r="17" spans="3:15" x14ac:dyDescent="0.3">
      <c r="C17" s="23"/>
      <c r="D17" s="6" t="s">
        <v>93</v>
      </c>
      <c r="E17">
        <f>Лист0!$I11</f>
        <v>185.35</v>
      </c>
      <c r="F17">
        <f>Лист0!$I31</f>
        <v>168.49</v>
      </c>
      <c r="G17">
        <f>Лист0!$I51</f>
        <v>150.04</v>
      </c>
      <c r="H17">
        <f>Лист0!$I71</f>
        <v>130.41999999999999</v>
      </c>
      <c r="I17">
        <f>Лист0!$I91</f>
        <v>110.26</v>
      </c>
      <c r="J17">
        <f>Лист0!$I111</f>
        <v>91.69</v>
      </c>
      <c r="K17">
        <f>Лист0!$I131</f>
        <v>78.59</v>
      </c>
      <c r="L17">
        <f>Лист0!$I151</f>
        <v>60.2</v>
      </c>
      <c r="M17">
        <f>Лист0!$I171</f>
        <v>50.05</v>
      </c>
      <c r="N17">
        <f>Лист0!$I191</f>
        <v>45.19</v>
      </c>
      <c r="O17" t="e">
        <f>Лист0!#REF!</f>
        <v>#REF!</v>
      </c>
    </row>
    <row r="18" spans="3:15" x14ac:dyDescent="0.3">
      <c r="C18" s="23"/>
      <c r="D18" s="6" t="s">
        <v>89</v>
      </c>
      <c r="E18">
        <f>Лист0!$E11</f>
        <v>445.27</v>
      </c>
      <c r="F18">
        <f>Лист0!$E31</f>
        <v>449.79</v>
      </c>
      <c r="G18">
        <f>Лист0!$E51</f>
        <v>453.76</v>
      </c>
      <c r="H18">
        <f>Лист0!$E71</f>
        <v>456.48</v>
      </c>
      <c r="I18">
        <f>Лист0!$E91</f>
        <v>456.84</v>
      </c>
      <c r="J18">
        <f>Лист0!$E111</f>
        <v>454.43</v>
      </c>
      <c r="K18">
        <f>Лист0!$E131</f>
        <v>455.54</v>
      </c>
      <c r="L18">
        <f>Лист0!$E151</f>
        <v>430.6</v>
      </c>
      <c r="M18">
        <f>Лист0!$E171</f>
        <v>397.27</v>
      </c>
      <c r="N18">
        <f>Лист0!$E191</f>
        <v>374.88</v>
      </c>
      <c r="O18" t="e">
        <f>Лист0!#REF!</f>
        <v>#REF!</v>
      </c>
    </row>
    <row r="19" spans="3:15" x14ac:dyDescent="0.3">
      <c r="C19" s="23"/>
      <c r="D19" s="6" t="s">
        <v>100</v>
      </c>
      <c r="E19">
        <f>Лист0!$I3</f>
        <v>0</v>
      </c>
      <c r="F19">
        <f>Лист0!$I23</f>
        <v>0</v>
      </c>
      <c r="G19">
        <f>Лист0!$I43</f>
        <v>0</v>
      </c>
      <c r="H19">
        <f>Лист0!$I63</f>
        <v>0</v>
      </c>
      <c r="I19">
        <f>Лист0!$I83</f>
        <v>0</v>
      </c>
      <c r="J19">
        <f>Лист0!$I103</f>
        <v>0</v>
      </c>
      <c r="K19">
        <f>Лист0!$I123</f>
        <v>0</v>
      </c>
      <c r="L19">
        <f>Лист0!$I143</f>
        <v>0</v>
      </c>
      <c r="M19">
        <f>Лист0!$I163</f>
        <v>0</v>
      </c>
      <c r="N19">
        <f>Лист0!$I183</f>
        <v>0</v>
      </c>
      <c r="O19" t="e">
        <f>Лист0!#REF!</f>
        <v>#REF!</v>
      </c>
    </row>
    <row r="20" spans="3:15" x14ac:dyDescent="0.3">
      <c r="C20" s="23" t="s">
        <v>117</v>
      </c>
      <c r="D20" s="6" t="s">
        <v>97</v>
      </c>
      <c r="E20">
        <f>Лист0!$C15</f>
        <v>445.27</v>
      </c>
      <c r="F20">
        <f>Лист0!$C35</f>
        <v>418.3</v>
      </c>
      <c r="G20">
        <f>Лист0!$C55</f>
        <v>389.9</v>
      </c>
      <c r="H20">
        <f>Лист0!$C75</f>
        <v>359.41</v>
      </c>
      <c r="I20">
        <f>Лист0!$C95</f>
        <v>325.83</v>
      </c>
      <c r="J20">
        <f>Лист0!$C115</f>
        <v>289.10000000000002</v>
      </c>
      <c r="K20">
        <f>Лист0!$C135</f>
        <v>255.99</v>
      </c>
      <c r="L20">
        <f>Лист0!$C155</f>
        <v>196.56</v>
      </c>
      <c r="M20">
        <f>Лист0!$C175</f>
        <v>130.63</v>
      </c>
      <c r="N20">
        <f>Лист0!$C195</f>
        <v>78.78</v>
      </c>
      <c r="O20" t="e">
        <f>Лист0!#REF!</f>
        <v>#REF!</v>
      </c>
    </row>
    <row r="21" spans="3:15" x14ac:dyDescent="0.3">
      <c r="C21" s="23"/>
      <c r="D21" s="9" t="s">
        <v>96</v>
      </c>
      <c r="E21">
        <f>Лист0!$E15</f>
        <v>1.5580000000000001</v>
      </c>
      <c r="F21">
        <f>Лист0!$E35</f>
        <v>1.506</v>
      </c>
      <c r="G21">
        <f>Лист0!$E55</f>
        <v>1.446</v>
      </c>
      <c r="H21">
        <f>Лист0!$E75</f>
        <v>1.3740000000000001</v>
      </c>
      <c r="I21">
        <f>Лист0!$E95</f>
        <v>1.282</v>
      </c>
      <c r="J21">
        <f>Лист0!$E115</f>
        <v>1.169</v>
      </c>
      <c r="K21">
        <f>Лист0!$E135</f>
        <v>1.0629999999999999</v>
      </c>
      <c r="L21">
        <f>Лист0!$E155</f>
        <v>0.82199999999999995</v>
      </c>
      <c r="M21">
        <f>Лист0!$E175</f>
        <v>0.54100000000000004</v>
      </c>
      <c r="N21">
        <f>Лист0!$E195</f>
        <v>0.32400000000000001</v>
      </c>
      <c r="O21" t="e">
        <f>Лист0!#REF!</f>
        <v>#REF!</v>
      </c>
    </row>
    <row r="22" spans="3:15" x14ac:dyDescent="0.3">
      <c r="C22" s="23"/>
      <c r="D22" s="4" t="s">
        <v>77</v>
      </c>
      <c r="E22">
        <f>Лист0!$E3</f>
        <v>83.251900000000006</v>
      </c>
      <c r="F22">
        <f>Лист0!$E23</f>
        <v>83.276700000000005</v>
      </c>
      <c r="G22">
        <f>Лист0!$E43</f>
        <v>83.260599999999997</v>
      </c>
      <c r="H22">
        <f>Лист0!$E63</f>
        <v>83.0869</v>
      </c>
      <c r="I22">
        <f>Лист0!$E83</f>
        <v>82.561700000000002</v>
      </c>
      <c r="J22">
        <f>Лист0!$E103</f>
        <v>81.302700000000002</v>
      </c>
      <c r="K22">
        <f>Лист0!$E123</f>
        <v>78.703699999999998</v>
      </c>
      <c r="L22">
        <f>Лист0!$E143</f>
        <v>73.261700000000005</v>
      </c>
      <c r="M22">
        <f>Лист0!$E163</f>
        <v>71.53</v>
      </c>
      <c r="N22">
        <f>Лист0!$E183</f>
        <v>70.736500000000007</v>
      </c>
      <c r="O22" t="e">
        <f>Лист0!#REF!</f>
        <v>#REF!</v>
      </c>
    </row>
    <row r="23" spans="3:15" x14ac:dyDescent="0.3">
      <c r="C23" s="23"/>
      <c r="D23" s="6" t="s">
        <v>104</v>
      </c>
      <c r="E23">
        <f>Лист0!$C9</f>
        <v>0.85309999999999997</v>
      </c>
      <c r="F23">
        <f>Лист0!$C29</f>
        <v>0.85840000000000005</v>
      </c>
      <c r="G23">
        <f>Лист0!$C49</f>
        <v>0.86370000000000002</v>
      </c>
      <c r="H23">
        <f>Лист0!$C69</f>
        <v>0.86850000000000005</v>
      </c>
      <c r="I23">
        <f>Лист0!$C89</f>
        <v>0.87080000000000002</v>
      </c>
      <c r="J23">
        <f>Лист0!$C109</f>
        <v>0.87</v>
      </c>
      <c r="K23">
        <f>Лист0!$C129</f>
        <v>0.86739999999999995</v>
      </c>
      <c r="L23">
        <f>Лист0!$C149</f>
        <v>0.86209999999999998</v>
      </c>
      <c r="M23">
        <f>Лист0!$C169</f>
        <v>0.85809999999999997</v>
      </c>
      <c r="N23">
        <f>Лист0!$C189</f>
        <v>0.82909999999999995</v>
      </c>
      <c r="O23" t="e">
        <f>Лист0!#REF!</f>
        <v>#REF!</v>
      </c>
    </row>
    <row r="24" spans="3:15" x14ac:dyDescent="0.3">
      <c r="C24" s="23"/>
      <c r="D24" s="6" t="s">
        <v>113</v>
      </c>
      <c r="E24">
        <f>Лист0!$G3</f>
        <v>5.2757800000000001</v>
      </c>
      <c r="F24">
        <f>Лист0!$G23</f>
        <v>5.3006399999999996</v>
      </c>
      <c r="G24">
        <f>Лист0!$G43</f>
        <v>5.2845300000000002</v>
      </c>
      <c r="H24">
        <f>Лист0!$G63</f>
        <v>5.1107699999999996</v>
      </c>
      <c r="I24">
        <f>Лист0!$G83</f>
        <v>4.5856000000000003</v>
      </c>
      <c r="J24">
        <f>Лист0!$G103</f>
        <v>3.3266300000000002</v>
      </c>
      <c r="K24">
        <f>Лист0!$G123</f>
        <v>0.72763999999999995</v>
      </c>
      <c r="L24">
        <f>Лист0!$G143</f>
        <v>-4.71441</v>
      </c>
      <c r="M24">
        <f>Лист0!$G163</f>
        <v>-6.4461300000000001</v>
      </c>
      <c r="N24">
        <f>Лист0!$G183</f>
        <v>-7.23956</v>
      </c>
      <c r="O24" t="e">
        <f>Лист0!#REF!</f>
        <v>#REF!</v>
      </c>
    </row>
    <row r="25" spans="3:15" x14ac:dyDescent="0.3">
      <c r="C25" s="23"/>
      <c r="D25" s="6" t="s">
        <v>106</v>
      </c>
      <c r="E25">
        <f>Лист0!$I14</f>
        <v>180.59</v>
      </c>
      <c r="F25">
        <f>Лист0!$I34</f>
        <v>174.5</v>
      </c>
      <c r="G25">
        <f>Лист0!$I54</f>
        <v>168.54</v>
      </c>
      <c r="H25">
        <f>Лист0!$I74</f>
        <v>163</v>
      </c>
      <c r="I25">
        <f>Лист0!$I94</f>
        <v>158.53</v>
      </c>
      <c r="J25">
        <f>Лист0!$I114</f>
        <v>156.02000000000001</v>
      </c>
      <c r="K25">
        <f>Лист0!$I134</f>
        <v>155.29</v>
      </c>
      <c r="L25">
        <f>Лист0!$I154</f>
        <v>157.34</v>
      </c>
      <c r="M25">
        <f>Лист0!$I174</f>
        <v>161.52000000000001</v>
      </c>
      <c r="N25">
        <f>Лист0!$I194</f>
        <v>165.2</v>
      </c>
      <c r="O25" t="e">
        <f>Лист0!#REF!</f>
        <v>#REF!</v>
      </c>
    </row>
    <row r="26" spans="3:15" x14ac:dyDescent="0.3">
      <c r="C26" s="23"/>
      <c r="D26" s="6" t="s">
        <v>109</v>
      </c>
      <c r="E26">
        <f>Лист0!$G16</f>
        <v>337.64</v>
      </c>
      <c r="F26">
        <f>Лист0!$G36</f>
        <v>308.89999999999998</v>
      </c>
      <c r="G26">
        <f>Лист0!$G56</f>
        <v>280.45</v>
      </c>
      <c r="H26">
        <f>Лист0!$G76</f>
        <v>252.92</v>
      </c>
      <c r="I26">
        <f>Лист0!$G96</f>
        <v>227.65</v>
      </c>
      <c r="J26">
        <f>Лист0!$G116</f>
        <v>205.82</v>
      </c>
      <c r="K26">
        <f>Лист0!$G136</f>
        <v>186.1</v>
      </c>
      <c r="L26">
        <f>Лист0!$G156</f>
        <v>170.11</v>
      </c>
      <c r="M26">
        <f>Лист0!$G176</f>
        <v>166.66</v>
      </c>
      <c r="N26">
        <f>Лист0!$G196</f>
        <v>171.09</v>
      </c>
      <c r="O26" t="e">
        <f>Лист0!#REF!</f>
        <v>#REF!</v>
      </c>
    </row>
    <row r="27" spans="3:15" x14ac:dyDescent="0.3">
      <c r="C27" s="23"/>
      <c r="D27" s="6" t="s">
        <v>107</v>
      </c>
      <c r="E27">
        <f>Лист0!$G15</f>
        <v>288.05</v>
      </c>
      <c r="F27">
        <f>Лист0!$G35</f>
        <v>265.17</v>
      </c>
      <c r="G27">
        <f>Лист0!$G55</f>
        <v>242.21</v>
      </c>
      <c r="H27">
        <f>Лист0!$G75</f>
        <v>219.65</v>
      </c>
      <c r="I27">
        <f>Лист0!$G95</f>
        <v>198.25</v>
      </c>
      <c r="J27">
        <f>Лист0!$G115</f>
        <v>179.05</v>
      </c>
      <c r="K27">
        <f>Лист0!$G135</f>
        <v>161.41999999999999</v>
      </c>
      <c r="L27">
        <f>Лист0!$G155</f>
        <v>146.66</v>
      </c>
      <c r="M27">
        <f>Лист0!$G175</f>
        <v>143.01</v>
      </c>
      <c r="N27">
        <f>Лист0!$G195</f>
        <v>141.84</v>
      </c>
      <c r="O27" t="e">
        <f>Лист0!#REF!</f>
        <v>#REF!</v>
      </c>
    </row>
    <row r="28" spans="3:15" x14ac:dyDescent="0.3">
      <c r="C28" s="23"/>
      <c r="D28" s="9" t="s">
        <v>108</v>
      </c>
      <c r="E28">
        <f>Лист0!$I15</f>
        <v>1.008</v>
      </c>
      <c r="F28">
        <f>Лист0!$I35</f>
        <v>0.95499999999999996</v>
      </c>
      <c r="G28">
        <f>Лист0!$I55</f>
        <v>0.89800000000000002</v>
      </c>
      <c r="H28">
        <f>Лист0!$I75</f>
        <v>0.83899999999999997</v>
      </c>
      <c r="I28">
        <f>Лист0!$I95</f>
        <v>0.78</v>
      </c>
      <c r="J28">
        <f>Лист0!$I115</f>
        <v>0.72399999999999998</v>
      </c>
      <c r="K28">
        <f>Лист0!$I135</f>
        <v>0.67</v>
      </c>
      <c r="L28">
        <f>Лист0!$I155</f>
        <v>0.61299999999999999</v>
      </c>
      <c r="M28">
        <f>Лист0!$I175</f>
        <v>0.59299999999999997</v>
      </c>
      <c r="N28">
        <f>Лист0!$I195</f>
        <v>0.58299999999999996</v>
      </c>
      <c r="O28" t="e">
        <f>Лист0!#REF!</f>
        <v>#REF!</v>
      </c>
    </row>
    <row r="29" spans="3:15" x14ac:dyDescent="0.3">
      <c r="C29" s="24" t="s">
        <v>127</v>
      </c>
      <c r="D29" s="6" t="s">
        <v>120</v>
      </c>
      <c r="E29">
        <f>Лист0!$G8</f>
        <v>2E-3</v>
      </c>
      <c r="F29">
        <f>Лист0!$G28</f>
        <v>2.2000000000000001E-3</v>
      </c>
      <c r="G29">
        <f>Лист0!$G48</f>
        <v>2.5000000000000001E-3</v>
      </c>
      <c r="H29">
        <f>Лист0!$G68</f>
        <v>3.0000000000000001E-3</v>
      </c>
      <c r="I29">
        <f>Лист0!$G88</f>
        <v>3.8E-3</v>
      </c>
      <c r="J29">
        <f>Лист0!$G108</f>
        <v>5.0000000000000001E-3</v>
      </c>
      <c r="K29">
        <f>Лист0!$G128</f>
        <v>6.1999999999999998E-3</v>
      </c>
      <c r="L29">
        <f>Лист0!$G148</f>
        <v>9.4999999999999998E-3</v>
      </c>
      <c r="M29">
        <f>Лист0!$G168</f>
        <v>1.41E-2</v>
      </c>
      <c r="N29">
        <f>Лист0!$G188</f>
        <v>1.7600000000000001E-2</v>
      </c>
      <c r="O29" t="e">
        <f>Лист0!#REF!</f>
        <v>#REF!</v>
      </c>
    </row>
    <row r="30" spans="3:15" x14ac:dyDescent="0.3">
      <c r="C30" s="24"/>
      <c r="D30" s="6" t="s">
        <v>123</v>
      </c>
      <c r="E30">
        <f>Лист0!$G9</f>
        <v>0</v>
      </c>
      <c r="F30">
        <f>Лист0!$G29</f>
        <v>3.0000000000000001E-3</v>
      </c>
      <c r="G30">
        <f>Лист0!$G49</f>
        <v>5.5999999999999999E-3</v>
      </c>
      <c r="H30">
        <f>Лист0!$G69</f>
        <v>7.4999999999999997E-3</v>
      </c>
      <c r="I30">
        <f>Лист0!$G89</f>
        <v>8.9999999999999993E-3</v>
      </c>
      <c r="J30">
        <f>Лист0!$G109</f>
        <v>1.09E-2</v>
      </c>
      <c r="K30">
        <f>Лист0!$G129</f>
        <v>1.4E-2</v>
      </c>
      <c r="L30">
        <f>Лист0!$G149</f>
        <v>2.3199999999999998E-2</v>
      </c>
      <c r="M30">
        <f>Лист0!$G169</f>
        <v>4.65E-2</v>
      </c>
      <c r="N30">
        <f>Лист0!$G189</f>
        <v>8.7499999999999994E-2</v>
      </c>
      <c r="O30" t="e">
        <f>Лист0!#REF!</f>
        <v>#REF!</v>
      </c>
    </row>
    <row r="31" spans="3:15" x14ac:dyDescent="0.3">
      <c r="C31" s="24"/>
      <c r="D31" s="6" t="s">
        <v>122</v>
      </c>
      <c r="E31">
        <f>Лист0!$C7</f>
        <v>0</v>
      </c>
      <c r="F31">
        <f>Лист0!$C27</f>
        <v>0</v>
      </c>
      <c r="G31">
        <f>Лист0!$C47</f>
        <v>-1E-4</v>
      </c>
      <c r="H31">
        <f>Лист0!$C67</f>
        <v>-5.0000000000000001E-4</v>
      </c>
      <c r="I31">
        <f>Лист0!$C87</f>
        <v>-1.1000000000000001E-3</v>
      </c>
      <c r="J31">
        <f>Лист0!$C107</f>
        <v>-2.2000000000000001E-3</v>
      </c>
      <c r="K31">
        <f>Лист0!$C127</f>
        <v>-3.8999999999999998E-3</v>
      </c>
      <c r="L31">
        <f>Лист0!$C147</f>
        <v>-6.1000000000000004E-3</v>
      </c>
      <c r="M31">
        <f>Лист0!$C167</f>
        <v>-8.8999999999999999E-3</v>
      </c>
      <c r="N31">
        <f>Лист0!$C187</f>
        <v>-1.23E-2</v>
      </c>
      <c r="O31" t="e">
        <f>Лист0!#REF!</f>
        <v>#REF!</v>
      </c>
    </row>
    <row r="32" spans="3:15" x14ac:dyDescent="0.3">
      <c r="C32" s="24"/>
      <c r="D32" s="4" t="s">
        <v>121</v>
      </c>
      <c r="E32">
        <f>Лист0!$C6</f>
        <v>0</v>
      </c>
      <c r="F32">
        <f>Лист0!$C26</f>
        <v>-126</v>
      </c>
      <c r="G32">
        <f>Лист0!$C46</f>
        <v>-1043.5</v>
      </c>
      <c r="H32">
        <f>Лист0!$C66</f>
        <v>-3641.6</v>
      </c>
      <c r="I32">
        <f>Лист0!$C86</f>
        <v>-8875</v>
      </c>
      <c r="J32">
        <f>Лист0!$C106</f>
        <v>-17613.2</v>
      </c>
      <c r="K32">
        <f>Лист0!$C126</f>
        <v>-30578.6</v>
      </c>
      <c r="L32">
        <f>Лист0!$C146</f>
        <v>-47925.8</v>
      </c>
      <c r="M32">
        <f>Лист0!$C166</f>
        <v>-69687.399999999994</v>
      </c>
      <c r="N32">
        <f>Лист0!$C186</f>
        <v>-97014.2</v>
      </c>
      <c r="O32" t="e">
        <f>Лист0!#REF!</f>
        <v>#REF!</v>
      </c>
    </row>
    <row r="33" spans="3:15" x14ac:dyDescent="0.3">
      <c r="C33" s="24"/>
      <c r="D33" s="6" t="s">
        <v>115</v>
      </c>
      <c r="E33" t="str">
        <f>Лист0!$G7</f>
        <v>nan</v>
      </c>
      <c r="F33">
        <f>Лист0!$G27</f>
        <v>0</v>
      </c>
      <c r="G33">
        <f>Лист0!$G47</f>
        <v>0</v>
      </c>
      <c r="H33">
        <f>Лист0!$G67</f>
        <v>1E-4</v>
      </c>
      <c r="I33">
        <f>Лист0!$G87</f>
        <v>1E-4</v>
      </c>
      <c r="J33">
        <f>Лист0!$G107</f>
        <v>1E-4</v>
      </c>
      <c r="K33">
        <f>Лист0!$G127</f>
        <v>2.0000000000000001E-4</v>
      </c>
      <c r="L33">
        <f>Лист0!$G147</f>
        <v>4.0000000000000002E-4</v>
      </c>
      <c r="M33">
        <f>Лист0!$G167</f>
        <v>5.9999999999999995E-4</v>
      </c>
      <c r="N33">
        <f>Лист0!$G187</f>
        <v>8.0000000000000004E-4</v>
      </c>
      <c r="O33" t="e">
        <f>Лист0!#REF!</f>
        <v>#REF!</v>
      </c>
    </row>
    <row r="34" spans="3:15" x14ac:dyDescent="0.3">
      <c r="C34" s="24"/>
      <c r="D34" s="6" t="s">
        <v>116</v>
      </c>
      <c r="E34" t="str">
        <f>Лист0!$G6</f>
        <v>nan</v>
      </c>
      <c r="F34">
        <f>Лист0!$G26</f>
        <v>48.9</v>
      </c>
      <c r="G34">
        <f>Лист0!$G46</f>
        <v>197.9</v>
      </c>
      <c r="H34">
        <f>Лист0!$G66</f>
        <v>447.1</v>
      </c>
      <c r="I34">
        <f>Лист0!$G86</f>
        <v>775.7</v>
      </c>
      <c r="J34">
        <f>Лист0!$G106</f>
        <v>1112.9000000000001</v>
      </c>
      <c r="K34">
        <f>Лист0!$G126</f>
        <v>1454.7</v>
      </c>
      <c r="L34">
        <f>Лист0!$G146</f>
        <v>2904.6</v>
      </c>
      <c r="M34">
        <f>Лист0!$G166</f>
        <v>4570.3999999999996</v>
      </c>
      <c r="N34">
        <f>Лист0!$G186</f>
        <v>6355.8</v>
      </c>
      <c r="O34" t="e">
        <f>Лист0!#REF!</f>
        <v>#REF!</v>
      </c>
    </row>
    <row r="35" spans="3:15" x14ac:dyDescent="0.3">
      <c r="C35" s="24"/>
      <c r="D35" s="6" t="s">
        <v>119</v>
      </c>
      <c r="E35" t="str">
        <f>Лист0!$E7</f>
        <v>nan</v>
      </c>
      <c r="F35">
        <f>Лист0!$E27</f>
        <v>0</v>
      </c>
      <c r="G35">
        <f>Лист0!$E47</f>
        <v>1E-4</v>
      </c>
      <c r="H35">
        <f>Лист0!$E67</f>
        <v>2.0000000000000001E-4</v>
      </c>
      <c r="I35">
        <f>Лист0!$E87</f>
        <v>5.0000000000000001E-4</v>
      </c>
      <c r="J35">
        <f>Лист0!$E107</f>
        <v>1E-3</v>
      </c>
      <c r="K35">
        <f>Лист0!$E127</f>
        <v>1.6999999999999999E-3</v>
      </c>
      <c r="L35">
        <f>Лист0!$E147</f>
        <v>2.5999999999999999E-3</v>
      </c>
      <c r="M35">
        <f>Лист0!$E167</f>
        <v>3.7000000000000002E-3</v>
      </c>
      <c r="N35">
        <f>Лист0!$E187</f>
        <v>5.1000000000000004E-3</v>
      </c>
      <c r="O35" t="e">
        <f>Лист0!#REF!</f>
        <v>#REF!</v>
      </c>
    </row>
    <row r="36" spans="3:15" x14ac:dyDescent="0.3">
      <c r="C36" s="24"/>
      <c r="D36" s="6" t="s">
        <v>118</v>
      </c>
      <c r="E36" t="str">
        <f>Лист0!$E6</f>
        <v>nan</v>
      </c>
      <c r="F36">
        <f>Лист0!$E26</f>
        <v>82.3</v>
      </c>
      <c r="G36">
        <f>Лист0!$E46</f>
        <v>585.70000000000005</v>
      </c>
      <c r="H36">
        <f>Лист0!$E66</f>
        <v>1860.8</v>
      </c>
      <c r="I36">
        <f>Лист0!$E86</f>
        <v>4236</v>
      </c>
      <c r="J36">
        <f>Лист0!$E106</f>
        <v>7990.3</v>
      </c>
      <c r="K36">
        <f>Лист0!$E126</f>
        <v>13351.3</v>
      </c>
      <c r="L36">
        <f>Лист0!$E146</f>
        <v>20392.900000000001</v>
      </c>
      <c r="M36">
        <f>Лист0!$E166</f>
        <v>29164</v>
      </c>
      <c r="N36">
        <f>Лист0!$E186</f>
        <v>39998.800000000003</v>
      </c>
      <c r="O36" t="e">
        <f>Лист0!#REF!</f>
        <v>#REF!</v>
      </c>
    </row>
    <row r="37" spans="3:15" x14ac:dyDescent="0.3">
      <c r="C37" s="24"/>
      <c r="D37" s="6" t="s">
        <v>125</v>
      </c>
      <c r="E37">
        <f>Лист0!$I7</f>
        <v>0</v>
      </c>
      <c r="F37">
        <f>Лист0!$I27</f>
        <v>2.9999999999999997E-4</v>
      </c>
      <c r="G37">
        <f>Лист0!$I47</f>
        <v>5.0000000000000001E-4</v>
      </c>
      <c r="H37">
        <f>Лист0!$I67</f>
        <v>8.0000000000000004E-4</v>
      </c>
      <c r="I37">
        <f>Лист0!$I87</f>
        <v>1E-3</v>
      </c>
      <c r="J37">
        <f>Лист0!$I107</f>
        <v>1.1999999999999999E-3</v>
      </c>
      <c r="K37">
        <f>Лист0!$I127</f>
        <v>1.2999999999999999E-3</v>
      </c>
      <c r="L37">
        <f>Лист0!$I147</f>
        <v>1.4E-3</v>
      </c>
      <c r="M37">
        <f>Лист0!$I167</f>
        <v>1.1999999999999999E-3</v>
      </c>
      <c r="N37">
        <f>Лист0!$I187</f>
        <v>1E-3</v>
      </c>
      <c r="O37" t="e">
        <f>Лист0!#REF!</f>
        <v>#REF!</v>
      </c>
    </row>
    <row r="38" spans="3:15" x14ac:dyDescent="0.3">
      <c r="C38" s="24"/>
      <c r="D38" s="6" t="s">
        <v>126</v>
      </c>
      <c r="E38">
        <f>Лист0!$I6</f>
        <v>0</v>
      </c>
      <c r="F38">
        <f>Лист0!$I26</f>
        <v>0</v>
      </c>
      <c r="G38">
        <f>Лист0!$I46</f>
        <v>0</v>
      </c>
      <c r="H38">
        <f>Лист0!$I66</f>
        <v>0</v>
      </c>
      <c r="I38">
        <f>Лист0!$I86</f>
        <v>0</v>
      </c>
      <c r="J38">
        <f>Лист0!$I106</f>
        <v>0</v>
      </c>
      <c r="K38">
        <f>Лист0!$I126</f>
        <v>0</v>
      </c>
      <c r="L38">
        <f>Лист0!$I146</f>
        <v>0</v>
      </c>
      <c r="M38">
        <f>Лист0!$I166</f>
        <v>0</v>
      </c>
      <c r="N38">
        <f>Лист0!$I186</f>
        <v>0</v>
      </c>
      <c r="O38" t="e">
        <f>Лист0!#REF!</f>
        <v>#REF!</v>
      </c>
    </row>
    <row r="39" spans="3:15" x14ac:dyDescent="0.3">
      <c r="C39" s="24"/>
      <c r="D39" s="6" t="s">
        <v>124</v>
      </c>
      <c r="E39">
        <f>Лист0!$E9</f>
        <v>2.9999999999999997E-4</v>
      </c>
      <c r="F39">
        <f>Лист0!$E29</f>
        <v>1E-4</v>
      </c>
      <c r="G39">
        <f>Лист0!$E49</f>
        <v>0</v>
      </c>
      <c r="H39">
        <f>Лист0!$E69</f>
        <v>5.0000000000000001E-4</v>
      </c>
      <c r="I39">
        <f>Лист0!$E89</f>
        <v>4.5999999999999999E-3</v>
      </c>
      <c r="J39">
        <f>Лист0!$E109</f>
        <v>1.15E-2</v>
      </c>
      <c r="K39">
        <f>Лист0!$E129</f>
        <v>1.5900000000000001E-2</v>
      </c>
      <c r="L39">
        <f>Лист0!$E149</f>
        <v>1.6299999999999999E-2</v>
      </c>
      <c r="M39">
        <f>Лист0!$E169</f>
        <v>0</v>
      </c>
      <c r="N39">
        <f>Лист0!$E189</f>
        <v>7.9000000000000008E-3</v>
      </c>
      <c r="O39" t="e">
        <f>Лист0!#REF!</f>
        <v>#REF!</v>
      </c>
    </row>
    <row r="40" spans="3:15" x14ac:dyDescent="0.3">
      <c r="C40" s="23" t="s">
        <v>128</v>
      </c>
      <c r="D40" s="4" t="s">
        <v>71</v>
      </c>
      <c r="E40" t="str">
        <f>Лист0!$E2</f>
        <v>nan</v>
      </c>
      <c r="F40">
        <f>Лист0!$E22</f>
        <v>0.22700000000000001</v>
      </c>
      <c r="G40">
        <f>Лист0!$E42</f>
        <v>0.42199999999999999</v>
      </c>
      <c r="H40">
        <f>Лист0!$E62</f>
        <v>0.58299999999999996</v>
      </c>
      <c r="I40">
        <f>Лист0!$E82</f>
        <v>0.70299999999999996</v>
      </c>
      <c r="J40">
        <f>Лист0!$E102</f>
        <v>0.77800000000000002</v>
      </c>
      <c r="K40">
        <f>Лист0!$E122</f>
        <v>0.80800000000000005</v>
      </c>
      <c r="L40">
        <f>Лист0!$E142</f>
        <v>0.72199999999999998</v>
      </c>
      <c r="M40">
        <f>Лист0!$E162</f>
        <v>0.63300000000000001</v>
      </c>
      <c r="N40">
        <f>Лист0!$E182</f>
        <v>0.54800000000000004</v>
      </c>
      <c r="O40" t="e">
        <f>Лист0!#REF!</f>
        <v>#REF!</v>
      </c>
    </row>
    <row r="41" spans="3:15" x14ac:dyDescent="0.3">
      <c r="C41" s="23"/>
      <c r="D41" s="4" t="s">
        <v>70</v>
      </c>
      <c r="E41">
        <f>Лист0!$C2</f>
        <v>0</v>
      </c>
      <c r="F41">
        <f>Лист0!$C22</f>
        <v>0.22800000000000001</v>
      </c>
      <c r="G41">
        <f>Лист0!$C42</f>
        <v>0.42299999999999999</v>
      </c>
      <c r="H41">
        <f>Лист0!$C62</f>
        <v>0.58299999999999996</v>
      </c>
      <c r="I41">
        <f>Лист0!$C82</f>
        <v>0.70399999999999996</v>
      </c>
      <c r="J41">
        <f>Лист0!$C102</f>
        <v>0.77800000000000002</v>
      </c>
      <c r="K41">
        <f>Лист0!$C122</f>
        <v>0.80700000000000005</v>
      </c>
      <c r="L41">
        <f>Лист0!$C142</f>
        <v>0.72</v>
      </c>
      <c r="M41">
        <f>Лист0!$C162</f>
        <v>0.63</v>
      </c>
      <c r="N41">
        <f>Лист0!$C182</f>
        <v>0.54200000000000004</v>
      </c>
      <c r="O41" t="e">
        <f>Лист0!#REF!</f>
        <v>#REF!</v>
      </c>
    </row>
    <row r="42" spans="3:15" x14ac:dyDescent="0.3">
      <c r="C42" s="23"/>
      <c r="D42" s="4" t="s">
        <v>143</v>
      </c>
      <c r="E42" s="12" t="e">
        <f>E44/(PI()*E5/30)</f>
        <v>#VALUE!</v>
      </c>
      <c r="F42" s="12">
        <f t="shared" ref="F42:O42" si="1">F44/(PI()*F5/30)</f>
        <v>10407.63364382769</v>
      </c>
      <c r="G42" s="12">
        <f t="shared" si="1"/>
        <v>9673.2020291618774</v>
      </c>
      <c r="H42" s="12">
        <f t="shared" si="1"/>
        <v>8896.5624271573342</v>
      </c>
      <c r="I42" s="12">
        <f t="shared" si="1"/>
        <v>8052.5156381960996</v>
      </c>
      <c r="J42" s="12">
        <f t="shared" si="1"/>
        <v>7121.7799382131379</v>
      </c>
      <c r="K42" s="12">
        <f t="shared" si="1"/>
        <v>6165.9050110595208</v>
      </c>
      <c r="L42" s="12">
        <f t="shared" si="1"/>
        <v>4722.4321279254764</v>
      </c>
      <c r="M42" s="12">
        <f t="shared" si="1"/>
        <v>3624.5454816089305</v>
      </c>
      <c r="N42" s="12">
        <f t="shared" si="1"/>
        <v>2787.6198223344882</v>
      </c>
      <c r="O42" s="12" t="e">
        <f t="shared" si="1"/>
        <v>#REF!</v>
      </c>
    </row>
    <row r="43" spans="3:15" x14ac:dyDescent="0.3">
      <c r="C43" s="23"/>
      <c r="D43" s="4" t="s">
        <v>74</v>
      </c>
      <c r="E43">
        <f>Лист0!$G2</f>
        <v>0</v>
      </c>
      <c r="F43">
        <f>Лист0!$G22</f>
        <v>1789627.9</v>
      </c>
      <c r="G43">
        <f>Лист0!$G42</f>
        <v>3326559.9</v>
      </c>
      <c r="H43">
        <f>Лист0!$G62</f>
        <v>4588533.7</v>
      </c>
      <c r="I43">
        <f>Лист0!$G82</f>
        <v>5535847</v>
      </c>
      <c r="J43">
        <f>Лист0!$G102</f>
        <v>6116413.5</v>
      </c>
      <c r="K43">
        <f>Лист0!$G122</f>
        <v>6348073.2999999998</v>
      </c>
      <c r="L43">
        <f>Лист0!$G142</f>
        <v>5663480.5999999996</v>
      </c>
      <c r="M43">
        <f>Лист0!$G162</f>
        <v>4953704.7</v>
      </c>
      <c r="N43">
        <f>Лист0!$G182</f>
        <v>4265819.4000000004</v>
      </c>
      <c r="O43" t="e">
        <f>Лист0!#REF!</f>
        <v>#REF!</v>
      </c>
    </row>
    <row r="44" spans="3:15" x14ac:dyDescent="0.3">
      <c r="C44" s="23"/>
      <c r="D44" s="4" t="s">
        <v>75</v>
      </c>
      <c r="E44" t="str">
        <f>Лист0!$I2</f>
        <v>nan</v>
      </c>
      <c r="F44">
        <f>Лист0!$I22</f>
        <v>1787464.6</v>
      </c>
      <c r="G44">
        <f>Лист0!$I42</f>
        <v>3322658.5</v>
      </c>
      <c r="H44">
        <f>Лист0!$I62</f>
        <v>4583834.5999999996</v>
      </c>
      <c r="I44">
        <f>Лист0!$I82</f>
        <v>5531934.4000000004</v>
      </c>
      <c r="J44">
        <f>Лист0!$I102</f>
        <v>6115669.5</v>
      </c>
      <c r="K44">
        <f>Лист0!$I122</f>
        <v>6353799.9000000004</v>
      </c>
      <c r="L44">
        <f>Лист0!$I142</f>
        <v>5677396.4000000004</v>
      </c>
      <c r="M44">
        <f>Лист0!$I162</f>
        <v>4979996</v>
      </c>
      <c r="N44">
        <f>Лист0!$I182</f>
        <v>4308851.3</v>
      </c>
      <c r="O44" t="e">
        <f>Лист0!#REF!</f>
        <v>#REF!</v>
      </c>
    </row>
    <row r="45" spans="3:15" x14ac:dyDescent="0.3">
      <c r="C45" s="23"/>
      <c r="D45" s="6" t="s">
        <v>81</v>
      </c>
      <c r="E45">
        <f>Лист0!$I1</f>
        <v>-0.58840000000000003</v>
      </c>
      <c r="F45">
        <f>Лист0!$I21</f>
        <v>-0.57530000000000003</v>
      </c>
      <c r="G45">
        <f>Лист0!$I41</f>
        <v>-0.55430000000000001</v>
      </c>
      <c r="H45">
        <f>Лист0!$I61</f>
        <v>-0.5212</v>
      </c>
      <c r="I45">
        <f>Лист0!$I81</f>
        <v>-0.4703</v>
      </c>
      <c r="J45">
        <f>Лист0!$I101</f>
        <v>-0.40150000000000002</v>
      </c>
      <c r="K45">
        <f>Лист0!$I121</f>
        <v>-0.34350000000000003</v>
      </c>
      <c r="L45">
        <f>Лист0!$I141</f>
        <v>-0.2172</v>
      </c>
      <c r="M45">
        <f>Лист0!$I161</f>
        <v>-9.0800000000000006E-2</v>
      </c>
      <c r="N45">
        <f>Лист0!$I181</f>
        <v>-1.3599999999999999E-2</v>
      </c>
      <c r="O45" t="e">
        <f>Лист0!#REF!</f>
        <v>#REF!</v>
      </c>
    </row>
    <row r="46" spans="3:15" x14ac:dyDescent="0.3">
      <c r="C46" s="23"/>
      <c r="D46" s="6" t="s">
        <v>83</v>
      </c>
      <c r="E46">
        <f>Лист0!$E1</f>
        <v>-0.41770000000000002</v>
      </c>
      <c r="F46">
        <f>Лист0!$E21</f>
        <v>-0.39429999999999998</v>
      </c>
      <c r="G46">
        <f>Лист0!$E41</f>
        <v>-0.36370000000000002</v>
      </c>
      <c r="H46">
        <f>Лист0!$E61</f>
        <v>-0.32319999999999999</v>
      </c>
      <c r="I46">
        <f>Лист0!$E81</f>
        <v>-0.26939999999999997</v>
      </c>
      <c r="J46">
        <f>Лист0!$E101</f>
        <v>-0.20430000000000001</v>
      </c>
      <c r="K46">
        <f>Лист0!$E121</f>
        <v>-0.1532</v>
      </c>
      <c r="L46">
        <f>Лист0!$E141</f>
        <v>-4.8099999999999997E-2</v>
      </c>
      <c r="M46">
        <f>Лист0!$E161</f>
        <v>5.3100000000000001E-2</v>
      </c>
      <c r="N46">
        <f>Лист0!$E181</f>
        <v>0.1143</v>
      </c>
      <c r="O46" t="e">
        <f>Лист0!#REF!</f>
        <v>#REF!</v>
      </c>
    </row>
    <row r="47" spans="3:15" x14ac:dyDescent="0.3">
      <c r="C47" s="23"/>
      <c r="D47" s="6" t="s">
        <v>82</v>
      </c>
      <c r="E47">
        <f>Лист0!$G1</f>
        <v>-0.27689999999999998</v>
      </c>
      <c r="F47">
        <f>Лист0!$G21</f>
        <v>-0.24629999999999999</v>
      </c>
      <c r="G47">
        <f>Лист0!$G41</f>
        <v>-0.20910000000000001</v>
      </c>
      <c r="H47">
        <f>Лист0!$G61</f>
        <v>-0.16389999999999999</v>
      </c>
      <c r="I47">
        <f>Лист0!$G81</f>
        <v>-0.10879999999999999</v>
      </c>
      <c r="J47">
        <f>Лист0!$G101</f>
        <v>-4.7500000000000001E-2</v>
      </c>
      <c r="K47">
        <f>Лист0!$G121</f>
        <v>-2E-3</v>
      </c>
      <c r="L47">
        <f>Лист0!$G141</f>
        <v>8.6699999999999999E-2</v>
      </c>
      <c r="M47">
        <f>Лист0!$G161</f>
        <v>0.16869999999999999</v>
      </c>
      <c r="N47">
        <f>Лист0!$G181</f>
        <v>0.2177</v>
      </c>
      <c r="O47" t="e">
        <f>Лист0!#REF!</f>
        <v>#REF!</v>
      </c>
    </row>
  </sheetData>
  <mergeCells count="5">
    <mergeCell ref="C7:C13"/>
    <mergeCell ref="C14:C19"/>
    <mergeCell ref="C20:C28"/>
    <mergeCell ref="C29:C39"/>
    <mergeCell ref="C40:C4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zoomScale="85" zoomScaleNormal="85" workbookViewId="0">
      <selection activeCell="D7" sqref="D7"/>
    </sheetView>
  </sheetViews>
  <sheetFormatPr defaultRowHeight="14.4" x14ac:dyDescent="0.3"/>
  <cols>
    <col min="3" max="3" width="13.6640625" bestFit="1" customWidth="1"/>
  </cols>
  <sheetData>
    <row r="2" spans="1:14" x14ac:dyDescent="0.3">
      <c r="A2" t="s">
        <v>147</v>
      </c>
      <c r="B2">
        <v>0.2</v>
      </c>
    </row>
    <row r="4" spans="1:14" x14ac:dyDescent="0.3">
      <c r="A4">
        <f>'Сокращенная форма'!E1</f>
        <v>0.79403999999999997</v>
      </c>
      <c r="C4" s="18" t="s">
        <v>142</v>
      </c>
      <c r="D4" s="19">
        <f>'Сокращенная форма'!E5</f>
        <v>0</v>
      </c>
      <c r="E4" s="19">
        <f>'Сокращенная форма'!F5</f>
        <v>1640.0490433893722</v>
      </c>
      <c r="F4" s="19">
        <f>'Сокращенная форма'!G5</f>
        <v>3280.0980867787443</v>
      </c>
      <c r="G4" s="19">
        <f>'Сокращенная форма'!H5</f>
        <v>4920.1471301681167</v>
      </c>
      <c r="H4" s="19">
        <f>'Сокращенная форма'!I5</f>
        <v>6560.1961735574887</v>
      </c>
      <c r="I4" s="19">
        <f>'Сокращенная форма'!J5</f>
        <v>8200.2452169468615</v>
      </c>
      <c r="J4" s="19">
        <f>'Сокращенная форма'!K5</f>
        <v>9840.2942603362335</v>
      </c>
      <c r="K4" s="19">
        <f>'Сокращенная форма'!L5</f>
        <v>11480.343303725604</v>
      </c>
      <c r="L4" s="19">
        <f>'Сокращенная форма'!M5</f>
        <v>13120.392347114977</v>
      </c>
      <c r="M4" s="19">
        <f>'Сокращенная форма'!N5</f>
        <v>14760.441390504348</v>
      </c>
    </row>
    <row r="5" spans="1:14" x14ac:dyDescent="0.3">
      <c r="C5" s="7" t="s">
        <v>0</v>
      </c>
      <c r="D5" s="7">
        <f>Лист0!$C1</f>
        <v>0</v>
      </c>
      <c r="E5" s="7">
        <f>Лист0!$C21</f>
        <v>7.6100000000000001E-2</v>
      </c>
      <c r="F5" s="7">
        <f>Лист0!$C41</f>
        <v>0.1522</v>
      </c>
      <c r="G5" s="7">
        <f>Лист0!$C61</f>
        <v>0.2283</v>
      </c>
      <c r="H5" s="7">
        <f>Лист0!$C81</f>
        <v>0.3044</v>
      </c>
      <c r="I5" s="7">
        <f>Лист0!$C101</f>
        <v>0.3805</v>
      </c>
      <c r="J5" s="7">
        <f>Лист0!$C121</f>
        <v>0.45660000000000001</v>
      </c>
      <c r="K5" s="7">
        <f>Лист0!$C141</f>
        <v>0.53269999999999995</v>
      </c>
      <c r="L5" s="7">
        <f>Лист0!$C161</f>
        <v>0.60880000000000001</v>
      </c>
      <c r="M5" s="7">
        <f>Лист0!$C181</f>
        <v>0.68489999999999995</v>
      </c>
      <c r="N5" s="7"/>
    </row>
    <row r="6" spans="1:14" ht="15" customHeight="1" x14ac:dyDescent="0.3">
      <c r="C6" s="4" t="s">
        <v>71</v>
      </c>
      <c r="D6" t="str">
        <f>Лист0!$E2</f>
        <v>nan</v>
      </c>
      <c r="E6">
        <f>Лист0!$E22</f>
        <v>0.22700000000000001</v>
      </c>
      <c r="F6">
        <f>Лист0!$E42</f>
        <v>0.42199999999999999</v>
      </c>
      <c r="G6">
        <f>Лист0!$E62</f>
        <v>0.58299999999999996</v>
      </c>
      <c r="H6">
        <f>Лист0!$E82</f>
        <v>0.70299999999999996</v>
      </c>
      <c r="I6">
        <f>Лист0!$E102</f>
        <v>0.77800000000000002</v>
      </c>
      <c r="J6">
        <f>Лист0!$E122</f>
        <v>0.80800000000000005</v>
      </c>
      <c r="K6">
        <f>Лист0!$E142</f>
        <v>0.72199999999999998</v>
      </c>
      <c r="L6">
        <f>Лист0!$E162</f>
        <v>0.63300000000000001</v>
      </c>
      <c r="M6">
        <f>Лист0!$E182</f>
        <v>0.54800000000000004</v>
      </c>
    </row>
    <row r="7" spans="1:14" x14ac:dyDescent="0.3">
      <c r="C7" s="4" t="s">
        <v>143</v>
      </c>
      <c r="D7" s="12" t="e">
        <f>'Сокращенная форма'!E42</f>
        <v>#VALUE!</v>
      </c>
      <c r="E7" s="12">
        <f>'Сокращенная форма'!F42</f>
        <v>10407.63364382769</v>
      </c>
      <c r="F7" s="12">
        <f>'Сокращенная форма'!G42</f>
        <v>9673.2020291618774</v>
      </c>
      <c r="G7" s="12">
        <f>'Сокращенная форма'!H42</f>
        <v>8896.5624271573342</v>
      </c>
      <c r="H7" s="12">
        <f>'Сокращенная форма'!I42</f>
        <v>8052.5156381960996</v>
      </c>
      <c r="I7" s="12">
        <f>'Сокращенная форма'!J42</f>
        <v>7121.7799382131379</v>
      </c>
      <c r="J7" s="12">
        <f>'Сокращенная форма'!K42</f>
        <v>6165.9050110595208</v>
      </c>
      <c r="K7" s="12">
        <f>'Сокращенная форма'!L42</f>
        <v>4722.4321279254764</v>
      </c>
      <c r="L7" s="12">
        <f>'Сокращенная форма'!M42</f>
        <v>3624.5454816089305</v>
      </c>
      <c r="M7" s="12">
        <f>'Сокращенная форма'!N42</f>
        <v>2787.6198223344882</v>
      </c>
      <c r="N7" s="12"/>
    </row>
    <row r="8" spans="1:14" x14ac:dyDescent="0.3">
      <c r="C8" s="4" t="s">
        <v>146</v>
      </c>
      <c r="D8" s="17" t="e">
        <f>D7/10/$B2</f>
        <v>#VALUE!</v>
      </c>
      <c r="E8" s="17">
        <f>E7/10/$B2</f>
        <v>5203.8168219138443</v>
      </c>
      <c r="F8" s="17">
        <f t="shared" ref="F8:M8" si="0">F7/10/$B2</f>
        <v>4836.6010145809387</v>
      </c>
      <c r="G8" s="17">
        <f t="shared" si="0"/>
        <v>4448.2812135786671</v>
      </c>
      <c r="H8" s="17">
        <f t="shared" si="0"/>
        <v>4026.2578190980494</v>
      </c>
      <c r="I8" s="17">
        <f t="shared" si="0"/>
        <v>3560.8899691065685</v>
      </c>
      <c r="J8" s="17">
        <f t="shared" si="0"/>
        <v>3082.9525055297599</v>
      </c>
      <c r="K8" s="17">
        <f t="shared" si="0"/>
        <v>2361.2160639627382</v>
      </c>
      <c r="L8" s="17">
        <f t="shared" si="0"/>
        <v>1812.2727408044652</v>
      </c>
      <c r="M8" s="17">
        <f t="shared" si="0"/>
        <v>1393.8099111672439</v>
      </c>
    </row>
    <row r="9" spans="1:14" x14ac:dyDescent="0.3">
      <c r="C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Лист0</vt:lpstr>
      <vt:lpstr>Полная форма</vt:lpstr>
      <vt:lpstr>Сокращенная форма</vt:lpstr>
      <vt:lpstr>Графики</vt:lpstr>
      <vt:lpstr>Лист0!_1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2025-02-26T11:37:16Z</dcterms:modified>
</cp:coreProperties>
</file>