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esktop\Naver MYBOX\_NYSE\"/>
    </mc:Choice>
  </mc:AlternateContent>
  <xr:revisionPtr revIDLastSave="0" documentId="13_ncr:1_{FC6FAC74-0A70-4A18-B4AC-CA3EA3B4950B}" xr6:coauthVersionLast="46" xr6:coauthVersionMax="46" xr10:uidLastSave="{00000000-0000-0000-0000-000000000000}"/>
  <bookViews>
    <workbookView xWindow="-11610" yWindow="2490" windowWidth="38400" windowHeight="12345" xr2:uid="{28AF4D6A-79B6-4A32-920C-87AF5D4B5EE8}"/>
  </bookViews>
  <sheets>
    <sheet name="7티어" sheetId="5" r:id="rId1"/>
    <sheet name="50티어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U7" i="5"/>
  <c r="U13" i="5"/>
  <c r="U12" i="5"/>
  <c r="U11" i="5"/>
  <c r="U10" i="5"/>
  <c r="U9" i="5"/>
  <c r="U8" i="5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7" i="4"/>
  <c r="F13" i="5"/>
  <c r="F12" i="5"/>
  <c r="F11" i="5"/>
  <c r="F10" i="5"/>
  <c r="F9" i="5"/>
  <c r="F8" i="5"/>
  <c r="F7" i="5"/>
  <c r="K6" i="5"/>
  <c r="H7" i="5" s="1"/>
  <c r="K6" i="4"/>
  <c r="L6" i="5" l="1"/>
  <c r="J7" i="5" s="1"/>
  <c r="W7" i="5" s="1"/>
  <c r="L6" i="4"/>
  <c r="D7" i="4" s="1"/>
  <c r="T7" i="4" s="1"/>
  <c r="I8" i="5"/>
  <c r="V8" i="5" s="1"/>
  <c r="K7" i="5"/>
  <c r="X7" i="5" s="1"/>
  <c r="I7" i="5"/>
  <c r="V7" i="5" s="1"/>
  <c r="H7" i="4"/>
  <c r="D7" i="5" l="1"/>
  <c r="T7" i="5" s="1"/>
  <c r="I7" i="4"/>
  <c r="V7" i="4" s="1"/>
  <c r="K7" i="4"/>
  <c r="X7" i="4" s="1"/>
  <c r="J7" i="4"/>
  <c r="W7" i="4" s="1"/>
  <c r="H8" i="5"/>
  <c r="L7" i="5"/>
  <c r="Y7" i="5" s="1"/>
  <c r="H8" i="4" l="1"/>
  <c r="I8" i="4" s="1"/>
  <c r="V8" i="4" s="1"/>
  <c r="L7" i="4"/>
  <c r="Y7" i="4" s="1"/>
  <c r="J8" i="5"/>
  <c r="W8" i="5" s="1"/>
  <c r="D8" i="5"/>
  <c r="T8" i="5" s="1"/>
  <c r="I9" i="5"/>
  <c r="V9" i="5" s="1"/>
  <c r="K8" i="5"/>
  <c r="X8" i="5" s="1"/>
  <c r="K8" i="4" l="1"/>
  <c r="X8" i="4" s="1"/>
  <c r="D8" i="4"/>
  <c r="T8" i="4" s="1"/>
  <c r="J8" i="4"/>
  <c r="W8" i="4" s="1"/>
  <c r="H9" i="5"/>
  <c r="L8" i="5"/>
  <c r="Y8" i="5" s="1"/>
  <c r="L8" i="4" l="1"/>
  <c r="H9" i="4"/>
  <c r="J9" i="5"/>
  <c r="W9" i="5" s="1"/>
  <c r="D9" i="5"/>
  <c r="T9" i="5" s="1"/>
  <c r="K9" i="5"/>
  <c r="X9" i="5" s="1"/>
  <c r="I10" i="5"/>
  <c r="V10" i="5" s="1"/>
  <c r="D9" i="4" l="1"/>
  <c r="T9" i="4" s="1"/>
  <c r="Y8" i="4"/>
  <c r="J9" i="4"/>
  <c r="W9" i="4" s="1"/>
  <c r="I9" i="4"/>
  <c r="V9" i="4" s="1"/>
  <c r="K9" i="4"/>
  <c r="X9" i="4" s="1"/>
  <c r="L9" i="5"/>
  <c r="Y9" i="5" s="1"/>
  <c r="H10" i="5"/>
  <c r="L9" i="4" l="1"/>
  <c r="Y9" i="4" s="1"/>
  <c r="H10" i="4"/>
  <c r="I11" i="5"/>
  <c r="K10" i="5"/>
  <c r="X10" i="5" s="1"/>
  <c r="J10" i="5"/>
  <c r="W10" i="5" s="1"/>
  <c r="D10" i="5"/>
  <c r="T10" i="5" s="1"/>
  <c r="I12" i="5" l="1"/>
  <c r="V11" i="5"/>
  <c r="K10" i="4"/>
  <c r="X10" i="4" s="1"/>
  <c r="I10" i="4"/>
  <c r="V10" i="4" s="1"/>
  <c r="D10" i="4"/>
  <c r="T10" i="4" s="1"/>
  <c r="J10" i="4"/>
  <c r="W10" i="4" s="1"/>
  <c r="H11" i="5"/>
  <c r="K11" i="5" s="1"/>
  <c r="X11" i="5" s="1"/>
  <c r="L10" i="5"/>
  <c r="Y10" i="5" s="1"/>
  <c r="I13" i="5" l="1"/>
  <c r="V13" i="5" s="1"/>
  <c r="V12" i="5"/>
  <c r="H11" i="4"/>
  <c r="L10" i="4"/>
  <c r="Y10" i="4" s="1"/>
  <c r="J11" i="5"/>
  <c r="W11" i="5" s="1"/>
  <c r="D11" i="5"/>
  <c r="T11" i="5" s="1"/>
  <c r="H12" i="5"/>
  <c r="K12" i="5" s="1"/>
  <c r="X12" i="5" s="1"/>
  <c r="L11" i="5"/>
  <c r="Y11" i="5" l="1"/>
  <c r="J12" i="5"/>
  <c r="W12" i="5" s="1"/>
  <c r="D11" i="4"/>
  <c r="T11" i="4" s="1"/>
  <c r="J11" i="4"/>
  <c r="W11" i="4" s="1"/>
  <c r="I11" i="4"/>
  <c r="V11" i="4" s="1"/>
  <c r="K11" i="4"/>
  <c r="X11" i="4" s="1"/>
  <c r="D12" i="5"/>
  <c r="T12" i="5" s="1"/>
  <c r="H13" i="5"/>
  <c r="K13" i="5" s="1"/>
  <c r="L12" i="5"/>
  <c r="Y12" i="5" l="1"/>
  <c r="J13" i="5"/>
  <c r="W13" i="5" s="1"/>
  <c r="L13" i="5"/>
  <c r="Y13" i="5" s="1"/>
  <c r="X13" i="5"/>
  <c r="H12" i="4"/>
  <c r="L11" i="4"/>
  <c r="Y11" i="4" s="1"/>
  <c r="D13" i="5"/>
  <c r="T13" i="5" s="1"/>
  <c r="J12" i="4" l="1"/>
  <c r="W12" i="4" s="1"/>
  <c r="D12" i="4"/>
  <c r="T12" i="4" s="1"/>
  <c r="K12" i="4"/>
  <c r="X12" i="4" s="1"/>
  <c r="I12" i="4"/>
  <c r="V12" i="4" s="1"/>
  <c r="L12" i="4" l="1"/>
  <c r="Y12" i="4" s="1"/>
  <c r="H13" i="4"/>
  <c r="K13" i="4" l="1"/>
  <c r="X13" i="4" s="1"/>
  <c r="I13" i="4"/>
  <c r="V13" i="4" s="1"/>
  <c r="J13" i="4"/>
  <c r="W13" i="4" s="1"/>
  <c r="D13" i="4"/>
  <c r="T13" i="4" s="1"/>
  <c r="H14" i="4" l="1"/>
  <c r="L13" i="4"/>
  <c r="Y13" i="4" s="1"/>
  <c r="J14" i="4" l="1"/>
  <c r="W14" i="4" s="1"/>
  <c r="D14" i="4"/>
  <c r="T14" i="4" s="1"/>
  <c r="K14" i="4"/>
  <c r="X14" i="4" s="1"/>
  <c r="I14" i="4"/>
  <c r="V14" i="4" s="1"/>
  <c r="L14" i="4" l="1"/>
  <c r="Y14" i="4" s="1"/>
  <c r="H15" i="4"/>
  <c r="I15" i="4" l="1"/>
  <c r="V15" i="4" s="1"/>
  <c r="K15" i="4"/>
  <c r="X15" i="4" s="1"/>
  <c r="J15" i="4"/>
  <c r="W15" i="4" s="1"/>
  <c r="D15" i="4"/>
  <c r="T15" i="4" s="1"/>
  <c r="H16" i="4" l="1"/>
  <c r="L15" i="4"/>
  <c r="Y15" i="4" s="1"/>
  <c r="J16" i="4" l="1"/>
  <c r="W16" i="4" s="1"/>
  <c r="D16" i="4"/>
  <c r="T16" i="4" s="1"/>
  <c r="K16" i="4"/>
  <c r="X16" i="4" s="1"/>
  <c r="I16" i="4"/>
  <c r="V16" i="4" s="1"/>
  <c r="H17" i="4" l="1"/>
  <c r="L16" i="4"/>
  <c r="Y16" i="4" s="1"/>
  <c r="J17" i="4" l="1"/>
  <c r="W17" i="4" s="1"/>
  <c r="D17" i="4"/>
  <c r="T17" i="4" s="1"/>
  <c r="K17" i="4"/>
  <c r="X17" i="4" s="1"/>
  <c r="I17" i="4"/>
  <c r="V17" i="4" s="1"/>
  <c r="L17" i="4" l="1"/>
  <c r="Y17" i="4" s="1"/>
  <c r="H18" i="4"/>
  <c r="K18" i="4" l="1"/>
  <c r="X18" i="4" s="1"/>
  <c r="I18" i="4"/>
  <c r="V18" i="4" s="1"/>
  <c r="J18" i="4"/>
  <c r="W18" i="4" s="1"/>
  <c r="D18" i="4"/>
  <c r="T18" i="4" s="1"/>
  <c r="L18" i="4" l="1"/>
  <c r="Y18" i="4" s="1"/>
  <c r="H19" i="4"/>
  <c r="J19" i="4" l="1"/>
  <c r="W19" i="4" s="1"/>
  <c r="D19" i="4"/>
  <c r="T19" i="4" s="1"/>
  <c r="I19" i="4"/>
  <c r="V19" i="4" s="1"/>
  <c r="K19" i="4"/>
  <c r="X19" i="4" s="1"/>
  <c r="H20" i="4" l="1"/>
  <c r="L19" i="4"/>
  <c r="Y19" i="4" s="1"/>
  <c r="I20" i="4" l="1"/>
  <c r="V20" i="4" s="1"/>
  <c r="K20" i="4"/>
  <c r="X20" i="4" s="1"/>
  <c r="J20" i="4"/>
  <c r="W20" i="4" s="1"/>
  <c r="D20" i="4"/>
  <c r="T20" i="4" s="1"/>
  <c r="L20" i="4" l="1"/>
  <c r="Y20" i="4" s="1"/>
  <c r="H21" i="4"/>
  <c r="I21" i="4" l="1"/>
  <c r="V21" i="4" s="1"/>
  <c r="K21" i="4"/>
  <c r="X21" i="4" s="1"/>
  <c r="J21" i="4"/>
  <c r="W21" i="4" s="1"/>
  <c r="D21" i="4"/>
  <c r="T21" i="4" s="1"/>
  <c r="H22" i="4" l="1"/>
  <c r="L21" i="4"/>
  <c r="Y21" i="4" s="1"/>
  <c r="J22" i="4" l="1"/>
  <c r="W22" i="4" s="1"/>
  <c r="D22" i="4"/>
  <c r="T22" i="4" s="1"/>
  <c r="K22" i="4"/>
  <c r="X22" i="4" s="1"/>
  <c r="I22" i="4"/>
  <c r="V22" i="4" s="1"/>
  <c r="H23" i="4" l="1"/>
  <c r="L22" i="4"/>
  <c r="Y22" i="4" s="1"/>
  <c r="J23" i="4" l="1"/>
  <c r="W23" i="4" s="1"/>
  <c r="D23" i="4"/>
  <c r="T23" i="4" s="1"/>
  <c r="K23" i="4"/>
  <c r="X23" i="4" s="1"/>
  <c r="I23" i="4"/>
  <c r="V23" i="4" s="1"/>
  <c r="L23" i="4" l="1"/>
  <c r="Y23" i="4" s="1"/>
  <c r="H24" i="4"/>
  <c r="J24" i="4" l="1"/>
  <c r="W24" i="4" s="1"/>
  <c r="D24" i="4"/>
  <c r="T24" i="4" s="1"/>
  <c r="K24" i="4"/>
  <c r="X24" i="4" s="1"/>
  <c r="I24" i="4"/>
  <c r="V24" i="4" s="1"/>
  <c r="H25" i="4" l="1"/>
  <c r="L24" i="4"/>
  <c r="Y24" i="4" s="1"/>
  <c r="J25" i="4" l="1"/>
  <c r="W25" i="4" s="1"/>
  <c r="D25" i="4"/>
  <c r="T25" i="4" s="1"/>
  <c r="K25" i="4"/>
  <c r="X25" i="4" s="1"/>
  <c r="I25" i="4"/>
  <c r="V25" i="4" s="1"/>
  <c r="L25" i="4" l="1"/>
  <c r="Y25" i="4" s="1"/>
  <c r="H26" i="4"/>
  <c r="K26" i="4" l="1"/>
  <c r="X26" i="4" s="1"/>
  <c r="I26" i="4"/>
  <c r="V26" i="4" s="1"/>
  <c r="J26" i="4"/>
  <c r="W26" i="4" s="1"/>
  <c r="D26" i="4"/>
  <c r="T26" i="4" s="1"/>
  <c r="L26" i="4" l="1"/>
  <c r="Y26" i="4" s="1"/>
  <c r="H27" i="4"/>
  <c r="I27" i="4" l="1"/>
  <c r="V27" i="4" s="1"/>
  <c r="K27" i="4"/>
  <c r="X27" i="4" s="1"/>
  <c r="J27" i="4"/>
  <c r="W27" i="4" s="1"/>
  <c r="D27" i="4"/>
  <c r="T27" i="4" s="1"/>
  <c r="L27" i="4" l="1"/>
  <c r="Y27" i="4" s="1"/>
  <c r="H28" i="4"/>
  <c r="K28" i="4" l="1"/>
  <c r="X28" i="4" s="1"/>
  <c r="I28" i="4"/>
  <c r="V28" i="4" s="1"/>
  <c r="J28" i="4"/>
  <c r="W28" i="4" s="1"/>
  <c r="D28" i="4"/>
  <c r="T28" i="4" s="1"/>
  <c r="H29" i="4" l="1"/>
  <c r="L28" i="4"/>
  <c r="Y28" i="4" s="1"/>
  <c r="J29" i="4" l="1"/>
  <c r="W29" i="4" s="1"/>
  <c r="D29" i="4"/>
  <c r="T29" i="4" s="1"/>
  <c r="K29" i="4"/>
  <c r="X29" i="4" s="1"/>
  <c r="I29" i="4"/>
  <c r="V29" i="4" s="1"/>
  <c r="L29" i="4" l="1"/>
  <c r="Y29" i="4" s="1"/>
  <c r="H30" i="4"/>
  <c r="I30" i="4" l="1"/>
  <c r="V30" i="4" s="1"/>
  <c r="K30" i="4"/>
  <c r="X30" i="4" s="1"/>
  <c r="J30" i="4"/>
  <c r="W30" i="4" s="1"/>
  <c r="D30" i="4"/>
  <c r="T30" i="4" s="1"/>
  <c r="L30" i="4" l="1"/>
  <c r="Y30" i="4" s="1"/>
  <c r="H31" i="4"/>
  <c r="I31" i="4" l="1"/>
  <c r="V31" i="4" s="1"/>
  <c r="K31" i="4"/>
  <c r="X31" i="4" s="1"/>
  <c r="J31" i="4"/>
  <c r="W31" i="4" s="1"/>
  <c r="D31" i="4"/>
  <c r="T31" i="4" s="1"/>
  <c r="H32" i="4" l="1"/>
  <c r="L31" i="4"/>
  <c r="Y31" i="4" s="1"/>
  <c r="J32" i="4" l="1"/>
  <c r="W32" i="4" s="1"/>
  <c r="D32" i="4"/>
  <c r="T32" i="4" s="1"/>
  <c r="I32" i="4"/>
  <c r="V32" i="4" s="1"/>
  <c r="K32" i="4"/>
  <c r="X32" i="4" s="1"/>
  <c r="L32" i="4" l="1"/>
  <c r="Y32" i="4" s="1"/>
  <c r="H33" i="4"/>
  <c r="J33" i="4" l="1"/>
  <c r="W33" i="4" s="1"/>
  <c r="D33" i="4"/>
  <c r="T33" i="4" s="1"/>
  <c r="I33" i="4"/>
  <c r="V33" i="4" s="1"/>
  <c r="K33" i="4"/>
  <c r="X33" i="4" s="1"/>
  <c r="L33" i="4" l="1"/>
  <c r="Y33" i="4" s="1"/>
  <c r="H34" i="4"/>
  <c r="K34" i="4" l="1"/>
  <c r="X34" i="4" s="1"/>
  <c r="I34" i="4"/>
  <c r="V34" i="4" s="1"/>
  <c r="J34" i="4"/>
  <c r="W34" i="4" s="1"/>
  <c r="D34" i="4"/>
  <c r="T34" i="4" s="1"/>
  <c r="H35" i="4" l="1"/>
  <c r="L34" i="4"/>
  <c r="Y34" i="4" s="1"/>
  <c r="J35" i="4" l="1"/>
  <c r="W35" i="4" s="1"/>
  <c r="D35" i="4"/>
  <c r="T35" i="4" s="1"/>
  <c r="K35" i="4"/>
  <c r="X35" i="4" s="1"/>
  <c r="I35" i="4"/>
  <c r="V35" i="4" s="1"/>
  <c r="L35" i="4" l="1"/>
  <c r="Y35" i="4" s="1"/>
  <c r="H36" i="4"/>
  <c r="K36" i="4" l="1"/>
  <c r="X36" i="4" s="1"/>
  <c r="I36" i="4"/>
  <c r="V36" i="4" s="1"/>
  <c r="J36" i="4"/>
  <c r="W36" i="4" s="1"/>
  <c r="D36" i="4"/>
  <c r="T36" i="4" s="1"/>
  <c r="H37" i="4" l="1"/>
  <c r="L36" i="4"/>
  <c r="Y36" i="4" s="1"/>
  <c r="J37" i="4" l="1"/>
  <c r="W37" i="4" s="1"/>
  <c r="D37" i="4"/>
  <c r="T37" i="4" s="1"/>
  <c r="I37" i="4"/>
  <c r="V37" i="4" s="1"/>
  <c r="K37" i="4"/>
  <c r="X37" i="4" s="1"/>
  <c r="H38" i="4" l="1"/>
  <c r="L37" i="4"/>
  <c r="Y37" i="4" s="1"/>
  <c r="J38" i="4" l="1"/>
  <c r="W38" i="4" s="1"/>
  <c r="D38" i="4"/>
  <c r="T38" i="4" s="1"/>
  <c r="I38" i="4"/>
  <c r="V38" i="4" s="1"/>
  <c r="K38" i="4"/>
  <c r="X38" i="4" s="1"/>
  <c r="L38" i="4" l="1"/>
  <c r="Y38" i="4" s="1"/>
  <c r="H39" i="4"/>
  <c r="K39" i="4" l="1"/>
  <c r="X39" i="4" s="1"/>
  <c r="I39" i="4"/>
  <c r="V39" i="4" s="1"/>
  <c r="J39" i="4"/>
  <c r="W39" i="4" s="1"/>
  <c r="D39" i="4"/>
  <c r="T39" i="4" s="1"/>
  <c r="H40" i="4" l="1"/>
  <c r="L39" i="4"/>
  <c r="Y39" i="4" s="1"/>
  <c r="J40" i="4" l="1"/>
  <c r="W40" i="4" s="1"/>
  <c r="D40" i="4"/>
  <c r="T40" i="4" s="1"/>
  <c r="I40" i="4"/>
  <c r="V40" i="4" s="1"/>
  <c r="K40" i="4"/>
  <c r="X40" i="4" s="1"/>
  <c r="L40" i="4" l="1"/>
  <c r="Y40" i="4" s="1"/>
  <c r="H41" i="4"/>
  <c r="K41" i="4" l="1"/>
  <c r="X41" i="4" s="1"/>
  <c r="I41" i="4"/>
  <c r="V41" i="4" s="1"/>
  <c r="J41" i="4"/>
  <c r="W41" i="4" s="1"/>
  <c r="D41" i="4"/>
  <c r="T41" i="4" s="1"/>
  <c r="H42" i="4" l="1"/>
  <c r="L41" i="4"/>
  <c r="Y41" i="4" s="1"/>
  <c r="J42" i="4" l="1"/>
  <c r="W42" i="4" s="1"/>
  <c r="D42" i="4"/>
  <c r="T42" i="4" s="1"/>
  <c r="I42" i="4"/>
  <c r="V42" i="4" s="1"/>
  <c r="K42" i="4"/>
  <c r="X42" i="4" s="1"/>
  <c r="L42" i="4" l="1"/>
  <c r="Y42" i="4" s="1"/>
  <c r="H43" i="4"/>
  <c r="K43" i="4" l="1"/>
  <c r="X43" i="4" s="1"/>
  <c r="I43" i="4"/>
  <c r="V43" i="4" s="1"/>
  <c r="J43" i="4"/>
  <c r="W43" i="4" s="1"/>
  <c r="D43" i="4"/>
  <c r="T43" i="4" s="1"/>
  <c r="L43" i="4" l="1"/>
  <c r="Y43" i="4" s="1"/>
  <c r="H44" i="4"/>
  <c r="K44" i="4" l="1"/>
  <c r="X44" i="4" s="1"/>
  <c r="I44" i="4"/>
  <c r="V44" i="4" s="1"/>
  <c r="J44" i="4"/>
  <c r="W44" i="4" s="1"/>
  <c r="D44" i="4"/>
  <c r="T44" i="4" s="1"/>
  <c r="H45" i="4" l="1"/>
  <c r="L44" i="4"/>
  <c r="Y44" i="4" s="1"/>
  <c r="J45" i="4" l="1"/>
  <c r="W45" i="4" s="1"/>
  <c r="D45" i="4"/>
  <c r="T45" i="4" s="1"/>
  <c r="K45" i="4"/>
  <c r="X45" i="4" s="1"/>
  <c r="I45" i="4"/>
  <c r="V45" i="4" s="1"/>
  <c r="L45" i="4" l="1"/>
  <c r="Y45" i="4" s="1"/>
  <c r="H46" i="4"/>
  <c r="I46" i="4" l="1"/>
  <c r="V46" i="4" s="1"/>
  <c r="K46" i="4"/>
  <c r="X46" i="4" s="1"/>
  <c r="J46" i="4"/>
  <c r="W46" i="4" s="1"/>
  <c r="D46" i="4"/>
  <c r="T46" i="4" s="1"/>
  <c r="H47" i="4" l="1"/>
  <c r="L46" i="4"/>
  <c r="Y46" i="4" s="1"/>
  <c r="I47" i="4" l="1"/>
  <c r="V47" i="4" s="1"/>
  <c r="K47" i="4"/>
  <c r="X47" i="4" s="1"/>
  <c r="J47" i="4"/>
  <c r="W47" i="4" s="1"/>
  <c r="D47" i="4"/>
  <c r="T47" i="4" s="1"/>
  <c r="L47" i="4" l="1"/>
  <c r="Y47" i="4" s="1"/>
  <c r="H48" i="4"/>
  <c r="J48" i="4" l="1"/>
  <c r="W48" i="4" s="1"/>
  <c r="D48" i="4"/>
  <c r="T48" i="4" s="1"/>
  <c r="I48" i="4"/>
  <c r="V48" i="4" s="1"/>
  <c r="K48" i="4"/>
  <c r="X48" i="4" s="1"/>
  <c r="L48" i="4" l="1"/>
  <c r="Y48" i="4" s="1"/>
  <c r="H49" i="4"/>
  <c r="J49" i="4" l="1"/>
  <c r="W49" i="4" s="1"/>
  <c r="D49" i="4"/>
  <c r="T49" i="4" s="1"/>
  <c r="I49" i="4"/>
  <c r="V49" i="4" s="1"/>
  <c r="K49" i="4"/>
  <c r="X49" i="4" s="1"/>
  <c r="H50" i="4" l="1"/>
  <c r="L49" i="4"/>
  <c r="Y49" i="4" s="1"/>
  <c r="J50" i="4" l="1"/>
  <c r="W50" i="4" s="1"/>
  <c r="D50" i="4"/>
  <c r="T50" i="4" s="1"/>
  <c r="K50" i="4"/>
  <c r="X50" i="4" s="1"/>
  <c r="I50" i="4"/>
  <c r="V50" i="4" s="1"/>
  <c r="L50" i="4" l="1"/>
  <c r="Y50" i="4" s="1"/>
  <c r="H51" i="4"/>
  <c r="I51" i="4" l="1"/>
  <c r="V51" i="4" s="1"/>
  <c r="K51" i="4"/>
  <c r="X51" i="4" s="1"/>
  <c r="J51" i="4"/>
  <c r="W51" i="4" s="1"/>
  <c r="D51" i="4"/>
  <c r="T51" i="4" s="1"/>
  <c r="H52" i="4" l="1"/>
  <c r="L51" i="4"/>
  <c r="Y51" i="4" s="1"/>
  <c r="J52" i="4" l="1"/>
  <c r="W52" i="4" s="1"/>
  <c r="D52" i="4"/>
  <c r="T52" i="4" s="1"/>
  <c r="K52" i="4"/>
  <c r="X52" i="4" s="1"/>
  <c r="I52" i="4"/>
  <c r="V52" i="4" s="1"/>
  <c r="H53" i="4" l="1"/>
  <c r="L52" i="4"/>
  <c r="Y52" i="4" s="1"/>
  <c r="I53" i="4" l="1"/>
  <c r="V53" i="4" s="1"/>
  <c r="K53" i="4"/>
  <c r="X53" i="4" s="1"/>
  <c r="J53" i="4"/>
  <c r="W53" i="4" s="1"/>
  <c r="D53" i="4"/>
  <c r="T53" i="4" s="1"/>
  <c r="H54" i="4" l="1"/>
  <c r="L53" i="4"/>
  <c r="Y53" i="4" s="1"/>
  <c r="J54" i="4" l="1"/>
  <c r="W54" i="4" s="1"/>
  <c r="D54" i="4"/>
  <c r="T54" i="4" s="1"/>
  <c r="I54" i="4"/>
  <c r="V54" i="4" s="1"/>
  <c r="K54" i="4"/>
  <c r="X54" i="4" s="1"/>
  <c r="H55" i="4" l="1"/>
  <c r="L54" i="4"/>
  <c r="Y54" i="4" s="1"/>
  <c r="J55" i="4" l="1"/>
  <c r="W55" i="4" s="1"/>
  <c r="D55" i="4"/>
  <c r="T55" i="4" s="1"/>
  <c r="K55" i="4"/>
  <c r="X55" i="4" s="1"/>
  <c r="I55" i="4"/>
  <c r="V55" i="4" s="1"/>
  <c r="L55" i="4" l="1"/>
  <c r="Y55" i="4" s="1"/>
  <c r="H56" i="4"/>
  <c r="K56" i="4" l="1"/>
  <c r="X56" i="4" s="1"/>
  <c r="I56" i="4"/>
  <c r="V56" i="4" s="1"/>
  <c r="J56" i="4"/>
  <c r="W56" i="4" s="1"/>
  <c r="D56" i="4"/>
  <c r="T56" i="4" s="1"/>
  <c r="L56" i="4" l="1"/>
  <c r="Y56" i="4" s="1"/>
</calcChain>
</file>

<file path=xl/sharedStrings.xml><?xml version="1.0" encoding="utf-8"?>
<sst xmlns="http://schemas.openxmlformats.org/spreadsheetml/2006/main" count="160" uniqueCount="70">
  <si>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</si>
  <si>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</si>
  <si>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</si>
  <si>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</si>
  <si>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</si>
  <si>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</si>
  <si>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</si>
  <si>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</si>
  <si>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</si>
  <si>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</si>
  <si>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</si>
  <si>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</si>
  <si>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</si>
  <si>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</si>
  <si>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</si>
  <si>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</si>
  <si>
    <t>1티어</t>
    <phoneticPr fontId="1" type="noConversion"/>
  </si>
  <si>
    <t>2티어</t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</si>
  <si>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</si>
  <si>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</si>
  <si>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</si>
  <si>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</si>
  <si>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</si>
  <si>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</si>
  <si>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</si>
  <si>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</si>
  <si>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</si>
  <si>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</si>
  <si>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</si>
  <si>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</si>
  <si>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</si>
  <si>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</si>
  <si>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</si>
  <si>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</si>
  <si>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</si>
  <si>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</si>
  <si>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</si>
  <si>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</si>
  <si>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</si>
  <si>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</si>
  <si>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</si>
  <si>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</si>
  <si>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</si>
  <si>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</si>
  <si>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</si>
  <si>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</si>
  <si>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</si>
  <si>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</si>
  <si>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</si>
  <si>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</si>
  <si>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</si>
  <si>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</si>
  <si>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</si>
  <si>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</si>
  <si>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</si>
  <si>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</si>
  <si>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</si>
  <si>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</si>
  <si>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</si>
  <si>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</si>
  <si>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</si>
  <si>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</si>
  <si>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</si>
  <si>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</si>
  <si>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</si>
  <si>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</si>
  <si>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</si>
  <si>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</si>
  <si>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검증</t>
    <phoneticPr fontId="1" type="noConversion"/>
  </si>
  <si>
    <t>원작자 허락 없는 배포 / 수정은 불가합니다.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</si>
</sst>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2" fontId="2" fillId="3" borderId="0" xfId="0" quotePrefix="1" applyNumberFormat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R13"/>
  <sheetViews>
    <sheetView tabSelected="1" workbookViewId="0">
      <selection activeCell="G23" sqref="G2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3.25" style="3" bestFit="1" customWidth="1"/>
    <col min="15" max="16" width="6.25" style="3" bestFit="1" customWidth="1"/>
    <col min="17" max="17" width="3.25" style="3" bestFit="1" customWidth="1"/>
    <col min="18" max="18" width="5.375" style="3" bestFit="1" customWidth="1"/>
    <col min="19" max="19" width="2.375" style="3" bestFit="1" customWidth="1"/>
    <col min="20" max="20" width="4.75" style="3" bestFit="1" customWidth="1"/>
    <col min="21" max="21" width="8.625" style="3" bestFit="1" customWidth="1"/>
    <col min="22" max="23" width="4.75" style="3" bestFit="1" customWidth="1"/>
    <col min="24" max="24" width="8.625" style="3" bestFit="1" customWidth="1"/>
    <col min="25" max="25" width="4.75" style="3" bestFit="1" customWidth="1"/>
    <col min="26" max="43" width="11.625" style="3" customWidth="1"/>
    <col min="44" max="44" width="9.875" style="3" bestFit="1" customWidth="1"/>
    <col min="45" max="16384" width="9" style="3"/>
  </cols>
  <sheetData>
    <row r="2" spans="2:44" ht="13.5" x14ac:dyDescent="0.3">
      <c r="B2" s="10" t="s">
        <v>10</v>
      </c>
      <c r="D2" s="1" t="s">
        <v>7</v>
      </c>
      <c r="E2" s="8">
        <v>2700</v>
      </c>
    </row>
    <row r="3" spans="2:44" ht="13.5" x14ac:dyDescent="0.25">
      <c r="B3" s="11" t="s">
        <v>11</v>
      </c>
      <c r="D3" s="2" t="s">
        <v>8</v>
      </c>
      <c r="E3" s="13">
        <v>102.34</v>
      </c>
    </row>
    <row r="4" spans="2:44" ht="20.100000000000001" customHeight="1" x14ac:dyDescent="0.25">
      <c r="B4" s="12" t="s">
        <v>12</v>
      </c>
    </row>
    <row r="5" spans="2:44" ht="20.100000000000001" customHeight="1" x14ac:dyDescent="0.25">
      <c r="B5" s="11" t="s">
        <v>69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44" ht="20.100000000000001" customHeight="1" x14ac:dyDescent="0.3">
      <c r="D6" s="4"/>
      <c r="E6" s="4" t="s">
        <v>14</v>
      </c>
      <c r="F6" s="4"/>
      <c r="G6" s="4"/>
      <c r="H6" s="4"/>
      <c r="I6" s="22"/>
      <c r="J6" s="22"/>
      <c r="K6" s="17">
        <f>E3</f>
        <v>102.34</v>
      </c>
      <c r="L6" s="16">
        <f t="shared" ref="L6:L12" si="0">ROUND(F7/K6,0)</f>
        <v>4</v>
      </c>
      <c r="N6" s="25"/>
      <c r="O6" s="25"/>
      <c r="P6" s="25"/>
      <c r="Q6" s="25"/>
      <c r="R6" s="25"/>
      <c r="S6" s="25"/>
      <c r="T6" s="2" t="s">
        <v>68</v>
      </c>
      <c r="U6" s="2" t="s">
        <v>68</v>
      </c>
      <c r="V6" s="2" t="s">
        <v>68</v>
      </c>
      <c r="W6" s="2" t="s">
        <v>68</v>
      </c>
      <c r="X6" s="2" t="s">
        <v>68</v>
      </c>
      <c r="Y6" s="2" t="s">
        <v>68</v>
      </c>
    </row>
    <row r="7" spans="2:44" ht="20.100000000000001" customHeight="1" x14ac:dyDescent="0.3">
      <c r="D7" s="5">
        <f>SUM(L$6:L6)</f>
        <v>4</v>
      </c>
      <c r="E7" s="6" t="s">
        <v>16</v>
      </c>
      <c r="F7" s="15">
        <f>$E$2/6</f>
        <v>450</v>
      </c>
      <c r="G7" s="19" t="s">
        <v>67</v>
      </c>
      <c r="H7" s="7">
        <f>K6</f>
        <v>102.34</v>
      </c>
      <c r="I7" s="23">
        <f>ROUND(H7*(5%+1),2)</f>
        <v>107.46</v>
      </c>
      <c r="J7" s="24">
        <f>L6</f>
        <v>4</v>
      </c>
      <c r="K7" s="18">
        <f>ROUND(H7*(G8+1),2)</f>
        <v>97.22</v>
      </c>
      <c r="L7" s="16">
        <f t="shared" si="0"/>
        <v>5</v>
      </c>
      <c r="N7" s="20">
        <v>4</v>
      </c>
      <c r="O7" s="26" t="s">
        <v>15</v>
      </c>
      <c r="P7" s="14">
        <v>107.46</v>
      </c>
      <c r="Q7" s="3">
        <v>4</v>
      </c>
      <c r="R7" s="14">
        <v>97.22</v>
      </c>
      <c r="S7" s="3">
        <v>5</v>
      </c>
      <c r="T7" s="3" t="str">
        <f t="shared" ref="T7" si="1">IF(N7=D7,"ok","!@@$@$")</f>
        <v>ok</v>
      </c>
      <c r="U7" s="3" t="str">
        <f>IF(O7=E7,"ok","!@@$@$")</f>
        <v>ok</v>
      </c>
      <c r="V7" s="3" t="str">
        <f>IF(P7=I7,"ok","!@@$@$")</f>
        <v>ok</v>
      </c>
      <c r="W7" s="3" t="str">
        <f>IF(Q7=J7,"ok","!@@$@$")</f>
        <v>ok</v>
      </c>
      <c r="X7" s="3" t="str">
        <f>IF(R7=K7,"ok","!@@$@$")</f>
        <v>ok</v>
      </c>
      <c r="Y7" s="3" t="str">
        <f>IF(S7=L7,"ok","!@@$@$")</f>
        <v>ok</v>
      </c>
    </row>
    <row r="8" spans="2:44" ht="20.100000000000001" customHeight="1" x14ac:dyDescent="0.3">
      <c r="D8" s="5">
        <f>SUM(L$6:L7)</f>
        <v>9</v>
      </c>
      <c r="E8" s="6" t="s">
        <v>18</v>
      </c>
      <c r="F8" s="15">
        <f t="shared" ref="F8:F11" si="2">$E$2/6</f>
        <v>450</v>
      </c>
      <c r="G8" s="21">
        <v>-0.05</v>
      </c>
      <c r="H8" s="7">
        <f t="shared" ref="H8:H13" si="3">K7</f>
        <v>97.22</v>
      </c>
      <c r="I8" s="23">
        <f>H7</f>
        <v>102.34</v>
      </c>
      <c r="J8" s="24">
        <f t="shared" ref="J8:J11" si="4">L7</f>
        <v>5</v>
      </c>
      <c r="K8" s="18">
        <f t="shared" ref="K8:K12" si="5">ROUND(H8*(G9+1),2)</f>
        <v>92.36</v>
      </c>
      <c r="L8" s="16">
        <f t="shared" si="0"/>
        <v>5</v>
      </c>
      <c r="N8" s="20">
        <v>9</v>
      </c>
      <c r="O8" s="26" t="s">
        <v>17</v>
      </c>
      <c r="P8" s="14">
        <v>102.34</v>
      </c>
      <c r="Q8" s="3">
        <v>5</v>
      </c>
      <c r="R8" s="14">
        <v>92.36</v>
      </c>
      <c r="S8" s="3">
        <v>5</v>
      </c>
      <c r="T8" s="3" t="str">
        <f t="shared" ref="T8:U11" si="6">IF(N8=D8,"ok","!@@$@$")</f>
        <v>ok</v>
      </c>
      <c r="U8" s="3" t="str">
        <f t="shared" si="6"/>
        <v>ok</v>
      </c>
      <c r="V8" s="3" t="str">
        <f t="shared" ref="V8:Y11" si="7">IF(P8=I8,"ok","!@@$@$")</f>
        <v>ok</v>
      </c>
      <c r="W8" s="3" t="str">
        <f t="shared" si="7"/>
        <v>ok</v>
      </c>
      <c r="X8" s="3" t="str">
        <f t="shared" si="7"/>
        <v>ok</v>
      </c>
      <c r="Y8" s="3" t="str">
        <f t="shared" si="7"/>
        <v>ok</v>
      </c>
    </row>
    <row r="9" spans="2:44" ht="20.100000000000001" customHeight="1" x14ac:dyDescent="0.3">
      <c r="D9" s="5">
        <f>SUM(L$6:L8)</f>
        <v>14</v>
      </c>
      <c r="E9" s="6" t="s">
        <v>19</v>
      </c>
      <c r="F9" s="15">
        <f t="shared" si="2"/>
        <v>450</v>
      </c>
      <c r="G9" s="21">
        <v>-0.05</v>
      </c>
      <c r="H9" s="7">
        <f t="shared" si="3"/>
        <v>92.36</v>
      </c>
      <c r="I9" s="23">
        <f t="shared" ref="I9:I11" si="8">H8</f>
        <v>97.22</v>
      </c>
      <c r="J9" s="24">
        <f t="shared" si="4"/>
        <v>5</v>
      </c>
      <c r="K9" s="18">
        <f t="shared" si="5"/>
        <v>85.89</v>
      </c>
      <c r="L9" s="16">
        <f t="shared" si="0"/>
        <v>5</v>
      </c>
      <c r="N9" s="20">
        <v>14</v>
      </c>
      <c r="O9" s="26" t="s">
        <v>19</v>
      </c>
      <c r="P9" s="14">
        <v>97.22</v>
      </c>
      <c r="Q9" s="3">
        <v>5</v>
      </c>
      <c r="R9" s="14">
        <v>85.89</v>
      </c>
      <c r="S9" s="3">
        <v>5</v>
      </c>
      <c r="T9" s="3" t="str">
        <f t="shared" si="6"/>
        <v>ok</v>
      </c>
      <c r="U9" s="3" t="str">
        <f t="shared" si="6"/>
        <v>ok</v>
      </c>
      <c r="V9" s="3" t="str">
        <f t="shared" si="7"/>
        <v>ok</v>
      </c>
      <c r="W9" s="3" t="str">
        <f t="shared" si="7"/>
        <v>ok</v>
      </c>
      <c r="X9" s="3" t="str">
        <f t="shared" si="7"/>
        <v>ok</v>
      </c>
      <c r="Y9" s="3" t="str">
        <f t="shared" si="7"/>
        <v>ok</v>
      </c>
    </row>
    <row r="10" spans="2:44" ht="20.100000000000001" customHeight="1" x14ac:dyDescent="0.3">
      <c r="D10" s="5">
        <f>SUM(L$6:L9)</f>
        <v>19</v>
      </c>
      <c r="E10" s="6" t="s">
        <v>20</v>
      </c>
      <c r="F10" s="15">
        <f t="shared" si="2"/>
        <v>450</v>
      </c>
      <c r="G10" s="21">
        <v>-7.0000000000000007E-2</v>
      </c>
      <c r="H10" s="7">
        <f t="shared" si="3"/>
        <v>85.89</v>
      </c>
      <c r="I10" s="23">
        <f t="shared" si="8"/>
        <v>92.36</v>
      </c>
      <c r="J10" s="24">
        <f t="shared" si="4"/>
        <v>5</v>
      </c>
      <c r="K10" s="18">
        <f t="shared" si="5"/>
        <v>79.88</v>
      </c>
      <c r="L10" s="16">
        <f t="shared" si="0"/>
        <v>6</v>
      </c>
      <c r="N10" s="20">
        <v>19</v>
      </c>
      <c r="O10" s="26" t="s">
        <v>20</v>
      </c>
      <c r="P10" s="14">
        <v>92.36</v>
      </c>
      <c r="Q10" s="3">
        <v>5</v>
      </c>
      <c r="R10" s="14">
        <v>79.88</v>
      </c>
      <c r="S10" s="3">
        <v>6</v>
      </c>
      <c r="T10" s="3" t="str">
        <f t="shared" si="6"/>
        <v>ok</v>
      </c>
      <c r="U10" s="3" t="str">
        <f t="shared" si="6"/>
        <v>ok</v>
      </c>
      <c r="V10" s="3" t="str">
        <f t="shared" si="7"/>
        <v>ok</v>
      </c>
      <c r="W10" s="3" t="str">
        <f t="shared" si="7"/>
        <v>ok</v>
      </c>
      <c r="X10" s="3" t="str">
        <f t="shared" si="7"/>
        <v>ok</v>
      </c>
      <c r="Y10" s="3" t="str">
        <f t="shared" si="7"/>
        <v>ok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spans="2:44" ht="20.100000000000001" customHeight="1" x14ac:dyDescent="0.3">
      <c r="D11" s="5">
        <f>SUM(L$6:L10)</f>
        <v>25</v>
      </c>
      <c r="E11" s="6" t="s">
        <v>21</v>
      </c>
      <c r="F11" s="15">
        <f t="shared" si="2"/>
        <v>450</v>
      </c>
      <c r="G11" s="21">
        <v>-7.0000000000000007E-2</v>
      </c>
      <c r="H11" s="7">
        <f t="shared" si="3"/>
        <v>79.88</v>
      </c>
      <c r="I11" s="23">
        <f t="shared" si="8"/>
        <v>85.89</v>
      </c>
      <c r="J11" s="24">
        <f t="shared" si="4"/>
        <v>6</v>
      </c>
      <c r="K11" s="18">
        <f t="shared" si="5"/>
        <v>67.900000000000006</v>
      </c>
      <c r="L11" s="16">
        <f t="shared" si="0"/>
        <v>3</v>
      </c>
      <c r="N11" s="20">
        <v>25</v>
      </c>
      <c r="O11" s="26" t="s">
        <v>21</v>
      </c>
      <c r="P11" s="14">
        <v>85.89</v>
      </c>
      <c r="Q11" s="3">
        <v>6</v>
      </c>
      <c r="R11" s="14">
        <v>67.900000000000006</v>
      </c>
      <c r="S11" s="3">
        <v>3</v>
      </c>
      <c r="T11" s="3" t="str">
        <f t="shared" si="6"/>
        <v>ok</v>
      </c>
      <c r="U11" s="3" t="str">
        <f t="shared" si="6"/>
        <v>ok</v>
      </c>
      <c r="V11" s="3" t="str">
        <f t="shared" si="7"/>
        <v>ok</v>
      </c>
      <c r="W11" s="3" t="str">
        <f t="shared" si="7"/>
        <v>ok</v>
      </c>
      <c r="X11" s="3" t="str">
        <f t="shared" si="7"/>
        <v>ok</v>
      </c>
      <c r="Y11" s="3" t="str">
        <f t="shared" si="7"/>
        <v>ok</v>
      </c>
    </row>
    <row r="12" spans="2:44" ht="20.100000000000001" customHeight="1" x14ac:dyDescent="0.3">
      <c r="D12" s="5">
        <f>SUM(L$6:L11)</f>
        <v>28</v>
      </c>
      <c r="E12" s="6" t="s">
        <v>22</v>
      </c>
      <c r="F12" s="15">
        <f>$E$2/6/2</f>
        <v>225</v>
      </c>
      <c r="G12" s="21">
        <v>-0.15</v>
      </c>
      <c r="H12" s="7">
        <f t="shared" si="3"/>
        <v>67.900000000000006</v>
      </c>
      <c r="I12" s="23">
        <f>I11</f>
        <v>85.89</v>
      </c>
      <c r="J12" s="24">
        <f>L11+J11</f>
        <v>9</v>
      </c>
      <c r="K12" s="18">
        <f t="shared" si="5"/>
        <v>54.32</v>
      </c>
      <c r="L12" s="16">
        <f t="shared" si="0"/>
        <v>4</v>
      </c>
      <c r="N12" s="20">
        <v>28</v>
      </c>
      <c r="O12" s="26" t="s">
        <v>22</v>
      </c>
      <c r="P12" s="14">
        <v>85.89</v>
      </c>
      <c r="Q12" s="3">
        <v>9</v>
      </c>
      <c r="R12" s="14">
        <v>54.32</v>
      </c>
      <c r="S12" s="3">
        <v>4</v>
      </c>
      <c r="T12" s="3" t="str">
        <f t="shared" ref="T12:T13" si="9">IF(N12=D12,"ok","!@@$@$")</f>
        <v>ok</v>
      </c>
      <c r="U12" s="3" t="str">
        <f t="shared" ref="U12:U13" si="10">IF(O12=E12,"ok","!@@$@$")</f>
        <v>ok</v>
      </c>
      <c r="V12" s="3" t="str">
        <f t="shared" ref="V12:V13" si="11">IF(P12=I12,"ok","!@@$@$")</f>
        <v>ok</v>
      </c>
      <c r="W12" s="3" t="str">
        <f t="shared" ref="W12:W13" si="12">IF(Q12=J12,"ok","!@@$@$")</f>
        <v>ok</v>
      </c>
      <c r="X12" s="3" t="str">
        <f t="shared" ref="X12:X13" si="13">IF(R12=K12,"ok","!@@$@$")</f>
        <v>ok</v>
      </c>
      <c r="Y12" s="3" t="str">
        <f t="shared" ref="Y12:Y13" si="14">IF(S12=L12,"ok","!@@$@$")</f>
        <v>ok</v>
      </c>
    </row>
    <row r="13" spans="2:44" ht="20.100000000000001" customHeight="1" x14ac:dyDescent="0.3">
      <c r="D13" s="5">
        <f>SUM(L$6:L12)</f>
        <v>32</v>
      </c>
      <c r="E13" s="6" t="s">
        <v>23</v>
      </c>
      <c r="F13" s="15">
        <f>$E$2/6/2</f>
        <v>225</v>
      </c>
      <c r="G13" s="21">
        <v>-0.2</v>
      </c>
      <c r="H13" s="7">
        <f t="shared" si="3"/>
        <v>54.32</v>
      </c>
      <c r="I13" s="23">
        <f>I12</f>
        <v>85.89</v>
      </c>
      <c r="J13" s="24">
        <f>L12+J12</f>
        <v>13</v>
      </c>
      <c r="K13" s="18">
        <f>ROUND(H13*(G14+1),2)</f>
        <v>54.32</v>
      </c>
      <c r="L13" s="16">
        <f>ROUND(F14/K13,0)</f>
        <v>0</v>
      </c>
      <c r="N13" s="20">
        <v>32</v>
      </c>
      <c r="O13" s="26" t="s">
        <v>23</v>
      </c>
      <c r="P13" s="14">
        <v>85.89</v>
      </c>
      <c r="Q13" s="3">
        <v>13</v>
      </c>
      <c r="R13" s="14">
        <v>0</v>
      </c>
      <c r="S13" s="3">
        <v>0</v>
      </c>
      <c r="T13" s="3" t="str">
        <f t="shared" si="9"/>
        <v>ok</v>
      </c>
      <c r="U13" s="3" t="str">
        <f t="shared" si="10"/>
        <v>ok</v>
      </c>
      <c r="V13" s="3" t="str">
        <f t="shared" si="11"/>
        <v>ok</v>
      </c>
      <c r="W13" s="3" t="str">
        <f t="shared" si="12"/>
        <v>ok</v>
      </c>
      <c r="X13" s="3" t="str">
        <f t="shared" si="13"/>
        <v>!@@$@$</v>
      </c>
      <c r="Y13" s="3" t="str">
        <f t="shared" si="14"/>
        <v>ok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048C-7164-4AA8-AC31-7444F83E0F43}">
  <dimension ref="B2:AD56"/>
  <sheetViews>
    <sheetView workbookViewId="0">
      <selection activeCell="I4" sqref="I4:L4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7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3.25" style="3" bestFit="1" customWidth="1"/>
    <col min="15" max="15" width="6.5" style="3" bestFit="1" customWidth="1"/>
    <col min="16" max="16" width="6.25" style="3" bestFit="1" customWidth="1"/>
    <col min="17" max="17" width="4.5" style="3" bestFit="1" customWidth="1"/>
    <col min="18" max="18" width="6.25" style="3" bestFit="1" customWidth="1"/>
    <col min="19" max="19" width="4.5" style="3" bestFit="1" customWidth="1"/>
    <col min="20" max="23" width="4.75" style="3" bestFit="1" customWidth="1"/>
    <col min="24" max="24" width="8.625" style="3" bestFit="1" customWidth="1"/>
    <col min="25" max="25" width="4.75" style="3" bestFit="1" customWidth="1"/>
    <col min="26" max="29" width="11.625" style="3" customWidth="1"/>
    <col min="30" max="30" width="9.875" style="3" bestFit="1" customWidth="1"/>
    <col min="31" max="16384" width="9" style="3"/>
  </cols>
  <sheetData>
    <row r="2" spans="2:30" ht="13.5" x14ac:dyDescent="0.3">
      <c r="B2" s="10" t="s">
        <v>10</v>
      </c>
      <c r="D2" s="1" t="s">
        <v>7</v>
      </c>
      <c r="E2" s="8">
        <v>10000</v>
      </c>
    </row>
    <row r="3" spans="2:30" ht="13.5" x14ac:dyDescent="0.25">
      <c r="B3" s="11" t="s">
        <v>11</v>
      </c>
      <c r="D3" s="2" t="s">
        <v>8</v>
      </c>
      <c r="E3" s="13">
        <v>103.16</v>
      </c>
    </row>
    <row r="4" spans="2:30" ht="20.100000000000001" customHeight="1" x14ac:dyDescent="0.25">
      <c r="B4" s="12" t="s">
        <v>12</v>
      </c>
    </row>
    <row r="5" spans="2:30" ht="20.100000000000001" customHeight="1" x14ac:dyDescent="0.25">
      <c r="B5" s="11" t="s">
        <v>69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30" ht="20.100000000000001" customHeight="1" x14ac:dyDescent="0.3">
      <c r="D6" s="4"/>
      <c r="E6" s="4" t="s">
        <v>14</v>
      </c>
      <c r="F6" s="4"/>
      <c r="G6" s="4"/>
      <c r="H6" s="4"/>
      <c r="I6" s="22"/>
      <c r="J6" s="22"/>
      <c r="K6" s="17">
        <f>E3</f>
        <v>103.16</v>
      </c>
      <c r="L6" s="16">
        <f>ROUND(F7/K6,0)</f>
        <v>2</v>
      </c>
      <c r="N6" s="25"/>
      <c r="O6" s="25"/>
      <c r="P6" s="25"/>
      <c r="Q6" s="25"/>
      <c r="R6" s="25"/>
      <c r="S6" s="25"/>
      <c r="T6" s="2" t="s">
        <v>68</v>
      </c>
      <c r="U6" s="2" t="s">
        <v>68</v>
      </c>
      <c r="V6" s="2" t="s">
        <v>68</v>
      </c>
      <c r="W6" s="2" t="s">
        <v>68</v>
      </c>
      <c r="X6" s="2" t="s">
        <v>68</v>
      </c>
      <c r="Y6" s="2" t="s">
        <v>68</v>
      </c>
    </row>
    <row r="7" spans="2:30" ht="20.100000000000001" customHeight="1" x14ac:dyDescent="0.3">
      <c r="D7" s="5">
        <f>SUM(L$6:L6)</f>
        <v>2</v>
      </c>
      <c r="E7" s="6" t="s">
        <v>16</v>
      </c>
      <c r="F7" s="15">
        <f>$E$2/50</f>
        <v>200</v>
      </c>
      <c r="G7" s="19" t="s">
        <v>67</v>
      </c>
      <c r="H7" s="7">
        <f>K6</f>
        <v>103.16</v>
      </c>
      <c r="I7" s="23">
        <f t="shared" ref="I7:I38" si="0">ROUND(H7*(2.5%+1),2)</f>
        <v>105.74</v>
      </c>
      <c r="J7" s="24">
        <f>L6</f>
        <v>2</v>
      </c>
      <c r="K7" s="18">
        <f>ROUND(H7*(G8+1),2)</f>
        <v>101.61</v>
      </c>
      <c r="L7" s="16">
        <f>ROUND(F8/K7,0)</f>
        <v>2</v>
      </c>
      <c r="N7" s="20">
        <v>1</v>
      </c>
      <c r="O7" s="26" t="s">
        <v>15</v>
      </c>
      <c r="P7" s="14">
        <v>104.9</v>
      </c>
      <c r="Q7" s="3">
        <v>1</v>
      </c>
      <c r="R7" s="14">
        <v>100.8</v>
      </c>
      <c r="S7" s="3">
        <v>1</v>
      </c>
      <c r="T7" s="3" t="str">
        <f t="shared" ref="T7" si="1">IF(N7=D7,"ok","!@@$@$")</f>
        <v>!@@$@$</v>
      </c>
      <c r="U7" s="3" t="str">
        <f>IF(O7=E7,"ok","!@@$@$")</f>
        <v>ok</v>
      </c>
      <c r="V7" s="3" t="str">
        <f>IF(P7=I7,"ok","!@@$@$")</f>
        <v>!@@$@$</v>
      </c>
      <c r="W7" s="3" t="str">
        <f>IF(Q7=J7,"ok","!@@$@$")</f>
        <v>!@@$@$</v>
      </c>
      <c r="X7" s="3" t="str">
        <f>IF(R7=K7,"ok","!@@$@$")</f>
        <v>!@@$@$</v>
      </c>
      <c r="Y7" s="3" t="str">
        <f>IF(S7=L7,"ok","!@@$@$")</f>
        <v>!@@$@$</v>
      </c>
    </row>
    <row r="8" spans="2:30" ht="20.100000000000001" customHeight="1" x14ac:dyDescent="0.3">
      <c r="D8" s="5">
        <f>SUM(L$6:L7)</f>
        <v>4</v>
      </c>
      <c r="E8" s="6" t="s">
        <v>18</v>
      </c>
      <c r="F8" s="15">
        <f t="shared" ref="F8:F56" si="2">$E$2/50</f>
        <v>200</v>
      </c>
      <c r="G8" s="19">
        <v>-1.4999999999999999E-2</v>
      </c>
      <c r="H8" s="7">
        <f t="shared" ref="H8:H56" si="3">K7</f>
        <v>101.61</v>
      </c>
      <c r="I8" s="23">
        <f t="shared" si="0"/>
        <v>104.15</v>
      </c>
      <c r="J8" s="24">
        <f t="shared" ref="J8:J56" si="4">L7</f>
        <v>2</v>
      </c>
      <c r="K8" s="18">
        <f t="shared" ref="K8:K56" si="5">ROUND(H8*(G9+1),2)</f>
        <v>100.09</v>
      </c>
      <c r="L8" s="16">
        <f t="shared" ref="L8:L56" si="6">ROUND(F9/K8,0)</f>
        <v>2</v>
      </c>
      <c r="N8" s="20">
        <v>2</v>
      </c>
      <c r="O8" s="26" t="s">
        <v>17</v>
      </c>
      <c r="P8" s="14">
        <v>103.32</v>
      </c>
      <c r="Q8" s="3">
        <v>1</v>
      </c>
      <c r="R8" s="14">
        <v>99.29</v>
      </c>
      <c r="S8" s="3">
        <v>1</v>
      </c>
      <c r="T8" s="3" t="str">
        <f t="shared" ref="T8:T56" si="7">IF(N8=D8,"ok","!@@$@$")</f>
        <v>!@@$@$</v>
      </c>
      <c r="U8" s="3" t="str">
        <f t="shared" ref="U8:U56" si="8">IF(O8=E8,"ok","!@@$@$")</f>
        <v>ok</v>
      </c>
      <c r="V8" s="3" t="str">
        <f t="shared" ref="V8:V56" si="9">IF(P8=I8,"ok","!@@$@$")</f>
        <v>!@@$@$</v>
      </c>
      <c r="W8" s="3" t="str">
        <f t="shared" ref="W8:W56" si="10">IF(Q8=J8,"ok","!@@$@$")</f>
        <v>!@@$@$</v>
      </c>
      <c r="X8" s="3" t="str">
        <f t="shared" ref="X8:X56" si="11">IF(R8=K8,"ok","!@@$@$")</f>
        <v>!@@$@$</v>
      </c>
      <c r="Y8" s="3" t="str">
        <f t="shared" ref="Y8:Y56" si="12">IF(S8=L8,"ok","!@@$@$")</f>
        <v>!@@$@$</v>
      </c>
    </row>
    <row r="9" spans="2:30" ht="20.100000000000001" customHeight="1" x14ac:dyDescent="0.3">
      <c r="D9" s="5">
        <f>SUM(L$6:L8)</f>
        <v>6</v>
      </c>
      <c r="E9" s="6" t="s">
        <v>19</v>
      </c>
      <c r="F9" s="15">
        <f t="shared" si="2"/>
        <v>200</v>
      </c>
      <c r="G9" s="19">
        <v>-1.4999999999999999E-2</v>
      </c>
      <c r="H9" s="7">
        <f t="shared" si="3"/>
        <v>100.09</v>
      </c>
      <c r="I9" s="23">
        <f t="shared" si="0"/>
        <v>102.59</v>
      </c>
      <c r="J9" s="24">
        <f t="shared" si="4"/>
        <v>2</v>
      </c>
      <c r="K9" s="18">
        <f t="shared" si="5"/>
        <v>98.59</v>
      </c>
      <c r="L9" s="16">
        <f t="shared" si="6"/>
        <v>2</v>
      </c>
      <c r="N9" s="20">
        <v>3</v>
      </c>
      <c r="O9" s="26" t="s">
        <v>19</v>
      </c>
      <c r="P9" s="14">
        <v>101.77</v>
      </c>
      <c r="Q9" s="3">
        <v>1</v>
      </c>
      <c r="R9" s="14">
        <v>97.8</v>
      </c>
      <c r="S9" s="3">
        <v>1</v>
      </c>
      <c r="T9" s="3" t="str">
        <f t="shared" si="7"/>
        <v>!@@$@$</v>
      </c>
      <c r="U9" s="3" t="str">
        <f t="shared" si="8"/>
        <v>ok</v>
      </c>
      <c r="V9" s="3" t="str">
        <f t="shared" si="9"/>
        <v>!@@$@$</v>
      </c>
      <c r="W9" s="3" t="str">
        <f t="shared" si="10"/>
        <v>!@@$@$</v>
      </c>
      <c r="X9" s="3" t="str">
        <f t="shared" si="11"/>
        <v>!@@$@$</v>
      </c>
      <c r="Y9" s="3" t="str">
        <f t="shared" si="12"/>
        <v>!@@$@$</v>
      </c>
    </row>
    <row r="10" spans="2:30" ht="20.100000000000001" customHeight="1" x14ac:dyDescent="0.3">
      <c r="D10" s="5">
        <f>SUM(L$6:L9)</f>
        <v>8</v>
      </c>
      <c r="E10" s="6" t="s">
        <v>20</v>
      </c>
      <c r="F10" s="15">
        <f t="shared" si="2"/>
        <v>200</v>
      </c>
      <c r="G10" s="19">
        <v>-1.4999999999999999E-2</v>
      </c>
      <c r="H10" s="7">
        <f t="shared" si="3"/>
        <v>98.59</v>
      </c>
      <c r="I10" s="23">
        <f t="shared" si="0"/>
        <v>101.05</v>
      </c>
      <c r="J10" s="24">
        <f t="shared" si="4"/>
        <v>2</v>
      </c>
      <c r="K10" s="18">
        <f t="shared" si="5"/>
        <v>97.11</v>
      </c>
      <c r="L10" s="16">
        <f t="shared" si="6"/>
        <v>2</v>
      </c>
      <c r="M10" s="14"/>
      <c r="N10" s="20">
        <v>4</v>
      </c>
      <c r="O10" s="26" t="s">
        <v>20</v>
      </c>
      <c r="P10" s="14">
        <v>100.25</v>
      </c>
      <c r="Q10" s="3">
        <v>1</v>
      </c>
      <c r="R10" s="14">
        <v>96.33</v>
      </c>
      <c r="S10" s="3">
        <v>1</v>
      </c>
      <c r="T10" s="3" t="str">
        <f t="shared" si="7"/>
        <v>!@@$@$</v>
      </c>
      <c r="U10" s="3" t="str">
        <f t="shared" si="8"/>
        <v>ok</v>
      </c>
      <c r="V10" s="3" t="str">
        <f t="shared" si="9"/>
        <v>!@@$@$</v>
      </c>
      <c r="W10" s="3" t="str">
        <f t="shared" si="10"/>
        <v>!@@$@$</v>
      </c>
      <c r="X10" s="3" t="str">
        <f t="shared" si="11"/>
        <v>!@@$@$</v>
      </c>
      <c r="Y10" s="3" t="str">
        <f t="shared" si="12"/>
        <v>!@@$@$</v>
      </c>
      <c r="Z10" s="14"/>
      <c r="AA10" s="14"/>
      <c r="AB10" s="14"/>
      <c r="AC10" s="14"/>
      <c r="AD10" s="14"/>
    </row>
    <row r="11" spans="2:30" ht="20.100000000000001" customHeight="1" x14ac:dyDescent="0.3">
      <c r="D11" s="5">
        <f>SUM(L$6:L10)</f>
        <v>10</v>
      </c>
      <c r="E11" s="6" t="s">
        <v>21</v>
      </c>
      <c r="F11" s="15">
        <f t="shared" si="2"/>
        <v>200</v>
      </c>
      <c r="G11" s="19">
        <v>-1.4999999999999999E-2</v>
      </c>
      <c r="H11" s="7">
        <f t="shared" si="3"/>
        <v>97.11</v>
      </c>
      <c r="I11" s="23">
        <f t="shared" si="0"/>
        <v>99.54</v>
      </c>
      <c r="J11" s="24">
        <f t="shared" si="4"/>
        <v>2</v>
      </c>
      <c r="K11" s="18">
        <f t="shared" si="5"/>
        <v>95.65</v>
      </c>
      <c r="L11" s="16">
        <f t="shared" si="6"/>
        <v>2</v>
      </c>
      <c r="N11" s="20">
        <v>5</v>
      </c>
      <c r="O11" s="26" t="s">
        <v>21</v>
      </c>
      <c r="P11" s="14">
        <v>98.74</v>
      </c>
      <c r="Q11" s="3">
        <v>1</v>
      </c>
      <c r="R11" s="14">
        <v>94.89</v>
      </c>
      <c r="S11" s="3">
        <v>1</v>
      </c>
      <c r="T11" s="3" t="str">
        <f t="shared" si="7"/>
        <v>!@@$@$</v>
      </c>
      <c r="U11" s="3" t="str">
        <f t="shared" si="8"/>
        <v>ok</v>
      </c>
      <c r="V11" s="3" t="str">
        <f t="shared" si="9"/>
        <v>!@@$@$</v>
      </c>
      <c r="W11" s="3" t="str">
        <f t="shared" si="10"/>
        <v>!@@$@$</v>
      </c>
      <c r="X11" s="3" t="str">
        <f t="shared" si="11"/>
        <v>!@@$@$</v>
      </c>
      <c r="Y11" s="3" t="str">
        <f t="shared" si="12"/>
        <v>!@@$@$</v>
      </c>
    </row>
    <row r="12" spans="2:30" ht="20.100000000000001" customHeight="1" x14ac:dyDescent="0.3">
      <c r="D12" s="5">
        <f>SUM(L$6:L11)</f>
        <v>12</v>
      </c>
      <c r="E12" s="6" t="s">
        <v>22</v>
      </c>
      <c r="F12" s="15">
        <f t="shared" si="2"/>
        <v>200</v>
      </c>
      <c r="G12" s="19">
        <v>-1.4999999999999999E-2</v>
      </c>
      <c r="H12" s="7">
        <f t="shared" si="3"/>
        <v>95.65</v>
      </c>
      <c r="I12" s="23">
        <f t="shared" si="0"/>
        <v>98.04</v>
      </c>
      <c r="J12" s="24">
        <f t="shared" si="4"/>
        <v>2</v>
      </c>
      <c r="K12" s="18">
        <f t="shared" si="5"/>
        <v>94.22</v>
      </c>
      <c r="L12" s="16">
        <f t="shared" si="6"/>
        <v>2</v>
      </c>
      <c r="N12" s="20">
        <v>6</v>
      </c>
      <c r="O12" s="26" t="s">
        <v>22</v>
      </c>
      <c r="P12" s="14">
        <v>97.26</v>
      </c>
      <c r="Q12" s="3">
        <v>1</v>
      </c>
      <c r="R12" s="14">
        <v>93.47</v>
      </c>
      <c r="S12" s="3">
        <v>1</v>
      </c>
      <c r="T12" s="3" t="str">
        <f t="shared" si="7"/>
        <v>!@@$@$</v>
      </c>
      <c r="U12" s="3" t="str">
        <f t="shared" si="8"/>
        <v>ok</v>
      </c>
      <c r="V12" s="3" t="str">
        <f t="shared" si="9"/>
        <v>!@@$@$</v>
      </c>
      <c r="W12" s="3" t="str">
        <f t="shared" si="10"/>
        <v>!@@$@$</v>
      </c>
      <c r="X12" s="3" t="str">
        <f t="shared" si="11"/>
        <v>!@@$@$</v>
      </c>
      <c r="Y12" s="3" t="str">
        <f t="shared" si="12"/>
        <v>!@@$@$</v>
      </c>
    </row>
    <row r="13" spans="2:30" ht="20.100000000000001" customHeight="1" x14ac:dyDescent="0.3">
      <c r="D13" s="5">
        <f>SUM(L$6:L12)</f>
        <v>14</v>
      </c>
      <c r="E13" s="6" t="s">
        <v>23</v>
      </c>
      <c r="F13" s="15">
        <f t="shared" si="2"/>
        <v>200</v>
      </c>
      <c r="G13" s="19">
        <v>-1.4999999999999999E-2</v>
      </c>
      <c r="H13" s="7">
        <f t="shared" si="3"/>
        <v>94.22</v>
      </c>
      <c r="I13" s="23">
        <f t="shared" si="0"/>
        <v>96.58</v>
      </c>
      <c r="J13" s="24">
        <f t="shared" si="4"/>
        <v>2</v>
      </c>
      <c r="K13" s="18">
        <f t="shared" si="5"/>
        <v>92.81</v>
      </c>
      <c r="L13" s="16">
        <f t="shared" si="6"/>
        <v>2</v>
      </c>
      <c r="N13" s="20">
        <v>7</v>
      </c>
      <c r="O13" s="27" t="s">
        <v>23</v>
      </c>
      <c r="P13" s="14">
        <v>95.81</v>
      </c>
      <c r="Q13" s="14">
        <v>1</v>
      </c>
      <c r="R13" s="14">
        <v>92.07</v>
      </c>
      <c r="S13" s="14">
        <v>1</v>
      </c>
      <c r="T13" s="3" t="str">
        <f t="shared" si="7"/>
        <v>!@@$@$</v>
      </c>
      <c r="U13" s="3" t="str">
        <f t="shared" si="8"/>
        <v>ok</v>
      </c>
      <c r="V13" s="3" t="str">
        <f t="shared" si="9"/>
        <v>!@@$@$</v>
      </c>
      <c r="W13" s="3" t="str">
        <f t="shared" si="10"/>
        <v>!@@$@$</v>
      </c>
      <c r="X13" s="3" t="str">
        <f t="shared" si="11"/>
        <v>!@@$@$</v>
      </c>
      <c r="Y13" s="3" t="str">
        <f t="shared" si="12"/>
        <v>!@@$@$</v>
      </c>
    </row>
    <row r="14" spans="2:30" ht="20.100000000000001" customHeight="1" x14ac:dyDescent="0.3">
      <c r="D14" s="5">
        <f>SUM(L$6:L13)</f>
        <v>16</v>
      </c>
      <c r="E14" s="6" t="s">
        <v>24</v>
      </c>
      <c r="F14" s="15">
        <f t="shared" si="2"/>
        <v>200</v>
      </c>
      <c r="G14" s="19">
        <v>-1.4999999999999999E-2</v>
      </c>
      <c r="H14" s="7">
        <f t="shared" si="3"/>
        <v>92.81</v>
      </c>
      <c r="I14" s="23">
        <f t="shared" si="0"/>
        <v>95.13</v>
      </c>
      <c r="J14" s="24">
        <f t="shared" si="4"/>
        <v>2</v>
      </c>
      <c r="K14" s="18">
        <f t="shared" si="5"/>
        <v>91.42</v>
      </c>
      <c r="L14" s="16">
        <f t="shared" si="6"/>
        <v>2</v>
      </c>
      <c r="N14" s="20">
        <v>8</v>
      </c>
      <c r="O14" s="26" t="s">
        <v>24</v>
      </c>
      <c r="P14" s="14">
        <v>94.37</v>
      </c>
      <c r="Q14" s="3">
        <v>1</v>
      </c>
      <c r="R14" s="14">
        <v>90.69</v>
      </c>
      <c r="S14" s="3">
        <v>1</v>
      </c>
      <c r="T14" s="3" t="str">
        <f t="shared" si="7"/>
        <v>!@@$@$</v>
      </c>
      <c r="U14" s="3" t="str">
        <f t="shared" si="8"/>
        <v>ok</v>
      </c>
      <c r="V14" s="3" t="str">
        <f t="shared" si="9"/>
        <v>!@@$@$</v>
      </c>
      <c r="W14" s="3" t="str">
        <f t="shared" si="10"/>
        <v>!@@$@$</v>
      </c>
      <c r="X14" s="3" t="str">
        <f t="shared" si="11"/>
        <v>!@@$@$</v>
      </c>
      <c r="Y14" s="3" t="str">
        <f t="shared" si="12"/>
        <v>!@@$@$</v>
      </c>
    </row>
    <row r="15" spans="2:30" ht="20.100000000000001" customHeight="1" x14ac:dyDescent="0.3">
      <c r="D15" s="5">
        <f>SUM(L$6:L14)</f>
        <v>18</v>
      </c>
      <c r="E15" s="6" t="s">
        <v>25</v>
      </c>
      <c r="F15" s="15">
        <f t="shared" si="2"/>
        <v>200</v>
      </c>
      <c r="G15" s="19">
        <v>-1.4999999999999999E-2</v>
      </c>
      <c r="H15" s="7">
        <f t="shared" si="3"/>
        <v>91.42</v>
      </c>
      <c r="I15" s="23">
        <f t="shared" si="0"/>
        <v>93.71</v>
      </c>
      <c r="J15" s="24">
        <f t="shared" si="4"/>
        <v>2</v>
      </c>
      <c r="K15" s="18">
        <f t="shared" si="5"/>
        <v>90.05</v>
      </c>
      <c r="L15" s="16">
        <f t="shared" si="6"/>
        <v>2</v>
      </c>
      <c r="N15" s="20">
        <v>9</v>
      </c>
      <c r="O15" s="26" t="s">
        <v>25</v>
      </c>
      <c r="P15" s="14">
        <v>92.96</v>
      </c>
      <c r="Q15" s="3">
        <v>1</v>
      </c>
      <c r="R15" s="14">
        <v>89.33</v>
      </c>
      <c r="S15" s="3">
        <v>1</v>
      </c>
      <c r="T15" s="3" t="str">
        <f t="shared" si="7"/>
        <v>!@@$@$</v>
      </c>
      <c r="U15" s="3" t="str">
        <f t="shared" si="8"/>
        <v>ok</v>
      </c>
      <c r="V15" s="3" t="str">
        <f t="shared" si="9"/>
        <v>!@@$@$</v>
      </c>
      <c r="W15" s="3" t="str">
        <f t="shared" si="10"/>
        <v>!@@$@$</v>
      </c>
      <c r="X15" s="3" t="str">
        <f t="shared" si="11"/>
        <v>!@@$@$</v>
      </c>
      <c r="Y15" s="3" t="str">
        <f t="shared" si="12"/>
        <v>!@@$@$</v>
      </c>
    </row>
    <row r="16" spans="2:30" ht="20.100000000000001" customHeight="1" x14ac:dyDescent="0.3">
      <c r="D16" s="5">
        <f>SUM(L$6:L15)</f>
        <v>20</v>
      </c>
      <c r="E16" s="6" t="s">
        <v>26</v>
      </c>
      <c r="F16" s="15">
        <f t="shared" si="2"/>
        <v>200</v>
      </c>
      <c r="G16" s="19">
        <v>-1.4999999999999999E-2</v>
      </c>
      <c r="H16" s="7">
        <f t="shared" si="3"/>
        <v>90.05</v>
      </c>
      <c r="I16" s="23">
        <f t="shared" si="0"/>
        <v>92.3</v>
      </c>
      <c r="J16" s="24">
        <f t="shared" si="4"/>
        <v>2</v>
      </c>
      <c r="K16" s="18">
        <f t="shared" si="5"/>
        <v>88.7</v>
      </c>
      <c r="L16" s="16">
        <f t="shared" si="6"/>
        <v>2</v>
      </c>
      <c r="N16" s="20">
        <v>10</v>
      </c>
      <c r="O16" s="26" t="s">
        <v>26</v>
      </c>
      <c r="P16" s="14">
        <v>91.56</v>
      </c>
      <c r="Q16" s="3">
        <v>1</v>
      </c>
      <c r="R16" s="14">
        <v>87.99</v>
      </c>
      <c r="S16" s="3">
        <v>1</v>
      </c>
      <c r="T16" s="3" t="str">
        <f t="shared" si="7"/>
        <v>!@@$@$</v>
      </c>
      <c r="U16" s="3" t="str">
        <f t="shared" si="8"/>
        <v>ok</v>
      </c>
      <c r="V16" s="3" t="str">
        <f t="shared" si="9"/>
        <v>!@@$@$</v>
      </c>
      <c r="W16" s="3" t="str">
        <f t="shared" si="10"/>
        <v>!@@$@$</v>
      </c>
      <c r="X16" s="3" t="str">
        <f t="shared" si="11"/>
        <v>!@@$@$</v>
      </c>
      <c r="Y16" s="3" t="str">
        <f t="shared" si="12"/>
        <v>!@@$@$</v>
      </c>
    </row>
    <row r="17" spans="4:25" ht="20.100000000000001" customHeight="1" x14ac:dyDescent="0.3">
      <c r="D17" s="5">
        <f>SUM(L$6:L16)</f>
        <v>22</v>
      </c>
      <c r="E17" s="6" t="s">
        <v>27</v>
      </c>
      <c r="F17" s="15">
        <f t="shared" si="2"/>
        <v>200</v>
      </c>
      <c r="G17" s="19">
        <v>-1.4999999999999999E-2</v>
      </c>
      <c r="H17" s="7">
        <f t="shared" si="3"/>
        <v>88.7</v>
      </c>
      <c r="I17" s="23">
        <f t="shared" si="0"/>
        <v>90.92</v>
      </c>
      <c r="J17" s="24">
        <f t="shared" si="4"/>
        <v>2</v>
      </c>
      <c r="K17" s="18">
        <f t="shared" si="5"/>
        <v>87.37</v>
      </c>
      <c r="L17" s="16">
        <f t="shared" si="6"/>
        <v>2</v>
      </c>
      <c r="N17" s="20">
        <v>11</v>
      </c>
      <c r="O17" s="26" t="s">
        <v>27</v>
      </c>
      <c r="P17" s="14">
        <v>90.19</v>
      </c>
      <c r="Q17" s="3">
        <v>1</v>
      </c>
      <c r="R17" s="14">
        <v>86.67</v>
      </c>
      <c r="S17" s="3">
        <v>1</v>
      </c>
      <c r="T17" s="3" t="str">
        <f t="shared" si="7"/>
        <v>!@@$@$</v>
      </c>
      <c r="U17" s="3" t="str">
        <f t="shared" si="8"/>
        <v>ok</v>
      </c>
      <c r="V17" s="3" t="str">
        <f t="shared" si="9"/>
        <v>!@@$@$</v>
      </c>
      <c r="W17" s="3" t="str">
        <f t="shared" si="10"/>
        <v>!@@$@$</v>
      </c>
      <c r="X17" s="3" t="str">
        <f t="shared" si="11"/>
        <v>!@@$@$</v>
      </c>
      <c r="Y17" s="3" t="str">
        <f t="shared" si="12"/>
        <v>!@@$@$</v>
      </c>
    </row>
    <row r="18" spans="4:25" ht="20.100000000000001" customHeight="1" x14ac:dyDescent="0.3">
      <c r="D18" s="5">
        <f>SUM(L$6:L17)</f>
        <v>24</v>
      </c>
      <c r="E18" s="6" t="s">
        <v>28</v>
      </c>
      <c r="F18" s="15">
        <f t="shared" si="2"/>
        <v>200</v>
      </c>
      <c r="G18" s="19">
        <v>-1.4999999999999999E-2</v>
      </c>
      <c r="H18" s="7">
        <f t="shared" si="3"/>
        <v>87.37</v>
      </c>
      <c r="I18" s="23">
        <f t="shared" si="0"/>
        <v>89.55</v>
      </c>
      <c r="J18" s="24">
        <f t="shared" si="4"/>
        <v>2</v>
      </c>
      <c r="K18" s="18">
        <f t="shared" si="5"/>
        <v>86.06</v>
      </c>
      <c r="L18" s="16">
        <f t="shared" si="6"/>
        <v>2</v>
      </c>
      <c r="N18" s="20">
        <v>12</v>
      </c>
      <c r="O18" s="26" t="s">
        <v>28</v>
      </c>
      <c r="P18" s="14">
        <v>88.84</v>
      </c>
      <c r="Q18" s="3">
        <v>1</v>
      </c>
      <c r="R18" s="14">
        <v>85.37</v>
      </c>
      <c r="S18" s="3">
        <v>1</v>
      </c>
      <c r="T18" s="3" t="str">
        <f t="shared" si="7"/>
        <v>!@@$@$</v>
      </c>
      <c r="U18" s="3" t="str">
        <f t="shared" si="8"/>
        <v>ok</v>
      </c>
      <c r="V18" s="3" t="str">
        <f t="shared" si="9"/>
        <v>!@@$@$</v>
      </c>
      <c r="W18" s="3" t="str">
        <f t="shared" si="10"/>
        <v>!@@$@$</v>
      </c>
      <c r="X18" s="3" t="str">
        <f t="shared" si="11"/>
        <v>!@@$@$</v>
      </c>
      <c r="Y18" s="3" t="str">
        <f t="shared" si="12"/>
        <v>!@@$@$</v>
      </c>
    </row>
    <row r="19" spans="4:25" ht="20.100000000000001" customHeight="1" x14ac:dyDescent="0.3">
      <c r="D19" s="5">
        <f>SUM(L$6:L18)</f>
        <v>26</v>
      </c>
      <c r="E19" s="6" t="s">
        <v>29</v>
      </c>
      <c r="F19" s="15">
        <f t="shared" si="2"/>
        <v>200</v>
      </c>
      <c r="G19" s="19">
        <v>-1.4999999999999999E-2</v>
      </c>
      <c r="H19" s="7">
        <f t="shared" si="3"/>
        <v>86.06</v>
      </c>
      <c r="I19" s="23">
        <f t="shared" si="0"/>
        <v>88.21</v>
      </c>
      <c r="J19" s="24">
        <f t="shared" si="4"/>
        <v>2</v>
      </c>
      <c r="K19" s="18">
        <f t="shared" si="5"/>
        <v>84.77</v>
      </c>
      <c r="L19" s="16">
        <f t="shared" si="6"/>
        <v>2</v>
      </c>
      <c r="N19" s="20">
        <v>13</v>
      </c>
      <c r="O19" s="26" t="s">
        <v>29</v>
      </c>
      <c r="P19" s="14">
        <v>87.5</v>
      </c>
      <c r="Q19" s="3">
        <v>1</v>
      </c>
      <c r="R19" s="14">
        <v>84.09</v>
      </c>
      <c r="S19" s="3">
        <v>1</v>
      </c>
      <c r="T19" s="3" t="str">
        <f t="shared" si="7"/>
        <v>!@@$@$</v>
      </c>
      <c r="U19" s="3" t="str">
        <f t="shared" si="8"/>
        <v>ok</v>
      </c>
      <c r="V19" s="3" t="str">
        <f t="shared" si="9"/>
        <v>!@@$@$</v>
      </c>
      <c r="W19" s="3" t="str">
        <f t="shared" si="10"/>
        <v>!@@$@$</v>
      </c>
      <c r="X19" s="3" t="str">
        <f t="shared" si="11"/>
        <v>!@@$@$</v>
      </c>
      <c r="Y19" s="3" t="str">
        <f t="shared" si="12"/>
        <v>!@@$@$</v>
      </c>
    </row>
    <row r="20" spans="4:25" ht="20.100000000000001" customHeight="1" x14ac:dyDescent="0.3">
      <c r="D20" s="5">
        <f>SUM(L$6:L19)</f>
        <v>28</v>
      </c>
      <c r="E20" s="6" t="s">
        <v>30</v>
      </c>
      <c r="F20" s="15">
        <f t="shared" si="2"/>
        <v>200</v>
      </c>
      <c r="G20" s="19">
        <v>-1.4999999999999999E-2</v>
      </c>
      <c r="H20" s="7">
        <f t="shared" si="3"/>
        <v>84.77</v>
      </c>
      <c r="I20" s="23">
        <f t="shared" si="0"/>
        <v>86.89</v>
      </c>
      <c r="J20" s="24">
        <f t="shared" si="4"/>
        <v>2</v>
      </c>
      <c r="K20" s="18">
        <f t="shared" si="5"/>
        <v>83.5</v>
      </c>
      <c r="L20" s="16">
        <f t="shared" si="6"/>
        <v>2</v>
      </c>
      <c r="N20" s="20">
        <v>14</v>
      </c>
      <c r="O20" s="26" t="s">
        <v>30</v>
      </c>
      <c r="P20" s="14">
        <v>86.19</v>
      </c>
      <c r="Q20" s="3">
        <v>1</v>
      </c>
      <c r="R20" s="14">
        <v>82.83</v>
      </c>
      <c r="S20" s="3">
        <v>1</v>
      </c>
      <c r="T20" s="3" t="str">
        <f t="shared" si="7"/>
        <v>!@@$@$</v>
      </c>
      <c r="U20" s="3" t="str">
        <f t="shared" si="8"/>
        <v>ok</v>
      </c>
      <c r="V20" s="3" t="str">
        <f t="shared" si="9"/>
        <v>!@@$@$</v>
      </c>
      <c r="W20" s="3" t="str">
        <f t="shared" si="10"/>
        <v>!@@$@$</v>
      </c>
      <c r="X20" s="3" t="str">
        <f t="shared" si="11"/>
        <v>!@@$@$</v>
      </c>
      <c r="Y20" s="3" t="str">
        <f t="shared" si="12"/>
        <v>!@@$@$</v>
      </c>
    </row>
    <row r="21" spans="4:25" ht="20.100000000000001" customHeight="1" x14ac:dyDescent="0.3">
      <c r="D21" s="5">
        <f>SUM(L$6:L20)</f>
        <v>30</v>
      </c>
      <c r="E21" s="6" t="s">
        <v>31</v>
      </c>
      <c r="F21" s="15">
        <f t="shared" si="2"/>
        <v>200</v>
      </c>
      <c r="G21" s="19">
        <v>-1.4999999999999999E-2</v>
      </c>
      <c r="H21" s="7">
        <f t="shared" si="3"/>
        <v>83.5</v>
      </c>
      <c r="I21" s="23">
        <f t="shared" si="0"/>
        <v>85.59</v>
      </c>
      <c r="J21" s="24">
        <f t="shared" si="4"/>
        <v>2</v>
      </c>
      <c r="K21" s="18">
        <f t="shared" si="5"/>
        <v>82.25</v>
      </c>
      <c r="L21" s="16">
        <f t="shared" si="6"/>
        <v>2</v>
      </c>
      <c r="N21" s="20">
        <v>15</v>
      </c>
      <c r="O21" s="26" t="s">
        <v>31</v>
      </c>
      <c r="P21" s="14">
        <v>84.9</v>
      </c>
      <c r="Q21" s="3">
        <v>1</v>
      </c>
      <c r="R21" s="14">
        <v>81.59</v>
      </c>
      <c r="S21" s="3">
        <v>1</v>
      </c>
      <c r="T21" s="3" t="str">
        <f t="shared" si="7"/>
        <v>!@@$@$</v>
      </c>
      <c r="U21" s="3" t="str">
        <f t="shared" si="8"/>
        <v>ok</v>
      </c>
      <c r="V21" s="3" t="str">
        <f t="shared" si="9"/>
        <v>!@@$@$</v>
      </c>
      <c r="W21" s="3" t="str">
        <f t="shared" si="10"/>
        <v>!@@$@$</v>
      </c>
      <c r="X21" s="3" t="str">
        <f t="shared" si="11"/>
        <v>!@@$@$</v>
      </c>
      <c r="Y21" s="3" t="str">
        <f t="shared" si="12"/>
        <v>!@@$@$</v>
      </c>
    </row>
    <row r="22" spans="4:25" ht="20.100000000000001" customHeight="1" x14ac:dyDescent="0.3">
      <c r="D22" s="5">
        <f>SUM(L$6:L21)</f>
        <v>32</v>
      </c>
      <c r="E22" s="6" t="s">
        <v>32</v>
      </c>
      <c r="F22" s="15">
        <f t="shared" si="2"/>
        <v>200</v>
      </c>
      <c r="G22" s="19">
        <v>-1.4999999999999999E-2</v>
      </c>
      <c r="H22" s="7">
        <f t="shared" si="3"/>
        <v>82.25</v>
      </c>
      <c r="I22" s="23">
        <f t="shared" si="0"/>
        <v>84.31</v>
      </c>
      <c r="J22" s="24">
        <f t="shared" si="4"/>
        <v>2</v>
      </c>
      <c r="K22" s="18">
        <f t="shared" si="5"/>
        <v>81.02</v>
      </c>
      <c r="L22" s="16">
        <f t="shared" si="6"/>
        <v>2</v>
      </c>
      <c r="N22" s="20">
        <v>16</v>
      </c>
      <c r="O22" s="26" t="s">
        <v>32</v>
      </c>
      <c r="P22" s="14">
        <v>83.63</v>
      </c>
      <c r="Q22" s="3">
        <v>1</v>
      </c>
      <c r="R22" s="14">
        <v>80.37</v>
      </c>
      <c r="S22" s="3">
        <v>1</v>
      </c>
      <c r="T22" s="3" t="str">
        <f t="shared" si="7"/>
        <v>!@@$@$</v>
      </c>
      <c r="U22" s="3" t="str">
        <f t="shared" si="8"/>
        <v>ok</v>
      </c>
      <c r="V22" s="3" t="str">
        <f t="shared" si="9"/>
        <v>!@@$@$</v>
      </c>
      <c r="W22" s="3" t="str">
        <f t="shared" si="10"/>
        <v>!@@$@$</v>
      </c>
      <c r="X22" s="3" t="str">
        <f t="shared" si="11"/>
        <v>!@@$@$</v>
      </c>
      <c r="Y22" s="3" t="str">
        <f t="shared" si="12"/>
        <v>!@@$@$</v>
      </c>
    </row>
    <row r="23" spans="4:25" ht="20.100000000000001" customHeight="1" x14ac:dyDescent="0.3">
      <c r="D23" s="5">
        <f>SUM(L$6:L22)</f>
        <v>34</v>
      </c>
      <c r="E23" s="6" t="s">
        <v>33</v>
      </c>
      <c r="F23" s="15">
        <f t="shared" si="2"/>
        <v>200</v>
      </c>
      <c r="G23" s="19">
        <v>-1.4999999999999999E-2</v>
      </c>
      <c r="H23" s="7">
        <f t="shared" si="3"/>
        <v>81.02</v>
      </c>
      <c r="I23" s="23">
        <f t="shared" si="0"/>
        <v>83.05</v>
      </c>
      <c r="J23" s="24">
        <f t="shared" si="4"/>
        <v>2</v>
      </c>
      <c r="K23" s="18">
        <f t="shared" si="5"/>
        <v>79.8</v>
      </c>
      <c r="L23" s="16">
        <f t="shared" si="6"/>
        <v>3</v>
      </c>
      <c r="N23" s="20">
        <v>17</v>
      </c>
      <c r="O23" s="26" t="s">
        <v>33</v>
      </c>
      <c r="P23" s="14">
        <v>82.38</v>
      </c>
      <c r="Q23" s="3">
        <v>1</v>
      </c>
      <c r="R23" s="14">
        <v>79.16</v>
      </c>
      <c r="S23" s="3">
        <v>1</v>
      </c>
      <c r="T23" s="3" t="str">
        <f t="shared" si="7"/>
        <v>!@@$@$</v>
      </c>
      <c r="U23" s="3" t="str">
        <f t="shared" si="8"/>
        <v>ok</v>
      </c>
      <c r="V23" s="3" t="str">
        <f t="shared" si="9"/>
        <v>!@@$@$</v>
      </c>
      <c r="W23" s="3" t="str">
        <f t="shared" si="10"/>
        <v>!@@$@$</v>
      </c>
      <c r="X23" s="3" t="str">
        <f t="shared" si="11"/>
        <v>!@@$@$</v>
      </c>
      <c r="Y23" s="3" t="str">
        <f t="shared" si="12"/>
        <v>!@@$@$</v>
      </c>
    </row>
    <row r="24" spans="4:25" ht="20.100000000000001" customHeight="1" x14ac:dyDescent="0.3">
      <c r="D24" s="5">
        <f>SUM(L$6:L23)</f>
        <v>37</v>
      </c>
      <c r="E24" s="6" t="s">
        <v>34</v>
      </c>
      <c r="F24" s="15">
        <f t="shared" si="2"/>
        <v>200</v>
      </c>
      <c r="G24" s="19">
        <v>-1.4999999999999999E-2</v>
      </c>
      <c r="H24" s="7">
        <f t="shared" si="3"/>
        <v>79.8</v>
      </c>
      <c r="I24" s="23">
        <f t="shared" si="0"/>
        <v>81.8</v>
      </c>
      <c r="J24" s="24">
        <f t="shared" si="4"/>
        <v>3</v>
      </c>
      <c r="K24" s="18">
        <f t="shared" si="5"/>
        <v>78.599999999999994</v>
      </c>
      <c r="L24" s="16">
        <f t="shared" si="6"/>
        <v>3</v>
      </c>
      <c r="N24" s="20">
        <v>18</v>
      </c>
      <c r="O24" s="26" t="s">
        <v>34</v>
      </c>
      <c r="P24" s="14">
        <v>81.14</v>
      </c>
      <c r="Q24" s="3">
        <v>1</v>
      </c>
      <c r="R24" s="14">
        <v>77.97</v>
      </c>
      <c r="S24" s="3">
        <v>1</v>
      </c>
      <c r="T24" s="3" t="str">
        <f t="shared" si="7"/>
        <v>!@@$@$</v>
      </c>
      <c r="U24" s="3" t="str">
        <f t="shared" si="8"/>
        <v>ok</v>
      </c>
      <c r="V24" s="3" t="str">
        <f t="shared" si="9"/>
        <v>!@@$@$</v>
      </c>
      <c r="W24" s="3" t="str">
        <f t="shared" si="10"/>
        <v>!@@$@$</v>
      </c>
      <c r="X24" s="3" t="str">
        <f t="shared" si="11"/>
        <v>!@@$@$</v>
      </c>
      <c r="Y24" s="3" t="str">
        <f t="shared" si="12"/>
        <v>!@@$@$</v>
      </c>
    </row>
    <row r="25" spans="4:25" ht="20.100000000000001" customHeight="1" x14ac:dyDescent="0.3">
      <c r="D25" s="5">
        <f>SUM(L$6:L24)</f>
        <v>40</v>
      </c>
      <c r="E25" s="6" t="s">
        <v>35</v>
      </c>
      <c r="F25" s="15">
        <f t="shared" si="2"/>
        <v>200</v>
      </c>
      <c r="G25" s="19">
        <v>-1.4999999999999999E-2</v>
      </c>
      <c r="H25" s="7">
        <f t="shared" si="3"/>
        <v>78.599999999999994</v>
      </c>
      <c r="I25" s="23">
        <f t="shared" si="0"/>
        <v>80.569999999999993</v>
      </c>
      <c r="J25" s="24">
        <f t="shared" si="4"/>
        <v>3</v>
      </c>
      <c r="K25" s="18">
        <f t="shared" si="5"/>
        <v>77.42</v>
      </c>
      <c r="L25" s="16">
        <f t="shared" si="6"/>
        <v>3</v>
      </c>
      <c r="N25" s="20">
        <v>19</v>
      </c>
      <c r="O25" s="26" t="s">
        <v>35</v>
      </c>
      <c r="P25" s="14">
        <v>79.92</v>
      </c>
      <c r="Q25" s="3">
        <v>1</v>
      </c>
      <c r="R25" s="14">
        <v>76.8</v>
      </c>
      <c r="S25" s="3">
        <v>1</v>
      </c>
      <c r="T25" s="3" t="str">
        <f t="shared" si="7"/>
        <v>!@@$@$</v>
      </c>
      <c r="U25" s="3" t="str">
        <f t="shared" si="8"/>
        <v>ok</v>
      </c>
      <c r="V25" s="3" t="str">
        <f t="shared" si="9"/>
        <v>!@@$@$</v>
      </c>
      <c r="W25" s="3" t="str">
        <f t="shared" si="10"/>
        <v>!@@$@$</v>
      </c>
      <c r="X25" s="3" t="str">
        <f t="shared" si="11"/>
        <v>!@@$@$</v>
      </c>
      <c r="Y25" s="3" t="str">
        <f t="shared" si="12"/>
        <v>!@@$@$</v>
      </c>
    </row>
    <row r="26" spans="4:25" ht="20.100000000000001" customHeight="1" x14ac:dyDescent="0.3">
      <c r="D26" s="5">
        <f>SUM(L$6:L25)</f>
        <v>43</v>
      </c>
      <c r="E26" s="6" t="s">
        <v>36</v>
      </c>
      <c r="F26" s="15">
        <f t="shared" si="2"/>
        <v>200</v>
      </c>
      <c r="G26" s="19">
        <v>-1.4999999999999999E-2</v>
      </c>
      <c r="H26" s="7">
        <f t="shared" si="3"/>
        <v>77.42</v>
      </c>
      <c r="I26" s="23">
        <f t="shared" si="0"/>
        <v>79.36</v>
      </c>
      <c r="J26" s="24">
        <f t="shared" si="4"/>
        <v>3</v>
      </c>
      <c r="K26" s="18">
        <f t="shared" si="5"/>
        <v>76.260000000000005</v>
      </c>
      <c r="L26" s="16">
        <f t="shared" si="6"/>
        <v>3</v>
      </c>
      <c r="N26" s="20">
        <v>20</v>
      </c>
      <c r="O26" s="26" t="s">
        <v>36</v>
      </c>
      <c r="P26" s="14">
        <v>78.72</v>
      </c>
      <c r="Q26" s="3">
        <v>1</v>
      </c>
      <c r="R26" s="14">
        <v>75.650000000000006</v>
      </c>
      <c r="S26" s="3">
        <v>1</v>
      </c>
      <c r="T26" s="3" t="str">
        <f t="shared" si="7"/>
        <v>!@@$@$</v>
      </c>
      <c r="U26" s="3" t="str">
        <f t="shared" si="8"/>
        <v>ok</v>
      </c>
      <c r="V26" s="3" t="str">
        <f t="shared" si="9"/>
        <v>!@@$@$</v>
      </c>
      <c r="W26" s="3" t="str">
        <f t="shared" si="10"/>
        <v>!@@$@$</v>
      </c>
      <c r="X26" s="3" t="str">
        <f t="shared" si="11"/>
        <v>!@@$@$</v>
      </c>
      <c r="Y26" s="3" t="str">
        <f t="shared" si="12"/>
        <v>!@@$@$</v>
      </c>
    </row>
    <row r="27" spans="4:25" ht="20.100000000000001" customHeight="1" x14ac:dyDescent="0.3">
      <c r="D27" s="5">
        <f>SUM(L$6:L26)</f>
        <v>46</v>
      </c>
      <c r="E27" s="6" t="s">
        <v>37</v>
      </c>
      <c r="F27" s="15">
        <f t="shared" si="2"/>
        <v>200</v>
      </c>
      <c r="G27" s="19">
        <v>-1.4999999999999999E-2</v>
      </c>
      <c r="H27" s="7">
        <f t="shared" si="3"/>
        <v>76.260000000000005</v>
      </c>
      <c r="I27" s="23">
        <f t="shared" si="0"/>
        <v>78.17</v>
      </c>
      <c r="J27" s="24">
        <f t="shared" si="4"/>
        <v>3</v>
      </c>
      <c r="K27" s="18">
        <f t="shared" si="5"/>
        <v>75.12</v>
      </c>
      <c r="L27" s="16">
        <f t="shared" si="6"/>
        <v>3</v>
      </c>
      <c r="N27" s="20">
        <v>21</v>
      </c>
      <c r="O27" s="26" t="s">
        <v>37</v>
      </c>
      <c r="P27" s="14">
        <v>77.540000000000006</v>
      </c>
      <c r="Q27" s="3">
        <v>1</v>
      </c>
      <c r="R27" s="14">
        <v>74.52</v>
      </c>
      <c r="S27" s="3">
        <v>1</v>
      </c>
      <c r="T27" s="3" t="str">
        <f t="shared" si="7"/>
        <v>!@@$@$</v>
      </c>
      <c r="U27" s="3" t="str">
        <f t="shared" si="8"/>
        <v>ok</v>
      </c>
      <c r="V27" s="3" t="str">
        <f t="shared" si="9"/>
        <v>!@@$@$</v>
      </c>
      <c r="W27" s="3" t="str">
        <f t="shared" si="10"/>
        <v>!@@$@$</v>
      </c>
      <c r="X27" s="3" t="str">
        <f t="shared" si="11"/>
        <v>!@@$@$</v>
      </c>
      <c r="Y27" s="3" t="str">
        <f t="shared" si="12"/>
        <v>!@@$@$</v>
      </c>
    </row>
    <row r="28" spans="4:25" ht="20.100000000000001" customHeight="1" x14ac:dyDescent="0.3">
      <c r="D28" s="5">
        <f>SUM(L$6:L27)</f>
        <v>49</v>
      </c>
      <c r="E28" s="6" t="s">
        <v>38</v>
      </c>
      <c r="F28" s="15">
        <f t="shared" si="2"/>
        <v>200</v>
      </c>
      <c r="G28" s="19">
        <v>-1.4999999999999999E-2</v>
      </c>
      <c r="H28" s="7">
        <f t="shared" si="3"/>
        <v>75.12</v>
      </c>
      <c r="I28" s="23">
        <f t="shared" si="0"/>
        <v>77</v>
      </c>
      <c r="J28" s="24">
        <f t="shared" si="4"/>
        <v>3</v>
      </c>
      <c r="K28" s="18">
        <f t="shared" si="5"/>
        <v>73.989999999999995</v>
      </c>
      <c r="L28" s="16">
        <f t="shared" si="6"/>
        <v>3</v>
      </c>
      <c r="N28" s="20">
        <v>22</v>
      </c>
      <c r="O28" s="26" t="s">
        <v>38</v>
      </c>
      <c r="P28" s="14">
        <v>76.38</v>
      </c>
      <c r="Q28" s="3">
        <v>1</v>
      </c>
      <c r="R28" s="14">
        <v>73.400000000000006</v>
      </c>
      <c r="S28" s="3">
        <v>1</v>
      </c>
      <c r="T28" s="3" t="str">
        <f t="shared" si="7"/>
        <v>!@@$@$</v>
      </c>
      <c r="U28" s="3" t="str">
        <f t="shared" si="8"/>
        <v>ok</v>
      </c>
      <c r="V28" s="3" t="str">
        <f t="shared" si="9"/>
        <v>!@@$@$</v>
      </c>
      <c r="W28" s="3" t="str">
        <f t="shared" si="10"/>
        <v>!@@$@$</v>
      </c>
      <c r="X28" s="3" t="str">
        <f t="shared" si="11"/>
        <v>!@@$@$</v>
      </c>
      <c r="Y28" s="3" t="str">
        <f t="shared" si="12"/>
        <v>!@@$@$</v>
      </c>
    </row>
    <row r="29" spans="4:25" ht="20.100000000000001" customHeight="1" x14ac:dyDescent="0.3">
      <c r="D29" s="5">
        <f>SUM(L$6:L28)</f>
        <v>52</v>
      </c>
      <c r="E29" s="6" t="s">
        <v>39</v>
      </c>
      <c r="F29" s="15">
        <f t="shared" si="2"/>
        <v>200</v>
      </c>
      <c r="G29" s="19">
        <v>-1.4999999999999999E-2</v>
      </c>
      <c r="H29" s="7">
        <f t="shared" si="3"/>
        <v>73.989999999999995</v>
      </c>
      <c r="I29" s="23">
        <f t="shared" si="0"/>
        <v>75.84</v>
      </c>
      <c r="J29" s="24">
        <f t="shared" si="4"/>
        <v>3</v>
      </c>
      <c r="K29" s="18">
        <f t="shared" si="5"/>
        <v>72.88</v>
      </c>
      <c r="L29" s="16">
        <f t="shared" si="6"/>
        <v>3</v>
      </c>
      <c r="N29" s="20">
        <v>23</v>
      </c>
      <c r="O29" s="26" t="s">
        <v>39</v>
      </c>
      <c r="P29" s="14">
        <v>75.239999999999995</v>
      </c>
      <c r="Q29" s="3">
        <v>1</v>
      </c>
      <c r="R29" s="14">
        <v>72.3</v>
      </c>
      <c r="S29" s="3">
        <v>1</v>
      </c>
      <c r="T29" s="3" t="str">
        <f t="shared" si="7"/>
        <v>!@@$@$</v>
      </c>
      <c r="U29" s="3" t="str">
        <f t="shared" si="8"/>
        <v>ok</v>
      </c>
      <c r="V29" s="3" t="str">
        <f t="shared" si="9"/>
        <v>!@@$@$</v>
      </c>
      <c r="W29" s="3" t="str">
        <f t="shared" si="10"/>
        <v>!@@$@$</v>
      </c>
      <c r="X29" s="3" t="str">
        <f t="shared" si="11"/>
        <v>!@@$@$</v>
      </c>
      <c r="Y29" s="3" t="str">
        <f t="shared" si="12"/>
        <v>!@@$@$</v>
      </c>
    </row>
    <row r="30" spans="4:25" ht="20.100000000000001" customHeight="1" x14ac:dyDescent="0.3">
      <c r="D30" s="5">
        <f>SUM(L$6:L29)</f>
        <v>55</v>
      </c>
      <c r="E30" s="6" t="s">
        <v>40</v>
      </c>
      <c r="F30" s="15">
        <f t="shared" si="2"/>
        <v>200</v>
      </c>
      <c r="G30" s="19">
        <v>-1.4999999999999999E-2</v>
      </c>
      <c r="H30" s="7">
        <f t="shared" si="3"/>
        <v>72.88</v>
      </c>
      <c r="I30" s="23">
        <f t="shared" si="0"/>
        <v>74.7</v>
      </c>
      <c r="J30" s="24">
        <f t="shared" si="4"/>
        <v>3</v>
      </c>
      <c r="K30" s="18">
        <f t="shared" si="5"/>
        <v>71.790000000000006</v>
      </c>
      <c r="L30" s="16">
        <f t="shared" si="6"/>
        <v>3</v>
      </c>
      <c r="N30" s="20">
        <v>24</v>
      </c>
      <c r="O30" s="26" t="s">
        <v>40</v>
      </c>
      <c r="P30" s="14">
        <v>74.11</v>
      </c>
      <c r="Q30" s="3">
        <v>1</v>
      </c>
      <c r="R30" s="14">
        <v>71.22</v>
      </c>
      <c r="S30" s="3">
        <v>1</v>
      </c>
      <c r="T30" s="3" t="str">
        <f t="shared" si="7"/>
        <v>!@@$@$</v>
      </c>
      <c r="U30" s="3" t="str">
        <f t="shared" si="8"/>
        <v>ok</v>
      </c>
      <c r="V30" s="3" t="str">
        <f t="shared" si="9"/>
        <v>!@@$@$</v>
      </c>
      <c r="W30" s="3" t="str">
        <f t="shared" si="10"/>
        <v>!@@$@$</v>
      </c>
      <c r="X30" s="3" t="str">
        <f t="shared" si="11"/>
        <v>!@@$@$</v>
      </c>
      <c r="Y30" s="3" t="str">
        <f t="shared" si="12"/>
        <v>!@@$@$</v>
      </c>
    </row>
    <row r="31" spans="4:25" ht="20.100000000000001" customHeight="1" x14ac:dyDescent="0.3">
      <c r="D31" s="5">
        <f>SUM(L$6:L30)</f>
        <v>58</v>
      </c>
      <c r="E31" s="6" t="s">
        <v>41</v>
      </c>
      <c r="F31" s="15">
        <f t="shared" si="2"/>
        <v>200</v>
      </c>
      <c r="G31" s="19">
        <v>-1.4999999999999999E-2</v>
      </c>
      <c r="H31" s="7">
        <f t="shared" si="3"/>
        <v>71.790000000000006</v>
      </c>
      <c r="I31" s="23">
        <f t="shared" si="0"/>
        <v>73.58</v>
      </c>
      <c r="J31" s="24">
        <f t="shared" si="4"/>
        <v>3</v>
      </c>
      <c r="K31" s="18">
        <f t="shared" si="5"/>
        <v>70.709999999999994</v>
      </c>
      <c r="L31" s="16">
        <f t="shared" si="6"/>
        <v>3</v>
      </c>
      <c r="N31" s="20">
        <v>25</v>
      </c>
      <c r="O31" s="26" t="s">
        <v>41</v>
      </c>
      <c r="P31" s="14">
        <v>73</v>
      </c>
      <c r="Q31" s="3">
        <v>1</v>
      </c>
      <c r="R31" s="14">
        <v>70.150000000000006</v>
      </c>
      <c r="S31" s="3">
        <v>1</v>
      </c>
      <c r="T31" s="3" t="str">
        <f t="shared" si="7"/>
        <v>!@@$@$</v>
      </c>
      <c r="U31" s="3" t="str">
        <f t="shared" si="8"/>
        <v>ok</v>
      </c>
      <c r="V31" s="3" t="str">
        <f t="shared" si="9"/>
        <v>!@@$@$</v>
      </c>
      <c r="W31" s="3" t="str">
        <f t="shared" si="10"/>
        <v>!@@$@$</v>
      </c>
      <c r="X31" s="3" t="str">
        <f t="shared" si="11"/>
        <v>!@@$@$</v>
      </c>
      <c r="Y31" s="3" t="str">
        <f t="shared" si="12"/>
        <v>!@@$@$</v>
      </c>
    </row>
    <row r="32" spans="4:25" ht="20.100000000000001" customHeight="1" x14ac:dyDescent="0.3">
      <c r="D32" s="5">
        <f>SUM(L$6:L31)</f>
        <v>61</v>
      </c>
      <c r="E32" s="6" t="s">
        <v>42</v>
      </c>
      <c r="F32" s="15">
        <f t="shared" si="2"/>
        <v>200</v>
      </c>
      <c r="G32" s="19">
        <v>-1.4999999999999999E-2</v>
      </c>
      <c r="H32" s="7">
        <f t="shared" si="3"/>
        <v>70.709999999999994</v>
      </c>
      <c r="I32" s="23">
        <f t="shared" si="0"/>
        <v>72.48</v>
      </c>
      <c r="J32" s="24">
        <f t="shared" si="4"/>
        <v>3</v>
      </c>
      <c r="K32" s="18">
        <f t="shared" si="5"/>
        <v>69.650000000000006</v>
      </c>
      <c r="L32" s="16">
        <f t="shared" si="6"/>
        <v>3</v>
      </c>
      <c r="N32" s="20">
        <v>26</v>
      </c>
      <c r="O32" s="26" t="s">
        <v>42</v>
      </c>
      <c r="P32" s="14">
        <v>71.900000000000006</v>
      </c>
      <c r="Q32" s="3">
        <v>1</v>
      </c>
      <c r="R32" s="14">
        <v>69.099999999999994</v>
      </c>
      <c r="S32" s="3">
        <v>1</v>
      </c>
      <c r="T32" s="3" t="str">
        <f t="shared" si="7"/>
        <v>!@@$@$</v>
      </c>
      <c r="U32" s="3" t="str">
        <f t="shared" si="8"/>
        <v>ok</v>
      </c>
      <c r="V32" s="3" t="str">
        <f t="shared" si="9"/>
        <v>!@@$@$</v>
      </c>
      <c r="W32" s="3" t="str">
        <f t="shared" si="10"/>
        <v>!@@$@$</v>
      </c>
      <c r="X32" s="3" t="str">
        <f t="shared" si="11"/>
        <v>!@@$@$</v>
      </c>
      <c r="Y32" s="3" t="str">
        <f t="shared" si="12"/>
        <v>!@@$@$</v>
      </c>
    </row>
    <row r="33" spans="4:25" ht="20.100000000000001" customHeight="1" x14ac:dyDescent="0.3">
      <c r="D33" s="5">
        <f>SUM(L$6:L32)</f>
        <v>64</v>
      </c>
      <c r="E33" s="6" t="s">
        <v>43</v>
      </c>
      <c r="F33" s="15">
        <f t="shared" si="2"/>
        <v>200</v>
      </c>
      <c r="G33" s="19">
        <v>-1.4999999999999999E-2</v>
      </c>
      <c r="H33" s="7">
        <f t="shared" si="3"/>
        <v>69.650000000000006</v>
      </c>
      <c r="I33" s="23">
        <f t="shared" si="0"/>
        <v>71.39</v>
      </c>
      <c r="J33" s="24">
        <f t="shared" si="4"/>
        <v>3</v>
      </c>
      <c r="K33" s="18">
        <f t="shared" si="5"/>
        <v>68.61</v>
      </c>
      <c r="L33" s="16">
        <f t="shared" si="6"/>
        <v>3</v>
      </c>
      <c r="N33" s="20">
        <v>27</v>
      </c>
      <c r="O33" s="26" t="s">
        <v>43</v>
      </c>
      <c r="P33" s="14">
        <v>70.83</v>
      </c>
      <c r="Q33" s="3">
        <v>1</v>
      </c>
      <c r="R33" s="14">
        <v>68.06</v>
      </c>
      <c r="S33" s="3">
        <v>1</v>
      </c>
      <c r="T33" s="3" t="str">
        <f t="shared" si="7"/>
        <v>!@@$@$</v>
      </c>
      <c r="U33" s="3" t="str">
        <f t="shared" si="8"/>
        <v>ok</v>
      </c>
      <c r="V33" s="3" t="str">
        <f t="shared" si="9"/>
        <v>!@@$@$</v>
      </c>
      <c r="W33" s="3" t="str">
        <f t="shared" si="10"/>
        <v>!@@$@$</v>
      </c>
      <c r="X33" s="3" t="str">
        <f t="shared" si="11"/>
        <v>!@@$@$</v>
      </c>
      <c r="Y33" s="3" t="str">
        <f t="shared" si="12"/>
        <v>!@@$@$</v>
      </c>
    </row>
    <row r="34" spans="4:25" ht="20.100000000000001" customHeight="1" x14ac:dyDescent="0.3">
      <c r="D34" s="5">
        <f>SUM(L$6:L33)</f>
        <v>67</v>
      </c>
      <c r="E34" s="6" t="s">
        <v>44</v>
      </c>
      <c r="F34" s="15">
        <f t="shared" si="2"/>
        <v>200</v>
      </c>
      <c r="G34" s="19">
        <v>-1.4999999999999999E-2</v>
      </c>
      <c r="H34" s="7">
        <f t="shared" si="3"/>
        <v>68.61</v>
      </c>
      <c r="I34" s="23">
        <f t="shared" si="0"/>
        <v>70.33</v>
      </c>
      <c r="J34" s="24">
        <f t="shared" si="4"/>
        <v>3</v>
      </c>
      <c r="K34" s="18">
        <f t="shared" si="5"/>
        <v>67.58</v>
      </c>
      <c r="L34" s="16">
        <f t="shared" si="6"/>
        <v>3</v>
      </c>
      <c r="N34" s="20">
        <v>28</v>
      </c>
      <c r="O34" s="26" t="s">
        <v>44</v>
      </c>
      <c r="P34" s="14">
        <v>69.760000000000005</v>
      </c>
      <c r="Q34" s="3">
        <v>1</v>
      </c>
      <c r="R34" s="14">
        <v>67.040000000000006</v>
      </c>
      <c r="S34" s="3">
        <v>1</v>
      </c>
      <c r="T34" s="3" t="str">
        <f t="shared" si="7"/>
        <v>!@@$@$</v>
      </c>
      <c r="U34" s="3" t="str">
        <f t="shared" si="8"/>
        <v>ok</v>
      </c>
      <c r="V34" s="3" t="str">
        <f t="shared" si="9"/>
        <v>!@@$@$</v>
      </c>
      <c r="W34" s="3" t="str">
        <f t="shared" si="10"/>
        <v>!@@$@$</v>
      </c>
      <c r="X34" s="3" t="str">
        <f t="shared" si="11"/>
        <v>!@@$@$</v>
      </c>
      <c r="Y34" s="3" t="str">
        <f t="shared" si="12"/>
        <v>!@@$@$</v>
      </c>
    </row>
    <row r="35" spans="4:25" ht="20.100000000000001" customHeight="1" x14ac:dyDescent="0.3">
      <c r="D35" s="5">
        <f>SUM(L$6:L34)</f>
        <v>70</v>
      </c>
      <c r="E35" s="6" t="s">
        <v>45</v>
      </c>
      <c r="F35" s="15">
        <f t="shared" si="2"/>
        <v>200</v>
      </c>
      <c r="G35" s="19">
        <v>-1.4999999999999999E-2</v>
      </c>
      <c r="H35" s="7">
        <f t="shared" si="3"/>
        <v>67.58</v>
      </c>
      <c r="I35" s="23">
        <f t="shared" si="0"/>
        <v>69.27</v>
      </c>
      <c r="J35" s="24">
        <f t="shared" si="4"/>
        <v>3</v>
      </c>
      <c r="K35" s="18">
        <f t="shared" si="5"/>
        <v>66.569999999999993</v>
      </c>
      <c r="L35" s="16">
        <f t="shared" si="6"/>
        <v>3</v>
      </c>
      <c r="N35" s="20">
        <v>29</v>
      </c>
      <c r="O35" s="26" t="s">
        <v>45</v>
      </c>
      <c r="P35" s="14">
        <v>68.72</v>
      </c>
      <c r="Q35" s="3">
        <v>1</v>
      </c>
      <c r="R35" s="14">
        <v>66.03</v>
      </c>
      <c r="S35" s="3">
        <v>1</v>
      </c>
      <c r="T35" s="3" t="str">
        <f t="shared" si="7"/>
        <v>!@@$@$</v>
      </c>
      <c r="U35" s="3" t="str">
        <f t="shared" si="8"/>
        <v>ok</v>
      </c>
      <c r="V35" s="3" t="str">
        <f t="shared" si="9"/>
        <v>!@@$@$</v>
      </c>
      <c r="W35" s="3" t="str">
        <f t="shared" si="10"/>
        <v>!@@$@$</v>
      </c>
      <c r="X35" s="3" t="str">
        <f t="shared" si="11"/>
        <v>!@@$@$</v>
      </c>
      <c r="Y35" s="3" t="str">
        <f t="shared" si="12"/>
        <v>!@@$@$</v>
      </c>
    </row>
    <row r="36" spans="4:25" ht="20.100000000000001" customHeight="1" x14ac:dyDescent="0.3">
      <c r="D36" s="5">
        <f>SUM(L$6:L35)</f>
        <v>73</v>
      </c>
      <c r="E36" s="6" t="s">
        <v>46</v>
      </c>
      <c r="F36" s="15">
        <f t="shared" si="2"/>
        <v>200</v>
      </c>
      <c r="G36" s="19">
        <v>-1.4999999999999999E-2</v>
      </c>
      <c r="H36" s="7">
        <f t="shared" si="3"/>
        <v>66.569999999999993</v>
      </c>
      <c r="I36" s="23">
        <f t="shared" si="0"/>
        <v>68.23</v>
      </c>
      <c r="J36" s="24">
        <f t="shared" si="4"/>
        <v>3</v>
      </c>
      <c r="K36" s="18">
        <f t="shared" si="5"/>
        <v>65.569999999999993</v>
      </c>
      <c r="L36" s="16">
        <f t="shared" si="6"/>
        <v>3</v>
      </c>
      <c r="N36" s="20">
        <v>30</v>
      </c>
      <c r="O36" s="26" t="s">
        <v>46</v>
      </c>
      <c r="P36" s="14">
        <v>67.680000000000007</v>
      </c>
      <c r="Q36" s="3">
        <v>1</v>
      </c>
      <c r="R36" s="14">
        <v>65.040000000000006</v>
      </c>
      <c r="S36" s="3">
        <v>1</v>
      </c>
      <c r="T36" s="3" t="str">
        <f t="shared" si="7"/>
        <v>!@@$@$</v>
      </c>
      <c r="U36" s="3" t="str">
        <f t="shared" si="8"/>
        <v>ok</v>
      </c>
      <c r="V36" s="3" t="str">
        <f t="shared" si="9"/>
        <v>!@@$@$</v>
      </c>
      <c r="W36" s="3" t="str">
        <f t="shared" si="10"/>
        <v>!@@$@$</v>
      </c>
      <c r="X36" s="3" t="str">
        <f t="shared" si="11"/>
        <v>!@@$@$</v>
      </c>
      <c r="Y36" s="3" t="str">
        <f t="shared" si="12"/>
        <v>!@@$@$</v>
      </c>
    </row>
    <row r="37" spans="4:25" ht="20.100000000000001" customHeight="1" x14ac:dyDescent="0.3">
      <c r="D37" s="5">
        <f>SUM(L$6:L36)</f>
        <v>76</v>
      </c>
      <c r="E37" s="6" t="s">
        <v>47</v>
      </c>
      <c r="F37" s="15">
        <f t="shared" si="2"/>
        <v>200</v>
      </c>
      <c r="G37" s="19">
        <v>-1.4999999999999999E-2</v>
      </c>
      <c r="H37" s="7">
        <f t="shared" si="3"/>
        <v>65.569999999999993</v>
      </c>
      <c r="I37" s="23">
        <f t="shared" si="0"/>
        <v>67.209999999999994</v>
      </c>
      <c r="J37" s="24">
        <f t="shared" si="4"/>
        <v>3</v>
      </c>
      <c r="K37" s="18">
        <f t="shared" si="5"/>
        <v>64.59</v>
      </c>
      <c r="L37" s="16">
        <f t="shared" si="6"/>
        <v>3</v>
      </c>
      <c r="N37" s="20">
        <v>31</v>
      </c>
      <c r="O37" s="26" t="s">
        <v>47</v>
      </c>
      <c r="P37" s="14">
        <v>66.67</v>
      </c>
      <c r="Q37" s="3">
        <v>1</v>
      </c>
      <c r="R37" s="14">
        <v>64.06</v>
      </c>
      <c r="S37" s="3">
        <v>1</v>
      </c>
      <c r="T37" s="3" t="str">
        <f t="shared" si="7"/>
        <v>!@@$@$</v>
      </c>
      <c r="U37" s="3" t="str">
        <f t="shared" si="8"/>
        <v>ok</v>
      </c>
      <c r="V37" s="3" t="str">
        <f t="shared" si="9"/>
        <v>!@@$@$</v>
      </c>
      <c r="W37" s="3" t="str">
        <f t="shared" si="10"/>
        <v>!@@$@$</v>
      </c>
      <c r="X37" s="3" t="str">
        <f t="shared" si="11"/>
        <v>!@@$@$</v>
      </c>
      <c r="Y37" s="3" t="str">
        <f t="shared" si="12"/>
        <v>!@@$@$</v>
      </c>
    </row>
    <row r="38" spans="4:25" ht="20.100000000000001" customHeight="1" x14ac:dyDescent="0.3">
      <c r="D38" s="5">
        <f>SUM(L$6:L37)</f>
        <v>79</v>
      </c>
      <c r="E38" s="6" t="s">
        <v>48</v>
      </c>
      <c r="F38" s="15">
        <f t="shared" si="2"/>
        <v>200</v>
      </c>
      <c r="G38" s="19">
        <v>-1.4999999999999999E-2</v>
      </c>
      <c r="H38" s="7">
        <f t="shared" si="3"/>
        <v>64.59</v>
      </c>
      <c r="I38" s="23">
        <f t="shared" si="0"/>
        <v>66.2</v>
      </c>
      <c r="J38" s="24">
        <f t="shared" si="4"/>
        <v>3</v>
      </c>
      <c r="K38" s="18">
        <f t="shared" si="5"/>
        <v>63.62</v>
      </c>
      <c r="L38" s="16">
        <f t="shared" si="6"/>
        <v>3</v>
      </c>
      <c r="N38" s="20">
        <v>32</v>
      </c>
      <c r="O38" s="26" t="s">
        <v>48</v>
      </c>
      <c r="P38" s="14">
        <v>65.66</v>
      </c>
      <c r="Q38" s="3">
        <v>1</v>
      </c>
      <c r="R38" s="14">
        <v>63.1</v>
      </c>
      <c r="S38" s="3">
        <v>1</v>
      </c>
      <c r="T38" s="3" t="str">
        <f t="shared" si="7"/>
        <v>!@@$@$</v>
      </c>
      <c r="U38" s="3" t="str">
        <f t="shared" si="8"/>
        <v>ok</v>
      </c>
      <c r="V38" s="3" t="str">
        <f t="shared" si="9"/>
        <v>!@@$@$</v>
      </c>
      <c r="W38" s="3" t="str">
        <f t="shared" si="10"/>
        <v>!@@$@$</v>
      </c>
      <c r="X38" s="3" t="str">
        <f t="shared" si="11"/>
        <v>!@@$@$</v>
      </c>
      <c r="Y38" s="3" t="str">
        <f t="shared" si="12"/>
        <v>!@@$@$</v>
      </c>
    </row>
    <row r="39" spans="4:25" ht="20.100000000000001" customHeight="1" x14ac:dyDescent="0.3">
      <c r="D39" s="5">
        <f>SUM(L$6:L38)</f>
        <v>82</v>
      </c>
      <c r="E39" s="6" t="s">
        <v>49</v>
      </c>
      <c r="F39" s="15">
        <f t="shared" si="2"/>
        <v>200</v>
      </c>
      <c r="G39" s="19">
        <v>-1.4999999999999999E-2</v>
      </c>
      <c r="H39" s="7">
        <f t="shared" si="3"/>
        <v>63.62</v>
      </c>
      <c r="I39" s="23">
        <f t="shared" ref="I39:I56" si="13">ROUND(H39*(2.5%+1),2)</f>
        <v>65.209999999999994</v>
      </c>
      <c r="J39" s="24">
        <f t="shared" si="4"/>
        <v>3</v>
      </c>
      <c r="K39" s="18">
        <f t="shared" si="5"/>
        <v>62.67</v>
      </c>
      <c r="L39" s="16">
        <f t="shared" si="6"/>
        <v>3</v>
      </c>
      <c r="N39" s="20">
        <v>33</v>
      </c>
      <c r="O39" s="26" t="s">
        <v>49</v>
      </c>
      <c r="P39" s="14">
        <v>64.680000000000007</v>
      </c>
      <c r="Q39" s="3">
        <v>1</v>
      </c>
      <c r="R39" s="14">
        <v>62.15</v>
      </c>
      <c r="S39" s="3">
        <v>1</v>
      </c>
      <c r="T39" s="3" t="str">
        <f t="shared" si="7"/>
        <v>!@@$@$</v>
      </c>
      <c r="U39" s="3" t="str">
        <f t="shared" si="8"/>
        <v>ok</v>
      </c>
      <c r="V39" s="3" t="str">
        <f t="shared" si="9"/>
        <v>!@@$@$</v>
      </c>
      <c r="W39" s="3" t="str">
        <f t="shared" si="10"/>
        <v>!@@$@$</v>
      </c>
      <c r="X39" s="3" t="str">
        <f t="shared" si="11"/>
        <v>!@@$@$</v>
      </c>
      <c r="Y39" s="3" t="str">
        <f t="shared" si="12"/>
        <v>!@@$@$</v>
      </c>
    </row>
    <row r="40" spans="4:25" ht="20.100000000000001" customHeight="1" x14ac:dyDescent="0.3">
      <c r="D40" s="5">
        <f>SUM(L$6:L39)</f>
        <v>85</v>
      </c>
      <c r="E40" s="6" t="s">
        <v>50</v>
      </c>
      <c r="F40" s="15">
        <f t="shared" si="2"/>
        <v>200</v>
      </c>
      <c r="G40" s="19">
        <v>-1.4999999999999999E-2</v>
      </c>
      <c r="H40" s="7">
        <f t="shared" si="3"/>
        <v>62.67</v>
      </c>
      <c r="I40" s="23">
        <f t="shared" si="13"/>
        <v>64.239999999999995</v>
      </c>
      <c r="J40" s="24">
        <f t="shared" si="4"/>
        <v>3</v>
      </c>
      <c r="K40" s="18">
        <f t="shared" si="5"/>
        <v>61.73</v>
      </c>
      <c r="L40" s="16">
        <f t="shared" si="6"/>
        <v>3</v>
      </c>
      <c r="N40" s="20">
        <v>34</v>
      </c>
      <c r="O40" s="26" t="s">
        <v>50</v>
      </c>
      <c r="P40" s="14">
        <v>63.7</v>
      </c>
      <c r="Q40" s="3">
        <v>1</v>
      </c>
      <c r="R40" s="14">
        <v>61.22</v>
      </c>
      <c r="S40" s="3">
        <v>1</v>
      </c>
      <c r="T40" s="3" t="str">
        <f t="shared" si="7"/>
        <v>!@@$@$</v>
      </c>
      <c r="U40" s="3" t="str">
        <f t="shared" si="8"/>
        <v>ok</v>
      </c>
      <c r="V40" s="3" t="str">
        <f t="shared" si="9"/>
        <v>!@@$@$</v>
      </c>
      <c r="W40" s="3" t="str">
        <f t="shared" si="10"/>
        <v>!@@$@$</v>
      </c>
      <c r="X40" s="3" t="str">
        <f t="shared" si="11"/>
        <v>!@@$@$</v>
      </c>
      <c r="Y40" s="3" t="str">
        <f t="shared" si="12"/>
        <v>!@@$@$</v>
      </c>
    </row>
    <row r="41" spans="4:25" ht="20.100000000000001" customHeight="1" x14ac:dyDescent="0.3">
      <c r="D41" s="5">
        <f>SUM(L$6:L40)</f>
        <v>88</v>
      </c>
      <c r="E41" s="6" t="s">
        <v>51</v>
      </c>
      <c r="F41" s="15">
        <f t="shared" si="2"/>
        <v>200</v>
      </c>
      <c r="G41" s="19">
        <v>-1.4999999999999999E-2</v>
      </c>
      <c r="H41" s="7">
        <f t="shared" si="3"/>
        <v>61.73</v>
      </c>
      <c r="I41" s="23">
        <f t="shared" si="13"/>
        <v>63.27</v>
      </c>
      <c r="J41" s="24">
        <f t="shared" si="4"/>
        <v>3</v>
      </c>
      <c r="K41" s="18">
        <f t="shared" si="5"/>
        <v>60.8</v>
      </c>
      <c r="L41" s="16">
        <f t="shared" si="6"/>
        <v>3</v>
      </c>
      <c r="N41" s="20">
        <v>35</v>
      </c>
      <c r="O41" s="26" t="s">
        <v>51</v>
      </c>
      <c r="P41" s="14">
        <v>62.75</v>
      </c>
      <c r="Q41" s="3">
        <v>1</v>
      </c>
      <c r="R41" s="14">
        <v>60.3</v>
      </c>
      <c r="S41" s="3">
        <v>1</v>
      </c>
      <c r="T41" s="3" t="str">
        <f t="shared" si="7"/>
        <v>!@@$@$</v>
      </c>
      <c r="U41" s="3" t="str">
        <f t="shared" si="8"/>
        <v>ok</v>
      </c>
      <c r="V41" s="3" t="str">
        <f t="shared" si="9"/>
        <v>!@@$@$</v>
      </c>
      <c r="W41" s="3" t="str">
        <f t="shared" si="10"/>
        <v>!@@$@$</v>
      </c>
      <c r="X41" s="3" t="str">
        <f t="shared" si="11"/>
        <v>!@@$@$</v>
      </c>
      <c r="Y41" s="3" t="str">
        <f t="shared" si="12"/>
        <v>!@@$@$</v>
      </c>
    </row>
    <row r="42" spans="4:25" ht="20.100000000000001" customHeight="1" x14ac:dyDescent="0.3">
      <c r="D42" s="5">
        <f>SUM(L$6:L41)</f>
        <v>91</v>
      </c>
      <c r="E42" s="6" t="s">
        <v>52</v>
      </c>
      <c r="F42" s="15">
        <f t="shared" si="2"/>
        <v>200</v>
      </c>
      <c r="G42" s="19">
        <v>-1.4999999999999999E-2</v>
      </c>
      <c r="H42" s="7">
        <f t="shared" si="3"/>
        <v>60.8</v>
      </c>
      <c r="I42" s="23">
        <f t="shared" si="13"/>
        <v>62.32</v>
      </c>
      <c r="J42" s="24">
        <f t="shared" si="4"/>
        <v>3</v>
      </c>
      <c r="K42" s="18">
        <f t="shared" si="5"/>
        <v>59.89</v>
      </c>
      <c r="L42" s="16">
        <f t="shared" si="6"/>
        <v>3</v>
      </c>
      <c r="N42" s="20">
        <v>36</v>
      </c>
      <c r="O42" s="26" t="s">
        <v>52</v>
      </c>
      <c r="P42" s="14">
        <v>61.81</v>
      </c>
      <c r="Q42" s="3">
        <v>1</v>
      </c>
      <c r="R42" s="14">
        <v>59.4</v>
      </c>
      <c r="S42" s="3">
        <v>1</v>
      </c>
      <c r="T42" s="3" t="str">
        <f t="shared" si="7"/>
        <v>!@@$@$</v>
      </c>
      <c r="U42" s="3" t="str">
        <f t="shared" si="8"/>
        <v>ok</v>
      </c>
      <c r="V42" s="3" t="str">
        <f t="shared" si="9"/>
        <v>!@@$@$</v>
      </c>
      <c r="W42" s="3" t="str">
        <f t="shared" si="10"/>
        <v>!@@$@$</v>
      </c>
      <c r="X42" s="3" t="str">
        <f t="shared" si="11"/>
        <v>!@@$@$</v>
      </c>
      <c r="Y42" s="3" t="str">
        <f t="shared" si="12"/>
        <v>!@@$@$</v>
      </c>
    </row>
    <row r="43" spans="4:25" ht="20.100000000000001" customHeight="1" x14ac:dyDescent="0.3">
      <c r="D43" s="5">
        <f>SUM(L$6:L42)</f>
        <v>94</v>
      </c>
      <c r="E43" s="6" t="s">
        <v>53</v>
      </c>
      <c r="F43" s="15">
        <f t="shared" si="2"/>
        <v>200</v>
      </c>
      <c r="G43" s="19">
        <v>-1.4999999999999999E-2</v>
      </c>
      <c r="H43" s="7">
        <f t="shared" si="3"/>
        <v>59.89</v>
      </c>
      <c r="I43" s="23">
        <f t="shared" si="13"/>
        <v>61.39</v>
      </c>
      <c r="J43" s="24">
        <f t="shared" si="4"/>
        <v>3</v>
      </c>
      <c r="K43" s="18">
        <f t="shared" si="5"/>
        <v>58.99</v>
      </c>
      <c r="L43" s="16">
        <f t="shared" si="6"/>
        <v>3</v>
      </c>
      <c r="N43" s="20">
        <v>37</v>
      </c>
      <c r="O43" s="26" t="s">
        <v>53</v>
      </c>
      <c r="P43" s="14">
        <v>60.89</v>
      </c>
      <c r="Q43" s="3">
        <v>1</v>
      </c>
      <c r="R43" s="14">
        <v>58.51</v>
      </c>
      <c r="S43" s="3">
        <v>1</v>
      </c>
      <c r="T43" s="3" t="str">
        <f t="shared" si="7"/>
        <v>!@@$@$</v>
      </c>
      <c r="U43" s="3" t="str">
        <f t="shared" si="8"/>
        <v>ok</v>
      </c>
      <c r="V43" s="3" t="str">
        <f t="shared" si="9"/>
        <v>!@@$@$</v>
      </c>
      <c r="W43" s="3" t="str">
        <f t="shared" si="10"/>
        <v>!@@$@$</v>
      </c>
      <c r="X43" s="3" t="str">
        <f t="shared" si="11"/>
        <v>!@@$@$</v>
      </c>
      <c r="Y43" s="3" t="str">
        <f t="shared" si="12"/>
        <v>!@@$@$</v>
      </c>
    </row>
    <row r="44" spans="4:25" ht="20.100000000000001" customHeight="1" x14ac:dyDescent="0.3">
      <c r="D44" s="5">
        <f>SUM(L$6:L43)</f>
        <v>97</v>
      </c>
      <c r="E44" s="6" t="s">
        <v>54</v>
      </c>
      <c r="F44" s="15">
        <f t="shared" si="2"/>
        <v>200</v>
      </c>
      <c r="G44" s="19">
        <v>-1.4999999999999999E-2</v>
      </c>
      <c r="H44" s="7">
        <f t="shared" si="3"/>
        <v>58.99</v>
      </c>
      <c r="I44" s="23">
        <f t="shared" si="13"/>
        <v>60.46</v>
      </c>
      <c r="J44" s="24">
        <f t="shared" si="4"/>
        <v>3</v>
      </c>
      <c r="K44" s="18">
        <f t="shared" si="5"/>
        <v>58.11</v>
      </c>
      <c r="L44" s="16">
        <f t="shared" si="6"/>
        <v>3</v>
      </c>
      <c r="N44" s="20">
        <v>38</v>
      </c>
      <c r="O44" s="26" t="s">
        <v>54</v>
      </c>
      <c r="P44" s="14">
        <v>59.97</v>
      </c>
      <c r="Q44" s="3">
        <v>1</v>
      </c>
      <c r="R44" s="14">
        <v>57.63</v>
      </c>
      <c r="S44" s="3">
        <v>1</v>
      </c>
      <c r="T44" s="3" t="str">
        <f t="shared" si="7"/>
        <v>!@@$@$</v>
      </c>
      <c r="U44" s="3" t="str">
        <f t="shared" si="8"/>
        <v>ok</v>
      </c>
      <c r="V44" s="3" t="str">
        <f t="shared" si="9"/>
        <v>!@@$@$</v>
      </c>
      <c r="W44" s="3" t="str">
        <f t="shared" si="10"/>
        <v>!@@$@$</v>
      </c>
      <c r="X44" s="3" t="str">
        <f t="shared" si="11"/>
        <v>!@@$@$</v>
      </c>
      <c r="Y44" s="3" t="str">
        <f t="shared" si="12"/>
        <v>!@@$@$</v>
      </c>
    </row>
    <row r="45" spans="4:25" ht="20.100000000000001" customHeight="1" x14ac:dyDescent="0.3">
      <c r="D45" s="5">
        <f>SUM(L$6:L44)</f>
        <v>100</v>
      </c>
      <c r="E45" s="6" t="s">
        <v>55</v>
      </c>
      <c r="F45" s="15">
        <f t="shared" si="2"/>
        <v>200</v>
      </c>
      <c r="G45" s="19">
        <v>-1.4999999999999999E-2</v>
      </c>
      <c r="H45" s="7">
        <f t="shared" si="3"/>
        <v>58.11</v>
      </c>
      <c r="I45" s="23">
        <f t="shared" si="13"/>
        <v>59.56</v>
      </c>
      <c r="J45" s="24">
        <f t="shared" si="4"/>
        <v>3</v>
      </c>
      <c r="K45" s="18">
        <f t="shared" si="5"/>
        <v>57.24</v>
      </c>
      <c r="L45" s="16">
        <f t="shared" si="6"/>
        <v>3</v>
      </c>
      <c r="N45" s="20">
        <v>39</v>
      </c>
      <c r="O45" s="26" t="s">
        <v>55</v>
      </c>
      <c r="P45" s="14">
        <v>59.07</v>
      </c>
      <c r="Q45" s="3">
        <v>1</v>
      </c>
      <c r="R45" s="14">
        <v>56.77</v>
      </c>
      <c r="S45" s="3">
        <v>1</v>
      </c>
      <c r="T45" s="3" t="str">
        <f t="shared" si="7"/>
        <v>!@@$@$</v>
      </c>
      <c r="U45" s="3" t="str">
        <f t="shared" si="8"/>
        <v>ok</v>
      </c>
      <c r="V45" s="3" t="str">
        <f t="shared" si="9"/>
        <v>!@@$@$</v>
      </c>
      <c r="W45" s="3" t="str">
        <f t="shared" si="10"/>
        <v>!@@$@$</v>
      </c>
      <c r="X45" s="3" t="str">
        <f t="shared" si="11"/>
        <v>!@@$@$</v>
      </c>
      <c r="Y45" s="3" t="str">
        <f t="shared" si="12"/>
        <v>!@@$@$</v>
      </c>
    </row>
    <row r="46" spans="4:25" ht="20.100000000000001" customHeight="1" x14ac:dyDescent="0.3">
      <c r="D46" s="5">
        <f>SUM(L$6:L45)</f>
        <v>103</v>
      </c>
      <c r="E46" s="6" t="s">
        <v>56</v>
      </c>
      <c r="F46" s="15">
        <f t="shared" si="2"/>
        <v>200</v>
      </c>
      <c r="G46" s="19">
        <v>-1.4999999999999999E-2</v>
      </c>
      <c r="H46" s="7">
        <f t="shared" si="3"/>
        <v>57.24</v>
      </c>
      <c r="I46" s="23">
        <f t="shared" si="13"/>
        <v>58.67</v>
      </c>
      <c r="J46" s="24">
        <f t="shared" si="4"/>
        <v>3</v>
      </c>
      <c r="K46" s="18">
        <f t="shared" si="5"/>
        <v>56.38</v>
      </c>
      <c r="L46" s="16">
        <f t="shared" si="6"/>
        <v>4</v>
      </c>
      <c r="N46" s="20">
        <v>40</v>
      </c>
      <c r="O46" s="26" t="s">
        <v>56</v>
      </c>
      <c r="P46" s="14">
        <v>58.19</v>
      </c>
      <c r="Q46" s="3">
        <v>1</v>
      </c>
      <c r="R46" s="14">
        <v>55.92</v>
      </c>
      <c r="S46" s="3">
        <v>1</v>
      </c>
      <c r="T46" s="3" t="str">
        <f t="shared" si="7"/>
        <v>!@@$@$</v>
      </c>
      <c r="U46" s="3" t="str">
        <f t="shared" si="8"/>
        <v>ok</v>
      </c>
      <c r="V46" s="3" t="str">
        <f t="shared" si="9"/>
        <v>!@@$@$</v>
      </c>
      <c r="W46" s="3" t="str">
        <f t="shared" si="10"/>
        <v>!@@$@$</v>
      </c>
      <c r="X46" s="3" t="str">
        <f t="shared" si="11"/>
        <v>!@@$@$</v>
      </c>
      <c r="Y46" s="3" t="str">
        <f t="shared" si="12"/>
        <v>!@@$@$</v>
      </c>
    </row>
    <row r="47" spans="4:25" ht="20.100000000000001" customHeight="1" x14ac:dyDescent="0.3">
      <c r="D47" s="5">
        <f>SUM(L$6:L46)</f>
        <v>107</v>
      </c>
      <c r="E47" s="6" t="s">
        <v>57</v>
      </c>
      <c r="F47" s="15">
        <f t="shared" si="2"/>
        <v>200</v>
      </c>
      <c r="G47" s="19">
        <v>-1.4999999999999999E-2</v>
      </c>
      <c r="H47" s="7">
        <f t="shared" si="3"/>
        <v>56.38</v>
      </c>
      <c r="I47" s="23">
        <f t="shared" si="13"/>
        <v>57.79</v>
      </c>
      <c r="J47" s="24">
        <f t="shared" si="4"/>
        <v>4</v>
      </c>
      <c r="K47" s="18">
        <f t="shared" si="5"/>
        <v>55.53</v>
      </c>
      <c r="L47" s="16">
        <f t="shared" si="6"/>
        <v>4</v>
      </c>
      <c r="N47" s="20">
        <v>41</v>
      </c>
      <c r="O47" s="26" t="s">
        <v>57</v>
      </c>
      <c r="P47" s="14">
        <v>57.32</v>
      </c>
      <c r="Q47" s="3">
        <v>1</v>
      </c>
      <c r="R47" s="14">
        <v>55.08</v>
      </c>
      <c r="S47" s="3">
        <v>1</v>
      </c>
      <c r="T47" s="3" t="str">
        <f t="shared" si="7"/>
        <v>!@@$@$</v>
      </c>
      <c r="U47" s="3" t="str">
        <f t="shared" si="8"/>
        <v>ok</v>
      </c>
      <c r="V47" s="3" t="str">
        <f t="shared" si="9"/>
        <v>!@@$@$</v>
      </c>
      <c r="W47" s="3" t="str">
        <f t="shared" si="10"/>
        <v>!@@$@$</v>
      </c>
      <c r="X47" s="3" t="str">
        <f t="shared" si="11"/>
        <v>!@@$@$</v>
      </c>
      <c r="Y47" s="3" t="str">
        <f t="shared" si="12"/>
        <v>!@@$@$</v>
      </c>
    </row>
    <row r="48" spans="4:25" ht="20.100000000000001" customHeight="1" x14ac:dyDescent="0.3">
      <c r="D48" s="5">
        <f>SUM(L$6:L47)</f>
        <v>111</v>
      </c>
      <c r="E48" s="6" t="s">
        <v>58</v>
      </c>
      <c r="F48" s="15">
        <f t="shared" si="2"/>
        <v>200</v>
      </c>
      <c r="G48" s="19">
        <v>-1.4999999999999999E-2</v>
      </c>
      <c r="H48" s="7">
        <f t="shared" si="3"/>
        <v>55.53</v>
      </c>
      <c r="I48" s="23">
        <f t="shared" si="13"/>
        <v>56.92</v>
      </c>
      <c r="J48" s="24">
        <f t="shared" si="4"/>
        <v>4</v>
      </c>
      <c r="K48" s="18">
        <f t="shared" si="5"/>
        <v>54.7</v>
      </c>
      <c r="L48" s="16">
        <f t="shared" si="6"/>
        <v>4</v>
      </c>
      <c r="N48" s="20">
        <v>42</v>
      </c>
      <c r="O48" s="26" t="s">
        <v>58</v>
      </c>
      <c r="P48" s="14">
        <v>56.46</v>
      </c>
      <c r="Q48" s="3">
        <v>1</v>
      </c>
      <c r="R48" s="14">
        <v>54.25</v>
      </c>
      <c r="S48" s="3">
        <v>1</v>
      </c>
      <c r="T48" s="3" t="str">
        <f t="shared" si="7"/>
        <v>!@@$@$</v>
      </c>
      <c r="U48" s="3" t="str">
        <f t="shared" si="8"/>
        <v>ok</v>
      </c>
      <c r="V48" s="3" t="str">
        <f t="shared" si="9"/>
        <v>!@@$@$</v>
      </c>
      <c r="W48" s="3" t="str">
        <f t="shared" si="10"/>
        <v>!@@$@$</v>
      </c>
      <c r="X48" s="3" t="str">
        <f t="shared" si="11"/>
        <v>!@@$@$</v>
      </c>
      <c r="Y48" s="3" t="str">
        <f t="shared" si="12"/>
        <v>!@@$@$</v>
      </c>
    </row>
    <row r="49" spans="4:25" ht="20.100000000000001" customHeight="1" x14ac:dyDescent="0.3">
      <c r="D49" s="5">
        <f>SUM(L$6:L48)</f>
        <v>115</v>
      </c>
      <c r="E49" s="6" t="s">
        <v>59</v>
      </c>
      <c r="F49" s="15">
        <f t="shared" si="2"/>
        <v>200</v>
      </c>
      <c r="G49" s="19">
        <v>-1.4999999999999999E-2</v>
      </c>
      <c r="H49" s="7">
        <f t="shared" si="3"/>
        <v>54.7</v>
      </c>
      <c r="I49" s="23">
        <f t="shared" si="13"/>
        <v>56.07</v>
      </c>
      <c r="J49" s="24">
        <f t="shared" si="4"/>
        <v>4</v>
      </c>
      <c r="K49" s="18">
        <f t="shared" si="5"/>
        <v>53.88</v>
      </c>
      <c r="L49" s="16">
        <f t="shared" si="6"/>
        <v>4</v>
      </c>
      <c r="N49" s="20">
        <v>43</v>
      </c>
      <c r="O49" s="26" t="s">
        <v>59</v>
      </c>
      <c r="P49" s="14">
        <v>55.61</v>
      </c>
      <c r="Q49" s="3">
        <v>1</v>
      </c>
      <c r="R49" s="14">
        <v>53.44</v>
      </c>
      <c r="S49" s="3">
        <v>1</v>
      </c>
      <c r="T49" s="3" t="str">
        <f t="shared" si="7"/>
        <v>!@@$@$</v>
      </c>
      <c r="U49" s="3" t="str">
        <f t="shared" si="8"/>
        <v>ok</v>
      </c>
      <c r="V49" s="3" t="str">
        <f t="shared" si="9"/>
        <v>!@@$@$</v>
      </c>
      <c r="W49" s="3" t="str">
        <f t="shared" si="10"/>
        <v>!@@$@$</v>
      </c>
      <c r="X49" s="3" t="str">
        <f t="shared" si="11"/>
        <v>!@@$@$</v>
      </c>
      <c r="Y49" s="3" t="str">
        <f t="shared" si="12"/>
        <v>!@@$@$</v>
      </c>
    </row>
    <row r="50" spans="4:25" ht="20.100000000000001" customHeight="1" x14ac:dyDescent="0.3">
      <c r="D50" s="5">
        <f>SUM(L$6:L49)</f>
        <v>119</v>
      </c>
      <c r="E50" s="6" t="s">
        <v>60</v>
      </c>
      <c r="F50" s="15">
        <f t="shared" si="2"/>
        <v>200</v>
      </c>
      <c r="G50" s="19">
        <v>-1.4999999999999999E-2</v>
      </c>
      <c r="H50" s="7">
        <f t="shared" si="3"/>
        <v>53.88</v>
      </c>
      <c r="I50" s="23">
        <f t="shared" si="13"/>
        <v>55.23</v>
      </c>
      <c r="J50" s="24">
        <f t="shared" si="4"/>
        <v>4</v>
      </c>
      <c r="K50" s="18">
        <f t="shared" si="5"/>
        <v>53.07</v>
      </c>
      <c r="L50" s="16">
        <f t="shared" si="6"/>
        <v>4</v>
      </c>
      <c r="N50" s="20">
        <v>44</v>
      </c>
      <c r="O50" s="26" t="s">
        <v>60</v>
      </c>
      <c r="P50" s="14">
        <v>54.78</v>
      </c>
      <c r="Q50" s="3">
        <v>1</v>
      </c>
      <c r="R50" s="14">
        <v>52.64</v>
      </c>
      <c r="S50" s="3">
        <v>1</v>
      </c>
      <c r="T50" s="3" t="str">
        <f t="shared" si="7"/>
        <v>!@@$@$</v>
      </c>
      <c r="U50" s="3" t="str">
        <f t="shared" si="8"/>
        <v>ok</v>
      </c>
      <c r="V50" s="3" t="str">
        <f t="shared" si="9"/>
        <v>!@@$@$</v>
      </c>
      <c r="W50" s="3" t="str">
        <f t="shared" si="10"/>
        <v>!@@$@$</v>
      </c>
      <c r="X50" s="3" t="str">
        <f t="shared" si="11"/>
        <v>!@@$@$</v>
      </c>
      <c r="Y50" s="3" t="str">
        <f t="shared" si="12"/>
        <v>!@@$@$</v>
      </c>
    </row>
    <row r="51" spans="4:25" ht="20.100000000000001" customHeight="1" x14ac:dyDescent="0.3">
      <c r="D51" s="5">
        <f>SUM(L$6:L50)</f>
        <v>123</v>
      </c>
      <c r="E51" s="6" t="s">
        <v>61</v>
      </c>
      <c r="F51" s="15">
        <f t="shared" si="2"/>
        <v>200</v>
      </c>
      <c r="G51" s="19">
        <v>-1.4999999999999999E-2</v>
      </c>
      <c r="H51" s="7">
        <f t="shared" si="3"/>
        <v>53.07</v>
      </c>
      <c r="I51" s="23">
        <f t="shared" si="13"/>
        <v>54.4</v>
      </c>
      <c r="J51" s="24">
        <f t="shared" si="4"/>
        <v>4</v>
      </c>
      <c r="K51" s="18">
        <f t="shared" si="5"/>
        <v>52.27</v>
      </c>
      <c r="L51" s="16">
        <f t="shared" si="6"/>
        <v>4</v>
      </c>
      <c r="N51" s="20">
        <v>45</v>
      </c>
      <c r="O51" s="26" t="s">
        <v>61</v>
      </c>
      <c r="P51" s="14">
        <v>53.96</v>
      </c>
      <c r="Q51" s="3">
        <v>1</v>
      </c>
      <c r="R51" s="14">
        <v>51.85</v>
      </c>
      <c r="S51" s="3">
        <v>1</v>
      </c>
      <c r="T51" s="3" t="str">
        <f t="shared" si="7"/>
        <v>!@@$@$</v>
      </c>
      <c r="U51" s="3" t="str">
        <f t="shared" si="8"/>
        <v>ok</v>
      </c>
      <c r="V51" s="3" t="str">
        <f t="shared" si="9"/>
        <v>!@@$@$</v>
      </c>
      <c r="W51" s="3" t="str">
        <f t="shared" si="10"/>
        <v>!@@$@$</v>
      </c>
      <c r="X51" s="3" t="str">
        <f t="shared" si="11"/>
        <v>!@@$@$</v>
      </c>
      <c r="Y51" s="3" t="str">
        <f t="shared" si="12"/>
        <v>!@@$@$</v>
      </c>
    </row>
    <row r="52" spans="4:25" ht="20.100000000000001" customHeight="1" x14ac:dyDescent="0.3">
      <c r="D52" s="5">
        <f>SUM(L$6:L51)</f>
        <v>127</v>
      </c>
      <c r="E52" s="6" t="s">
        <v>62</v>
      </c>
      <c r="F52" s="15">
        <f t="shared" si="2"/>
        <v>200</v>
      </c>
      <c r="G52" s="19">
        <v>-1.4999999999999999E-2</v>
      </c>
      <c r="H52" s="7">
        <f t="shared" si="3"/>
        <v>52.27</v>
      </c>
      <c r="I52" s="23">
        <f t="shared" si="13"/>
        <v>53.58</v>
      </c>
      <c r="J52" s="24">
        <f t="shared" si="4"/>
        <v>4</v>
      </c>
      <c r="K52" s="18">
        <f t="shared" si="5"/>
        <v>51.49</v>
      </c>
      <c r="L52" s="16">
        <f t="shared" si="6"/>
        <v>4</v>
      </c>
      <c r="N52" s="20">
        <v>46</v>
      </c>
      <c r="O52" s="26" t="s">
        <v>62</v>
      </c>
      <c r="P52" s="14">
        <v>53.15</v>
      </c>
      <c r="Q52" s="3">
        <v>1</v>
      </c>
      <c r="R52" s="14">
        <v>51.07</v>
      </c>
      <c r="S52" s="3">
        <v>1</v>
      </c>
      <c r="T52" s="3" t="str">
        <f t="shared" si="7"/>
        <v>!@@$@$</v>
      </c>
      <c r="U52" s="3" t="str">
        <f t="shared" si="8"/>
        <v>ok</v>
      </c>
      <c r="V52" s="3" t="str">
        <f t="shared" si="9"/>
        <v>!@@$@$</v>
      </c>
      <c r="W52" s="3" t="str">
        <f t="shared" si="10"/>
        <v>!@@$@$</v>
      </c>
      <c r="X52" s="3" t="str">
        <f t="shared" si="11"/>
        <v>!@@$@$</v>
      </c>
      <c r="Y52" s="3" t="str">
        <f t="shared" si="12"/>
        <v>!@@$@$</v>
      </c>
    </row>
    <row r="53" spans="4:25" ht="20.100000000000001" customHeight="1" x14ac:dyDescent="0.3">
      <c r="D53" s="5">
        <f>SUM(L$6:L52)</f>
        <v>131</v>
      </c>
      <c r="E53" s="6" t="s">
        <v>63</v>
      </c>
      <c r="F53" s="15">
        <f t="shared" si="2"/>
        <v>200</v>
      </c>
      <c r="G53" s="19">
        <v>-1.4999999999999999E-2</v>
      </c>
      <c r="H53" s="7">
        <f t="shared" si="3"/>
        <v>51.49</v>
      </c>
      <c r="I53" s="23">
        <f t="shared" si="13"/>
        <v>52.78</v>
      </c>
      <c r="J53" s="24">
        <f t="shared" si="4"/>
        <v>4</v>
      </c>
      <c r="K53" s="18">
        <f t="shared" si="5"/>
        <v>50.72</v>
      </c>
      <c r="L53" s="16">
        <f t="shared" si="6"/>
        <v>4</v>
      </c>
      <c r="N53" s="20">
        <v>47</v>
      </c>
      <c r="O53" s="26" t="s">
        <v>63</v>
      </c>
      <c r="P53" s="14">
        <v>52.35</v>
      </c>
      <c r="Q53" s="3">
        <v>1</v>
      </c>
      <c r="R53" s="14">
        <v>50.3</v>
      </c>
      <c r="S53" s="3">
        <v>1</v>
      </c>
      <c r="T53" s="3" t="str">
        <f t="shared" si="7"/>
        <v>!@@$@$</v>
      </c>
      <c r="U53" s="3" t="str">
        <f t="shared" si="8"/>
        <v>ok</v>
      </c>
      <c r="V53" s="3" t="str">
        <f t="shared" si="9"/>
        <v>!@@$@$</v>
      </c>
      <c r="W53" s="3" t="str">
        <f t="shared" si="10"/>
        <v>!@@$@$</v>
      </c>
      <c r="X53" s="3" t="str">
        <f t="shared" si="11"/>
        <v>!@@$@$</v>
      </c>
      <c r="Y53" s="3" t="str">
        <f t="shared" si="12"/>
        <v>!@@$@$</v>
      </c>
    </row>
    <row r="54" spans="4:25" ht="20.100000000000001" customHeight="1" x14ac:dyDescent="0.3">
      <c r="D54" s="5">
        <f>SUM(L$6:L53)</f>
        <v>135</v>
      </c>
      <c r="E54" s="6" t="s">
        <v>64</v>
      </c>
      <c r="F54" s="15">
        <f t="shared" si="2"/>
        <v>200</v>
      </c>
      <c r="G54" s="19">
        <v>-1.4999999999999999E-2</v>
      </c>
      <c r="H54" s="7">
        <f t="shared" si="3"/>
        <v>50.72</v>
      </c>
      <c r="I54" s="23">
        <f t="shared" si="13"/>
        <v>51.99</v>
      </c>
      <c r="J54" s="24">
        <f t="shared" si="4"/>
        <v>4</v>
      </c>
      <c r="K54" s="18">
        <f t="shared" si="5"/>
        <v>49.96</v>
      </c>
      <c r="L54" s="16">
        <f t="shared" si="6"/>
        <v>4</v>
      </c>
      <c r="N54" s="20">
        <v>48</v>
      </c>
      <c r="O54" s="26" t="s">
        <v>64</v>
      </c>
      <c r="P54" s="14">
        <v>51.56</v>
      </c>
      <c r="Q54" s="3">
        <v>1</v>
      </c>
      <c r="R54" s="14">
        <v>49.55</v>
      </c>
      <c r="S54" s="3">
        <v>1</v>
      </c>
      <c r="T54" s="3" t="str">
        <f t="shared" si="7"/>
        <v>!@@$@$</v>
      </c>
      <c r="U54" s="3" t="str">
        <f t="shared" si="8"/>
        <v>ok</v>
      </c>
      <c r="V54" s="3" t="str">
        <f t="shared" si="9"/>
        <v>!@@$@$</v>
      </c>
      <c r="W54" s="3" t="str">
        <f t="shared" si="10"/>
        <v>!@@$@$</v>
      </c>
      <c r="X54" s="3" t="str">
        <f t="shared" si="11"/>
        <v>!@@$@$</v>
      </c>
      <c r="Y54" s="3" t="str">
        <f t="shared" si="12"/>
        <v>!@@$@$</v>
      </c>
    </row>
    <row r="55" spans="4:25" ht="20.100000000000001" customHeight="1" x14ac:dyDescent="0.3">
      <c r="D55" s="5">
        <f>SUM(L$6:L54)</f>
        <v>139</v>
      </c>
      <c r="E55" s="6" t="s">
        <v>65</v>
      </c>
      <c r="F55" s="15">
        <f t="shared" si="2"/>
        <v>200</v>
      </c>
      <c r="G55" s="19">
        <v>-1.4999999999999999E-2</v>
      </c>
      <c r="H55" s="7">
        <f t="shared" si="3"/>
        <v>49.96</v>
      </c>
      <c r="I55" s="23">
        <f t="shared" si="13"/>
        <v>51.21</v>
      </c>
      <c r="J55" s="24">
        <f t="shared" si="4"/>
        <v>4</v>
      </c>
      <c r="K55" s="18">
        <f t="shared" si="5"/>
        <v>49.21</v>
      </c>
      <c r="L55" s="16">
        <f t="shared" si="6"/>
        <v>4</v>
      </c>
      <c r="N55" s="20">
        <v>49</v>
      </c>
      <c r="O55" s="26" t="s">
        <v>65</v>
      </c>
      <c r="P55" s="14">
        <v>50.79</v>
      </c>
      <c r="Q55" s="3">
        <v>1</v>
      </c>
      <c r="R55" s="14">
        <v>48.81</v>
      </c>
      <c r="S55" s="3">
        <v>1</v>
      </c>
      <c r="T55" s="3" t="str">
        <f t="shared" si="7"/>
        <v>!@@$@$</v>
      </c>
      <c r="U55" s="3" t="str">
        <f t="shared" si="8"/>
        <v>ok</v>
      </c>
      <c r="V55" s="3" t="str">
        <f t="shared" si="9"/>
        <v>!@@$@$</v>
      </c>
      <c r="W55" s="3" t="str">
        <f t="shared" si="10"/>
        <v>!@@$@$</v>
      </c>
      <c r="X55" s="3" t="str">
        <f t="shared" si="11"/>
        <v>!@@$@$</v>
      </c>
      <c r="Y55" s="3" t="str">
        <f t="shared" si="12"/>
        <v>!@@$@$</v>
      </c>
    </row>
    <row r="56" spans="4:25" ht="20.100000000000001" customHeight="1" x14ac:dyDescent="0.3">
      <c r="D56" s="5">
        <f>SUM(L$6:L55)</f>
        <v>143</v>
      </c>
      <c r="E56" s="6" t="s">
        <v>66</v>
      </c>
      <c r="F56" s="15">
        <f t="shared" si="2"/>
        <v>200</v>
      </c>
      <c r="G56" s="19">
        <v>-1.4999999999999999E-2</v>
      </c>
      <c r="H56" s="7">
        <f t="shared" si="3"/>
        <v>49.21</v>
      </c>
      <c r="I56" s="23">
        <f t="shared" si="13"/>
        <v>50.44</v>
      </c>
      <c r="J56" s="24">
        <f t="shared" si="4"/>
        <v>4</v>
      </c>
      <c r="K56" s="18">
        <f t="shared" si="5"/>
        <v>49.21</v>
      </c>
      <c r="L56" s="16">
        <f t="shared" si="6"/>
        <v>0</v>
      </c>
      <c r="N56" s="3">
        <v>50</v>
      </c>
      <c r="O56" s="26" t="s">
        <v>66</v>
      </c>
      <c r="P56" s="14">
        <v>50.03</v>
      </c>
      <c r="Q56" s="3">
        <v>1</v>
      </c>
      <c r="R56" s="14">
        <v>0</v>
      </c>
      <c r="S56" s="3">
        <v>0</v>
      </c>
      <c r="T56" s="3" t="str">
        <f t="shared" si="7"/>
        <v>!@@$@$</v>
      </c>
      <c r="U56" s="3" t="str">
        <f t="shared" si="8"/>
        <v>ok</v>
      </c>
      <c r="V56" s="3" t="str">
        <f t="shared" si="9"/>
        <v>!@@$@$</v>
      </c>
      <c r="W56" s="3" t="str">
        <f t="shared" si="10"/>
        <v>!@@$@$</v>
      </c>
      <c r="X56" s="3" t="str">
        <f t="shared" si="11"/>
        <v>!@@$@$</v>
      </c>
      <c r="Y56" s="3" t="str">
        <f t="shared" si="12"/>
        <v>ok</v>
      </c>
    </row>
  </sheetData>
  <phoneticPr fontId="1" type="noConversion"/>
  <hyperlinks>
    <hyperlink ref="B4" r:id="rId1" xr:uid="{367011A8-40E0-4753-A59D-7411B09FCD7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7티어</vt:lpstr>
      <vt:lpstr>50티어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2021-05-29T04:57:17Z</dcterms:created>
  <dcterms:modified xsi:type="dcterms:W3CDTF">2021-06-07T13:57:01Z</dcterms:modified>
</cp:coreProperties>
</file>