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<sst xmlns="http://schemas.openxmlformats.org/spreadsheetml/2006/main" count="24" uniqueCount="24">
  <si>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ID</t>
  </si>
  <si>
    <t>PIN</t>
  </si>
  <si>
    <t>MOTOR</t>
  </si>
  <si>
    <r>
      <rPr>
        <rFont val="Arial"/>
        <b/>
        <color theme="1"/>
        <sz val="18.0"/>
      </rPr>
      <t xml:space="preserve">MIN </t>
    </r>
    <r>
      <rPr>
        <rFont val="Arial"/>
        <b/>
        <color theme="1"/>
        <sz val="14.0"/>
      </rPr>
      <t>(fwd/dn)</t>
    </r>
  </si>
  <si>
    <r>
      <rPr>
        <rFont val="Arial"/>
        <b/>
        <color theme="1"/>
        <sz val="18.0"/>
      </rPr>
      <t xml:space="preserve">MAX </t>
    </r>
    <r>
      <rPr>
        <rFont val="Arial"/>
        <b/>
        <color theme="1"/>
        <sz val="14.0"/>
      </rPr>
      <t>(bwd/up)</t>
    </r>
  </si>
  <si>
    <t>HOME</t>
  </si>
  <si>
    <t>CENTER</t>
  </si>
  <si>
    <t>TRAVEL</t>
  </si>
  <si>
    <t>TRAV MIN</t>
  </si>
  <si>
    <t>TRAV MAX</t>
  </si>
  <si>
    <t>CENT MIN</t>
  </si>
  <si>
    <t>CENT MAX</t>
  </si>
  <si>
    <t>RFC</t>
  </si>
  <si>
    <t>RFF</t>
  </si>
  <si>
    <t>RFT</t>
  </si>
  <si>
    <t>LFC</t>
  </si>
  <si>
    <t>LFF</t>
  </si>
  <si>
    <t>LFT</t>
  </si>
  <si>
    <t>RRC</t>
  </si>
  <si>
    <t>RRF</t>
  </si>
  <si>
    <t>RRT</t>
  </si>
  <si>
    <t>LRC</t>
  </si>
  <si>
    <t>LRF</t>
  </si>
  <si>
    <t>LRT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</si>
</sst>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Arial"/>
    </font>
    <font>
      <b/>
      <sz val="18.0"/>
    </font>
    <font>
      <color theme="1"/>
      <name val="Arial"/>
    </font>
    <font>
      <b/>
      <sz val="12.0"/>
      <color rgb="FF45818E"/>
      <name val="Arial"/>
    </font>
    <font>
      <sz val="18.0"/>
      <color theme="1"/>
      <name val="Arial"/>
    </font>
    <font>
      <sz val="18.0"/>
    </font>
    <font>
      <b/>
      <sz val="18.0"/>
      <color rgb="FF45818E"/>
      <name val="Arial"/>
    </font>
    <font>
      <u/>
      <sz val="18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4" fontId="5" numFmtId="0" xfId="0" applyAlignment="1" applyFill="1" applyFont="1">
      <alignment readingOrder="0"/>
    </xf>
    <xf borderId="0" fillId="5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7" fontId="5" numFmtId="0" xfId="0" applyAlignment="1" applyFill="1" applyFont="1">
      <alignment readingOrder="0"/>
    </xf>
    <xf borderId="0" fillId="8" fontId="5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3" fontId="5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0" fontId="5" numFmtId="0" xfId="0" applyFont="1"/>
    <xf borderId="0" fillId="9" fontId="5" numFmtId="0" xfId="0" applyAlignment="1" applyFill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9" fontId="7" numFmtId="0" xfId="0" applyAlignment="1" applyFont="1">
      <alignment horizontal="center" readingOrder="0"/>
    </xf>
    <xf borderId="0" fillId="10" fontId="5" numFmtId="0" xfId="0" applyAlignment="1" applyFill="1" applyFont="1">
      <alignment readingOrder="0"/>
    </xf>
    <xf borderId="0" fillId="11" fontId="5" numFmtId="0" xfId="0" applyAlignment="1" applyFill="1" applyFont="1">
      <alignment readingOrder="0"/>
    </xf>
    <xf borderId="0" fillId="12" fontId="5" numFmtId="0" xfId="0" applyAlignment="1" applyFill="1" applyFont="1">
      <alignment readingOrder="0"/>
    </xf>
    <xf borderId="0" fillId="13" fontId="5" numFmtId="0" xfId="0" applyAlignment="1" applyFill="1" applyFont="1">
      <alignment readingOrder="0"/>
    </xf>
    <xf borderId="0" fillId="14" fontId="5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1.0"/>
    <col customWidth="1" min="3" max="3" width="15.29"/>
    <col customWidth="1" min="4" max="4" width="19.14"/>
    <col customWidth="1" min="5" max="5" width="23.0"/>
    <col customWidth="1" min="6" max="6" width="16.43"/>
    <col customWidth="1" min="7" max="7" width="7.29"/>
    <col customWidth="1" min="8" max="8" width="19.14"/>
    <col customWidth="1" min="9" max="9" width="17.43"/>
    <col customWidth="1" min="10" max="10" width="20.14"/>
    <col customWidth="1" min="11" max="11" width="20.0"/>
    <col customWidth="1" min="12" max="12" width="19.14"/>
    <col customWidth="1" min="13" max="13" width="18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3"/>
      <c r="B2" s="3"/>
      <c r="C2" s="4"/>
    </row>
    <row r="3">
      <c r="A3" s="5">
        <v>1.0</v>
      </c>
      <c r="B3" s="6">
        <v>0.0</v>
      </c>
      <c r="C3" s="7" t="s">
        <v>12</v>
      </c>
      <c r="D3" s="8">
        <v>330.0</v>
      </c>
      <c r="E3" s="8">
        <v>450.0</v>
      </c>
      <c r="F3" s="9">
        <v>368.0</v>
      </c>
      <c r="G3" s="10"/>
      <c r="H3" s="11">
        <f>MINUS(E3,60)</f>
        <v>390</v>
      </c>
      <c r="I3" s="12">
        <f t="shared" ref="I3:I5" si="1">MINUS(E3,D3)</f>
        <v>120</v>
      </c>
      <c r="J3" s="13">
        <f t="shared" ref="J3:J5" si="2">MINUS(F3,D3)</f>
        <v>38</v>
      </c>
      <c r="K3" s="13">
        <f t="shared" ref="K3:K5" si="3">MINUS(F3,E3)</f>
        <v>-82</v>
      </c>
      <c r="L3" s="13">
        <f t="shared" ref="L3:L5" si="4">MINUS(E3,H3)</f>
        <v>60</v>
      </c>
      <c r="M3" s="13">
        <f t="shared" ref="M3:M5" si="5">MINUS(H3,D3)</f>
        <v>60</v>
      </c>
    </row>
    <row r="4">
      <c r="A4" s="5">
        <v>2.0</v>
      </c>
      <c r="B4" s="6">
        <v>1.0</v>
      </c>
      <c r="C4" s="7" t="s">
        <v>13</v>
      </c>
      <c r="D4" s="8">
        <v>226.0</v>
      </c>
      <c r="E4" s="8">
        <v>466.0</v>
      </c>
      <c r="F4" s="9">
        <v>301.0</v>
      </c>
      <c r="G4" s="10"/>
      <c r="H4" s="11">
        <f>MINUS(E4,120)</f>
        <v>346</v>
      </c>
      <c r="I4" s="12">
        <f t="shared" si="1"/>
        <v>240</v>
      </c>
      <c r="J4" s="13">
        <f t="shared" si="2"/>
        <v>75</v>
      </c>
      <c r="K4" s="13">
        <f t="shared" si="3"/>
        <v>-165</v>
      </c>
      <c r="L4" s="13">
        <f t="shared" si="4"/>
        <v>120</v>
      </c>
      <c r="M4" s="13">
        <f t="shared" si="5"/>
        <v>120</v>
      </c>
    </row>
    <row r="5">
      <c r="A5" s="5">
        <v>3.0</v>
      </c>
      <c r="B5" s="6">
        <v>2.0</v>
      </c>
      <c r="C5" s="7" t="s">
        <v>14</v>
      </c>
      <c r="D5" s="8">
        <v>322.0</v>
      </c>
      <c r="E5" s="14">
        <v>548.0</v>
      </c>
      <c r="F5" s="9">
        <v>435.0</v>
      </c>
      <c r="G5" s="10"/>
      <c r="H5" s="11">
        <f>MINUS(E5,113)</f>
        <v>435</v>
      </c>
      <c r="I5" s="12">
        <f t="shared" si="1"/>
        <v>226</v>
      </c>
      <c r="J5" s="13">
        <f t="shared" si="2"/>
        <v>113</v>
      </c>
      <c r="K5" s="13">
        <f t="shared" si="3"/>
        <v>-113</v>
      </c>
      <c r="L5" s="13">
        <f t="shared" si="4"/>
        <v>113</v>
      </c>
      <c r="M5" s="13">
        <f t="shared" si="5"/>
        <v>113</v>
      </c>
    </row>
    <row r="6">
      <c r="A6" s="15"/>
      <c r="B6" s="15"/>
      <c r="C6" s="16"/>
      <c r="D6" s="17"/>
      <c r="E6" s="17"/>
      <c r="F6" s="17"/>
      <c r="G6" s="17"/>
      <c r="I6" s="17"/>
      <c r="J6" s="17"/>
      <c r="K6" s="17"/>
      <c r="L6" s="17"/>
      <c r="M6" s="17"/>
    </row>
    <row r="7">
      <c r="A7" s="18">
        <v>4.0</v>
      </c>
      <c r="B7" s="19">
        <v>4.0</v>
      </c>
      <c r="C7" s="20" t="s">
        <v>15</v>
      </c>
      <c r="D7" s="21">
        <v>393.0</v>
      </c>
      <c r="E7" s="21">
        <v>273.0</v>
      </c>
      <c r="F7" s="22">
        <v>355.0</v>
      </c>
      <c r="G7" s="10"/>
      <c r="H7" s="23">
        <f>SUM(E7,60)</f>
        <v>333</v>
      </c>
      <c r="I7" s="24">
        <f t="shared" ref="I7:I9" si="6">MINUS(D7,E7)</f>
        <v>120</v>
      </c>
      <c r="J7" s="25">
        <f t="shared" ref="J7:J9" si="7">MINUS(F7,D7)</f>
        <v>-38</v>
      </c>
      <c r="K7" s="25">
        <f t="shared" ref="K7:K9" si="8">MINUS(F7,E7)</f>
        <v>82</v>
      </c>
      <c r="L7" s="25">
        <f t="shared" ref="L7:L9" si="9">MINUS(E7,H7)</f>
        <v>-60</v>
      </c>
      <c r="M7" s="25">
        <f t="shared" ref="M7:M9" si="10">MINUS(H7,D7)</f>
        <v>-60</v>
      </c>
    </row>
    <row r="8">
      <c r="A8" s="18">
        <v>5.0</v>
      </c>
      <c r="B8" s="19">
        <v>5.0</v>
      </c>
      <c r="C8" s="20" t="s">
        <v>16</v>
      </c>
      <c r="D8" s="21">
        <v>497.0</v>
      </c>
      <c r="E8" s="21">
        <v>257.0</v>
      </c>
      <c r="F8" s="22">
        <v>422.0</v>
      </c>
      <c r="G8" s="10"/>
      <c r="H8" s="23">
        <f>SUM(E8,120)</f>
        <v>377</v>
      </c>
      <c r="I8" s="24">
        <f t="shared" si="6"/>
        <v>240</v>
      </c>
      <c r="J8" s="25">
        <f t="shared" si="7"/>
        <v>-75</v>
      </c>
      <c r="K8" s="25">
        <f t="shared" si="8"/>
        <v>165</v>
      </c>
      <c r="L8" s="25">
        <f t="shared" si="9"/>
        <v>-120</v>
      </c>
      <c r="M8" s="25">
        <f t="shared" si="10"/>
        <v>-120</v>
      </c>
    </row>
    <row r="9">
      <c r="A9" s="18">
        <v>6.0</v>
      </c>
      <c r="B9" s="19">
        <v>6.0</v>
      </c>
      <c r="C9" s="20" t="s">
        <v>17</v>
      </c>
      <c r="D9" s="21">
        <v>468.0</v>
      </c>
      <c r="E9" s="21">
        <v>242.0</v>
      </c>
      <c r="F9" s="22">
        <v>355.0</v>
      </c>
      <c r="G9" s="10"/>
      <c r="H9" s="23">
        <f>SUM(E9,113)</f>
        <v>355</v>
      </c>
      <c r="I9" s="24">
        <f t="shared" si="6"/>
        <v>226</v>
      </c>
      <c r="J9" s="25">
        <f t="shared" si="7"/>
        <v>-113</v>
      </c>
      <c r="K9" s="25">
        <f t="shared" si="8"/>
        <v>113</v>
      </c>
      <c r="L9" s="25">
        <f t="shared" si="9"/>
        <v>-113</v>
      </c>
      <c r="M9" s="25">
        <f t="shared" si="10"/>
        <v>-113</v>
      </c>
    </row>
    <row r="10">
      <c r="A10" s="15"/>
      <c r="B10" s="15"/>
      <c r="C10" s="16"/>
      <c r="D10" s="17"/>
      <c r="E10" s="17"/>
      <c r="F10" s="17"/>
      <c r="G10" s="17"/>
      <c r="I10" s="17"/>
      <c r="J10" s="17"/>
      <c r="K10" s="17"/>
      <c r="L10" s="17"/>
      <c r="M10" s="17"/>
    </row>
    <row r="11">
      <c r="A11" s="5">
        <v>7.0</v>
      </c>
      <c r="B11" s="6">
        <v>8.0</v>
      </c>
      <c r="C11" s="7" t="s">
        <v>18</v>
      </c>
      <c r="D11" s="8">
        <v>310.0</v>
      </c>
      <c r="E11" s="8">
        <v>430.0</v>
      </c>
      <c r="F11" s="26">
        <v>348.0</v>
      </c>
      <c r="G11" s="27"/>
      <c r="H11" s="11">
        <f>MINUS(E11,60)</f>
        <v>370</v>
      </c>
      <c r="I11" s="12">
        <f t="shared" ref="I11:I13" si="11">MINUS(E11,D11)</f>
        <v>120</v>
      </c>
      <c r="J11" s="13">
        <f t="shared" ref="J11:J13" si="12">MINUS(F11,D11)</f>
        <v>38</v>
      </c>
      <c r="K11" s="13">
        <f t="shared" ref="K11:K13" si="13">MINUS(F11,E11)</f>
        <v>-82</v>
      </c>
      <c r="L11" s="13">
        <f t="shared" ref="L11:L13" si="14">MINUS(E11,H11)</f>
        <v>60</v>
      </c>
      <c r="M11" s="13">
        <f t="shared" ref="M11:M13" si="15">MINUS(H11,D11)</f>
        <v>60</v>
      </c>
    </row>
    <row r="12">
      <c r="A12" s="5">
        <v>8.0</v>
      </c>
      <c r="B12" s="6">
        <v>9.0</v>
      </c>
      <c r="C12" s="7" t="s">
        <v>19</v>
      </c>
      <c r="D12" s="8">
        <v>269.0</v>
      </c>
      <c r="E12" s="8">
        <v>509.0</v>
      </c>
      <c r="F12" s="9">
        <v>344.0</v>
      </c>
      <c r="G12" s="10"/>
      <c r="H12" s="11">
        <f>MINUS(E12,120)</f>
        <v>389</v>
      </c>
      <c r="I12" s="12">
        <f t="shared" si="11"/>
        <v>240</v>
      </c>
      <c r="J12" s="13">
        <f t="shared" si="12"/>
        <v>75</v>
      </c>
      <c r="K12" s="13">
        <f t="shared" si="13"/>
        <v>-165</v>
      </c>
      <c r="L12" s="13">
        <f t="shared" si="14"/>
        <v>120</v>
      </c>
      <c r="M12" s="13">
        <f t="shared" si="15"/>
        <v>120</v>
      </c>
    </row>
    <row r="13">
      <c r="A13" s="5">
        <v>9.0</v>
      </c>
      <c r="B13" s="6">
        <v>10.0</v>
      </c>
      <c r="C13" s="7" t="s">
        <v>20</v>
      </c>
      <c r="D13" s="8">
        <v>283.0</v>
      </c>
      <c r="E13" s="8">
        <v>509.0</v>
      </c>
      <c r="F13" s="9">
        <v>396.0</v>
      </c>
      <c r="G13" s="10"/>
      <c r="H13" s="11">
        <f>MINUS(E13,113)</f>
        <v>396</v>
      </c>
      <c r="I13" s="12">
        <f t="shared" si="11"/>
        <v>226</v>
      </c>
      <c r="J13" s="13">
        <f t="shared" si="12"/>
        <v>113</v>
      </c>
      <c r="K13" s="13">
        <f t="shared" si="13"/>
        <v>-113</v>
      </c>
      <c r="L13" s="13">
        <f t="shared" si="14"/>
        <v>113</v>
      </c>
      <c r="M13" s="13">
        <f t="shared" si="15"/>
        <v>113</v>
      </c>
    </row>
    <row r="14">
      <c r="A14" s="15"/>
      <c r="B14" s="15"/>
      <c r="C14" s="16"/>
      <c r="D14" s="17"/>
      <c r="E14" s="17"/>
      <c r="F14" s="17"/>
      <c r="G14" s="17"/>
      <c r="I14" s="17"/>
      <c r="J14" s="17"/>
      <c r="K14" s="17"/>
      <c r="L14" s="17"/>
      <c r="M14" s="17"/>
    </row>
    <row r="15">
      <c r="A15" s="18">
        <v>10.0</v>
      </c>
      <c r="B15" s="19">
        <v>12.0</v>
      </c>
      <c r="C15" s="20" t="s">
        <v>21</v>
      </c>
      <c r="D15" s="21">
        <v>402.0</v>
      </c>
      <c r="E15" s="21">
        <v>282.0</v>
      </c>
      <c r="F15" s="22">
        <v>364.0</v>
      </c>
      <c r="G15" s="10"/>
      <c r="H15" s="23">
        <f>SUM(E15,60)</f>
        <v>342</v>
      </c>
      <c r="I15" s="24">
        <f t="shared" ref="I15:I17" si="16">MINUS(D15,E15)</f>
        <v>120</v>
      </c>
      <c r="J15" s="25">
        <f t="shared" ref="J15:J17" si="17">MINUS(F15,D15)</f>
        <v>-38</v>
      </c>
      <c r="K15" s="25">
        <f t="shared" ref="K15:K17" si="18">MINUS(F15,E15)</f>
        <v>82</v>
      </c>
      <c r="L15" s="25">
        <f t="shared" ref="L15:L17" si="19">MINUS(E15,H15)</f>
        <v>-60</v>
      </c>
      <c r="M15" s="25">
        <f t="shared" ref="M15:M17" si="20">MINUS(H15,D15)</f>
        <v>-60</v>
      </c>
    </row>
    <row r="16">
      <c r="A16" s="18">
        <v>11.0</v>
      </c>
      <c r="B16" s="19">
        <v>13.0</v>
      </c>
      <c r="C16" s="20" t="s">
        <v>22</v>
      </c>
      <c r="D16" s="21">
        <v>416.0</v>
      </c>
      <c r="E16" s="21">
        <v>176.0</v>
      </c>
      <c r="F16" s="22">
        <v>341.0</v>
      </c>
      <c r="G16" s="10"/>
      <c r="H16" s="23">
        <f>SUM(E16,120)</f>
        <v>296</v>
      </c>
      <c r="I16" s="24">
        <f t="shared" si="16"/>
        <v>240</v>
      </c>
      <c r="J16" s="25">
        <f t="shared" si="17"/>
        <v>-75</v>
      </c>
      <c r="K16" s="25">
        <f t="shared" si="18"/>
        <v>165</v>
      </c>
      <c r="L16" s="25">
        <f t="shared" si="19"/>
        <v>-120</v>
      </c>
      <c r="M16" s="25">
        <f t="shared" si="20"/>
        <v>-120</v>
      </c>
    </row>
    <row r="17">
      <c r="A17" s="18">
        <v>12.0</v>
      </c>
      <c r="B17" s="19">
        <v>14.0</v>
      </c>
      <c r="C17" s="20" t="s">
        <v>23</v>
      </c>
      <c r="D17" s="21">
        <v>419.0</v>
      </c>
      <c r="E17" s="21">
        <v>193.0</v>
      </c>
      <c r="F17" s="22">
        <v>306.0</v>
      </c>
      <c r="G17" s="10"/>
      <c r="H17" s="23">
        <f>SUM(E17,113)</f>
        <v>306</v>
      </c>
      <c r="I17" s="24">
        <f t="shared" si="16"/>
        <v>226</v>
      </c>
      <c r="J17" s="25">
        <f t="shared" si="17"/>
        <v>-113</v>
      </c>
      <c r="K17" s="25">
        <f t="shared" si="18"/>
        <v>113</v>
      </c>
      <c r="L17" s="25">
        <f t="shared" si="19"/>
        <v>-113</v>
      </c>
      <c r="M17" s="25">
        <f t="shared" si="20"/>
        <v>-113</v>
      </c>
    </row>
    <row r="18">
      <c r="A18" s="17"/>
      <c r="B18" s="17"/>
      <c r="C18" s="17"/>
      <c r="D18" s="17"/>
      <c r="E18" s="17"/>
      <c r="F18" s="17"/>
      <c r="G18" s="17"/>
      <c r="I18" s="17"/>
      <c r="J18" s="17"/>
      <c r="K18" s="17"/>
    </row>
  </sheetData>
  <drawing r:id="rId1"/>
</worksheet>
</file>