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Specs\"/>
    </mc:Choice>
  </mc:AlternateContent>
  <bookViews>
    <workbookView xWindow="0" yWindow="0" windowWidth="24105" windowHeight="14310" activeTab="5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'Amortisation-CreditCard'!$A$4:$K$365</definedName>
    <definedName name="Amortisation_Home">'Amortisation-Home'!$A$4:$K$365</definedName>
    <definedName name="Amortisation_Summary">'Amortisation-Summary'!$A$3:$S$363</definedName>
    <definedName name="Amortisation_Vehicle">'Amortisation-Vehicle'!$A$4:$K$364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4" l="1"/>
  <c r="R118" i="4"/>
  <c r="R154" i="4"/>
  <c r="R247" i="4"/>
  <c r="F5" i="4"/>
  <c r="R5" i="4" s="1"/>
  <c r="F6" i="4"/>
  <c r="R6" i="4" s="1"/>
  <c r="F7" i="4"/>
  <c r="R7" i="4" s="1"/>
  <c r="F8" i="4"/>
  <c r="R8" i="4" s="1"/>
  <c r="F9" i="4"/>
  <c r="R9" i="4" s="1"/>
  <c r="F10" i="4"/>
  <c r="R10" i="4" s="1"/>
  <c r="F11" i="4"/>
  <c r="R11" i="4" s="1"/>
  <c r="F12" i="4"/>
  <c r="R12" i="4" s="1"/>
  <c r="F13" i="4"/>
  <c r="R13" i="4" s="1"/>
  <c r="F14" i="4"/>
  <c r="R14" i="4" s="1"/>
  <c r="F15" i="4"/>
  <c r="R15" i="4" s="1"/>
  <c r="F16" i="4"/>
  <c r="R16" i="4" s="1"/>
  <c r="F17" i="4"/>
  <c r="R17" i="4" s="1"/>
  <c r="F18" i="4"/>
  <c r="R18" i="4" s="1"/>
  <c r="F19" i="4"/>
  <c r="R19" i="4" s="1"/>
  <c r="F20" i="4"/>
  <c r="R20" i="4" s="1"/>
  <c r="F21" i="4"/>
  <c r="R21" i="4" s="1"/>
  <c r="F22" i="4"/>
  <c r="R22" i="4" s="1"/>
  <c r="F23" i="4"/>
  <c r="R23" i="4" s="1"/>
  <c r="F24" i="4"/>
  <c r="R24" i="4" s="1"/>
  <c r="F25" i="4"/>
  <c r="R25" i="4" s="1"/>
  <c r="F26" i="4"/>
  <c r="R26" i="4" s="1"/>
  <c r="F27" i="4"/>
  <c r="R27" i="4" s="1"/>
  <c r="F28" i="4"/>
  <c r="R28" i="4" s="1"/>
  <c r="F29" i="4"/>
  <c r="R29" i="4" s="1"/>
  <c r="F30" i="4"/>
  <c r="R30" i="4" s="1"/>
  <c r="F31" i="4"/>
  <c r="R31" i="4" s="1"/>
  <c r="F32" i="4"/>
  <c r="R32" i="4" s="1"/>
  <c r="F33" i="4"/>
  <c r="R33" i="4" s="1"/>
  <c r="F34" i="4"/>
  <c r="R34" i="4" s="1"/>
  <c r="F35" i="4"/>
  <c r="R35" i="4" s="1"/>
  <c r="F36" i="4"/>
  <c r="R36" i="4" s="1"/>
  <c r="F37" i="4"/>
  <c r="R37" i="4" s="1"/>
  <c r="F38" i="4"/>
  <c r="R38" i="4" s="1"/>
  <c r="F39" i="4"/>
  <c r="R39" i="4" s="1"/>
  <c r="F40" i="4"/>
  <c r="R40" i="4" s="1"/>
  <c r="F41" i="4"/>
  <c r="R41" i="4" s="1"/>
  <c r="F42" i="4"/>
  <c r="R42" i="4" s="1"/>
  <c r="F43" i="4"/>
  <c r="R43" i="4" s="1"/>
  <c r="F44" i="4"/>
  <c r="R44" i="4" s="1"/>
  <c r="F45" i="4"/>
  <c r="R45" i="4" s="1"/>
  <c r="F46" i="4"/>
  <c r="R46" i="4" s="1"/>
  <c r="F47" i="4"/>
  <c r="R47" i="4" s="1"/>
  <c r="F48" i="4"/>
  <c r="R48" i="4" s="1"/>
  <c r="F49" i="4"/>
  <c r="R49" i="4" s="1"/>
  <c r="F50" i="4"/>
  <c r="R50" i="4" s="1"/>
  <c r="F51" i="4"/>
  <c r="R51" i="4" s="1"/>
  <c r="F52" i="4"/>
  <c r="R52" i="4" s="1"/>
  <c r="F53" i="4"/>
  <c r="R53" i="4" s="1"/>
  <c r="F54" i="4"/>
  <c r="R54" i="4" s="1"/>
  <c r="F55" i="4"/>
  <c r="R55" i="4" s="1"/>
  <c r="F56" i="4"/>
  <c r="R56" i="4" s="1"/>
  <c r="F57" i="4"/>
  <c r="R57" i="4" s="1"/>
  <c r="F58" i="4"/>
  <c r="R58" i="4" s="1"/>
  <c r="F59" i="4"/>
  <c r="R59" i="4" s="1"/>
  <c r="F60" i="4"/>
  <c r="R60" i="4" s="1"/>
  <c r="F61" i="4"/>
  <c r="R61" i="4" s="1"/>
  <c r="F62" i="4"/>
  <c r="R62" i="4" s="1"/>
  <c r="F63" i="4"/>
  <c r="R63" i="4" s="1"/>
  <c r="F64" i="4"/>
  <c r="R64" i="4" s="1"/>
  <c r="F65" i="4"/>
  <c r="R65" i="4" s="1"/>
  <c r="F66" i="4"/>
  <c r="R66" i="4" s="1"/>
  <c r="F67" i="4"/>
  <c r="R67" i="4" s="1"/>
  <c r="F68" i="4"/>
  <c r="R68" i="4" s="1"/>
  <c r="F69" i="4"/>
  <c r="R69" i="4" s="1"/>
  <c r="F70" i="4"/>
  <c r="R70" i="4" s="1"/>
  <c r="F71" i="4"/>
  <c r="R71" i="4" s="1"/>
  <c r="F72" i="4"/>
  <c r="R72" i="4" s="1"/>
  <c r="F73" i="4"/>
  <c r="R73" i="4" s="1"/>
  <c r="F74" i="4"/>
  <c r="R74" i="4" s="1"/>
  <c r="F75" i="4"/>
  <c r="R75" i="4" s="1"/>
  <c r="F76" i="4"/>
  <c r="R76" i="4" s="1"/>
  <c r="F77" i="4"/>
  <c r="R77" i="4" s="1"/>
  <c r="F78" i="4"/>
  <c r="R78" i="4" s="1"/>
  <c r="F79" i="4"/>
  <c r="R79" i="4" s="1"/>
  <c r="F80" i="4"/>
  <c r="R80" i="4" s="1"/>
  <c r="F81" i="4"/>
  <c r="R81" i="4" s="1"/>
  <c r="F82" i="4"/>
  <c r="F83" i="4"/>
  <c r="R83" i="4" s="1"/>
  <c r="F84" i="4"/>
  <c r="R84" i="4" s="1"/>
  <c r="F85" i="4"/>
  <c r="R85" i="4" s="1"/>
  <c r="F86" i="4"/>
  <c r="R86" i="4" s="1"/>
  <c r="F87" i="4"/>
  <c r="R87" i="4" s="1"/>
  <c r="F88" i="4"/>
  <c r="R88" i="4" s="1"/>
  <c r="F89" i="4"/>
  <c r="R89" i="4" s="1"/>
  <c r="F90" i="4"/>
  <c r="R90" i="4" s="1"/>
  <c r="F91" i="4"/>
  <c r="R91" i="4" s="1"/>
  <c r="F92" i="4"/>
  <c r="R92" i="4" s="1"/>
  <c r="F93" i="4"/>
  <c r="R93" i="4" s="1"/>
  <c r="F94" i="4"/>
  <c r="R94" i="4" s="1"/>
  <c r="F95" i="4"/>
  <c r="R95" i="4" s="1"/>
  <c r="F96" i="4"/>
  <c r="R96" i="4" s="1"/>
  <c r="F97" i="4"/>
  <c r="R97" i="4" s="1"/>
  <c r="F98" i="4"/>
  <c r="R98" i="4" s="1"/>
  <c r="F99" i="4"/>
  <c r="R99" i="4" s="1"/>
  <c r="F100" i="4"/>
  <c r="R100" i="4" s="1"/>
  <c r="F101" i="4"/>
  <c r="R101" i="4" s="1"/>
  <c r="F102" i="4"/>
  <c r="R102" i="4" s="1"/>
  <c r="F103" i="4"/>
  <c r="R103" i="4" s="1"/>
  <c r="F104" i="4"/>
  <c r="R104" i="4" s="1"/>
  <c r="F105" i="4"/>
  <c r="R105" i="4" s="1"/>
  <c r="F106" i="4"/>
  <c r="R106" i="4" s="1"/>
  <c r="F107" i="4"/>
  <c r="R107" i="4" s="1"/>
  <c r="F108" i="4"/>
  <c r="R108" i="4" s="1"/>
  <c r="F109" i="4"/>
  <c r="R109" i="4" s="1"/>
  <c r="F110" i="4"/>
  <c r="R110" i="4" s="1"/>
  <c r="F111" i="4"/>
  <c r="R111" i="4" s="1"/>
  <c r="F112" i="4"/>
  <c r="R112" i="4" s="1"/>
  <c r="F113" i="4"/>
  <c r="R113" i="4" s="1"/>
  <c r="F114" i="4"/>
  <c r="R114" i="4" s="1"/>
  <c r="F115" i="4"/>
  <c r="R115" i="4" s="1"/>
  <c r="F116" i="4"/>
  <c r="R116" i="4" s="1"/>
  <c r="F117" i="4"/>
  <c r="R117" i="4" s="1"/>
  <c r="F118" i="4"/>
  <c r="F119" i="4"/>
  <c r="R119" i="4" s="1"/>
  <c r="F120" i="4"/>
  <c r="R120" i="4" s="1"/>
  <c r="F121" i="4"/>
  <c r="R121" i="4" s="1"/>
  <c r="F122" i="4"/>
  <c r="R122" i="4" s="1"/>
  <c r="F123" i="4"/>
  <c r="R123" i="4" s="1"/>
  <c r="F124" i="4"/>
  <c r="R124" i="4" s="1"/>
  <c r="F125" i="4"/>
  <c r="R125" i="4" s="1"/>
  <c r="F126" i="4"/>
  <c r="R126" i="4" s="1"/>
  <c r="F127" i="4"/>
  <c r="R127" i="4" s="1"/>
  <c r="F128" i="4"/>
  <c r="R128" i="4" s="1"/>
  <c r="F129" i="4"/>
  <c r="R129" i="4" s="1"/>
  <c r="F130" i="4"/>
  <c r="R130" i="4" s="1"/>
  <c r="F131" i="4"/>
  <c r="R131" i="4" s="1"/>
  <c r="F132" i="4"/>
  <c r="R132" i="4" s="1"/>
  <c r="F133" i="4"/>
  <c r="R133" i="4" s="1"/>
  <c r="F134" i="4"/>
  <c r="R134" i="4" s="1"/>
  <c r="F135" i="4"/>
  <c r="R135" i="4" s="1"/>
  <c r="F136" i="4"/>
  <c r="R136" i="4" s="1"/>
  <c r="F137" i="4"/>
  <c r="R137" i="4" s="1"/>
  <c r="F138" i="4"/>
  <c r="R138" i="4" s="1"/>
  <c r="F139" i="4"/>
  <c r="R139" i="4" s="1"/>
  <c r="F140" i="4"/>
  <c r="R140" i="4" s="1"/>
  <c r="F141" i="4"/>
  <c r="R141" i="4" s="1"/>
  <c r="F142" i="4"/>
  <c r="R142" i="4" s="1"/>
  <c r="F143" i="4"/>
  <c r="R143" i="4" s="1"/>
  <c r="F144" i="4"/>
  <c r="R144" i="4" s="1"/>
  <c r="F145" i="4"/>
  <c r="R145" i="4" s="1"/>
  <c r="F146" i="4"/>
  <c r="R146" i="4" s="1"/>
  <c r="F147" i="4"/>
  <c r="R147" i="4" s="1"/>
  <c r="F148" i="4"/>
  <c r="R148" i="4" s="1"/>
  <c r="F149" i="4"/>
  <c r="R149" i="4" s="1"/>
  <c r="F150" i="4"/>
  <c r="R150" i="4" s="1"/>
  <c r="F151" i="4"/>
  <c r="R151" i="4" s="1"/>
  <c r="F152" i="4"/>
  <c r="R152" i="4" s="1"/>
  <c r="F153" i="4"/>
  <c r="R153" i="4" s="1"/>
  <c r="F154" i="4"/>
  <c r="F155" i="4"/>
  <c r="R155" i="4" s="1"/>
  <c r="F156" i="4"/>
  <c r="R156" i="4" s="1"/>
  <c r="F157" i="4"/>
  <c r="R157" i="4" s="1"/>
  <c r="F158" i="4"/>
  <c r="R158" i="4" s="1"/>
  <c r="F159" i="4"/>
  <c r="R159" i="4" s="1"/>
  <c r="F160" i="4"/>
  <c r="R160" i="4" s="1"/>
  <c r="F161" i="4"/>
  <c r="R161" i="4" s="1"/>
  <c r="F162" i="4"/>
  <c r="R162" i="4" s="1"/>
  <c r="F163" i="4"/>
  <c r="R163" i="4" s="1"/>
  <c r="F164" i="4"/>
  <c r="R164" i="4" s="1"/>
  <c r="F165" i="4"/>
  <c r="R165" i="4" s="1"/>
  <c r="F166" i="4"/>
  <c r="R166" i="4" s="1"/>
  <c r="F167" i="4"/>
  <c r="R167" i="4" s="1"/>
  <c r="F168" i="4"/>
  <c r="R168" i="4" s="1"/>
  <c r="F169" i="4"/>
  <c r="R169" i="4" s="1"/>
  <c r="F170" i="4"/>
  <c r="R170" i="4" s="1"/>
  <c r="F171" i="4"/>
  <c r="R171" i="4" s="1"/>
  <c r="F172" i="4"/>
  <c r="R172" i="4" s="1"/>
  <c r="F173" i="4"/>
  <c r="R173" i="4" s="1"/>
  <c r="F174" i="4"/>
  <c r="R174" i="4" s="1"/>
  <c r="F175" i="4"/>
  <c r="R175" i="4" s="1"/>
  <c r="F176" i="4"/>
  <c r="R176" i="4" s="1"/>
  <c r="F177" i="4"/>
  <c r="R177" i="4" s="1"/>
  <c r="F178" i="4"/>
  <c r="R178" i="4" s="1"/>
  <c r="F179" i="4"/>
  <c r="R179" i="4" s="1"/>
  <c r="F180" i="4"/>
  <c r="R180" i="4" s="1"/>
  <c r="F181" i="4"/>
  <c r="R181" i="4" s="1"/>
  <c r="F182" i="4"/>
  <c r="R182" i="4" s="1"/>
  <c r="F183" i="4"/>
  <c r="R183" i="4" s="1"/>
  <c r="F184" i="4"/>
  <c r="R184" i="4" s="1"/>
  <c r="F185" i="4"/>
  <c r="R185" i="4" s="1"/>
  <c r="F186" i="4"/>
  <c r="R186" i="4" s="1"/>
  <c r="F187" i="4"/>
  <c r="R187" i="4" s="1"/>
  <c r="F188" i="4"/>
  <c r="R188" i="4" s="1"/>
  <c r="F189" i="4"/>
  <c r="R189" i="4" s="1"/>
  <c r="F190" i="4"/>
  <c r="R190" i="4" s="1"/>
  <c r="F191" i="4"/>
  <c r="R191" i="4" s="1"/>
  <c r="F192" i="4"/>
  <c r="R192" i="4" s="1"/>
  <c r="F193" i="4"/>
  <c r="R193" i="4" s="1"/>
  <c r="F194" i="4"/>
  <c r="R194" i="4" s="1"/>
  <c r="F195" i="4"/>
  <c r="R195" i="4" s="1"/>
  <c r="F196" i="4"/>
  <c r="R196" i="4" s="1"/>
  <c r="F197" i="4"/>
  <c r="R197" i="4" s="1"/>
  <c r="F198" i="4"/>
  <c r="R198" i="4" s="1"/>
  <c r="F199" i="4"/>
  <c r="R199" i="4" s="1"/>
  <c r="F200" i="4"/>
  <c r="R200" i="4" s="1"/>
  <c r="F201" i="4"/>
  <c r="R201" i="4" s="1"/>
  <c r="F202" i="4"/>
  <c r="R202" i="4" s="1"/>
  <c r="F203" i="4"/>
  <c r="R203" i="4" s="1"/>
  <c r="F204" i="4"/>
  <c r="R204" i="4" s="1"/>
  <c r="F205" i="4"/>
  <c r="R205" i="4" s="1"/>
  <c r="F206" i="4"/>
  <c r="R206" i="4" s="1"/>
  <c r="F207" i="4"/>
  <c r="R207" i="4" s="1"/>
  <c r="F208" i="4"/>
  <c r="R208" i="4" s="1"/>
  <c r="F209" i="4"/>
  <c r="R209" i="4" s="1"/>
  <c r="F210" i="4"/>
  <c r="R210" i="4" s="1"/>
  <c r="F211" i="4"/>
  <c r="R211" i="4" s="1"/>
  <c r="F212" i="4"/>
  <c r="R212" i="4" s="1"/>
  <c r="F213" i="4"/>
  <c r="R213" i="4" s="1"/>
  <c r="F214" i="4"/>
  <c r="R214" i="4" s="1"/>
  <c r="F215" i="4"/>
  <c r="R215" i="4" s="1"/>
  <c r="F216" i="4"/>
  <c r="R216" i="4" s="1"/>
  <c r="F217" i="4"/>
  <c r="R217" i="4" s="1"/>
  <c r="F218" i="4"/>
  <c r="R218" i="4" s="1"/>
  <c r="F219" i="4"/>
  <c r="R219" i="4" s="1"/>
  <c r="F220" i="4"/>
  <c r="R220" i="4" s="1"/>
  <c r="F221" i="4"/>
  <c r="R221" i="4" s="1"/>
  <c r="F222" i="4"/>
  <c r="R222" i="4" s="1"/>
  <c r="F223" i="4"/>
  <c r="R223" i="4" s="1"/>
  <c r="F224" i="4"/>
  <c r="R224" i="4" s="1"/>
  <c r="F225" i="4"/>
  <c r="R225" i="4" s="1"/>
  <c r="F226" i="4"/>
  <c r="R226" i="4" s="1"/>
  <c r="F227" i="4"/>
  <c r="R227" i="4" s="1"/>
  <c r="F228" i="4"/>
  <c r="R228" i="4" s="1"/>
  <c r="F229" i="4"/>
  <c r="R229" i="4" s="1"/>
  <c r="F230" i="4"/>
  <c r="R230" i="4" s="1"/>
  <c r="F231" i="4"/>
  <c r="R231" i="4" s="1"/>
  <c r="F232" i="4"/>
  <c r="R232" i="4" s="1"/>
  <c r="F233" i="4"/>
  <c r="R233" i="4" s="1"/>
  <c r="F234" i="4"/>
  <c r="R234" i="4" s="1"/>
  <c r="F235" i="4"/>
  <c r="R235" i="4" s="1"/>
  <c r="F236" i="4"/>
  <c r="R236" i="4" s="1"/>
  <c r="F237" i="4"/>
  <c r="R237" i="4" s="1"/>
  <c r="F238" i="4"/>
  <c r="R238" i="4" s="1"/>
  <c r="F239" i="4"/>
  <c r="R239" i="4" s="1"/>
  <c r="F240" i="4"/>
  <c r="R240" i="4" s="1"/>
  <c r="F241" i="4"/>
  <c r="R241" i="4" s="1"/>
  <c r="F242" i="4"/>
  <c r="R242" i="4" s="1"/>
  <c r="F243" i="4"/>
  <c r="R243" i="4" s="1"/>
  <c r="F244" i="4"/>
  <c r="R244" i="4" s="1"/>
  <c r="F245" i="4"/>
  <c r="R245" i="4" s="1"/>
  <c r="F246" i="4"/>
  <c r="R246" i="4" s="1"/>
  <c r="F247" i="4"/>
  <c r="F248" i="4"/>
  <c r="R248" i="4" s="1"/>
  <c r="F249" i="4"/>
  <c r="R249" i="4" s="1"/>
  <c r="F250" i="4"/>
  <c r="R250" i="4" s="1"/>
  <c r="F251" i="4"/>
  <c r="R251" i="4" s="1"/>
  <c r="F252" i="4"/>
  <c r="R252" i="4" s="1"/>
  <c r="F253" i="4"/>
  <c r="R253" i="4" s="1"/>
  <c r="F254" i="4"/>
  <c r="R254" i="4" s="1"/>
  <c r="F255" i="4"/>
  <c r="R255" i="4" s="1"/>
  <c r="F256" i="4"/>
  <c r="R256" i="4" s="1"/>
  <c r="F257" i="4"/>
  <c r="R257" i="4" s="1"/>
  <c r="F258" i="4"/>
  <c r="R258" i="4" s="1"/>
  <c r="F259" i="4"/>
  <c r="R259" i="4" s="1"/>
  <c r="F260" i="4"/>
  <c r="R260" i="4" s="1"/>
  <c r="F261" i="4"/>
  <c r="R261" i="4" s="1"/>
  <c r="F262" i="4"/>
  <c r="R262" i="4" s="1"/>
  <c r="F263" i="4"/>
  <c r="R263" i="4" s="1"/>
  <c r="F264" i="4"/>
  <c r="R264" i="4" s="1"/>
  <c r="F265" i="4"/>
  <c r="R265" i="4" s="1"/>
  <c r="F266" i="4"/>
  <c r="R266" i="4" s="1"/>
  <c r="F267" i="4"/>
  <c r="R267" i="4" s="1"/>
  <c r="F268" i="4"/>
  <c r="R268" i="4" s="1"/>
  <c r="F269" i="4"/>
  <c r="R269" i="4" s="1"/>
  <c r="F270" i="4"/>
  <c r="R270" i="4" s="1"/>
  <c r="F271" i="4"/>
  <c r="R271" i="4" s="1"/>
  <c r="F272" i="4"/>
  <c r="R272" i="4" s="1"/>
  <c r="F273" i="4"/>
  <c r="R273" i="4" s="1"/>
  <c r="F274" i="4"/>
  <c r="R274" i="4" s="1"/>
  <c r="F275" i="4"/>
  <c r="R275" i="4" s="1"/>
  <c r="F276" i="4"/>
  <c r="R276" i="4" s="1"/>
  <c r="F277" i="4"/>
  <c r="R277" i="4" s="1"/>
  <c r="F278" i="4"/>
  <c r="R278" i="4" s="1"/>
  <c r="F279" i="4"/>
  <c r="R279" i="4" s="1"/>
  <c r="F280" i="4"/>
  <c r="R280" i="4" s="1"/>
  <c r="F281" i="4"/>
  <c r="R281" i="4" s="1"/>
  <c r="F282" i="4"/>
  <c r="R282" i="4" s="1"/>
  <c r="F283" i="4"/>
  <c r="R283" i="4" s="1"/>
  <c r="F284" i="4"/>
  <c r="R284" i="4" s="1"/>
  <c r="F285" i="4"/>
  <c r="R285" i="4" s="1"/>
  <c r="F286" i="4"/>
  <c r="R286" i="4" s="1"/>
  <c r="F287" i="4"/>
  <c r="R287" i="4" s="1"/>
  <c r="F288" i="4"/>
  <c r="R288" i="4" s="1"/>
  <c r="F289" i="4"/>
  <c r="R289" i="4" s="1"/>
  <c r="F290" i="4"/>
  <c r="R290" i="4" s="1"/>
  <c r="F291" i="4"/>
  <c r="R291" i="4" s="1"/>
  <c r="F292" i="4"/>
  <c r="R292" i="4" s="1"/>
  <c r="F293" i="4"/>
  <c r="R293" i="4" s="1"/>
  <c r="F294" i="4"/>
  <c r="R294" i="4" s="1"/>
  <c r="F295" i="4"/>
  <c r="R295" i="4" s="1"/>
  <c r="F296" i="4"/>
  <c r="R296" i="4" s="1"/>
  <c r="F297" i="4"/>
  <c r="R297" i="4" s="1"/>
  <c r="F298" i="4"/>
  <c r="R298" i="4" s="1"/>
  <c r="F299" i="4"/>
  <c r="R299" i="4" s="1"/>
  <c r="F300" i="4"/>
  <c r="R300" i="4" s="1"/>
  <c r="F301" i="4"/>
  <c r="R301" i="4" s="1"/>
  <c r="F302" i="4"/>
  <c r="R302" i="4" s="1"/>
  <c r="F303" i="4"/>
  <c r="R303" i="4" s="1"/>
  <c r="F304" i="4"/>
  <c r="R304" i="4" s="1"/>
  <c r="F305" i="4"/>
  <c r="R305" i="4" s="1"/>
  <c r="F306" i="4"/>
  <c r="R306" i="4" s="1"/>
  <c r="F307" i="4"/>
  <c r="R307" i="4" s="1"/>
  <c r="F308" i="4"/>
  <c r="R308" i="4" s="1"/>
  <c r="F309" i="4"/>
  <c r="R309" i="4" s="1"/>
  <c r="F310" i="4"/>
  <c r="R310" i="4" s="1"/>
  <c r="F311" i="4"/>
  <c r="R311" i="4" s="1"/>
  <c r="F312" i="4"/>
  <c r="R312" i="4" s="1"/>
  <c r="F313" i="4"/>
  <c r="R313" i="4" s="1"/>
  <c r="F314" i="4"/>
  <c r="R314" i="4" s="1"/>
  <c r="F315" i="4"/>
  <c r="R315" i="4" s="1"/>
  <c r="F316" i="4"/>
  <c r="R316" i="4" s="1"/>
  <c r="F317" i="4"/>
  <c r="R317" i="4" s="1"/>
  <c r="F318" i="4"/>
  <c r="R318" i="4" s="1"/>
  <c r="F319" i="4"/>
  <c r="R319" i="4" s="1"/>
  <c r="F320" i="4"/>
  <c r="R320" i="4" s="1"/>
  <c r="F321" i="4"/>
  <c r="R321" i="4" s="1"/>
  <c r="F322" i="4"/>
  <c r="R322" i="4" s="1"/>
  <c r="F323" i="4"/>
  <c r="R323" i="4" s="1"/>
  <c r="F324" i="4"/>
  <c r="R324" i="4" s="1"/>
  <c r="F325" i="4"/>
  <c r="R325" i="4" s="1"/>
  <c r="F326" i="4"/>
  <c r="R326" i="4" s="1"/>
  <c r="F327" i="4"/>
  <c r="R327" i="4" s="1"/>
  <c r="F328" i="4"/>
  <c r="R328" i="4" s="1"/>
  <c r="F329" i="4"/>
  <c r="R329" i="4" s="1"/>
  <c r="F330" i="4"/>
  <c r="R330" i="4" s="1"/>
  <c r="F331" i="4"/>
  <c r="R331" i="4" s="1"/>
  <c r="F332" i="4"/>
  <c r="R332" i="4" s="1"/>
  <c r="F333" i="4"/>
  <c r="R333" i="4" s="1"/>
  <c r="F334" i="4"/>
  <c r="R334" i="4" s="1"/>
  <c r="F335" i="4"/>
  <c r="R335" i="4" s="1"/>
  <c r="F336" i="4"/>
  <c r="R336" i="4" s="1"/>
  <c r="F337" i="4"/>
  <c r="R337" i="4" s="1"/>
  <c r="F338" i="4"/>
  <c r="R338" i="4" s="1"/>
  <c r="F339" i="4"/>
  <c r="R339" i="4" s="1"/>
  <c r="F340" i="4"/>
  <c r="R340" i="4" s="1"/>
  <c r="F341" i="4"/>
  <c r="R341" i="4" s="1"/>
  <c r="F342" i="4"/>
  <c r="R342" i="4" s="1"/>
  <c r="F343" i="4"/>
  <c r="R343" i="4" s="1"/>
  <c r="F344" i="4"/>
  <c r="R344" i="4" s="1"/>
  <c r="F345" i="4"/>
  <c r="R345" i="4" s="1"/>
  <c r="F346" i="4"/>
  <c r="R346" i="4" s="1"/>
  <c r="F347" i="4"/>
  <c r="R347" i="4" s="1"/>
  <c r="F348" i="4"/>
  <c r="R348" i="4" s="1"/>
  <c r="F349" i="4"/>
  <c r="R349" i="4" s="1"/>
  <c r="F350" i="4"/>
  <c r="R350" i="4" s="1"/>
  <c r="F351" i="4"/>
  <c r="R351" i="4" s="1"/>
  <c r="F352" i="4"/>
  <c r="R352" i="4" s="1"/>
  <c r="F353" i="4"/>
  <c r="R353" i="4" s="1"/>
  <c r="F354" i="4"/>
  <c r="R354" i="4" s="1"/>
  <c r="F355" i="4"/>
  <c r="R355" i="4" s="1"/>
  <c r="F356" i="4"/>
  <c r="R356" i="4" s="1"/>
  <c r="F357" i="4"/>
  <c r="R357" i="4" s="1"/>
  <c r="F358" i="4"/>
  <c r="R358" i="4" s="1"/>
  <c r="F359" i="4"/>
  <c r="R359" i="4" s="1"/>
  <c r="F360" i="4"/>
  <c r="R360" i="4" s="1"/>
  <c r="F361" i="4"/>
  <c r="R361" i="4" s="1"/>
  <c r="F362" i="4"/>
  <c r="R362" i="4" s="1"/>
  <c r="F363" i="4"/>
  <c r="R363" i="4" s="1"/>
  <c r="F4" i="4"/>
  <c r="R4" i="4" s="1"/>
  <c r="R7" i="2"/>
  <c r="P7" i="2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O4" i="6"/>
  <c r="M4" i="6"/>
  <c r="E4" i="6"/>
  <c r="D4" i="6"/>
  <c r="O4" i="2"/>
  <c r="M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D2" i="6"/>
  <c r="E1" i="5"/>
  <c r="H1" i="2"/>
  <c r="M2" i="2"/>
  <c r="H2" i="6"/>
  <c r="K2" i="2"/>
  <c r="H2" i="5"/>
  <c r="J1" i="5"/>
  <c r="G2" i="2"/>
  <c r="K2" i="6"/>
  <c r="J2" i="2"/>
  <c r="M2" i="5"/>
  <c r="J2" i="6"/>
  <c r="G1" i="2"/>
  <c r="H1" i="6"/>
  <c r="I2" i="6"/>
  <c r="K1" i="6"/>
  <c r="L1" i="6"/>
  <c r="H1" i="5"/>
  <c r="E2" i="6"/>
  <c r="G2" i="6"/>
  <c r="I2" i="2"/>
  <c r="M1" i="6"/>
  <c r="E2" i="5"/>
  <c r="I1" i="4"/>
  <c r="D1" i="5"/>
  <c r="D1" i="6"/>
  <c r="D1" i="2"/>
  <c r="L2" i="6"/>
  <c r="J2" i="5"/>
  <c r="H2" i="2"/>
  <c r="G1" i="6"/>
  <c r="F2" i="2"/>
  <c r="M2" i="6"/>
  <c r="I1" i="6"/>
  <c r="F2" i="5"/>
  <c r="I2" i="5"/>
  <c r="L2" i="5"/>
  <c r="J1" i="2"/>
  <c r="M1" i="2"/>
  <c r="F1" i="6"/>
  <c r="I1" i="2"/>
  <c r="G2" i="5"/>
  <c r="E1" i="2"/>
  <c r="K2" i="5"/>
  <c r="J1" i="6"/>
  <c r="G1" i="5"/>
  <c r="E1" i="6"/>
  <c r="F2" i="6"/>
  <c r="I1" i="5"/>
  <c r="F1" i="5"/>
  <c r="L1" i="5"/>
  <c r="K1" i="2"/>
  <c r="L2" i="2"/>
  <c r="O1" i="4"/>
  <c r="F1" i="2"/>
  <c r="D2" i="5"/>
  <c r="M1" i="5"/>
  <c r="K1" i="5"/>
  <c r="E2" i="2"/>
  <c r="L1" i="2"/>
  <c r="L1" i="4"/>
  <c r="D2" i="2"/>
  <c r="N2" i="4" l="1"/>
  <c r="K2" i="4"/>
  <c r="H2" i="4"/>
  <c r="P2" i="4"/>
  <c r="O2" i="4"/>
  <c r="M2" i="4"/>
  <c r="L2" i="4"/>
  <c r="J2" i="4"/>
  <c r="I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J5" i="6"/>
  <c r="J5" i="2"/>
  <c r="J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I4" i="4"/>
  <c r="L4" i="4"/>
  <c r="R7" i="5" l="1"/>
  <c r="O4" i="5"/>
  <c r="M4" i="5"/>
  <c r="E4" i="5"/>
  <c r="D4" i="5"/>
  <c r="J4" i="1"/>
  <c r="J3" i="1"/>
  <c r="J2" i="1"/>
  <c r="F8" i="6" l="1"/>
  <c r="N184" i="4"/>
  <c r="K88" i="4"/>
  <c r="K134" i="4"/>
  <c r="N23" i="4"/>
  <c r="N181" i="4"/>
  <c r="K196" i="4"/>
  <c r="H36" i="4"/>
  <c r="N80" i="4"/>
  <c r="N250" i="4"/>
  <c r="M73" i="5"/>
  <c r="K70" i="4"/>
  <c r="K139" i="4"/>
  <c r="N246" i="4"/>
  <c r="H207" i="4"/>
  <c r="K67" i="4"/>
  <c r="N265" i="4"/>
  <c r="M193" i="2"/>
  <c r="K130" i="4"/>
  <c r="M358" i="5"/>
  <c r="M51" i="2"/>
  <c r="H139" i="4"/>
  <c r="K280" i="4"/>
  <c r="N283" i="4"/>
  <c r="H179" i="4"/>
  <c r="N21" i="4"/>
  <c r="K43" i="4"/>
  <c r="N206" i="4"/>
  <c r="H34" i="4"/>
  <c r="N101" i="4"/>
  <c r="K135" i="4"/>
  <c r="H336" i="4"/>
  <c r="N81" i="4"/>
  <c r="N47" i="4"/>
  <c r="H8" i="4"/>
  <c r="H223" i="4"/>
  <c r="K77" i="4"/>
  <c r="K305" i="4"/>
  <c r="H225" i="4"/>
  <c r="K204" i="4"/>
  <c r="N301" i="4"/>
  <c r="K336" i="4"/>
  <c r="M230" i="6"/>
  <c r="H236" i="4"/>
  <c r="N63" i="4"/>
  <c r="H28" i="4"/>
  <c r="K122" i="4"/>
  <c r="N233" i="4"/>
  <c r="H250" i="4"/>
  <c r="K244" i="4"/>
  <c r="N353" i="4"/>
  <c r="N144" i="4"/>
  <c r="H17" i="4"/>
  <c r="N273" i="4"/>
  <c r="K304" i="4"/>
  <c r="K301" i="4"/>
  <c r="N54" i="4"/>
  <c r="K197" i="4"/>
  <c r="H294" i="4"/>
  <c r="H358" i="4"/>
  <c r="H53" i="4"/>
  <c r="H97" i="4"/>
  <c r="N362" i="4"/>
  <c r="N75" i="4"/>
  <c r="N172" i="4"/>
  <c r="K238" i="4"/>
  <c r="H76" i="4"/>
  <c r="N322" i="4"/>
  <c r="K18" i="4"/>
  <c r="N218" i="4"/>
  <c r="H323" i="4"/>
  <c r="N90" i="4"/>
  <c r="K161" i="4"/>
  <c r="H32" i="4"/>
  <c r="H166" i="4"/>
  <c r="H168" i="4"/>
  <c r="M232" i="6"/>
  <c r="M319" i="6"/>
  <c r="N313" i="4"/>
  <c r="H282" i="4"/>
  <c r="H167" i="4"/>
  <c r="H272" i="4"/>
  <c r="N234" i="4"/>
  <c r="K270" i="4"/>
  <c r="N244" i="4"/>
  <c r="M96" i="5"/>
  <c r="M55" i="5"/>
  <c r="H52" i="4"/>
  <c r="M216" i="2"/>
  <c r="K246" i="4"/>
  <c r="N179" i="4"/>
  <c r="N182" i="4"/>
  <c r="K229" i="4"/>
  <c r="N212" i="4"/>
  <c r="K75" i="4"/>
  <c r="N232" i="4"/>
  <c r="N217" i="4"/>
  <c r="K260" i="4"/>
  <c r="N213" i="4"/>
  <c r="K189" i="4"/>
  <c r="H114" i="4"/>
  <c r="N242" i="4"/>
  <c r="H253" i="4"/>
  <c r="K118" i="4"/>
  <c r="N87" i="4"/>
  <c r="H267" i="4"/>
  <c r="N349" i="4"/>
  <c r="N187" i="4"/>
  <c r="M191" i="2"/>
  <c r="M107" i="2"/>
  <c r="M352" i="5"/>
  <c r="K76" i="4"/>
  <c r="N259" i="4"/>
  <c r="N140" i="4"/>
  <c r="N91" i="4"/>
  <c r="N204" i="4"/>
  <c r="N335" i="4"/>
  <c r="H197" i="4"/>
  <c r="K81" i="4"/>
  <c r="K149" i="4"/>
  <c r="M158" i="2"/>
  <c r="N253" i="4"/>
  <c r="K39" i="4"/>
  <c r="K110" i="4"/>
  <c r="M113" i="5"/>
  <c r="K312" i="4"/>
  <c r="N29" i="4"/>
  <c r="K192" i="4"/>
  <c r="H258" i="4"/>
  <c r="M169" i="6"/>
  <c r="M295" i="6"/>
  <c r="H217" i="4"/>
  <c r="K251" i="4"/>
  <c r="K56" i="4"/>
  <c r="H310" i="4"/>
  <c r="N161" i="4"/>
  <c r="N168" i="4"/>
  <c r="H104" i="4"/>
  <c r="H134" i="4"/>
  <c r="N360" i="4"/>
  <c r="K313" i="4"/>
  <c r="H359" i="4"/>
  <c r="N82" i="4"/>
  <c r="N155" i="4"/>
  <c r="H319" i="4"/>
  <c r="H341" i="4"/>
  <c r="N251" i="4"/>
  <c r="K10" i="4"/>
  <c r="H113" i="4"/>
  <c r="H295" i="4"/>
  <c r="K112" i="4"/>
  <c r="K180" i="4"/>
  <c r="H26" i="4"/>
  <c r="K58" i="4"/>
  <c r="K98" i="4"/>
  <c r="H335" i="4"/>
  <c r="H87" i="4"/>
  <c r="N130" i="4"/>
  <c r="K181" i="4"/>
  <c r="M320" i="5"/>
  <c r="K263" i="4"/>
  <c r="K266" i="4"/>
  <c r="K33" i="4"/>
  <c r="N277" i="4"/>
  <c r="K132" i="4"/>
  <c r="H303" i="4"/>
  <c r="K48" i="4"/>
  <c r="K138" i="4"/>
  <c r="N320" i="4"/>
  <c r="N363" i="4"/>
  <c r="K211" i="4"/>
  <c r="H316" i="4"/>
  <c r="N358" i="4"/>
  <c r="H13" i="4"/>
  <c r="K341" i="4"/>
  <c r="K141" i="4"/>
  <c r="M299" i="2"/>
  <c r="M261" i="6"/>
  <c r="M196" i="2"/>
  <c r="H169" i="4"/>
  <c r="M223" i="6"/>
  <c r="M317" i="6"/>
  <c r="K131" i="4"/>
  <c r="K199" i="4"/>
  <c r="H332" i="4"/>
  <c r="H203" i="4"/>
  <c r="H308" i="4"/>
  <c r="K150" i="4"/>
  <c r="K291" i="4"/>
  <c r="K183" i="4"/>
  <c r="M243" i="2"/>
  <c r="M334" i="2"/>
  <c r="H265" i="4"/>
  <c r="M73" i="6"/>
  <c r="M364" i="5"/>
  <c r="N221" i="4"/>
  <c r="M79" i="6"/>
  <c r="M321" i="2"/>
  <c r="M342" i="6"/>
  <c r="H244" i="4"/>
  <c r="H260" i="4"/>
  <c r="H9" i="4"/>
  <c r="N202" i="4"/>
  <c r="K14" i="4"/>
  <c r="K212" i="4"/>
  <c r="K276" i="4"/>
  <c r="K334" i="4"/>
  <c r="M274" i="6"/>
  <c r="N41" i="4"/>
  <c r="H301" i="4"/>
  <c r="H325" i="4"/>
  <c r="N177" i="4"/>
  <c r="H298" i="4"/>
  <c r="M323" i="5"/>
  <c r="N42" i="4"/>
  <c r="H183" i="4"/>
  <c r="N316" i="4"/>
  <c r="N302" i="4"/>
  <c r="H59" i="4"/>
  <c r="H89" i="4"/>
  <c r="N264" i="4"/>
  <c r="K274" i="4"/>
  <c r="H172" i="4"/>
  <c r="K38" i="4"/>
  <c r="N280" i="4"/>
  <c r="N131" i="4"/>
  <c r="H190" i="4"/>
  <c r="H150" i="4"/>
  <c r="K74" i="4"/>
  <c r="N15" i="4"/>
  <c r="K240" i="4"/>
  <c r="K245" i="4"/>
  <c r="H143" i="4"/>
  <c r="H287" i="4"/>
  <c r="K308" i="4"/>
  <c r="M185" i="5"/>
  <c r="M260" i="5"/>
  <c r="N85" i="4"/>
  <c r="N164" i="4"/>
  <c r="H102" i="4"/>
  <c r="K164" i="4"/>
  <c r="N83" i="4"/>
  <c r="K294" i="4"/>
  <c r="H12" i="4"/>
  <c r="N19" i="4"/>
  <c r="K210" i="4"/>
  <c r="K12" i="4"/>
  <c r="K330" i="4"/>
  <c r="H278" i="4"/>
  <c r="K188" i="4"/>
  <c r="H191" i="4"/>
  <c r="K36" i="4"/>
  <c r="N272" i="4"/>
  <c r="N350" i="4"/>
  <c r="N224" i="4"/>
  <c r="K13" i="4"/>
  <c r="M103" i="2"/>
  <c r="M156" i="2"/>
  <c r="M319" i="5"/>
  <c r="N186" i="4"/>
  <c r="K176" i="4"/>
  <c r="K243" i="4"/>
  <c r="K338" i="4"/>
  <c r="K117" i="4"/>
  <c r="K143" i="4"/>
  <c r="H111" i="4"/>
  <c r="K51" i="4"/>
  <c r="N279" i="4"/>
  <c r="K170" i="4"/>
  <c r="N60" i="4"/>
  <c r="K348" i="4"/>
  <c r="N214" i="4"/>
  <c r="M357" i="2"/>
  <c r="K322" i="4"/>
  <c r="N205" i="4"/>
  <c r="N321" i="4"/>
  <c r="N342" i="4"/>
  <c r="N105" i="4"/>
  <c r="N133" i="4"/>
  <c r="N334" i="4"/>
  <c r="K113" i="4"/>
  <c r="K249" i="4"/>
  <c r="N311" i="4"/>
  <c r="M296" i="5"/>
  <c r="K64" i="4"/>
  <c r="N163" i="4"/>
  <c r="K144" i="4"/>
  <c r="N319" i="4"/>
  <c r="K96" i="4"/>
  <c r="K179" i="4"/>
  <c r="K223" i="4"/>
  <c r="H196" i="4"/>
  <c r="M180" i="5"/>
  <c r="M300" i="6"/>
  <c r="N239" i="4"/>
  <c r="H16" i="4"/>
  <c r="N43" i="4"/>
  <c r="K198" i="4"/>
  <c r="K191" i="4"/>
  <c r="K340" i="4"/>
  <c r="H307" i="4"/>
  <c r="H72" i="4"/>
  <c r="H22" i="4"/>
  <c r="K109" i="4"/>
  <c r="M219" i="5"/>
  <c r="N93" i="4"/>
  <c r="N148" i="4"/>
  <c r="K206" i="4"/>
  <c r="H161" i="4"/>
  <c r="K108" i="4"/>
  <c r="K126" i="4"/>
  <c r="H122" i="4"/>
  <c r="H81" i="4"/>
  <c r="K174" i="4"/>
  <c r="K133" i="4"/>
  <c r="H268" i="4"/>
  <c r="K95" i="4"/>
  <c r="H64" i="4"/>
  <c r="H56" i="4"/>
  <c r="N207" i="4"/>
  <c r="N146" i="4"/>
  <c r="N227" i="4"/>
  <c r="N255" i="4"/>
  <c r="N73" i="4"/>
  <c r="K114" i="4"/>
  <c r="H259" i="4"/>
  <c r="N281" i="4"/>
  <c r="K269" i="4"/>
  <c r="H239" i="4"/>
  <c r="H24" i="4"/>
  <c r="K20" i="4"/>
  <c r="N225" i="4"/>
  <c r="H320" i="4"/>
  <c r="N110" i="4"/>
  <c r="N106" i="4"/>
  <c r="H283" i="4"/>
  <c r="H300" i="4"/>
  <c r="N38" i="4"/>
  <c r="N243" i="4"/>
  <c r="M163" i="5"/>
  <c r="N338" i="4"/>
  <c r="K63" i="4"/>
  <c r="H266" i="4"/>
  <c r="N28" i="4"/>
  <c r="H280" i="4"/>
  <c r="N247" i="4"/>
  <c r="H147" i="4"/>
  <c r="N98" i="4"/>
  <c r="K359" i="4"/>
  <c r="H209" i="4"/>
  <c r="N331" i="4"/>
  <c r="N166" i="4"/>
  <c r="K220" i="4"/>
  <c r="H71" i="4"/>
  <c r="N266" i="4"/>
  <c r="K361" i="4"/>
  <c r="K272" i="4"/>
  <c r="N180" i="4"/>
  <c r="N132" i="4"/>
  <c r="K234" i="4"/>
  <c r="H227" i="4"/>
  <c r="H45" i="4"/>
  <c r="H108" i="4"/>
  <c r="K323" i="4"/>
  <c r="H212" i="4"/>
  <c r="K178" i="4"/>
  <c r="N31" i="4"/>
  <c r="H189" i="4"/>
  <c r="H158" i="4"/>
  <c r="N344" i="4"/>
  <c r="N84" i="4"/>
  <c r="H304" i="4"/>
  <c r="K127" i="4"/>
  <c r="M211" i="5"/>
  <c r="M118" i="6"/>
  <c r="M343" i="2"/>
  <c r="N254" i="4"/>
  <c r="N346" i="4"/>
  <c r="H61" i="4"/>
  <c r="K207" i="4"/>
  <c r="H345" i="4"/>
  <c r="N220" i="4"/>
  <c r="H141" i="4"/>
  <c r="M186" i="5"/>
  <c r="K97" i="4"/>
  <c r="M193" i="6"/>
  <c r="M296" i="6"/>
  <c r="M150" i="6"/>
  <c r="H124" i="4"/>
  <c r="M174" i="5"/>
  <c r="M296" i="2"/>
  <c r="H354" i="4"/>
  <c r="K128" i="4"/>
  <c r="K60" i="4"/>
  <c r="H257" i="4"/>
  <c r="H228" i="4"/>
  <c r="H170" i="4"/>
  <c r="N203" i="4"/>
  <c r="K233" i="4"/>
  <c r="M10" i="2"/>
  <c r="K316" i="4"/>
  <c r="H140" i="4"/>
  <c r="M117" i="5"/>
  <c r="K62" i="4"/>
  <c r="N327" i="4"/>
  <c r="H326" i="4"/>
  <c r="N238" i="4"/>
  <c r="N285" i="4"/>
  <c r="K203" i="4"/>
  <c r="H329" i="4"/>
  <c r="N190" i="4"/>
  <c r="H220" i="4"/>
  <c r="K37" i="4"/>
  <c r="N78" i="4"/>
  <c r="H171" i="4"/>
  <c r="H362" i="4"/>
  <c r="K224" i="4"/>
  <c r="K293" i="4"/>
  <c r="K237" i="4"/>
  <c r="M266" i="6"/>
  <c r="K306" i="4"/>
  <c r="M130" i="6"/>
  <c r="N121" i="4"/>
  <c r="K356" i="4"/>
  <c r="H35" i="4"/>
  <c r="N290" i="4"/>
  <c r="K328" i="4"/>
  <c r="H221" i="4"/>
  <c r="K147" i="4"/>
  <c r="K279" i="4"/>
  <c r="K362" i="4"/>
  <c r="K125" i="4"/>
  <c r="K156" i="4"/>
  <c r="N88" i="4"/>
  <c r="H80" i="4"/>
  <c r="K303" i="4"/>
  <c r="N13" i="4"/>
  <c r="K285" i="4"/>
  <c r="N200" i="4"/>
  <c r="K172" i="4"/>
  <c r="H18" i="4"/>
  <c r="M219" i="6"/>
  <c r="M267" i="2"/>
  <c r="N292" i="4"/>
  <c r="K186" i="4"/>
  <c r="K59" i="4"/>
  <c r="M88" i="5"/>
  <c r="K157" i="4"/>
  <c r="N141" i="4"/>
  <c r="N256" i="4"/>
  <c r="N310" i="4"/>
  <c r="N355" i="4"/>
  <c r="N215" i="4"/>
  <c r="H75" i="4"/>
  <c r="K277" i="4"/>
  <c r="K331" i="4"/>
  <c r="N297" i="4"/>
  <c r="K264" i="4"/>
  <c r="K8" i="4"/>
  <c r="K319" i="4"/>
  <c r="H331" i="4"/>
  <c r="H240" i="4"/>
  <c r="M184" i="5"/>
  <c r="H46" i="4"/>
  <c r="K187" i="4"/>
  <c r="K271" i="4"/>
  <c r="N46" i="4"/>
  <c r="H312" i="4"/>
  <c r="N129" i="4"/>
  <c r="K351" i="4"/>
  <c r="H321" i="4"/>
  <c r="K222" i="4"/>
  <c r="K200" i="4"/>
  <c r="H338" i="4"/>
  <c r="K11" i="4"/>
  <c r="K66" i="4"/>
  <c r="K99" i="4"/>
  <c r="H261" i="4"/>
  <c r="N357" i="4"/>
  <c r="N94" i="4"/>
  <c r="K283" i="4"/>
  <c r="M195" i="5"/>
  <c r="K45" i="4"/>
  <c r="K185" i="4"/>
  <c r="K292" i="4"/>
  <c r="H351" i="4"/>
  <c r="N359" i="4"/>
  <c r="K310" i="4"/>
  <c r="N249" i="4"/>
  <c r="N151" i="4"/>
  <c r="N324" i="4"/>
  <c r="N70" i="4"/>
  <c r="H132" i="4"/>
  <c r="N183" i="4"/>
  <c r="K171" i="4"/>
  <c r="H215" i="4"/>
  <c r="K345" i="4"/>
  <c r="H317" i="4"/>
  <c r="H234" i="4"/>
  <c r="M61" i="5"/>
  <c r="H138" i="4"/>
  <c r="K167" i="4"/>
  <c r="N195" i="4"/>
  <c r="N74" i="4"/>
  <c r="K339" i="4"/>
  <c r="K168" i="4"/>
  <c r="H156" i="4"/>
  <c r="N111" i="4"/>
  <c r="K42" i="4"/>
  <c r="H160" i="4"/>
  <c r="H98" i="4"/>
  <c r="K315" i="4"/>
  <c r="K177" i="4"/>
  <c r="H248" i="4"/>
  <c r="N198" i="4"/>
  <c r="K307" i="4"/>
  <c r="H51" i="4"/>
  <c r="H10" i="4"/>
  <c r="N20" i="4"/>
  <c r="N25" i="4"/>
  <c r="H96" i="4"/>
  <c r="K342" i="4"/>
  <c r="N58" i="4"/>
  <c r="K287" i="4"/>
  <c r="M251" i="6"/>
  <c r="H243" i="4"/>
  <c r="K284" i="4"/>
  <c r="H58" i="4"/>
  <c r="K262" i="4"/>
  <c r="N159" i="4"/>
  <c r="H37" i="4"/>
  <c r="N236" i="4"/>
  <c r="N112" i="4"/>
  <c r="K236" i="4"/>
  <c r="N260" i="4"/>
  <c r="K184" i="4"/>
  <c r="K82" i="4"/>
  <c r="H285" i="4"/>
  <c r="N66" i="4"/>
  <c r="N76" i="4"/>
  <c r="K155" i="4"/>
  <c r="H66" i="4"/>
  <c r="K105" i="4"/>
  <c r="H291" i="4"/>
  <c r="M69" i="2"/>
  <c r="M154" i="6"/>
  <c r="N34" i="4"/>
  <c r="K53" i="4"/>
  <c r="N154" i="4"/>
  <c r="M84" i="2"/>
  <c r="K28" i="4"/>
  <c r="K26" i="4"/>
  <c r="K123" i="4"/>
  <c r="N276" i="4"/>
  <c r="K78" i="4"/>
  <c r="N293" i="4"/>
  <c r="H242" i="4"/>
  <c r="N107" i="4"/>
  <c r="N9" i="4"/>
  <c r="K120" i="4"/>
  <c r="N30" i="4"/>
  <c r="K129" i="4"/>
  <c r="N284" i="4"/>
  <c r="K194" i="4"/>
  <c r="H185" i="4"/>
  <c r="N235" i="4"/>
  <c r="N263" i="4"/>
  <c r="M195" i="2"/>
  <c r="N104" i="4"/>
  <c r="N136" i="4"/>
  <c r="K235" i="4"/>
  <c r="K17" i="4"/>
  <c r="K153" i="4"/>
  <c r="K121" i="4"/>
  <c r="N27" i="4"/>
  <c r="N153" i="4"/>
  <c r="K65" i="4"/>
  <c r="N219" i="4"/>
  <c r="N271" i="4"/>
  <c r="M94" i="6"/>
  <c r="M148" i="6"/>
  <c r="M119" i="2"/>
  <c r="H106" i="4"/>
  <c r="H177" i="4"/>
  <c r="K107" i="4"/>
  <c r="N143" i="4"/>
  <c r="H204" i="4"/>
  <c r="H82" i="4"/>
  <c r="H93" i="4"/>
  <c r="M330" i="2"/>
  <c r="H84" i="4"/>
  <c r="M134" i="2"/>
  <c r="M151" i="6"/>
  <c r="M90" i="5"/>
  <c r="H201" i="4"/>
  <c r="K40" i="4"/>
  <c r="H151" i="4"/>
  <c r="K116" i="4"/>
  <c r="N24" i="4"/>
  <c r="H43" i="4"/>
  <c r="H95" i="4"/>
  <c r="N237" i="4"/>
  <c r="N61" i="4"/>
  <c r="N40" i="4"/>
  <c r="N240" i="4"/>
  <c r="M327" i="6"/>
  <c r="M153" i="2"/>
  <c r="K346" i="4"/>
  <c r="N323" i="4"/>
  <c r="H210" i="4"/>
  <c r="N67" i="4"/>
  <c r="K193" i="4"/>
  <c r="M34" i="2"/>
  <c r="H57" i="4"/>
  <c r="M85" i="2"/>
  <c r="H318" i="4"/>
  <c r="M357" i="6"/>
  <c r="M259" i="6"/>
  <c r="H241" i="4"/>
  <c r="M66" i="2"/>
  <c r="M68" i="2"/>
  <c r="H314" i="4"/>
  <c r="H121" i="4"/>
  <c r="H249" i="4"/>
  <c r="K162" i="4"/>
  <c r="N55" i="4"/>
  <c r="K83" i="4"/>
  <c r="N139" i="4"/>
  <c r="K298" i="4"/>
  <c r="H192" i="4"/>
  <c r="H255" i="4"/>
  <c r="M261" i="5"/>
  <c r="N197" i="4"/>
  <c r="M333" i="6"/>
  <c r="H44" i="4"/>
  <c r="N100" i="4"/>
  <c r="M267" i="6"/>
  <c r="M289" i="5"/>
  <c r="M255" i="2"/>
  <c r="N17" i="4"/>
  <c r="M242" i="5"/>
  <c r="N348" i="4"/>
  <c r="N314" i="4"/>
  <c r="M52" i="6"/>
  <c r="M220" i="2"/>
  <c r="M58" i="2"/>
  <c r="M233" i="5"/>
  <c r="K27" i="4"/>
  <c r="K209" i="4"/>
  <c r="M295" i="5"/>
  <c r="M290" i="2"/>
  <c r="M345" i="2"/>
  <c r="M160" i="5"/>
  <c r="M214" i="5"/>
  <c r="H216" i="4"/>
  <c r="M22" i="2"/>
  <c r="H296" i="4"/>
  <c r="M229" i="2"/>
  <c r="M150" i="2"/>
  <c r="M317" i="5"/>
  <c r="N196" i="4"/>
  <c r="M206" i="2"/>
  <c r="N308" i="4"/>
  <c r="H120" i="4"/>
  <c r="H99" i="4"/>
  <c r="K253" i="4"/>
  <c r="M97" i="2"/>
  <c r="H173" i="4"/>
  <c r="M285" i="6"/>
  <c r="K216" i="4"/>
  <c r="M300" i="5"/>
  <c r="M294" i="6"/>
  <c r="M305" i="5"/>
  <c r="M75" i="6"/>
  <c r="M202" i="2"/>
  <c r="N185" i="4"/>
  <c r="N347" i="4"/>
  <c r="M153" i="6"/>
  <c r="K213" i="4"/>
  <c r="H163" i="4"/>
  <c r="N115" i="4"/>
  <c r="K217" i="4"/>
  <c r="H100" i="4"/>
  <c r="K252" i="4"/>
  <c r="M186" i="2"/>
  <c r="M137" i="2"/>
  <c r="H123" i="4"/>
  <c r="N56" i="4"/>
  <c r="N178" i="4"/>
  <c r="H187" i="4"/>
  <c r="H116" i="4"/>
  <c r="M297" i="2"/>
  <c r="H306" i="4"/>
  <c r="M146" i="2"/>
  <c r="K68" i="4"/>
  <c r="M141" i="2"/>
  <c r="M262" i="5"/>
  <c r="N89" i="4"/>
  <c r="N167" i="4"/>
  <c r="H60" i="4"/>
  <c r="N325" i="4"/>
  <c r="N351" i="4"/>
  <c r="H262" i="4"/>
  <c r="M31" i="2"/>
  <c r="M240" i="5"/>
  <c r="H274" i="4"/>
  <c r="N44" i="4"/>
  <c r="M17" i="6"/>
  <c r="N103" i="4"/>
  <c r="H214" i="4"/>
  <c r="M258" i="6"/>
  <c r="H252" i="4"/>
  <c r="M144" i="2"/>
  <c r="K182" i="4"/>
  <c r="K335" i="4"/>
  <c r="H222" i="4"/>
  <c r="N160" i="4"/>
  <c r="K44" i="4"/>
  <c r="K231" i="4"/>
  <c r="K19" i="4"/>
  <c r="M240" i="6"/>
  <c r="K227" i="4"/>
  <c r="H256" i="4"/>
  <c r="M187" i="2"/>
  <c r="M179" i="2"/>
  <c r="N307" i="4"/>
  <c r="M314" i="2"/>
  <c r="M152" i="2"/>
  <c r="N274" i="4"/>
  <c r="M154" i="5"/>
  <c r="M133" i="6"/>
  <c r="H152" i="4"/>
  <c r="K267" i="4"/>
  <c r="M172" i="2"/>
  <c r="M81" i="6"/>
  <c r="M78" i="2"/>
  <c r="M328" i="6"/>
  <c r="M208" i="6"/>
  <c r="N252" i="4"/>
  <c r="K163" i="4"/>
  <c r="M125" i="5"/>
  <c r="M181" i="2"/>
  <c r="M127" i="5"/>
  <c r="H340" i="4"/>
  <c r="M363" i="6"/>
  <c r="M82" i="2"/>
  <c r="M286" i="5"/>
  <c r="M59" i="6"/>
  <c r="M276" i="5"/>
  <c r="M50" i="6"/>
  <c r="M284" i="6"/>
  <c r="N288" i="4"/>
  <c r="H127" i="4"/>
  <c r="H48" i="4"/>
  <c r="M255" i="5"/>
  <c r="N258" i="4"/>
  <c r="K140" i="4"/>
  <c r="N147" i="4"/>
  <c r="N354" i="4"/>
  <c r="M247" i="5"/>
  <c r="M121" i="6"/>
  <c r="N291" i="4"/>
  <c r="H112" i="4"/>
  <c r="M36" i="6"/>
  <c r="M100" i="5"/>
  <c r="M225" i="5"/>
  <c r="M244" i="6"/>
  <c r="M9" i="6"/>
  <c r="M271" i="2"/>
  <c r="M266" i="5"/>
  <c r="K90" i="4"/>
  <c r="N169" i="4"/>
  <c r="H137" i="4"/>
  <c r="K302" i="4"/>
  <c r="N309" i="4"/>
  <c r="M238" i="5"/>
  <c r="N330" i="4"/>
  <c r="H88" i="4"/>
  <c r="K21" i="4"/>
  <c r="K22" i="4"/>
  <c r="H21" i="4"/>
  <c r="K205" i="4"/>
  <c r="N65" i="4"/>
  <c r="M329" i="6"/>
  <c r="M73" i="2"/>
  <c r="M318" i="6"/>
  <c r="N275" i="4"/>
  <c r="N16" i="4"/>
  <c r="H224" i="4"/>
  <c r="K16" i="4"/>
  <c r="K258" i="4"/>
  <c r="H129" i="4"/>
  <c r="M64" i="6"/>
  <c r="M139" i="2"/>
  <c r="M338" i="2"/>
  <c r="N318" i="4"/>
  <c r="M126" i="2"/>
  <c r="N123" i="4"/>
  <c r="M333" i="5"/>
  <c r="M243" i="5"/>
  <c r="K354" i="4"/>
  <c r="N36" i="4"/>
  <c r="N303" i="4"/>
  <c r="H55" i="4"/>
  <c r="N135" i="4"/>
  <c r="M148" i="5"/>
  <c r="K119" i="4"/>
  <c r="N210" i="4"/>
  <c r="N102" i="4"/>
  <c r="M320" i="2"/>
  <c r="M253" i="6"/>
  <c r="H91" i="4"/>
  <c r="H131" i="4"/>
  <c r="H313" i="4"/>
  <c r="M91" i="6"/>
  <c r="K343" i="4"/>
  <c r="K314" i="4"/>
  <c r="M151" i="5"/>
  <c r="K363" i="4"/>
  <c r="H235" i="4"/>
  <c r="H33" i="4"/>
  <c r="K297" i="4"/>
  <c r="H238" i="4"/>
  <c r="K57" i="4"/>
  <c r="M99" i="5"/>
  <c r="M354" i="2"/>
  <c r="K89" i="4"/>
  <c r="M346" i="2"/>
  <c r="M148" i="2"/>
  <c r="M312" i="2"/>
  <c r="M194" i="2"/>
  <c r="M102" i="5"/>
  <c r="M187" i="6"/>
  <c r="M212" i="5"/>
  <c r="M309" i="6"/>
  <c r="M217" i="5"/>
  <c r="M137" i="6"/>
  <c r="M277" i="5"/>
  <c r="N176" i="4"/>
  <c r="M39" i="6"/>
  <c r="M215" i="2"/>
  <c r="H62" i="4"/>
  <c r="N149" i="4"/>
  <c r="H202" i="4"/>
  <c r="M93" i="6"/>
  <c r="H232" i="4"/>
  <c r="K166" i="4"/>
  <c r="M310" i="6"/>
  <c r="H186" i="4"/>
  <c r="M260" i="6"/>
  <c r="N173" i="4"/>
  <c r="H333" i="4"/>
  <c r="M246" i="5"/>
  <c r="M72" i="6"/>
  <c r="M54" i="5"/>
  <c r="K218" i="4"/>
  <c r="M299" i="5"/>
  <c r="M286" i="6"/>
  <c r="H159" i="4"/>
  <c r="M205" i="2"/>
  <c r="M147" i="2"/>
  <c r="N248" i="4"/>
  <c r="H213" i="4"/>
  <c r="K9" i="4"/>
  <c r="N128" i="4"/>
  <c r="H299" i="4"/>
  <c r="M326" i="2"/>
  <c r="M92" i="2"/>
  <c r="N11" i="4"/>
  <c r="H198" i="4"/>
  <c r="H346" i="4"/>
  <c r="M357" i="5"/>
  <c r="N345" i="4"/>
  <c r="K300" i="4"/>
  <c r="N287" i="4"/>
  <c r="K87" i="4"/>
  <c r="H277" i="4"/>
  <c r="K255" i="4"/>
  <c r="M150" i="5"/>
  <c r="H126" i="4"/>
  <c r="K296" i="4"/>
  <c r="M182" i="5"/>
  <c r="N230" i="4"/>
  <c r="M142" i="2"/>
  <c r="M201" i="2"/>
  <c r="N158" i="4"/>
  <c r="M332" i="6"/>
  <c r="M242" i="6"/>
  <c r="N208" i="4"/>
  <c r="K320" i="4"/>
  <c r="K190" i="4"/>
  <c r="H49" i="4"/>
  <c r="N326" i="4"/>
  <c r="N270" i="4"/>
  <c r="K85" i="4"/>
  <c r="H109" i="4"/>
  <c r="H175" i="4"/>
  <c r="M165" i="5"/>
  <c r="M70" i="5"/>
  <c r="M333" i="2"/>
  <c r="H70" i="4"/>
  <c r="M51" i="5"/>
  <c r="H353" i="4"/>
  <c r="N108" i="4"/>
  <c r="M158" i="6"/>
  <c r="K232" i="4"/>
  <c r="N77" i="4"/>
  <c r="K325" i="4"/>
  <c r="N356" i="4"/>
  <c r="N92" i="4"/>
  <c r="K317" i="4"/>
  <c r="M315" i="2"/>
  <c r="N304" i="4"/>
  <c r="M193" i="5"/>
  <c r="M60" i="6"/>
  <c r="K61" i="4"/>
  <c r="H355" i="4"/>
  <c r="M27" i="5"/>
  <c r="M114" i="5"/>
  <c r="M281" i="2"/>
  <c r="M170" i="6"/>
  <c r="M36" i="2"/>
  <c r="H237" i="4"/>
  <c r="M283" i="6"/>
  <c r="M347" i="2"/>
  <c r="K202" i="4"/>
  <c r="K353" i="4"/>
  <c r="H155" i="4"/>
  <c r="M77" i="6"/>
  <c r="M75" i="2"/>
  <c r="M235" i="6"/>
  <c r="M88" i="2"/>
  <c r="M171" i="6"/>
  <c r="H63" i="4"/>
  <c r="H40" i="4"/>
  <c r="M104" i="5"/>
  <c r="H360" i="4"/>
  <c r="M57" i="6"/>
  <c r="M252" i="2"/>
  <c r="M350" i="2"/>
  <c r="M115" i="5"/>
  <c r="M10" i="5"/>
  <c r="M124" i="5"/>
  <c r="M67" i="2"/>
  <c r="M216" i="6"/>
  <c r="M227" i="5"/>
  <c r="K273" i="4"/>
  <c r="M350" i="5"/>
  <c r="M249" i="6"/>
  <c r="M251" i="5"/>
  <c r="H184" i="4"/>
  <c r="K254" i="4"/>
  <c r="K93" i="4"/>
  <c r="M246" i="6"/>
  <c r="M93" i="5"/>
  <c r="M172" i="5"/>
  <c r="M169" i="2"/>
  <c r="H205" i="4"/>
  <c r="H27" i="4"/>
  <c r="N35" i="4"/>
  <c r="M276" i="6"/>
  <c r="M223" i="2"/>
  <c r="M37" i="6"/>
  <c r="M310" i="5"/>
  <c r="M275" i="2"/>
  <c r="M121" i="2"/>
  <c r="M204" i="2"/>
  <c r="M40" i="5"/>
  <c r="M119" i="6"/>
  <c r="M98" i="2"/>
  <c r="M71" i="5"/>
  <c r="N267" i="4"/>
  <c r="M94" i="2"/>
  <c r="K333" i="4"/>
  <c r="M180" i="6"/>
  <c r="H142" i="4"/>
  <c r="H165" i="4"/>
  <c r="M16" i="5"/>
  <c r="N295" i="4"/>
  <c r="N286" i="4"/>
  <c r="K355" i="4"/>
  <c r="N194" i="4"/>
  <c r="H47" i="4"/>
  <c r="N12" i="4"/>
  <c r="K46" i="4"/>
  <c r="H251" i="4"/>
  <c r="N199" i="4"/>
  <c r="K31" i="4"/>
  <c r="K318" i="4"/>
  <c r="H233" i="4"/>
  <c r="M210" i="6"/>
  <c r="M95" i="6"/>
  <c r="M113" i="2"/>
  <c r="M273" i="6"/>
  <c r="K247" i="4"/>
  <c r="H292" i="4"/>
  <c r="N361" i="4"/>
  <c r="K225" i="4"/>
  <c r="N165" i="4"/>
  <c r="M129" i="2"/>
  <c r="H275" i="4"/>
  <c r="M119" i="5"/>
  <c r="M342" i="5"/>
  <c r="M217" i="2"/>
  <c r="H20" i="4"/>
  <c r="N241" i="4"/>
  <c r="N18" i="4"/>
  <c r="M74" i="5"/>
  <c r="M233" i="2"/>
  <c r="M131" i="2"/>
  <c r="M59" i="2"/>
  <c r="N26" i="4"/>
  <c r="K41" i="4"/>
  <c r="K215" i="4"/>
  <c r="N95" i="4"/>
  <c r="N211" i="4"/>
  <c r="N120" i="4"/>
  <c r="N223" i="4"/>
  <c r="M225" i="6"/>
  <c r="K142" i="4"/>
  <c r="M182" i="6"/>
  <c r="M308" i="6"/>
  <c r="M207" i="2"/>
  <c r="N125" i="4"/>
  <c r="M304" i="2"/>
  <c r="M211" i="6"/>
  <c r="H206" i="4"/>
  <c r="M110" i="6"/>
  <c r="N152" i="4"/>
  <c r="H42" i="4"/>
  <c r="H343" i="4"/>
  <c r="M101" i="2"/>
  <c r="H348" i="4"/>
  <c r="N226" i="4"/>
  <c r="M184" i="2"/>
  <c r="K329" i="4"/>
  <c r="M167" i="2"/>
  <c r="N170" i="4"/>
  <c r="H38" i="4"/>
  <c r="M285" i="5"/>
  <c r="M279" i="2"/>
  <c r="M337" i="2"/>
  <c r="M76" i="6"/>
  <c r="M74" i="2"/>
  <c r="M356" i="2"/>
  <c r="M104" i="2"/>
  <c r="M341" i="6"/>
  <c r="M225" i="2"/>
  <c r="M237" i="6"/>
  <c r="K49" i="4"/>
  <c r="K72" i="4"/>
  <c r="M140" i="6"/>
  <c r="M355" i="6"/>
  <c r="M361" i="2"/>
  <c r="M155" i="6"/>
  <c r="N57" i="4"/>
  <c r="K250" i="4"/>
  <c r="M364" i="2"/>
  <c r="M80" i="6"/>
  <c r="M133" i="5"/>
  <c r="M247" i="2"/>
  <c r="M290" i="5"/>
  <c r="N72" i="4"/>
  <c r="N192" i="4"/>
  <c r="N114" i="4"/>
  <c r="M186" i="6"/>
  <c r="M257" i="5"/>
  <c r="M299" i="6"/>
  <c r="N68" i="4"/>
  <c r="H135" i="4"/>
  <c r="K25" i="4"/>
  <c r="K30" i="4"/>
  <c r="H78" i="4"/>
  <c r="H39" i="4"/>
  <c r="H19" i="4"/>
  <c r="H302" i="4"/>
  <c r="M49" i="6"/>
  <c r="H94" i="4"/>
  <c r="M70" i="6"/>
  <c r="H269" i="4"/>
  <c r="N171" i="4"/>
  <c r="K326" i="4"/>
  <c r="H115" i="4"/>
  <c r="N333" i="4"/>
  <c r="K349" i="4"/>
  <c r="N261" i="4"/>
  <c r="M219" i="2"/>
  <c r="H130" i="4"/>
  <c r="H247" i="4"/>
  <c r="M155" i="2"/>
  <c r="N341" i="4"/>
  <c r="M257" i="2"/>
  <c r="H119" i="4"/>
  <c r="K175" i="4"/>
  <c r="K84" i="4"/>
  <c r="M110" i="5"/>
  <c r="K145" i="4"/>
  <c r="N174" i="4"/>
  <c r="K295" i="4"/>
  <c r="N175" i="4"/>
  <c r="N328" i="4"/>
  <c r="N113" i="4"/>
  <c r="H276" i="4"/>
  <c r="M323" i="2"/>
  <c r="H50" i="4"/>
  <c r="K352" i="4"/>
  <c r="K55" i="4"/>
  <c r="N315" i="4"/>
  <c r="K347" i="4"/>
  <c r="K358" i="4"/>
  <c r="M166" i="6"/>
  <c r="N97" i="4"/>
  <c r="H347" i="4"/>
  <c r="H25" i="4"/>
  <c r="N268" i="4"/>
  <c r="M307" i="2"/>
  <c r="M199" i="2"/>
  <c r="M209" i="2"/>
  <c r="H288" i="4"/>
  <c r="M213" i="2"/>
  <c r="K124" i="4"/>
  <c r="K50" i="4"/>
  <c r="M243" i="6"/>
  <c r="M280" i="2"/>
  <c r="M136" i="6"/>
  <c r="M159" i="2"/>
  <c r="M236" i="5"/>
  <c r="M42" i="6"/>
  <c r="M134" i="5"/>
  <c r="M139" i="5"/>
  <c r="M216" i="5"/>
  <c r="H92" i="4"/>
  <c r="M179" i="5"/>
  <c r="H118" i="4"/>
  <c r="H14" i="4"/>
  <c r="K288" i="4"/>
  <c r="N189" i="4"/>
  <c r="M227" i="2"/>
  <c r="M86" i="6"/>
  <c r="M127" i="6"/>
  <c r="M141" i="5"/>
  <c r="H101" i="4"/>
  <c r="K221" i="4"/>
  <c r="M25" i="5"/>
  <c r="M64" i="2"/>
  <c r="M235" i="2"/>
  <c r="M297" i="6"/>
  <c r="H136" i="4"/>
  <c r="M72" i="2"/>
  <c r="M60" i="2"/>
  <c r="M12" i="5"/>
  <c r="M337" i="5"/>
  <c r="M280" i="6"/>
  <c r="M291" i="5"/>
  <c r="M202" i="6"/>
  <c r="M106" i="5"/>
  <c r="M200" i="5"/>
  <c r="K239" i="4"/>
  <c r="H311" i="4"/>
  <c r="M271" i="5"/>
  <c r="N10" i="4"/>
  <c r="K201" i="4"/>
  <c r="N188" i="4"/>
  <c r="N62" i="4"/>
  <c r="K102" i="4"/>
  <c r="M208" i="2"/>
  <c r="M189" i="6"/>
  <c r="H211" i="4"/>
  <c r="M311" i="5"/>
  <c r="N96" i="4"/>
  <c r="M130" i="2"/>
  <c r="M185" i="2"/>
  <c r="M181" i="5"/>
  <c r="N117" i="4"/>
  <c r="H181" i="4"/>
  <c r="M287" i="5"/>
  <c r="M29" i="6"/>
  <c r="M162" i="2"/>
  <c r="M168" i="5"/>
  <c r="K195" i="4"/>
  <c r="N99" i="4"/>
  <c r="K52" i="4"/>
  <c r="M116" i="5"/>
  <c r="K350" i="4"/>
  <c r="N39" i="4"/>
  <c r="M203" i="2"/>
  <c r="H327" i="4"/>
  <c r="H77" i="4"/>
  <c r="M245" i="6"/>
  <c r="M40" i="6"/>
  <c r="M188" i="6"/>
  <c r="M238" i="6"/>
  <c r="M319" i="2"/>
  <c r="M294" i="2"/>
  <c r="M190" i="6"/>
  <c r="N209" i="4"/>
  <c r="K281" i="4"/>
  <c r="K69" i="4"/>
  <c r="N142" i="4"/>
  <c r="M55" i="2"/>
  <c r="H297" i="4"/>
  <c r="H200" i="4"/>
  <c r="K32" i="4"/>
  <c r="M360" i="5"/>
  <c r="H219" i="4"/>
  <c r="M304" i="6"/>
  <c r="M222" i="5"/>
  <c r="M131" i="6"/>
  <c r="M338" i="5"/>
  <c r="M55" i="6"/>
  <c r="H199" i="4"/>
  <c r="H279" i="4"/>
  <c r="M149" i="2"/>
  <c r="M84" i="6"/>
  <c r="N53" i="4"/>
  <c r="M154" i="2"/>
  <c r="M291" i="6"/>
  <c r="M201" i="6"/>
  <c r="M265" i="5"/>
  <c r="M167" i="5"/>
  <c r="M170" i="5"/>
  <c r="M344" i="2"/>
  <c r="M343" i="5"/>
  <c r="N33" i="4"/>
  <c r="M224" i="2"/>
  <c r="M122" i="5"/>
  <c r="M114" i="6"/>
  <c r="M305" i="6"/>
  <c r="K106" i="4"/>
  <c r="H271" i="4"/>
  <c r="M233" i="6"/>
  <c r="M231" i="2"/>
  <c r="M316" i="2"/>
  <c r="M358" i="6"/>
  <c r="M321" i="6"/>
  <c r="M189" i="5"/>
  <c r="M334" i="6"/>
  <c r="M98" i="6"/>
  <c r="M173" i="5"/>
  <c r="M178" i="5"/>
  <c r="M173" i="6"/>
  <c r="M238" i="2"/>
  <c r="M310" i="2"/>
  <c r="M325" i="6"/>
  <c r="M54" i="2"/>
  <c r="M361" i="5"/>
  <c r="M215" i="6"/>
  <c r="M324" i="5"/>
  <c r="M190" i="2"/>
  <c r="N59" i="4"/>
  <c r="M106" i="2"/>
  <c r="H350" i="4"/>
  <c r="M17" i="5"/>
  <c r="M70" i="2"/>
  <c r="M339" i="2"/>
  <c r="M54" i="6"/>
  <c r="N118" i="4"/>
  <c r="M180" i="2"/>
  <c r="M208" i="5"/>
  <c r="M314" i="6"/>
  <c r="M330" i="6"/>
  <c r="M53" i="6"/>
  <c r="M133" i="2"/>
  <c r="M58" i="5"/>
  <c r="M250" i="2"/>
  <c r="M236" i="2"/>
  <c r="M46" i="2"/>
  <c r="M78" i="5"/>
  <c r="M278" i="2"/>
  <c r="K248" i="4"/>
  <c r="M318" i="5"/>
  <c r="M257" i="6"/>
  <c r="H218" i="4"/>
  <c r="M123" i="2"/>
  <c r="M189" i="2"/>
  <c r="M199" i="5"/>
  <c r="M212" i="6"/>
  <c r="M317" i="2"/>
  <c r="N352" i="4"/>
  <c r="M172" i="6"/>
  <c r="H273" i="4"/>
  <c r="M56" i="6"/>
  <c r="M135" i="2"/>
  <c r="H363" i="4"/>
  <c r="M224" i="5"/>
  <c r="M273" i="2"/>
  <c r="N262" i="4"/>
  <c r="K80" i="4"/>
  <c r="N134" i="4"/>
  <c r="M282" i="6"/>
  <c r="M159" i="6"/>
  <c r="N137" i="4"/>
  <c r="M311" i="2"/>
  <c r="M123" i="5"/>
  <c r="M179" i="6"/>
  <c r="M289" i="6"/>
  <c r="M30" i="6"/>
  <c r="N336" i="4"/>
  <c r="M116" i="6"/>
  <c r="M288" i="5"/>
  <c r="K357" i="4"/>
  <c r="K101" i="4"/>
  <c r="M311" i="6"/>
  <c r="M41" i="6"/>
  <c r="N8" i="4"/>
  <c r="H230" i="4"/>
  <c r="M265" i="2"/>
  <c r="M348" i="5"/>
  <c r="M105" i="6"/>
  <c r="M218" i="5"/>
  <c r="M26" i="5"/>
  <c r="M99" i="2"/>
  <c r="M16" i="2"/>
  <c r="M169" i="5"/>
  <c r="M74" i="6"/>
  <c r="M108" i="2"/>
  <c r="M273" i="5"/>
  <c r="M152" i="6"/>
  <c r="M9" i="2"/>
  <c r="M197" i="5"/>
  <c r="M245" i="5"/>
  <c r="M351" i="2"/>
  <c r="M250" i="6"/>
  <c r="M359" i="5"/>
  <c r="M231" i="6"/>
  <c r="M288" i="2"/>
  <c r="M206" i="5"/>
  <c r="M293" i="2"/>
  <c r="M145" i="2"/>
  <c r="M182" i="2"/>
  <c r="M218" i="6"/>
  <c r="M76" i="5"/>
  <c r="K35" i="4"/>
  <c r="M27" i="2"/>
  <c r="H153" i="4"/>
  <c r="M107" i="6"/>
  <c r="M131" i="5"/>
  <c r="M85" i="6"/>
  <c r="M8" i="5"/>
  <c r="M306" i="5"/>
  <c r="K79" i="4"/>
  <c r="K169" i="4"/>
  <c r="M228" i="2"/>
  <c r="M239" i="6"/>
  <c r="M322" i="6"/>
  <c r="K92" i="4"/>
  <c r="N7" i="4"/>
  <c r="M240" i="2"/>
  <c r="M349" i="5"/>
  <c r="K321" i="4"/>
  <c r="M112" i="2"/>
  <c r="M346" i="5"/>
  <c r="K265" i="4"/>
  <c r="M34" i="6"/>
  <c r="M254" i="2"/>
  <c r="M258" i="5"/>
  <c r="M147" i="5"/>
  <c r="M81" i="2"/>
  <c r="H328" i="4"/>
  <c r="M27" i="6"/>
  <c r="K311" i="4"/>
  <c r="H157" i="4"/>
  <c r="K34" i="4"/>
  <c r="M16" i="6"/>
  <c r="M78" i="6"/>
  <c r="M166" i="5"/>
  <c r="M345" i="6"/>
  <c r="M92" i="6"/>
  <c r="M67" i="5"/>
  <c r="M23" i="2"/>
  <c r="M313" i="2"/>
  <c r="M159" i="5"/>
  <c r="M100" i="6"/>
  <c r="M259" i="2"/>
  <c r="M138" i="2"/>
  <c r="M226" i="6"/>
  <c r="M258" i="2"/>
  <c r="M62" i="6"/>
  <c r="M209" i="5"/>
  <c r="N126" i="4"/>
  <c r="M103" i="5"/>
  <c r="H357" i="4"/>
  <c r="H11" i="4"/>
  <c r="H30" i="4"/>
  <c r="M199" i="6"/>
  <c r="M142" i="6"/>
  <c r="M48" i="5"/>
  <c r="M104" i="6"/>
  <c r="M234" i="5"/>
  <c r="M149" i="5"/>
  <c r="M46" i="6"/>
  <c r="M364" i="6"/>
  <c r="M245" i="2"/>
  <c r="K219" i="4"/>
  <c r="H128" i="4"/>
  <c r="M92" i="5"/>
  <c r="H342" i="4"/>
  <c r="H334" i="4"/>
  <c r="M57" i="2"/>
  <c r="M144" i="6"/>
  <c r="M12" i="2"/>
  <c r="M35" i="5"/>
  <c r="M362" i="5"/>
  <c r="K289" i="4"/>
  <c r="M360" i="6"/>
  <c r="M6" i="2"/>
  <c r="M95" i="2"/>
  <c r="M30" i="2"/>
  <c r="M230" i="5"/>
  <c r="M87" i="5"/>
  <c r="M263" i="6"/>
  <c r="M146" i="6"/>
  <c r="M363" i="5"/>
  <c r="M135" i="5"/>
  <c r="M191" i="6"/>
  <c r="M58" i="6"/>
  <c r="M228" i="6"/>
  <c r="M7" i="2"/>
  <c r="K136" i="4"/>
  <c r="M122" i="2"/>
  <c r="K86" i="4"/>
  <c r="N193" i="4"/>
  <c r="M232" i="5"/>
  <c r="K309" i="4"/>
  <c r="N306" i="4"/>
  <c r="M163" i="6"/>
  <c r="M248" i="6"/>
  <c r="M105" i="2"/>
  <c r="M278" i="5"/>
  <c r="M356" i="6"/>
  <c r="M175" i="2"/>
  <c r="H286" i="4"/>
  <c r="M328" i="2"/>
  <c r="N257" i="4"/>
  <c r="M79" i="2"/>
  <c r="H79" i="4"/>
  <c r="M312" i="5"/>
  <c r="K165" i="4"/>
  <c r="M157" i="2"/>
  <c r="H188" i="4"/>
  <c r="M13" i="2"/>
  <c r="N312" i="4"/>
  <c r="M11" i="2"/>
  <c r="M140" i="5"/>
  <c r="M14" i="2"/>
  <c r="M46" i="5"/>
  <c r="M205" i="6"/>
  <c r="M230" i="2"/>
  <c r="M89" i="6"/>
  <c r="M136" i="5"/>
  <c r="M200" i="6"/>
  <c r="K208" i="4"/>
  <c r="N269" i="4"/>
  <c r="H339" i="4"/>
  <c r="N69" i="4"/>
  <c r="M177" i="6"/>
  <c r="H148" i="4"/>
  <c r="M269" i="5"/>
  <c r="M264" i="2"/>
  <c r="M102" i="6"/>
  <c r="H361" i="4"/>
  <c r="M8" i="2"/>
  <c r="M204" i="5"/>
  <c r="M10" i="6"/>
  <c r="M251" i="2"/>
  <c r="M315" i="6"/>
  <c r="M322" i="5"/>
  <c r="M47" i="6"/>
  <c r="M117" i="6"/>
  <c r="M353" i="5"/>
  <c r="M45" i="2"/>
  <c r="H289" i="4"/>
  <c r="M26" i="6"/>
  <c r="M192" i="2"/>
  <c r="N37" i="4"/>
  <c r="M143" i="2"/>
  <c r="M162" i="6"/>
  <c r="M121" i="5"/>
  <c r="M284" i="2"/>
  <c r="M168" i="6"/>
  <c r="H263" i="4"/>
  <c r="M50" i="5"/>
  <c r="M124" i="6"/>
  <c r="M348" i="2"/>
  <c r="M93" i="2"/>
  <c r="M323" i="6"/>
  <c r="N124" i="4"/>
  <c r="M347" i="6"/>
  <c r="M30" i="5"/>
  <c r="M136" i="2"/>
  <c r="M191" i="5"/>
  <c r="M42" i="2"/>
  <c r="M221" i="6"/>
  <c r="N122" i="4"/>
  <c r="K332" i="4"/>
  <c r="N138" i="4"/>
  <c r="H54" i="4"/>
  <c r="M337" i="6"/>
  <c r="M234" i="2"/>
  <c r="M98" i="5"/>
  <c r="M297" i="5"/>
  <c r="M77" i="5"/>
  <c r="M35" i="6"/>
  <c r="M139" i="6"/>
  <c r="M360" i="2"/>
  <c r="K15" i="4"/>
  <c r="M358" i="2"/>
  <c r="K268" i="4"/>
  <c r="H194" i="4"/>
  <c r="M350" i="6"/>
  <c r="H208" i="4"/>
  <c r="M308" i="5"/>
  <c r="M23" i="6"/>
  <c r="M147" i="6"/>
  <c r="N289" i="4"/>
  <c r="M330" i="5"/>
  <c r="M292" i="5"/>
  <c r="K47" i="4"/>
  <c r="M37" i="2"/>
  <c r="K275" i="4"/>
  <c r="N222" i="4"/>
  <c r="H67" i="4"/>
  <c r="K242" i="4"/>
  <c r="H23" i="4"/>
  <c r="H31" i="4"/>
  <c r="M328" i="5"/>
  <c r="N294" i="4"/>
  <c r="K159" i="4"/>
  <c r="M196" i="6"/>
  <c r="K241" i="4"/>
  <c r="M31" i="5"/>
  <c r="N229" i="4"/>
  <c r="M85" i="5"/>
  <c r="M241" i="2"/>
  <c r="M125" i="6"/>
  <c r="M33" i="2"/>
  <c r="K230" i="4"/>
  <c r="N329" i="4"/>
  <c r="N32" i="4"/>
  <c r="H193" i="4"/>
  <c r="M236" i="6"/>
  <c r="M24" i="2"/>
  <c r="M185" i="6"/>
  <c r="M110" i="2"/>
  <c r="M149" i="6"/>
  <c r="M252" i="5"/>
  <c r="N157" i="4"/>
  <c r="H69" i="4"/>
  <c r="M24" i="6"/>
  <c r="M298" i="5"/>
  <c r="M274" i="2"/>
  <c r="M132" i="6"/>
  <c r="M108" i="5"/>
  <c r="H65" i="4"/>
  <c r="M62" i="5"/>
  <c r="M303" i="6"/>
  <c r="K278" i="4"/>
  <c r="M261" i="2"/>
  <c r="K111" i="4"/>
  <c r="M300" i="2"/>
  <c r="H309" i="4"/>
  <c r="K360" i="4"/>
  <c r="M19" i="2"/>
  <c r="M363" i="2"/>
  <c r="M239" i="2"/>
  <c r="M123" i="6"/>
  <c r="M141" i="6"/>
  <c r="H226" i="4"/>
  <c r="M83" i="5"/>
  <c r="M43" i="5"/>
  <c r="M353" i="6"/>
  <c r="M15" i="5"/>
  <c r="M355" i="2"/>
  <c r="M332" i="5"/>
  <c r="M56" i="2"/>
  <c r="M18" i="2"/>
  <c r="M183" i="5"/>
  <c r="M309" i="5"/>
  <c r="M38" i="2"/>
  <c r="H182" i="4"/>
  <c r="N299" i="4"/>
  <c r="M269" i="6"/>
  <c r="M359" i="2"/>
  <c r="M22" i="5"/>
  <c r="M221" i="2"/>
  <c r="H356" i="4"/>
  <c r="M232" i="2"/>
  <c r="M101" i="5"/>
  <c r="M184" i="6"/>
  <c r="M207" i="6"/>
  <c r="M293" i="5"/>
  <c r="N156" i="4"/>
  <c r="M157" i="5"/>
  <c r="M59" i="5"/>
  <c r="M239" i="5"/>
  <c r="M331" i="6"/>
  <c r="M89" i="5"/>
  <c r="M66" i="6"/>
  <c r="M45" i="5"/>
  <c r="K24" i="4"/>
  <c r="M353" i="2"/>
  <c r="M178" i="2"/>
  <c r="M138" i="6"/>
  <c r="M267" i="5"/>
  <c r="M97" i="6"/>
  <c r="M75" i="5"/>
  <c r="M274" i="5"/>
  <c r="M340" i="6"/>
  <c r="N305" i="4"/>
  <c r="N48" i="4"/>
  <c r="K94" i="4"/>
  <c r="K154" i="4"/>
  <c r="M252" i="6"/>
  <c r="M198" i="6"/>
  <c r="M227" i="6"/>
  <c r="M120" i="2"/>
  <c r="M335" i="2"/>
  <c r="M272" i="2"/>
  <c r="M80" i="5"/>
  <c r="M19" i="5"/>
  <c r="M20" i="6"/>
  <c r="M190" i="5"/>
  <c r="M62" i="2"/>
  <c r="M137" i="5"/>
  <c r="M107" i="5"/>
  <c r="M115" i="2"/>
  <c r="M163" i="2"/>
  <c r="M71" i="6"/>
  <c r="M21" i="5"/>
  <c r="N79" i="4"/>
  <c r="M130" i="5"/>
  <c r="M221" i="5"/>
  <c r="N145" i="4"/>
  <c r="H246" i="4"/>
  <c r="K23" i="4"/>
  <c r="M289" i="2"/>
  <c r="H284" i="4"/>
  <c r="M195" i="6"/>
  <c r="M253" i="5"/>
  <c r="M53" i="2"/>
  <c r="M71" i="2"/>
  <c r="M287" i="6"/>
  <c r="M302" i="2"/>
  <c r="M49" i="2"/>
  <c r="M65" i="6"/>
  <c r="M174" i="6"/>
  <c r="N14" i="4"/>
  <c r="H231" i="4"/>
  <c r="K137" i="4"/>
  <c r="H305" i="4"/>
  <c r="K151" i="4"/>
  <c r="M341" i="2"/>
  <c r="H322" i="4"/>
  <c r="N116" i="4"/>
  <c r="M339" i="6"/>
  <c r="M164" i="2"/>
  <c r="H146" i="4"/>
  <c r="M176" i="5"/>
  <c r="M176" i="6"/>
  <c r="M244" i="5"/>
  <c r="M224" i="6"/>
  <c r="M127" i="2"/>
  <c r="M264" i="6"/>
  <c r="M223" i="5"/>
  <c r="K115" i="4"/>
  <c r="K324" i="4"/>
  <c r="N191" i="4"/>
  <c r="H90" i="4"/>
  <c r="M44" i="6"/>
  <c r="H164" i="4"/>
  <c r="M237" i="5"/>
  <c r="M212" i="2"/>
  <c r="M65" i="5"/>
  <c r="N162" i="4"/>
  <c r="M11" i="5"/>
  <c r="M192" i="6"/>
  <c r="M192" i="5"/>
  <c r="M26" i="2"/>
  <c r="M35" i="2"/>
  <c r="M47" i="5"/>
  <c r="M15" i="2"/>
  <c r="N86" i="4"/>
  <c r="M25" i="2"/>
  <c r="M346" i="6"/>
  <c r="M24" i="5"/>
  <c r="K158" i="4"/>
  <c r="M128" i="2"/>
  <c r="M79" i="5"/>
  <c r="M118" i="5"/>
  <c r="K286" i="4"/>
  <c r="M171" i="5"/>
  <c r="M206" i="6"/>
  <c r="M168" i="2"/>
  <c r="M86" i="2"/>
  <c r="K103" i="4"/>
  <c r="M155" i="5"/>
  <c r="K261" i="4"/>
  <c r="M132" i="5"/>
  <c r="M5" i="5"/>
  <c r="M291" i="2"/>
  <c r="M125" i="2"/>
  <c r="M355" i="5"/>
  <c r="M99" i="6"/>
  <c r="M157" i="6"/>
  <c r="M284" i="5"/>
  <c r="M177" i="5"/>
  <c r="N282" i="4"/>
  <c r="N332" i="4"/>
  <c r="H349" i="4"/>
  <c r="M327" i="2"/>
  <c r="M161" i="6"/>
  <c r="M28" i="5"/>
  <c r="M8" i="6"/>
  <c r="M362" i="6"/>
  <c r="K344" i="4"/>
  <c r="M265" i="6"/>
  <c r="M285" i="2"/>
  <c r="K160" i="4"/>
  <c r="K337" i="4"/>
  <c r="M250" i="5"/>
  <c r="M165" i="6"/>
  <c r="N51" i="4"/>
  <c r="M173" i="2"/>
  <c r="M218" i="2"/>
  <c r="M144" i="5"/>
  <c r="M277" i="6"/>
  <c r="H162" i="4"/>
  <c r="M21" i="6"/>
  <c r="M116" i="2"/>
  <c r="M196" i="5"/>
  <c r="M17" i="2"/>
  <c r="H178" i="4"/>
  <c r="M254" i="6"/>
  <c r="H117" i="4"/>
  <c r="M161" i="2"/>
  <c r="N278" i="4"/>
  <c r="M207" i="5"/>
  <c r="M340" i="2"/>
  <c r="M60" i="5"/>
  <c r="M354" i="5"/>
  <c r="M262" i="6"/>
  <c r="H352" i="4"/>
  <c r="M143" i="6"/>
  <c r="M177" i="2"/>
  <c r="M246" i="2"/>
  <c r="M63" i="2"/>
  <c r="M187" i="5"/>
  <c r="M57" i="5"/>
  <c r="M135" i="6"/>
  <c r="K282" i="4"/>
  <c r="H73" i="4"/>
  <c r="H324" i="4"/>
  <c r="M160" i="6"/>
  <c r="M198" i="5"/>
  <c r="M183" i="6"/>
  <c r="M102" i="2"/>
  <c r="N109" i="4"/>
  <c r="H281" i="4"/>
  <c r="N49" i="4"/>
  <c r="M209" i="6"/>
  <c r="M89" i="2"/>
  <c r="M266" i="2"/>
  <c r="K327" i="4"/>
  <c r="M260" i="2"/>
  <c r="M91" i="2"/>
  <c r="M63" i="6"/>
  <c r="M164" i="6"/>
  <c r="M354" i="6"/>
  <c r="M270" i="6"/>
  <c r="M316" i="6"/>
  <c r="K104" i="4"/>
  <c r="H15" i="4"/>
  <c r="K152" i="4"/>
  <c r="H133" i="4"/>
  <c r="M9" i="5"/>
  <c r="M322" i="2"/>
  <c r="M52" i="2"/>
  <c r="M287" i="2"/>
  <c r="M345" i="5"/>
  <c r="M338" i="6"/>
  <c r="M275" i="5"/>
  <c r="M95" i="5"/>
  <c r="M90" i="2"/>
  <c r="M128" i="6"/>
  <c r="M188" i="5"/>
  <c r="M301" i="6"/>
  <c r="M13" i="6"/>
  <c r="N64" i="4"/>
  <c r="M288" i="6"/>
  <c r="N52" i="4"/>
  <c r="H86" i="4"/>
  <c r="N127" i="4"/>
  <c r="M271" i="6"/>
  <c r="N298" i="4"/>
  <c r="M145" i="5"/>
  <c r="M349" i="2"/>
  <c r="M132" i="2"/>
  <c r="M326" i="6"/>
  <c r="M82" i="6"/>
  <c r="N343" i="4"/>
  <c r="M307" i="6"/>
  <c r="M249" i="2"/>
  <c r="M83" i="6"/>
  <c r="N216" i="4"/>
  <c r="M158" i="5"/>
  <c r="M117" i="2"/>
  <c r="M113" i="6"/>
  <c r="N50" i="4"/>
  <c r="M263" i="2"/>
  <c r="M112" i="6"/>
  <c r="M210" i="2"/>
  <c r="K226" i="4"/>
  <c r="K214" i="4"/>
  <c r="M351" i="5"/>
  <c r="M42" i="5"/>
  <c r="M49" i="5"/>
  <c r="M44" i="5"/>
  <c r="M109" i="6"/>
  <c r="M352" i="2"/>
  <c r="M197" i="6"/>
  <c r="M103" i="6"/>
  <c r="M302" i="6"/>
  <c r="M348" i="6"/>
  <c r="M15" i="6"/>
  <c r="M72" i="5"/>
  <c r="M214" i="2"/>
  <c r="N119" i="4"/>
  <c r="M29" i="5"/>
  <c r="M235" i="5"/>
  <c r="M201" i="5"/>
  <c r="N340" i="4"/>
  <c r="M217" i="6"/>
  <c r="M129" i="6"/>
  <c r="M170" i="2"/>
  <c r="M28" i="2"/>
  <c r="N228" i="4"/>
  <c r="M290" i="6"/>
  <c r="M356" i="5"/>
  <c r="M282" i="2"/>
  <c r="M32" i="5"/>
  <c r="M308" i="2"/>
  <c r="M301" i="2"/>
  <c r="M263" i="5"/>
  <c r="M87" i="6"/>
  <c r="M176" i="2"/>
  <c r="M97" i="5"/>
  <c r="M262" i="2"/>
  <c r="H254" i="4"/>
  <c r="M361" i="6"/>
  <c r="M280" i="5"/>
  <c r="M22" i="6"/>
  <c r="M188" i="2"/>
  <c r="M52" i="5"/>
  <c r="M83" i="2"/>
  <c r="M203" i="6"/>
  <c r="M34" i="5"/>
  <c r="M43" i="6"/>
  <c r="K100" i="4"/>
  <c r="H145" i="4"/>
  <c r="M96" i="6"/>
  <c r="M109" i="5"/>
  <c r="M67" i="6"/>
  <c r="M77" i="2"/>
  <c r="N150" i="4"/>
  <c r="M315" i="5"/>
  <c r="K73" i="4"/>
  <c r="H110" i="4"/>
  <c r="M53" i="5"/>
  <c r="K228" i="4"/>
  <c r="M283" i="5"/>
  <c r="H290" i="4"/>
  <c r="M11" i="6"/>
  <c r="M68" i="5"/>
  <c r="M347" i="5"/>
  <c r="M68" i="6"/>
  <c r="M76" i="2"/>
  <c r="M181" i="6"/>
  <c r="M13" i="5"/>
  <c r="M156" i="6"/>
  <c r="M340" i="5"/>
  <c r="M20" i="2"/>
  <c r="M248" i="2"/>
  <c r="M349" i="6"/>
  <c r="M282" i="5"/>
  <c r="N201" i="4"/>
  <c r="M309" i="2"/>
  <c r="M47" i="2"/>
  <c r="M105" i="5"/>
  <c r="M332" i="2"/>
  <c r="M362" i="2"/>
  <c r="H195" i="4"/>
  <c r="M5" i="2"/>
  <c r="M39" i="5"/>
  <c r="M50" i="2"/>
  <c r="N300" i="4"/>
  <c r="H85" i="4"/>
  <c r="M351" i="6"/>
  <c r="K290" i="4"/>
  <c r="M118" i="2"/>
  <c r="M37" i="5"/>
  <c r="M194" i="6"/>
  <c r="M205" i="5"/>
  <c r="M302" i="5"/>
  <c r="M281" i="5"/>
  <c r="M167" i="6"/>
  <c r="M312" i="6"/>
  <c r="M336" i="2"/>
  <c r="M112" i="5"/>
  <c r="M220" i="6"/>
  <c r="M61" i="2"/>
  <c r="M279" i="6"/>
  <c r="M166" i="2"/>
  <c r="M329" i="2"/>
  <c r="N231" i="4"/>
  <c r="M324" i="2"/>
  <c r="M28" i="6"/>
  <c r="M69" i="5"/>
  <c r="M32" i="6"/>
  <c r="M111" i="2"/>
  <c r="M327" i="5"/>
  <c r="M91" i="5"/>
  <c r="N45" i="4"/>
  <c r="M88" i="6"/>
  <c r="K146" i="4"/>
  <c r="M242" i="2"/>
  <c r="M341" i="5"/>
  <c r="M292" i="2"/>
  <c r="M29" i="2"/>
  <c r="H105" i="4"/>
  <c r="M213" i="5"/>
  <c r="M111" i="6"/>
  <c r="M215" i="5"/>
  <c r="M90" i="6"/>
  <c r="H176" i="4"/>
  <c r="M156" i="5"/>
  <c r="N339" i="4"/>
  <c r="M61" i="6"/>
  <c r="M87" i="2"/>
  <c r="M124" i="2"/>
  <c r="M204" i="6"/>
  <c r="M94" i="5"/>
  <c r="M194" i="5"/>
  <c r="M334" i="5"/>
  <c r="M343" i="6"/>
  <c r="M320" i="6"/>
  <c r="M20" i="5"/>
  <c r="M259" i="5"/>
  <c r="M140" i="2"/>
  <c r="M48" i="6"/>
  <c r="M23" i="5"/>
  <c r="M56" i="5"/>
  <c r="M344" i="6"/>
  <c r="M220" i="5"/>
  <c r="M254" i="5"/>
  <c r="M303" i="2"/>
  <c r="M241" i="6"/>
  <c r="M305" i="2"/>
  <c r="M129" i="5"/>
  <c r="M38" i="5"/>
  <c r="M21" i="2"/>
  <c r="M298" i="6"/>
  <c r="M307" i="5"/>
  <c r="M241" i="5"/>
  <c r="M63" i="5"/>
  <c r="H270" i="4"/>
  <c r="H125" i="4"/>
  <c r="M283" i="2"/>
  <c r="M281" i="6"/>
  <c r="H264" i="4"/>
  <c r="M45" i="6"/>
  <c r="M268" i="6"/>
  <c r="N22" i="4"/>
  <c r="M293" i="6"/>
  <c r="M294" i="5"/>
  <c r="M200" i="2"/>
  <c r="H154" i="4"/>
  <c r="M256" i="6"/>
  <c r="H144" i="4"/>
  <c r="H74" i="4"/>
  <c r="M229" i="5"/>
  <c r="H344" i="4"/>
  <c r="M142" i="5"/>
  <c r="M234" i="6"/>
  <c r="M279" i="5"/>
  <c r="M108" i="6"/>
  <c r="M222" i="6"/>
  <c r="M336" i="6"/>
  <c r="M44" i="2"/>
  <c r="M211" i="2"/>
  <c r="M226" i="5"/>
  <c r="M33" i="5"/>
  <c r="M18" i="6"/>
  <c r="M286" i="2"/>
  <c r="M229" i="6"/>
  <c r="M303" i="5"/>
  <c r="M19" i="6"/>
  <c r="M268" i="5"/>
  <c r="M226" i="2"/>
  <c r="M51" i="6"/>
  <c r="H149" i="4"/>
  <c r="M38" i="6"/>
  <c r="M336" i="5"/>
  <c r="H29" i="4"/>
  <c r="M237" i="2"/>
  <c r="M314" i="5"/>
  <c r="M31" i="6"/>
  <c r="M313" i="5"/>
  <c r="M325" i="5"/>
  <c r="M331" i="5"/>
  <c r="M277" i="2"/>
  <c r="M134" i="6"/>
  <c r="M256" i="5"/>
  <c r="M115" i="6"/>
  <c r="H293" i="4"/>
  <c r="H180" i="4"/>
  <c r="M306" i="2"/>
  <c r="M6" i="5"/>
  <c r="H68" i="4"/>
  <c r="M255" i="6"/>
  <c r="M335" i="5"/>
  <c r="M151" i="2"/>
  <c r="M175" i="5"/>
  <c r="H245" i="4"/>
  <c r="K299" i="4"/>
  <c r="M202" i="5"/>
  <c r="M14" i="5"/>
  <c r="M7" i="5"/>
  <c r="M41" i="5"/>
  <c r="M81" i="5"/>
  <c r="M171" i="2"/>
  <c r="M335" i="6"/>
  <c r="M120" i="5"/>
  <c r="M292" i="6"/>
  <c r="M109" i="2"/>
  <c r="H330" i="4"/>
  <c r="M197" i="2"/>
  <c r="M352" i="6"/>
  <c r="M198" i="2"/>
  <c r="M331" i="2"/>
  <c r="M272" i="6"/>
  <c r="M138" i="5"/>
  <c r="M69" i="6"/>
  <c r="M160" i="2"/>
  <c r="M244" i="2"/>
  <c r="M145" i="6"/>
  <c r="M18" i="5"/>
  <c r="M33" i="6"/>
  <c r="M253" i="2"/>
  <c r="K71" i="4"/>
  <c r="K173" i="4"/>
  <c r="M306" i="6"/>
  <c r="M111" i="5"/>
  <c r="M268" i="2"/>
  <c r="H174" i="4"/>
  <c r="M228" i="5"/>
  <c r="H83" i="4"/>
  <c r="M84" i="5"/>
  <c r="M222" i="2"/>
  <c r="K54" i="4"/>
  <c r="M96" i="2"/>
  <c r="M248" i="5"/>
  <c r="M152" i="5"/>
  <c r="M247" i="6"/>
  <c r="M126" i="5"/>
  <c r="M106" i="6"/>
  <c r="M41" i="2"/>
  <c r="M64" i="5"/>
  <c r="M6" i="6"/>
  <c r="M165" i="2"/>
  <c r="M359" i="6"/>
  <c r="M231" i="5"/>
  <c r="M264" i="5"/>
  <c r="M66" i="5"/>
  <c r="M249" i="5"/>
  <c r="K257" i="4"/>
  <c r="M298" i="2"/>
  <c r="M12" i="6"/>
  <c r="M7" i="6"/>
  <c r="N245" i="4"/>
  <c r="M344" i="5"/>
  <c r="K91" i="4"/>
  <c r="M295" i="2"/>
  <c r="N71" i="4"/>
  <c r="M101" i="6"/>
  <c r="M48" i="2"/>
  <c r="M25" i="6"/>
  <c r="N337" i="4"/>
  <c r="M162" i="5"/>
  <c r="M114" i="2"/>
  <c r="M326" i="5"/>
  <c r="M120" i="6"/>
  <c r="M214" i="6"/>
  <c r="K256" i="4"/>
  <c r="M122" i="6"/>
  <c r="M164" i="5"/>
  <c r="M128" i="5"/>
  <c r="M301" i="5"/>
  <c r="M36" i="5"/>
  <c r="M40" i="2"/>
  <c r="M321" i="5"/>
  <c r="M80" i="2"/>
  <c r="M270" i="5"/>
  <c r="M276" i="2"/>
  <c r="M329" i="5"/>
  <c r="M325" i="2"/>
  <c r="M143" i="5"/>
  <c r="K29" i="4"/>
  <c r="M275" i="6"/>
  <c r="N317" i="4"/>
  <c r="M153" i="5"/>
  <c r="H229" i="4"/>
  <c r="M183" i="2"/>
  <c r="M82" i="5"/>
  <c r="M324" i="6"/>
  <c r="H41" i="4"/>
  <c r="M161" i="5"/>
  <c r="M269" i="2"/>
  <c r="M316" i="5"/>
  <c r="M203" i="5"/>
  <c r="M318" i="2"/>
  <c r="M178" i="6"/>
  <c r="M339" i="5"/>
  <c r="K259" i="4"/>
  <c r="H315" i="4"/>
  <c r="M342" i="2"/>
  <c r="M174" i="2"/>
  <c r="M272" i="5"/>
  <c r="M175" i="6"/>
  <c r="M86" i="5"/>
  <c r="M210" i="5"/>
  <c r="N296" i="4"/>
  <c r="H337" i="4"/>
  <c r="H103" i="4"/>
  <c r="M146" i="5"/>
  <c r="M278" i="6"/>
  <c r="M65" i="2"/>
  <c r="M43" i="2"/>
  <c r="K148" i="4"/>
  <c r="M256" i="2"/>
  <c r="M32" i="2"/>
  <c r="M304" i="5"/>
  <c r="H107" i="4"/>
  <c r="M100" i="2"/>
  <c r="M126" i="6"/>
  <c r="M213" i="6"/>
  <c r="M14" i="6"/>
  <c r="M270" i="2"/>
  <c r="M39" i="2"/>
  <c r="M5" i="6"/>
  <c r="M313" i="6"/>
  <c r="P7" i="5" l="1"/>
  <c r="C5" i="6"/>
  <c r="Q107" i="4"/>
  <c r="Q103" i="4"/>
  <c r="Q337" i="4"/>
  <c r="Q315" i="4"/>
  <c r="Q41" i="4"/>
  <c r="Q229" i="4"/>
  <c r="Q83" i="4"/>
  <c r="Q174" i="4"/>
  <c r="Q330" i="4"/>
  <c r="Q245" i="4"/>
  <c r="Q68" i="4"/>
  <c r="Q180" i="4"/>
  <c r="Q293" i="4"/>
  <c r="Q29" i="4"/>
  <c r="Q149" i="4"/>
  <c r="Q344" i="4"/>
  <c r="Q74" i="4"/>
  <c r="Q144" i="4"/>
  <c r="Q154" i="4"/>
  <c r="Q264" i="4"/>
  <c r="Q125" i="4"/>
  <c r="Q270" i="4"/>
  <c r="Q176" i="4"/>
  <c r="Q105" i="4"/>
  <c r="Q85" i="4"/>
  <c r="C5" i="2"/>
  <c r="Q195" i="4"/>
  <c r="Q290" i="4"/>
  <c r="Q110" i="4"/>
  <c r="Q145" i="4"/>
  <c r="Q254" i="4"/>
  <c r="Q86" i="4"/>
  <c r="Q133" i="4"/>
  <c r="Q15" i="4"/>
  <c r="Q281" i="4"/>
  <c r="Q324" i="4"/>
  <c r="Q73" i="4"/>
  <c r="Q352" i="4"/>
  <c r="Q117" i="4"/>
  <c r="Q178" i="4"/>
  <c r="Q162" i="4"/>
  <c r="Q349" i="4"/>
  <c r="C5" i="5"/>
  <c r="Q164" i="4"/>
  <c r="Q90" i="4"/>
  <c r="Q146" i="4"/>
  <c r="Q322" i="4"/>
  <c r="Q305" i="4"/>
  <c r="Q231" i="4"/>
  <c r="Q284" i="4"/>
  <c r="Q246" i="4"/>
  <c r="Q356" i="4"/>
  <c r="Q182" i="4"/>
  <c r="Q226" i="4"/>
  <c r="Q309" i="4"/>
  <c r="Q65" i="4"/>
  <c r="Q69" i="4"/>
  <c r="Q193" i="4"/>
  <c r="Q31" i="4"/>
  <c r="Q23" i="4"/>
  <c r="Q67" i="4"/>
  <c r="Q208" i="4"/>
  <c r="Q194" i="4"/>
  <c r="Q54" i="4"/>
  <c r="Q263" i="4"/>
  <c r="Q289" i="4"/>
  <c r="Q361" i="4"/>
  <c r="Q148" i="4"/>
  <c r="Q339" i="4"/>
  <c r="Q188" i="4"/>
  <c r="Q79" i="4"/>
  <c r="Q286" i="4"/>
  <c r="Q334" i="4"/>
  <c r="Q342" i="4"/>
  <c r="Q128" i="4"/>
  <c r="Q30" i="4"/>
  <c r="Q11" i="4"/>
  <c r="Q357" i="4"/>
  <c r="Q157" i="4"/>
  <c r="Q328" i="4"/>
  <c r="Q153" i="4"/>
  <c r="Q230" i="4"/>
  <c r="Q363" i="4"/>
  <c r="Q273" i="4"/>
  <c r="Q218" i="4"/>
  <c r="Q350" i="4"/>
  <c r="Q271" i="4"/>
  <c r="Q279" i="4"/>
  <c r="Q199" i="4"/>
  <c r="Q219" i="4"/>
  <c r="Q200" i="4"/>
  <c r="Q297" i="4"/>
  <c r="Q77" i="4"/>
  <c r="Q327" i="4"/>
  <c r="Q181" i="4"/>
  <c r="Q211" i="4"/>
  <c r="Q311" i="4"/>
  <c r="Q136" i="4"/>
  <c r="Q101" i="4"/>
  <c r="Q14" i="4"/>
  <c r="Q118" i="4"/>
  <c r="Q92" i="4"/>
  <c r="Q288" i="4"/>
  <c r="Q25" i="4"/>
  <c r="Q347" i="4"/>
  <c r="Q50" i="4"/>
  <c r="Q276" i="4"/>
  <c r="Q119" i="4"/>
  <c r="Q247" i="4"/>
  <c r="Q130" i="4"/>
  <c r="Q115" i="4"/>
  <c r="Q269" i="4"/>
  <c r="Q94" i="4"/>
  <c r="Q302" i="4"/>
  <c r="Q19" i="4"/>
  <c r="Q39" i="4"/>
  <c r="Q78" i="4"/>
  <c r="Q135" i="4"/>
  <c r="Q38" i="4"/>
  <c r="Q348" i="4"/>
  <c r="Q343" i="4"/>
  <c r="Q42" i="4"/>
  <c r="Q206" i="4"/>
  <c r="Q20" i="4"/>
  <c r="Q275" i="4"/>
  <c r="Q292" i="4"/>
  <c r="Q233" i="4"/>
  <c r="Q251" i="4"/>
  <c r="Q47" i="4"/>
  <c r="Q165" i="4"/>
  <c r="Q142" i="4"/>
  <c r="Q27" i="4"/>
  <c r="Q205" i="4"/>
  <c r="Q184" i="4"/>
  <c r="Q360" i="4"/>
  <c r="Q40" i="4"/>
  <c r="Q63" i="4"/>
  <c r="Q155" i="4"/>
  <c r="Q237" i="4"/>
  <c r="Q355" i="4"/>
  <c r="Q353" i="4"/>
  <c r="Q70" i="4"/>
  <c r="Q175" i="4"/>
  <c r="Q109" i="4"/>
  <c r="Q49" i="4"/>
  <c r="Q126" i="4"/>
  <c r="Q277" i="4"/>
  <c r="Q346" i="4"/>
  <c r="Q198" i="4"/>
  <c r="Q299" i="4"/>
  <c r="Q213" i="4"/>
  <c r="Q159" i="4"/>
  <c r="Q333" i="4"/>
  <c r="Q186" i="4"/>
  <c r="Q232" i="4"/>
  <c r="Q202" i="4"/>
  <c r="Q62" i="4"/>
  <c r="Q238" i="4"/>
  <c r="Q33" i="4"/>
  <c r="Q235" i="4"/>
  <c r="Q313" i="4"/>
  <c r="Q131" i="4"/>
  <c r="Q91" i="4"/>
  <c r="Q55" i="4"/>
  <c r="Q129" i="4"/>
  <c r="Q224" i="4"/>
  <c r="Q21" i="4"/>
  <c r="Q88" i="4"/>
  <c r="Q137" i="4"/>
  <c r="Q112" i="4"/>
  <c r="Q48" i="4"/>
  <c r="Q127" i="4"/>
  <c r="Q340" i="4"/>
  <c r="Q152" i="4"/>
  <c r="Q256" i="4"/>
  <c r="Q222" i="4"/>
  <c r="Q252" i="4"/>
  <c r="Q214" i="4"/>
  <c r="Q274" i="4"/>
  <c r="Q262" i="4"/>
  <c r="Q60" i="4"/>
  <c r="Q306" i="4"/>
  <c r="Q116" i="4"/>
  <c r="Q187" i="4"/>
  <c r="Q123" i="4"/>
  <c r="Q100" i="4"/>
  <c r="Q163" i="4"/>
  <c r="Q173" i="4"/>
  <c r="Q99" i="4"/>
  <c r="Q120" i="4"/>
  <c r="Q296" i="4"/>
  <c r="Q216" i="4"/>
  <c r="Q44" i="4"/>
  <c r="Q255" i="4"/>
  <c r="Q192" i="4"/>
  <c r="Q249" i="4"/>
  <c r="Q121" i="4"/>
  <c r="Q314" i="4"/>
  <c r="Q241" i="4"/>
  <c r="Q318" i="4"/>
  <c r="Q57" i="4"/>
  <c r="Q210" i="4"/>
  <c r="Q95" i="4"/>
  <c r="Q43" i="4"/>
  <c r="Q151" i="4"/>
  <c r="Q201" i="4"/>
  <c r="Q84" i="4"/>
  <c r="Q93" i="4"/>
  <c r="Q82" i="4"/>
  <c r="Q204" i="4"/>
  <c r="Q177" i="4"/>
  <c r="Q106" i="4"/>
  <c r="Q185" i="4"/>
  <c r="Q242" i="4"/>
  <c r="Q291" i="4"/>
  <c r="Q66" i="4"/>
  <c r="Q285" i="4"/>
  <c r="Q37" i="4"/>
  <c r="Q58" i="4"/>
  <c r="Q243" i="4"/>
  <c r="Q96" i="4"/>
  <c r="Q10" i="4"/>
  <c r="Q51" i="4"/>
  <c r="Q248" i="4"/>
  <c r="Q98" i="4"/>
  <c r="Q160" i="4"/>
  <c r="Q156" i="4"/>
  <c r="Q138" i="4"/>
  <c r="Q234" i="4"/>
  <c r="Q317" i="4"/>
  <c r="Q215" i="4"/>
  <c r="Q132" i="4"/>
  <c r="Q351" i="4"/>
  <c r="Q261" i="4"/>
  <c r="Q338" i="4"/>
  <c r="Q321" i="4"/>
  <c r="Q312" i="4"/>
  <c r="Q46" i="4"/>
  <c r="Q240" i="4"/>
  <c r="Q331" i="4"/>
  <c r="Q75" i="4"/>
  <c r="Q18" i="4"/>
  <c r="Q80" i="4"/>
  <c r="Q221" i="4"/>
  <c r="Q35" i="4"/>
  <c r="Q362" i="4"/>
  <c r="Q171" i="4"/>
  <c r="Q220" i="4"/>
  <c r="Q329" i="4"/>
  <c r="Q326" i="4"/>
  <c r="Q140" i="4"/>
  <c r="Q170" i="4"/>
  <c r="Q228" i="4"/>
  <c r="Q257" i="4"/>
  <c r="Q354" i="4"/>
  <c r="Q124" i="4"/>
  <c r="Q141" i="4"/>
  <c r="Q345" i="4"/>
  <c r="Q61" i="4"/>
  <c r="Q304" i="4"/>
  <c r="Q158" i="4"/>
  <c r="Q189" i="4"/>
  <c r="Q212" i="4"/>
  <c r="Q108" i="4"/>
  <c r="Q45" i="4"/>
  <c r="Q227" i="4"/>
  <c r="Q71" i="4"/>
  <c r="Q209" i="4"/>
  <c r="Q147" i="4"/>
  <c r="Q280" i="4"/>
  <c r="Q266" i="4"/>
  <c r="Q300" i="4"/>
  <c r="Q283" i="4"/>
  <c r="Q320" i="4"/>
  <c r="Q24" i="4"/>
  <c r="Q239" i="4"/>
  <c r="Q259" i="4"/>
  <c r="Q56" i="4"/>
  <c r="Q64" i="4"/>
  <c r="Q268" i="4"/>
  <c r="Q81" i="4"/>
  <c r="Q122" i="4"/>
  <c r="Q161" i="4"/>
  <c r="Q22" i="4"/>
  <c r="Q72" i="4"/>
  <c r="Q307" i="4"/>
  <c r="Q16" i="4"/>
  <c r="Q196" i="4"/>
  <c r="Q111" i="4"/>
  <c r="Q191" i="4"/>
  <c r="Q278" i="4"/>
  <c r="Q12" i="4"/>
  <c r="Q102" i="4"/>
  <c r="Q287" i="4"/>
  <c r="Q143" i="4"/>
  <c r="Q150" i="4"/>
  <c r="Q190" i="4"/>
  <c r="Q172" i="4"/>
  <c r="Q89" i="4"/>
  <c r="Q59" i="4"/>
  <c r="Q183" i="4"/>
  <c r="Q298" i="4"/>
  <c r="Q325" i="4"/>
  <c r="Q301" i="4"/>
  <c r="Q9" i="4"/>
  <c r="Q260" i="4"/>
  <c r="Q244" i="4"/>
  <c r="Q265" i="4"/>
  <c r="Q308" i="4"/>
  <c r="Q203" i="4"/>
  <c r="Q332" i="4"/>
  <c r="Q169" i="4"/>
  <c r="Q13" i="4"/>
  <c r="Q316" i="4"/>
  <c r="Q303" i="4"/>
  <c r="Q87" i="4"/>
  <c r="Q335" i="4"/>
  <c r="Q26" i="4"/>
  <c r="Q295" i="4"/>
  <c r="Q113" i="4"/>
  <c r="Q341" i="4"/>
  <c r="Q319" i="4"/>
  <c r="Q359" i="4"/>
  <c r="Q134" i="4"/>
  <c r="Q104" i="4"/>
  <c r="Q310" i="4"/>
  <c r="Q217" i="4"/>
  <c r="Q258" i="4"/>
  <c r="Q197" i="4"/>
  <c r="Q267" i="4"/>
  <c r="Q253" i="4"/>
  <c r="Q114" i="4"/>
  <c r="Q52" i="4"/>
  <c r="Q272" i="4"/>
  <c r="Q167" i="4"/>
  <c r="Q282" i="4"/>
  <c r="Q168" i="4"/>
  <c r="Q166" i="4"/>
  <c r="Q32" i="4"/>
  <c r="Q323" i="4"/>
  <c r="Q76" i="4"/>
  <c r="Q97" i="4"/>
  <c r="Q53" i="4"/>
  <c r="Q358" i="4"/>
  <c r="Q294" i="4"/>
  <c r="Q17" i="4"/>
  <c r="Q250" i="4"/>
  <c r="Q28" i="4"/>
  <c r="Q236" i="4"/>
  <c r="Q225" i="4"/>
  <c r="Q223" i="4"/>
  <c r="Q8" i="4"/>
  <c r="Q336" i="4"/>
  <c r="Q34" i="4"/>
  <c r="Q179" i="4"/>
  <c r="Q139" i="4"/>
  <c r="Q207" i="4"/>
  <c r="Q36" i="4"/>
  <c r="C6" i="2" l="1"/>
  <c r="F5" i="2"/>
  <c r="H5" i="2" s="1"/>
  <c r="K5" i="2" s="1"/>
  <c r="F5" i="5"/>
  <c r="H5" i="5" s="1"/>
  <c r="K5" i="5" s="1"/>
  <c r="C6" i="5"/>
  <c r="C6" i="6"/>
  <c r="F5" i="6"/>
  <c r="H5" i="6" s="1"/>
  <c r="K4" i="4"/>
  <c r="H4" i="4"/>
  <c r="N4" i="4"/>
  <c r="O4" i="4"/>
  <c r="J4" i="4"/>
  <c r="M4" i="4"/>
  <c r="Q4" i="4" l="1"/>
  <c r="S4" i="4" s="1"/>
  <c r="K5" i="6"/>
  <c r="J6" i="5"/>
  <c r="I6" i="5"/>
  <c r="I6" i="2"/>
  <c r="J6" i="2"/>
  <c r="C7" i="5"/>
  <c r="F6" i="5"/>
  <c r="H6" i="5" s="1"/>
  <c r="F6" i="2"/>
  <c r="H6" i="2" s="1"/>
  <c r="C7" i="2"/>
  <c r="F6" i="6"/>
  <c r="H6" i="6" s="1"/>
  <c r="K5" i="4"/>
  <c r="H5" i="4"/>
  <c r="N5" i="4"/>
  <c r="P4" i="4"/>
  <c r="L5" i="4"/>
  <c r="I5" i="4"/>
  <c r="K6" i="2" l="1"/>
  <c r="I7" i="2" s="1"/>
  <c r="K6" i="5"/>
  <c r="Q5" i="4"/>
  <c r="S5" i="4" s="1"/>
  <c r="I6" i="6"/>
  <c r="J6" i="6"/>
  <c r="F7" i="2"/>
  <c r="H7" i="2" s="1"/>
  <c r="F7" i="5"/>
  <c r="H7" i="5" s="1"/>
  <c r="K6" i="4"/>
  <c r="H6" i="4"/>
  <c r="O5" i="4"/>
  <c r="J5" i="4"/>
  <c r="I6" i="4"/>
  <c r="M5" i="4"/>
  <c r="K6" i="6" l="1"/>
  <c r="J7" i="2"/>
  <c r="K7" i="2" s="1"/>
  <c r="J7" i="5"/>
  <c r="I7" i="5"/>
  <c r="P5" i="4"/>
  <c r="L6" i="4"/>
  <c r="J6" i="4"/>
  <c r="K7" i="5" l="1"/>
  <c r="J7" i="6"/>
  <c r="I7" i="6"/>
  <c r="C7" i="6" s="1"/>
  <c r="I8" i="2"/>
  <c r="C8" i="2" s="1"/>
  <c r="J8" i="2"/>
  <c r="M6" i="4"/>
  <c r="I7" i="4"/>
  <c r="F7" i="6" l="1"/>
  <c r="H7" i="6" s="1"/>
  <c r="F8" i="2"/>
  <c r="H8" i="2" s="1"/>
  <c r="K8" i="2" s="1"/>
  <c r="J8" i="5"/>
  <c r="I8" i="5"/>
  <c r="C8" i="5" s="1"/>
  <c r="H7" i="4"/>
  <c r="N6" i="4"/>
  <c r="O6" i="4"/>
  <c r="J7" i="4"/>
  <c r="L7" i="4"/>
  <c r="Q6" i="4" l="1"/>
  <c r="S6" i="4" s="1"/>
  <c r="K7" i="6"/>
  <c r="J8" i="6" s="1"/>
  <c r="F8" i="5"/>
  <c r="H8" i="5" s="1"/>
  <c r="K8" i="5" s="1"/>
  <c r="J9" i="2"/>
  <c r="I9" i="2"/>
  <c r="K7" i="4"/>
  <c r="P6" i="4"/>
  <c r="I8" i="4"/>
  <c r="M7" i="4"/>
  <c r="Q7" i="4" l="1"/>
  <c r="S7" i="4" s="1"/>
  <c r="I8" i="6"/>
  <c r="K8" i="6" s="1"/>
  <c r="J9" i="6" s="1"/>
  <c r="I9" i="5"/>
  <c r="J9" i="5"/>
  <c r="K9" i="2"/>
  <c r="O7" i="4"/>
  <c r="P7" i="4"/>
  <c r="L8" i="4"/>
  <c r="J8" i="4"/>
  <c r="K9" i="5" l="1"/>
  <c r="I10" i="5" s="1"/>
  <c r="I9" i="6"/>
  <c r="K9" i="6" s="1"/>
  <c r="I10" i="2"/>
  <c r="J10" i="2"/>
  <c r="M8" i="4"/>
  <c r="O8" i="4"/>
  <c r="I9" i="4"/>
  <c r="P8" i="4"/>
  <c r="L9" i="4"/>
  <c r="J10" i="5" l="1"/>
  <c r="K10" i="5" s="1"/>
  <c r="K10" i="2"/>
  <c r="I11" i="2" s="1"/>
  <c r="J10" i="6"/>
  <c r="I10" i="6"/>
  <c r="M9" i="4"/>
  <c r="J9" i="4"/>
  <c r="O9" i="4"/>
  <c r="I10" i="4"/>
  <c r="J11" i="2" l="1"/>
  <c r="K11" i="2" s="1"/>
  <c r="J11" i="5"/>
  <c r="I11" i="5"/>
  <c r="K10" i="6"/>
  <c r="L10" i="4"/>
  <c r="P9" i="4"/>
  <c r="J10" i="4"/>
  <c r="K11" i="5" l="1"/>
  <c r="J12" i="5" s="1"/>
  <c r="J12" i="2"/>
  <c r="I12" i="2"/>
  <c r="J11" i="6"/>
  <c r="I11" i="6"/>
  <c r="M10" i="4"/>
  <c r="I11" i="4"/>
  <c r="O10" i="4"/>
  <c r="I12" i="5" l="1"/>
  <c r="K11" i="6"/>
  <c r="K12" i="2"/>
  <c r="L11" i="4"/>
  <c r="P10" i="4"/>
  <c r="J11" i="4"/>
  <c r="K12" i="5" l="1"/>
  <c r="I13" i="2"/>
  <c r="J13" i="2"/>
  <c r="J12" i="6"/>
  <c r="I12" i="6"/>
  <c r="M11" i="4"/>
  <c r="I12" i="4"/>
  <c r="O11" i="4"/>
  <c r="K13" i="2" l="1"/>
  <c r="I14" i="2" s="1"/>
  <c r="I13" i="5"/>
  <c r="J13" i="5"/>
  <c r="K12" i="6"/>
  <c r="J12" i="4"/>
  <c r="L12" i="4"/>
  <c r="I13" i="4"/>
  <c r="P11" i="4"/>
  <c r="K13" i="5" l="1"/>
  <c r="J14" i="5" s="1"/>
  <c r="J14" i="2"/>
  <c r="K14" i="2" s="1"/>
  <c r="J15" i="2" s="1"/>
  <c r="I13" i="6"/>
  <c r="J13" i="6"/>
  <c r="M12" i="4"/>
  <c r="J13" i="4"/>
  <c r="O12" i="4"/>
  <c r="I14" i="5" l="1"/>
  <c r="K14" i="5" s="1"/>
  <c r="I15" i="2"/>
  <c r="K15" i="2" s="1"/>
  <c r="K13" i="6"/>
  <c r="I14" i="6" s="1"/>
  <c r="L13" i="4"/>
  <c r="M13" i="4"/>
  <c r="I14" i="4"/>
  <c r="P12" i="4"/>
  <c r="J14" i="4"/>
  <c r="O13" i="4"/>
  <c r="I15" i="5" l="1"/>
  <c r="J15" i="5"/>
  <c r="J14" i="6"/>
  <c r="K14" i="6" s="1"/>
  <c r="J16" i="2"/>
  <c r="I16" i="2"/>
  <c r="L14" i="4"/>
  <c r="P13" i="4"/>
  <c r="I15" i="4"/>
  <c r="K15" i="5" l="1"/>
  <c r="J16" i="5" s="1"/>
  <c r="K16" i="2"/>
  <c r="I15" i="6"/>
  <c r="J15" i="6"/>
  <c r="M14" i="4"/>
  <c r="O14" i="4"/>
  <c r="J15" i="4"/>
  <c r="I16" i="5" l="1"/>
  <c r="K15" i="6"/>
  <c r="I16" i="6" s="1"/>
  <c r="J17" i="2"/>
  <c r="I17" i="2"/>
  <c r="L15" i="4"/>
  <c r="P14" i="4"/>
  <c r="O15" i="4"/>
  <c r="I16" i="4"/>
  <c r="K16" i="5" l="1"/>
  <c r="J16" i="6"/>
  <c r="K16" i="6" s="1"/>
  <c r="K17" i="2"/>
  <c r="M15" i="4"/>
  <c r="P15" i="4"/>
  <c r="J16" i="4"/>
  <c r="I17" i="5" l="1"/>
  <c r="J17" i="5"/>
  <c r="J18" i="2"/>
  <c r="I18" i="2"/>
  <c r="J17" i="6"/>
  <c r="I17" i="6"/>
  <c r="L16" i="4"/>
  <c r="I17" i="4"/>
  <c r="O16" i="4"/>
  <c r="K17" i="5" l="1"/>
  <c r="K17" i="6"/>
  <c r="K18" i="2"/>
  <c r="M16" i="4"/>
  <c r="P16" i="4"/>
  <c r="J17" i="4"/>
  <c r="J18" i="5" l="1"/>
  <c r="I18" i="5"/>
  <c r="J19" i="2"/>
  <c r="I19" i="2"/>
  <c r="J18" i="6"/>
  <c r="I18" i="6"/>
  <c r="L17" i="4"/>
  <c r="I18" i="4"/>
  <c r="O17" i="4"/>
  <c r="K18" i="5" l="1"/>
  <c r="K19" i="2"/>
  <c r="I20" i="2" s="1"/>
  <c r="K18" i="6"/>
  <c r="M17" i="4"/>
  <c r="J18" i="4"/>
  <c r="I19" i="4"/>
  <c r="P17" i="4"/>
  <c r="I19" i="5" l="1"/>
  <c r="J19" i="5"/>
  <c r="J20" i="2"/>
  <c r="K20" i="2" s="1"/>
  <c r="I19" i="6"/>
  <c r="J19" i="6"/>
  <c r="L18" i="4"/>
  <c r="O18" i="4"/>
  <c r="J19" i="4"/>
  <c r="K19" i="5" l="1"/>
  <c r="I20" i="5" s="1"/>
  <c r="K19" i="6"/>
  <c r="J20" i="6" s="1"/>
  <c r="I21" i="2"/>
  <c r="J21" i="2"/>
  <c r="M18" i="4"/>
  <c r="L19" i="4"/>
  <c r="P18" i="4"/>
  <c r="I20" i="4"/>
  <c r="J20" i="5" l="1"/>
  <c r="K20" i="5" s="1"/>
  <c r="I21" i="5" s="1"/>
  <c r="I20" i="6"/>
  <c r="K20" i="6" s="1"/>
  <c r="K21" i="2"/>
  <c r="M19" i="4"/>
  <c r="L20" i="4"/>
  <c r="O19" i="4"/>
  <c r="P19" i="4"/>
  <c r="J20" i="4"/>
  <c r="J21" i="5" l="1"/>
  <c r="K21" i="5" s="1"/>
  <c r="I22" i="2"/>
  <c r="J22" i="2"/>
  <c r="J21" i="6"/>
  <c r="I21" i="6"/>
  <c r="M20" i="4"/>
  <c r="I21" i="4"/>
  <c r="O20" i="4"/>
  <c r="I22" i="5" l="1"/>
  <c r="J22" i="5"/>
  <c r="K22" i="2"/>
  <c r="J23" i="2" s="1"/>
  <c r="K21" i="6"/>
  <c r="L21" i="4"/>
  <c r="J21" i="4"/>
  <c r="P20" i="4"/>
  <c r="K22" i="5" l="1"/>
  <c r="J23" i="5" s="1"/>
  <c r="I23" i="2"/>
  <c r="K23" i="2" s="1"/>
  <c r="I24" i="2" s="1"/>
  <c r="I22" i="6"/>
  <c r="J22" i="6"/>
  <c r="M21" i="4"/>
  <c r="I22" i="4"/>
  <c r="J22" i="4"/>
  <c r="O21" i="4"/>
  <c r="I23" i="4"/>
  <c r="I23" i="5" l="1"/>
  <c r="K23" i="5" s="1"/>
  <c r="J24" i="2"/>
  <c r="K24" i="2" s="1"/>
  <c r="I25" i="2" s="1"/>
  <c r="K22" i="6"/>
  <c r="I23" i="6" s="1"/>
  <c r="L22" i="4"/>
  <c r="M22" i="4"/>
  <c r="P21" i="4"/>
  <c r="J23" i="4"/>
  <c r="I24" i="4"/>
  <c r="O22" i="4"/>
  <c r="J23" i="6" l="1"/>
  <c r="K23" i="6" s="1"/>
  <c r="J24" i="5"/>
  <c r="I24" i="5"/>
  <c r="J25" i="2"/>
  <c r="K25" i="2" s="1"/>
  <c r="L23" i="4"/>
  <c r="P22" i="4"/>
  <c r="J24" i="4"/>
  <c r="K24" i="5" l="1"/>
  <c r="J26" i="2"/>
  <c r="I26" i="2"/>
  <c r="J24" i="6"/>
  <c r="I24" i="6"/>
  <c r="M23" i="4"/>
  <c r="I25" i="4"/>
  <c r="O23" i="4"/>
  <c r="J25" i="5" l="1"/>
  <c r="I25" i="5"/>
  <c r="K24" i="6"/>
  <c r="K26" i="2"/>
  <c r="L24" i="4"/>
  <c r="P23" i="4"/>
  <c r="J25" i="4"/>
  <c r="K25" i="5" l="1"/>
  <c r="I27" i="2"/>
  <c r="J27" i="2"/>
  <c r="J25" i="6"/>
  <c r="I25" i="6"/>
  <c r="M24" i="4"/>
  <c r="I26" i="4"/>
  <c r="O24" i="4"/>
  <c r="K27" i="2" l="1"/>
  <c r="I26" i="5"/>
  <c r="J26" i="5"/>
  <c r="K25" i="6"/>
  <c r="J26" i="4"/>
  <c r="L25" i="4"/>
  <c r="P24" i="4"/>
  <c r="I28" i="2" l="1"/>
  <c r="J28" i="2"/>
  <c r="K26" i="5"/>
  <c r="J26" i="6"/>
  <c r="I26" i="6"/>
  <c r="I27" i="4"/>
  <c r="M25" i="4"/>
  <c r="O25" i="4"/>
  <c r="K28" i="2" l="1"/>
  <c r="J29" i="2" s="1"/>
  <c r="I27" i="5"/>
  <c r="J27" i="5"/>
  <c r="K26" i="6"/>
  <c r="J27" i="4"/>
  <c r="L26" i="4"/>
  <c r="P25" i="4"/>
  <c r="I29" i="2" l="1"/>
  <c r="K27" i="5"/>
  <c r="J28" i="5" s="1"/>
  <c r="J27" i="6"/>
  <c r="I27" i="6"/>
  <c r="I28" i="4"/>
  <c r="M26" i="4"/>
  <c r="O26" i="4"/>
  <c r="K29" i="2" l="1"/>
  <c r="I30" i="2" s="1"/>
  <c r="I28" i="5"/>
  <c r="K27" i="6"/>
  <c r="J28" i="4"/>
  <c r="I29" i="4"/>
  <c r="L27" i="4"/>
  <c r="P26" i="4"/>
  <c r="J30" i="2" l="1"/>
  <c r="K30" i="2" s="1"/>
  <c r="K28" i="5"/>
  <c r="J28" i="6"/>
  <c r="I28" i="6"/>
  <c r="J29" i="4"/>
  <c r="M27" i="4"/>
  <c r="O27" i="4"/>
  <c r="I31" i="2" l="1"/>
  <c r="J31" i="2"/>
  <c r="J29" i="5"/>
  <c r="I29" i="5"/>
  <c r="K28" i="6"/>
  <c r="I30" i="4"/>
  <c r="L28" i="4"/>
  <c r="P27" i="4"/>
  <c r="K31" i="2" l="1"/>
  <c r="K29" i="5"/>
  <c r="I29" i="6"/>
  <c r="J29" i="6"/>
  <c r="J30" i="4"/>
  <c r="M28" i="4"/>
  <c r="O28" i="4"/>
  <c r="J32" i="2" l="1"/>
  <c r="I32" i="2"/>
  <c r="J30" i="5"/>
  <c r="I30" i="5"/>
  <c r="K29" i="6"/>
  <c r="J30" i="6" s="1"/>
  <c r="I31" i="4"/>
  <c r="L29" i="4"/>
  <c r="P28" i="4"/>
  <c r="K32" i="2" l="1"/>
  <c r="I33" i="2" s="1"/>
  <c r="I30" i="6"/>
  <c r="K30" i="5"/>
  <c r="J31" i="4"/>
  <c r="I32" i="4"/>
  <c r="O29" i="4"/>
  <c r="M29" i="4"/>
  <c r="J33" i="2" l="1"/>
  <c r="K33" i="2" s="1"/>
  <c r="I34" i="2" s="1"/>
  <c r="I31" i="5"/>
  <c r="J31" i="5"/>
  <c r="K30" i="6"/>
  <c r="J32" i="4"/>
  <c r="L30" i="4"/>
  <c r="P29" i="4"/>
  <c r="I33" i="4"/>
  <c r="J34" i="2" l="1"/>
  <c r="K34" i="2" s="1"/>
  <c r="J35" i="2" s="1"/>
  <c r="K31" i="5"/>
  <c r="J32" i="5" s="1"/>
  <c r="I31" i="6"/>
  <c r="J31" i="6"/>
  <c r="M30" i="4"/>
  <c r="O30" i="4"/>
  <c r="J33" i="4"/>
  <c r="I32" i="5" l="1"/>
  <c r="K31" i="6"/>
  <c r="I35" i="2"/>
  <c r="K35" i="2" s="1"/>
  <c r="L31" i="4"/>
  <c r="P30" i="4"/>
  <c r="I34" i="4"/>
  <c r="J34" i="4"/>
  <c r="K32" i="5" l="1"/>
  <c r="I33" i="5" s="1"/>
  <c r="J32" i="6"/>
  <c r="I32" i="6"/>
  <c r="J36" i="2"/>
  <c r="I36" i="2"/>
  <c r="O31" i="4"/>
  <c r="M31" i="4"/>
  <c r="L32" i="4"/>
  <c r="I35" i="4"/>
  <c r="J33" i="5" l="1"/>
  <c r="K33" i="5" s="1"/>
  <c r="K32" i="6"/>
  <c r="K36" i="2"/>
  <c r="P31" i="4"/>
  <c r="M32" i="4"/>
  <c r="J35" i="4"/>
  <c r="J33" i="6" l="1"/>
  <c r="I33" i="6"/>
  <c r="J34" i="5"/>
  <c r="I34" i="5"/>
  <c r="J37" i="2"/>
  <c r="I37" i="2"/>
  <c r="O32" i="4"/>
  <c r="L33" i="4"/>
  <c r="I36" i="4"/>
  <c r="K33" i="6" l="1"/>
  <c r="J34" i="6" s="1"/>
  <c r="K34" i="5"/>
  <c r="K37" i="2"/>
  <c r="P32" i="4"/>
  <c r="M33" i="4"/>
  <c r="J36" i="4"/>
  <c r="I34" i="6" l="1"/>
  <c r="I35" i="5"/>
  <c r="J35" i="5"/>
  <c r="J38" i="2"/>
  <c r="I38" i="2"/>
  <c r="O33" i="4"/>
  <c r="L34" i="4"/>
  <c r="I37" i="4"/>
  <c r="K34" i="6" l="1"/>
  <c r="J35" i="6" s="1"/>
  <c r="K35" i="5"/>
  <c r="K38" i="2"/>
  <c r="P33" i="4"/>
  <c r="M34" i="4"/>
  <c r="J37" i="4"/>
  <c r="I35" i="6" l="1"/>
  <c r="K35" i="6" s="1"/>
  <c r="J36" i="5"/>
  <c r="I36" i="5"/>
  <c r="I39" i="2"/>
  <c r="J39" i="2"/>
  <c r="O34" i="4"/>
  <c r="L35" i="4"/>
  <c r="I38" i="4"/>
  <c r="P34" i="4"/>
  <c r="K36" i="5" l="1"/>
  <c r="K39" i="2"/>
  <c r="I40" i="2" s="1"/>
  <c r="I36" i="6"/>
  <c r="J36" i="6"/>
  <c r="M35" i="4"/>
  <c r="J38" i="4"/>
  <c r="O35" i="4"/>
  <c r="I39" i="4"/>
  <c r="J37" i="5" l="1"/>
  <c r="I37" i="5"/>
  <c r="J40" i="2"/>
  <c r="K40" i="2" s="1"/>
  <c r="K36" i="6"/>
  <c r="I37" i="6" s="1"/>
  <c r="L36" i="4"/>
  <c r="P35" i="4"/>
  <c r="O36" i="4"/>
  <c r="J39" i="4"/>
  <c r="K37" i="5" l="1"/>
  <c r="I38" i="5" s="1"/>
  <c r="J37" i="6"/>
  <c r="K37" i="6" s="1"/>
  <c r="J38" i="6" s="1"/>
  <c r="J41" i="2"/>
  <c r="I41" i="2"/>
  <c r="M36" i="4"/>
  <c r="L37" i="4"/>
  <c r="P36" i="4"/>
  <c r="I40" i="4"/>
  <c r="J38" i="5" l="1"/>
  <c r="K38" i="5" s="1"/>
  <c r="I38" i="6"/>
  <c r="K41" i="2"/>
  <c r="M37" i="4"/>
  <c r="O37" i="4"/>
  <c r="J40" i="4"/>
  <c r="J39" i="5" l="1"/>
  <c r="I39" i="5"/>
  <c r="K38" i="6"/>
  <c r="I42" i="2"/>
  <c r="J42" i="2"/>
  <c r="L38" i="4"/>
  <c r="P37" i="4"/>
  <c r="I41" i="4"/>
  <c r="K39" i="5" l="1"/>
  <c r="I40" i="5" s="1"/>
  <c r="J39" i="6"/>
  <c r="I39" i="6"/>
  <c r="K42" i="2"/>
  <c r="I43" i="2" s="1"/>
  <c r="M38" i="4"/>
  <c r="L39" i="4"/>
  <c r="O38" i="4"/>
  <c r="J41" i="4"/>
  <c r="I42" i="4"/>
  <c r="J40" i="5" l="1"/>
  <c r="K40" i="5" s="1"/>
  <c r="J43" i="2"/>
  <c r="K43" i="2" s="1"/>
  <c r="I44" i="2" s="1"/>
  <c r="K39" i="6"/>
  <c r="M39" i="4"/>
  <c r="P38" i="4"/>
  <c r="J42" i="4"/>
  <c r="I43" i="4"/>
  <c r="J41" i="5" l="1"/>
  <c r="I41" i="5"/>
  <c r="J44" i="2"/>
  <c r="K44" i="2" s="1"/>
  <c r="J40" i="6"/>
  <c r="I40" i="6"/>
  <c r="L40" i="4"/>
  <c r="O39" i="4"/>
  <c r="J43" i="4"/>
  <c r="K41" i="5" l="1"/>
  <c r="K40" i="6"/>
  <c r="I45" i="2"/>
  <c r="J45" i="2"/>
  <c r="M40" i="4"/>
  <c r="P39" i="4"/>
  <c r="I44" i="4"/>
  <c r="I42" i="5" l="1"/>
  <c r="J42" i="5"/>
  <c r="I41" i="6"/>
  <c r="J41" i="6"/>
  <c r="K45" i="2"/>
  <c r="I46" i="2" s="1"/>
  <c r="L41" i="4"/>
  <c r="O40" i="4"/>
  <c r="J44" i="4"/>
  <c r="I45" i="4"/>
  <c r="K42" i="5" l="1"/>
  <c r="J46" i="2"/>
  <c r="K46" i="2" s="1"/>
  <c r="K41" i="6"/>
  <c r="M41" i="4"/>
  <c r="P40" i="4"/>
  <c r="J45" i="4"/>
  <c r="I43" i="5" l="1"/>
  <c r="J43" i="5"/>
  <c r="I42" i="6"/>
  <c r="J42" i="6"/>
  <c r="I47" i="2"/>
  <c r="J47" i="2"/>
  <c r="L42" i="4"/>
  <c r="O41" i="4"/>
  <c r="I46" i="4"/>
  <c r="K43" i="5" l="1"/>
  <c r="K42" i="6"/>
  <c r="K47" i="2"/>
  <c r="I48" i="2" s="1"/>
  <c r="M42" i="4"/>
  <c r="P41" i="4"/>
  <c r="J46" i="4"/>
  <c r="I47" i="4"/>
  <c r="I44" i="5" l="1"/>
  <c r="J44" i="5"/>
  <c r="J48" i="2"/>
  <c r="K48" i="2" s="1"/>
  <c r="J43" i="6"/>
  <c r="I43" i="6"/>
  <c r="L43" i="4"/>
  <c r="J47" i="4"/>
  <c r="O42" i="4"/>
  <c r="K44" i="5" l="1"/>
  <c r="I49" i="2"/>
  <c r="J49" i="2"/>
  <c r="K43" i="6"/>
  <c r="M43" i="4"/>
  <c r="I48" i="4"/>
  <c r="P42" i="4"/>
  <c r="I45" i="5" l="1"/>
  <c r="J45" i="5"/>
  <c r="K49" i="2"/>
  <c r="J50" i="2" s="1"/>
  <c r="J44" i="6"/>
  <c r="I44" i="6"/>
  <c r="L44" i="4"/>
  <c r="J48" i="4"/>
  <c r="O43" i="4"/>
  <c r="K45" i="5" l="1"/>
  <c r="I50" i="2"/>
  <c r="K44" i="6"/>
  <c r="I49" i="4"/>
  <c r="M44" i="4"/>
  <c r="P43" i="4"/>
  <c r="K50" i="2" l="1"/>
  <c r="I51" i="2" s="1"/>
  <c r="J46" i="5"/>
  <c r="I46" i="5"/>
  <c r="I45" i="6"/>
  <c r="J45" i="6"/>
  <c r="L45" i="4"/>
  <c r="J49" i="4"/>
  <c r="I50" i="4"/>
  <c r="O44" i="4"/>
  <c r="J51" i="2" l="1"/>
  <c r="K51" i="2" s="1"/>
  <c r="I52" i="2" s="1"/>
  <c r="K46" i="5"/>
  <c r="K45" i="6"/>
  <c r="I51" i="4"/>
  <c r="M45" i="4"/>
  <c r="J50" i="4"/>
  <c r="P44" i="4"/>
  <c r="J52" i="2" l="1"/>
  <c r="K52" i="2" s="1"/>
  <c r="I53" i="2" s="1"/>
  <c r="I47" i="5"/>
  <c r="J47" i="5"/>
  <c r="J46" i="6"/>
  <c r="I46" i="6"/>
  <c r="L46" i="4"/>
  <c r="I52" i="4"/>
  <c r="J51" i="4"/>
  <c r="O45" i="4"/>
  <c r="J53" i="2" l="1"/>
  <c r="K53" i="2" s="1"/>
  <c r="K47" i="5"/>
  <c r="K46" i="6"/>
  <c r="M46" i="4"/>
  <c r="J52" i="4"/>
  <c r="P45" i="4"/>
  <c r="J54" i="2" l="1"/>
  <c r="I54" i="2"/>
  <c r="J48" i="5"/>
  <c r="I48" i="5"/>
  <c r="J47" i="6"/>
  <c r="I47" i="6"/>
  <c r="L47" i="4"/>
  <c r="I53" i="4"/>
  <c r="O46" i="4"/>
  <c r="K54" i="2" l="1"/>
  <c r="J55" i="2" s="1"/>
  <c r="K48" i="5"/>
  <c r="K47" i="6"/>
  <c r="J53" i="4"/>
  <c r="M47" i="4"/>
  <c r="P46" i="4"/>
  <c r="I55" i="2" l="1"/>
  <c r="J49" i="5"/>
  <c r="I49" i="5"/>
  <c r="I48" i="6"/>
  <c r="J48" i="6"/>
  <c r="L48" i="4"/>
  <c r="I54" i="4"/>
  <c r="O47" i="4"/>
  <c r="K55" i="2" l="1"/>
  <c r="K48" i="6"/>
  <c r="I49" i="6" s="1"/>
  <c r="K49" i="5"/>
  <c r="J54" i="4"/>
  <c r="P47" i="4"/>
  <c r="M48" i="4"/>
  <c r="O48" i="4"/>
  <c r="J56" i="2" l="1"/>
  <c r="I56" i="2"/>
  <c r="J49" i="6"/>
  <c r="K49" i="6" s="1"/>
  <c r="J50" i="5"/>
  <c r="I50" i="5"/>
  <c r="L49" i="4"/>
  <c r="I55" i="4"/>
  <c r="P48" i="4"/>
  <c r="K56" i="2" l="1"/>
  <c r="K50" i="5"/>
  <c r="I50" i="6"/>
  <c r="J50" i="6"/>
  <c r="J55" i="4"/>
  <c r="M49" i="4"/>
  <c r="O49" i="4"/>
  <c r="I57" i="2" l="1"/>
  <c r="J57" i="2"/>
  <c r="J51" i="5"/>
  <c r="I51" i="5"/>
  <c r="K50" i="6"/>
  <c r="L50" i="4"/>
  <c r="I56" i="4"/>
  <c r="P49" i="4"/>
  <c r="K57" i="2" l="1"/>
  <c r="K51" i="5"/>
  <c r="I51" i="6"/>
  <c r="J51" i="6"/>
  <c r="J56" i="4"/>
  <c r="M50" i="4"/>
  <c r="O50" i="4"/>
  <c r="J58" i="2" l="1"/>
  <c r="I58" i="2"/>
  <c r="J52" i="5"/>
  <c r="I52" i="5"/>
  <c r="K51" i="6"/>
  <c r="L51" i="4"/>
  <c r="I57" i="4"/>
  <c r="P50" i="4"/>
  <c r="K58" i="2" l="1"/>
  <c r="K52" i="5"/>
  <c r="I52" i="6"/>
  <c r="J52" i="6"/>
  <c r="J57" i="4"/>
  <c r="M51" i="4"/>
  <c r="O51" i="4"/>
  <c r="I59" i="2" l="1"/>
  <c r="J59" i="2"/>
  <c r="K52" i="6"/>
  <c r="J53" i="6" s="1"/>
  <c r="J53" i="5"/>
  <c r="I53" i="5"/>
  <c r="L52" i="4"/>
  <c r="I58" i="4"/>
  <c r="P51" i="4"/>
  <c r="K59" i="2" l="1"/>
  <c r="I60" i="2" s="1"/>
  <c r="I53" i="6"/>
  <c r="K53" i="5"/>
  <c r="J58" i="4"/>
  <c r="O52" i="4"/>
  <c r="I59" i="4"/>
  <c r="M52" i="4"/>
  <c r="J60" i="2" l="1"/>
  <c r="K60" i="2" s="1"/>
  <c r="I61" i="2" s="1"/>
  <c r="K53" i="6"/>
  <c r="I54" i="6" s="1"/>
  <c r="I54" i="5"/>
  <c r="J54" i="5"/>
  <c r="P52" i="4"/>
  <c r="J59" i="4"/>
  <c r="O53" i="4"/>
  <c r="L53" i="4"/>
  <c r="I60" i="4"/>
  <c r="J54" i="6" l="1"/>
  <c r="K54" i="6" s="1"/>
  <c r="J61" i="2"/>
  <c r="K61" i="2" s="1"/>
  <c r="K54" i="5"/>
  <c r="J55" i="5" s="1"/>
  <c r="P53" i="4"/>
  <c r="J60" i="4"/>
  <c r="M53" i="4"/>
  <c r="J55" i="6" l="1"/>
  <c r="I55" i="6"/>
  <c r="I62" i="2"/>
  <c r="J62" i="2"/>
  <c r="I55" i="5"/>
  <c r="O54" i="4"/>
  <c r="L54" i="4"/>
  <c r="I61" i="4"/>
  <c r="K55" i="6" l="1"/>
  <c r="J56" i="6" s="1"/>
  <c r="K55" i="5"/>
  <c r="J56" i="5" s="1"/>
  <c r="K62" i="2"/>
  <c r="P54" i="4"/>
  <c r="M54" i="4"/>
  <c r="J61" i="4"/>
  <c r="I56" i="6" l="1"/>
  <c r="I56" i="5"/>
  <c r="K56" i="5" s="1"/>
  <c r="I63" i="2"/>
  <c r="J63" i="2"/>
  <c r="O55" i="4"/>
  <c r="L55" i="4"/>
  <c r="I62" i="4"/>
  <c r="M55" i="4"/>
  <c r="K56" i="6" l="1"/>
  <c r="I57" i="6" s="1"/>
  <c r="K63" i="2"/>
  <c r="J57" i="5"/>
  <c r="I57" i="5"/>
  <c r="P55" i="4"/>
  <c r="L56" i="4"/>
  <c r="J62" i="4"/>
  <c r="O56" i="4"/>
  <c r="J57" i="6" l="1"/>
  <c r="K57" i="6" s="1"/>
  <c r="I64" i="2"/>
  <c r="J64" i="2"/>
  <c r="K57" i="5"/>
  <c r="J58" i="5" s="1"/>
  <c r="I63" i="4"/>
  <c r="M56" i="4"/>
  <c r="P56" i="4"/>
  <c r="K64" i="2" l="1"/>
  <c r="J65" i="2" s="1"/>
  <c r="I58" i="5"/>
  <c r="J58" i="6"/>
  <c r="I58" i="6"/>
  <c r="L57" i="4"/>
  <c r="J63" i="4"/>
  <c r="O57" i="4"/>
  <c r="I65" i="2" l="1"/>
  <c r="K65" i="2" s="1"/>
  <c r="K58" i="5"/>
  <c r="I59" i="5" s="1"/>
  <c r="K58" i="6"/>
  <c r="I64" i="4"/>
  <c r="M57" i="4"/>
  <c r="L58" i="4"/>
  <c r="J64" i="4"/>
  <c r="P57" i="4"/>
  <c r="J59" i="5" l="1"/>
  <c r="K59" i="5" s="1"/>
  <c r="I66" i="2"/>
  <c r="J66" i="2"/>
  <c r="I59" i="6"/>
  <c r="J59" i="6"/>
  <c r="I65" i="4"/>
  <c r="M58" i="4"/>
  <c r="O58" i="4"/>
  <c r="K66" i="2" l="1"/>
  <c r="I67" i="2" s="1"/>
  <c r="J60" i="5"/>
  <c r="I60" i="5"/>
  <c r="K59" i="6"/>
  <c r="I60" i="6" s="1"/>
  <c r="J65" i="4"/>
  <c r="L59" i="4"/>
  <c r="I66" i="4"/>
  <c r="P58" i="4"/>
  <c r="O59" i="4"/>
  <c r="J67" i="2" l="1"/>
  <c r="K67" i="2" s="1"/>
  <c r="J60" i="6"/>
  <c r="K60" i="6" s="1"/>
  <c r="K60" i="5"/>
  <c r="J66" i="4"/>
  <c r="M59" i="4"/>
  <c r="P59" i="4"/>
  <c r="I68" i="2" l="1"/>
  <c r="J68" i="2"/>
  <c r="J61" i="5"/>
  <c r="I61" i="5"/>
  <c r="I61" i="6"/>
  <c r="J61" i="6"/>
  <c r="I67" i="4"/>
  <c r="L60" i="4"/>
  <c r="O60" i="4"/>
  <c r="K68" i="2" l="1"/>
  <c r="K61" i="5"/>
  <c r="K61" i="6"/>
  <c r="I62" i="6" s="1"/>
  <c r="J67" i="4"/>
  <c r="M60" i="4"/>
  <c r="P60" i="4"/>
  <c r="O61" i="4"/>
  <c r="J69" i="2" l="1"/>
  <c r="I69" i="2"/>
  <c r="J62" i="6"/>
  <c r="K62" i="6" s="1"/>
  <c r="I62" i="5"/>
  <c r="J62" i="5"/>
  <c r="I68" i="4"/>
  <c r="L61" i="4"/>
  <c r="P61" i="4"/>
  <c r="K69" i="2" l="1"/>
  <c r="J70" i="2" s="1"/>
  <c r="K62" i="5"/>
  <c r="I63" i="6"/>
  <c r="J63" i="6"/>
  <c r="J68" i="4"/>
  <c r="M61" i="4"/>
  <c r="O62" i="4"/>
  <c r="I70" i="2" l="1"/>
  <c r="K63" i="6"/>
  <c r="I64" i="6" s="1"/>
  <c r="I63" i="5"/>
  <c r="J63" i="5"/>
  <c r="I69" i="4"/>
  <c r="L62" i="4"/>
  <c r="P62" i="4"/>
  <c r="O63" i="4"/>
  <c r="K70" i="2" l="1"/>
  <c r="J64" i="6"/>
  <c r="K64" i="6" s="1"/>
  <c r="K63" i="5"/>
  <c r="J69" i="4"/>
  <c r="P63" i="4"/>
  <c r="M62" i="4"/>
  <c r="J71" i="2" l="1"/>
  <c r="I71" i="2"/>
  <c r="J65" i="6"/>
  <c r="I65" i="6"/>
  <c r="I64" i="5"/>
  <c r="J64" i="5"/>
  <c r="I70" i="4"/>
  <c r="O64" i="4"/>
  <c r="L63" i="4"/>
  <c r="K71" i="2" l="1"/>
  <c r="K65" i="6"/>
  <c r="I66" i="6" s="1"/>
  <c r="K64" i="5"/>
  <c r="J70" i="4"/>
  <c r="P64" i="4"/>
  <c r="M63" i="4"/>
  <c r="O65" i="4"/>
  <c r="J66" i="6" l="1"/>
  <c r="K66" i="6" s="1"/>
  <c r="I72" i="2"/>
  <c r="J72" i="2"/>
  <c r="J65" i="5"/>
  <c r="I65" i="5"/>
  <c r="I71" i="4"/>
  <c r="L64" i="4"/>
  <c r="P65" i="4"/>
  <c r="K72" i="2" l="1"/>
  <c r="K65" i="5"/>
  <c r="J67" i="6"/>
  <c r="I67" i="6"/>
  <c r="J71" i="4"/>
  <c r="M64" i="4"/>
  <c r="O66" i="4"/>
  <c r="I73" i="2" l="1"/>
  <c r="J73" i="2"/>
  <c r="I66" i="5"/>
  <c r="J66" i="5"/>
  <c r="K67" i="6"/>
  <c r="I72" i="4"/>
  <c r="L65" i="4"/>
  <c r="P66" i="4"/>
  <c r="K73" i="2" l="1"/>
  <c r="K66" i="5"/>
  <c r="I68" i="6"/>
  <c r="J68" i="6"/>
  <c r="J72" i="4"/>
  <c r="M65" i="4"/>
  <c r="O67" i="4"/>
  <c r="I74" i="2" l="1"/>
  <c r="J74" i="2"/>
  <c r="K68" i="6"/>
  <c r="I69" i="6" s="1"/>
  <c r="I67" i="5"/>
  <c r="J67" i="5"/>
  <c r="I73" i="4"/>
  <c r="L66" i="4"/>
  <c r="P67" i="4"/>
  <c r="O68" i="4"/>
  <c r="K74" i="2" l="1"/>
  <c r="J69" i="6"/>
  <c r="K69" i="6" s="1"/>
  <c r="I70" i="6" s="1"/>
  <c r="K67" i="5"/>
  <c r="J73" i="4"/>
  <c r="M66" i="4"/>
  <c r="P68" i="4"/>
  <c r="O69" i="4"/>
  <c r="I75" i="2" l="1"/>
  <c r="J75" i="2"/>
  <c r="J68" i="5"/>
  <c r="I68" i="5"/>
  <c r="J70" i="6"/>
  <c r="K70" i="6" s="1"/>
  <c r="J71" i="6" s="1"/>
  <c r="I74" i="4"/>
  <c r="L67" i="4"/>
  <c r="P69" i="4"/>
  <c r="K75" i="2" l="1"/>
  <c r="I71" i="6"/>
  <c r="K68" i="5"/>
  <c r="J74" i="4"/>
  <c r="O70" i="4"/>
  <c r="M67" i="4"/>
  <c r="J76" i="2" l="1"/>
  <c r="I76" i="2"/>
  <c r="K71" i="6"/>
  <c r="J72" i="6" s="1"/>
  <c r="J69" i="5"/>
  <c r="I69" i="5"/>
  <c r="I75" i="4"/>
  <c r="P70" i="4"/>
  <c r="L68" i="4"/>
  <c r="K76" i="2" l="1"/>
  <c r="J77" i="2" s="1"/>
  <c r="I72" i="6"/>
  <c r="K72" i="6" s="1"/>
  <c r="K69" i="5"/>
  <c r="J75" i="4"/>
  <c r="O71" i="4"/>
  <c r="M68" i="4"/>
  <c r="P71" i="4"/>
  <c r="I77" i="2" l="1"/>
  <c r="K77" i="2" s="1"/>
  <c r="I70" i="5"/>
  <c r="J70" i="5"/>
  <c r="J73" i="6"/>
  <c r="I73" i="6"/>
  <c r="I76" i="4"/>
  <c r="J76" i="4"/>
  <c r="L69" i="4"/>
  <c r="O72" i="4"/>
  <c r="I78" i="2" l="1"/>
  <c r="J78" i="2"/>
  <c r="K70" i="5"/>
  <c r="K73" i="6"/>
  <c r="I77" i="4"/>
  <c r="M69" i="4"/>
  <c r="P72" i="4"/>
  <c r="K78" i="2" l="1"/>
  <c r="J71" i="5"/>
  <c r="I71" i="5"/>
  <c r="I74" i="6"/>
  <c r="J74" i="6"/>
  <c r="J77" i="4"/>
  <c r="L70" i="4"/>
  <c r="O73" i="4"/>
  <c r="I79" i="2" l="1"/>
  <c r="J79" i="2"/>
  <c r="K71" i="5"/>
  <c r="K74" i="6"/>
  <c r="I78" i="4"/>
  <c r="M70" i="4"/>
  <c r="P73" i="4"/>
  <c r="K79" i="2" l="1"/>
  <c r="J72" i="5"/>
  <c r="I72" i="5"/>
  <c r="I75" i="6"/>
  <c r="J75" i="6"/>
  <c r="J78" i="4"/>
  <c r="L71" i="4"/>
  <c r="O74" i="4"/>
  <c r="J80" i="2" l="1"/>
  <c r="I80" i="2"/>
  <c r="K72" i="5"/>
  <c r="K75" i="6"/>
  <c r="I79" i="4"/>
  <c r="P74" i="4"/>
  <c r="M71" i="4"/>
  <c r="K80" i="2" l="1"/>
  <c r="I76" i="6"/>
  <c r="J76" i="6"/>
  <c r="J73" i="5"/>
  <c r="I73" i="5"/>
  <c r="J79" i="4"/>
  <c r="O75" i="4"/>
  <c r="L72" i="4"/>
  <c r="I81" i="2" l="1"/>
  <c r="J81" i="2"/>
  <c r="K73" i="5"/>
  <c r="J74" i="5" s="1"/>
  <c r="K76" i="6"/>
  <c r="I77" i="6" s="1"/>
  <c r="I80" i="4"/>
  <c r="O76" i="4"/>
  <c r="M72" i="4"/>
  <c r="P75" i="4"/>
  <c r="K81" i="2" l="1"/>
  <c r="J77" i="6"/>
  <c r="K77" i="6" s="1"/>
  <c r="I78" i="6" s="1"/>
  <c r="I74" i="5"/>
  <c r="K74" i="5" s="1"/>
  <c r="J80" i="4"/>
  <c r="L73" i="4"/>
  <c r="O77" i="4"/>
  <c r="P76" i="4"/>
  <c r="M73" i="4"/>
  <c r="I82" i="2" l="1"/>
  <c r="J82" i="2"/>
  <c r="J78" i="6"/>
  <c r="K78" i="6" s="1"/>
  <c r="I79" i="6" s="1"/>
  <c r="J75" i="5"/>
  <c r="I75" i="5"/>
  <c r="I81" i="4"/>
  <c r="L74" i="4"/>
  <c r="P77" i="4"/>
  <c r="O78" i="4"/>
  <c r="K82" i="2" l="1"/>
  <c r="J83" i="2" s="1"/>
  <c r="J79" i="6"/>
  <c r="K79" i="6" s="1"/>
  <c r="J80" i="6" s="1"/>
  <c r="K75" i="5"/>
  <c r="J81" i="4"/>
  <c r="P78" i="4"/>
  <c r="M74" i="4"/>
  <c r="I83" i="2" l="1"/>
  <c r="K83" i="2" s="1"/>
  <c r="I80" i="6"/>
  <c r="K80" i="6" s="1"/>
  <c r="I76" i="5"/>
  <c r="J76" i="5"/>
  <c r="I82" i="4"/>
  <c r="J82" i="4"/>
  <c r="O79" i="4"/>
  <c r="L75" i="4"/>
  <c r="P79" i="4"/>
  <c r="I84" i="2" l="1"/>
  <c r="J84" i="2"/>
  <c r="K76" i="5"/>
  <c r="I81" i="6"/>
  <c r="J81" i="6"/>
  <c r="I83" i="4"/>
  <c r="M75" i="4"/>
  <c r="O80" i="4"/>
  <c r="K84" i="2" l="1"/>
  <c r="I85" i="2" s="1"/>
  <c r="J77" i="5"/>
  <c r="I77" i="5"/>
  <c r="K81" i="6"/>
  <c r="J83" i="4"/>
  <c r="I84" i="4"/>
  <c r="L76" i="4"/>
  <c r="P80" i="4"/>
  <c r="J85" i="2" l="1"/>
  <c r="K85" i="2" s="1"/>
  <c r="J86" i="2" s="1"/>
  <c r="K77" i="5"/>
  <c r="I82" i="6"/>
  <c r="J82" i="6"/>
  <c r="J84" i="4"/>
  <c r="M76" i="4"/>
  <c r="O81" i="4"/>
  <c r="I86" i="2" l="1"/>
  <c r="K86" i="2" s="1"/>
  <c r="K82" i="6"/>
  <c r="J83" i="6" s="1"/>
  <c r="J78" i="5"/>
  <c r="I78" i="5"/>
  <c r="I85" i="4"/>
  <c r="J85" i="4"/>
  <c r="L77" i="4"/>
  <c r="P81" i="4"/>
  <c r="I87" i="2" l="1"/>
  <c r="J87" i="2"/>
  <c r="I83" i="6"/>
  <c r="K78" i="5"/>
  <c r="I86" i="4"/>
  <c r="O82" i="4"/>
  <c r="M77" i="4"/>
  <c r="K87" i="2" l="1"/>
  <c r="J88" i="2" s="1"/>
  <c r="K83" i="6"/>
  <c r="J84" i="6" s="1"/>
  <c r="I79" i="5"/>
  <c r="J79" i="5"/>
  <c r="J86" i="4"/>
  <c r="P82" i="4"/>
  <c r="L78" i="4"/>
  <c r="I88" i="2" l="1"/>
  <c r="K88" i="2" s="1"/>
  <c r="I84" i="6"/>
  <c r="K79" i="5"/>
  <c r="I87" i="4"/>
  <c r="J87" i="4"/>
  <c r="O83" i="4"/>
  <c r="M78" i="4"/>
  <c r="J89" i="2" l="1"/>
  <c r="I89" i="2"/>
  <c r="K84" i="6"/>
  <c r="I80" i="5"/>
  <c r="J80" i="5"/>
  <c r="I88" i="4"/>
  <c r="P83" i="4"/>
  <c r="L79" i="4"/>
  <c r="K89" i="2" l="1"/>
  <c r="I85" i="6"/>
  <c r="J85" i="6"/>
  <c r="K80" i="5"/>
  <c r="J88" i="4"/>
  <c r="O84" i="4"/>
  <c r="M79" i="4"/>
  <c r="I90" i="2" l="1"/>
  <c r="J90" i="2"/>
  <c r="K85" i="6"/>
  <c r="I81" i="5"/>
  <c r="J81" i="5"/>
  <c r="I89" i="4"/>
  <c r="P84" i="4"/>
  <c r="L80" i="4"/>
  <c r="K90" i="2" l="1"/>
  <c r="J86" i="6"/>
  <c r="I86" i="6"/>
  <c r="K81" i="5"/>
  <c r="J89" i="4"/>
  <c r="O85" i="4"/>
  <c r="M80" i="4"/>
  <c r="J91" i="2" l="1"/>
  <c r="I91" i="2"/>
  <c r="K86" i="6"/>
  <c r="I87" i="6" s="1"/>
  <c r="I82" i="5"/>
  <c r="J82" i="5"/>
  <c r="I90" i="4"/>
  <c r="P85" i="4"/>
  <c r="O86" i="4"/>
  <c r="L81" i="4"/>
  <c r="K91" i="2" l="1"/>
  <c r="J87" i="6"/>
  <c r="K87" i="6" s="1"/>
  <c r="K82" i="5"/>
  <c r="J90" i="4"/>
  <c r="P86" i="4"/>
  <c r="M81" i="4"/>
  <c r="I92" i="2" l="1"/>
  <c r="J92" i="2"/>
  <c r="J88" i="6"/>
  <c r="I88" i="6"/>
  <c r="I83" i="5"/>
  <c r="J83" i="5"/>
  <c r="I91" i="4"/>
  <c r="O87" i="4"/>
  <c r="L82" i="4"/>
  <c r="K92" i="2" l="1"/>
  <c r="K88" i="6"/>
  <c r="I89" i="6" s="1"/>
  <c r="K83" i="5"/>
  <c r="J91" i="4"/>
  <c r="P87" i="4"/>
  <c r="O88" i="4"/>
  <c r="M82" i="4"/>
  <c r="I93" i="2" l="1"/>
  <c r="J93" i="2"/>
  <c r="J89" i="6"/>
  <c r="K89" i="6" s="1"/>
  <c r="J84" i="5"/>
  <c r="I84" i="5"/>
  <c r="I92" i="4"/>
  <c r="P88" i="4"/>
  <c r="L83" i="4"/>
  <c r="K93" i="2" l="1"/>
  <c r="I90" i="6"/>
  <c r="J90" i="6"/>
  <c r="K84" i="5"/>
  <c r="J92" i="4"/>
  <c r="O89" i="4"/>
  <c r="M83" i="4"/>
  <c r="J94" i="2" l="1"/>
  <c r="I94" i="2"/>
  <c r="K90" i="6"/>
  <c r="J85" i="5"/>
  <c r="I85" i="5"/>
  <c r="I93" i="4"/>
  <c r="P89" i="4"/>
  <c r="L84" i="4"/>
  <c r="K94" i="2" l="1"/>
  <c r="I91" i="6"/>
  <c r="J91" i="6"/>
  <c r="K85" i="5"/>
  <c r="J93" i="4"/>
  <c r="O90" i="4"/>
  <c r="M84" i="4"/>
  <c r="I95" i="2" l="1"/>
  <c r="J95" i="2"/>
  <c r="K91" i="6"/>
  <c r="I86" i="5"/>
  <c r="J86" i="5"/>
  <c r="I94" i="4"/>
  <c r="P90" i="4"/>
  <c r="L85" i="4"/>
  <c r="K95" i="2" l="1"/>
  <c r="I92" i="6"/>
  <c r="J92" i="6"/>
  <c r="K86" i="5"/>
  <c r="J94" i="4"/>
  <c r="O91" i="4"/>
  <c r="M85" i="4"/>
  <c r="K92" i="6" l="1"/>
  <c r="I96" i="2"/>
  <c r="J96" i="2"/>
  <c r="I87" i="5"/>
  <c r="J87" i="5"/>
  <c r="P91" i="4"/>
  <c r="I95" i="4"/>
  <c r="L86" i="4"/>
  <c r="I93" i="6" l="1"/>
  <c r="K96" i="2"/>
  <c r="I97" i="2" s="1"/>
  <c r="J93" i="6"/>
  <c r="K87" i="5"/>
  <c r="O92" i="4"/>
  <c r="J95" i="4"/>
  <c r="I96" i="4"/>
  <c r="M86" i="4"/>
  <c r="K93" i="6" l="1"/>
  <c r="I94" i="6" s="1"/>
  <c r="J97" i="2"/>
  <c r="K97" i="2" s="1"/>
  <c r="I88" i="5"/>
  <c r="J88" i="5"/>
  <c r="P92" i="4"/>
  <c r="O93" i="4"/>
  <c r="J96" i="4"/>
  <c r="L87" i="4"/>
  <c r="J94" i="6" l="1"/>
  <c r="K94" i="6" s="1"/>
  <c r="J98" i="2"/>
  <c r="I98" i="2"/>
  <c r="K88" i="5"/>
  <c r="P93" i="4"/>
  <c r="I97" i="4"/>
  <c r="M87" i="4"/>
  <c r="J95" i="6" l="1"/>
  <c r="I95" i="6"/>
  <c r="K98" i="2"/>
  <c r="J89" i="5"/>
  <c r="I89" i="5"/>
  <c r="O94" i="4"/>
  <c r="J97" i="4"/>
  <c r="L88" i="4"/>
  <c r="K95" i="6" l="1"/>
  <c r="J96" i="6" s="1"/>
  <c r="J99" i="2"/>
  <c r="I99" i="2"/>
  <c r="K89" i="5"/>
  <c r="P94" i="4"/>
  <c r="I98" i="4"/>
  <c r="M88" i="4"/>
  <c r="I96" i="6" l="1"/>
  <c r="K99" i="2"/>
  <c r="J90" i="5"/>
  <c r="I90" i="5"/>
  <c r="O95" i="4"/>
  <c r="J98" i="4"/>
  <c r="L89" i="4"/>
  <c r="K96" i="6" l="1"/>
  <c r="J97" i="6" s="1"/>
  <c r="I100" i="2"/>
  <c r="J100" i="2"/>
  <c r="K90" i="5"/>
  <c r="P95" i="4"/>
  <c r="I99" i="4"/>
  <c r="M89" i="4"/>
  <c r="I97" i="6" l="1"/>
  <c r="K100" i="2"/>
  <c r="J101" i="2" s="1"/>
  <c r="J91" i="5"/>
  <c r="I91" i="5"/>
  <c r="O96" i="4"/>
  <c r="J99" i="4"/>
  <c r="L90" i="4"/>
  <c r="K97" i="6" l="1"/>
  <c r="J98" i="6" s="1"/>
  <c r="I101" i="2"/>
  <c r="K91" i="5"/>
  <c r="P96" i="4"/>
  <c r="I100" i="4"/>
  <c r="M90" i="4"/>
  <c r="I98" i="6" l="1"/>
  <c r="K101" i="2"/>
  <c r="I92" i="5"/>
  <c r="J92" i="5"/>
  <c r="O97" i="4"/>
  <c r="J100" i="4"/>
  <c r="L91" i="4"/>
  <c r="K98" i="6" l="1"/>
  <c r="J102" i="2"/>
  <c r="I102" i="2"/>
  <c r="K92" i="5"/>
  <c r="P97" i="4"/>
  <c r="I101" i="4"/>
  <c r="M91" i="4"/>
  <c r="K102" i="2" l="1"/>
  <c r="J99" i="6"/>
  <c r="I99" i="6"/>
  <c r="J93" i="5"/>
  <c r="I93" i="5"/>
  <c r="J101" i="4"/>
  <c r="O98" i="4"/>
  <c r="L92" i="4"/>
  <c r="I103" i="2" l="1"/>
  <c r="J103" i="2"/>
  <c r="K103" i="2" s="1"/>
  <c r="K99" i="6"/>
  <c r="K93" i="5"/>
  <c r="I102" i="4"/>
  <c r="P98" i="4"/>
  <c r="J102" i="4"/>
  <c r="M92" i="4"/>
  <c r="I100" i="6" l="1"/>
  <c r="J100" i="6"/>
  <c r="I104" i="2"/>
  <c r="J104" i="2"/>
  <c r="J94" i="5"/>
  <c r="I94" i="5"/>
  <c r="O99" i="4"/>
  <c r="I103" i="4"/>
  <c r="L93" i="4"/>
  <c r="K100" i="6" l="1"/>
  <c r="K104" i="2"/>
  <c r="I105" i="2" s="1"/>
  <c r="K94" i="5"/>
  <c r="P99" i="4"/>
  <c r="J103" i="4"/>
  <c r="I104" i="4"/>
  <c r="M93" i="4"/>
  <c r="J101" i="6" l="1"/>
  <c r="I101" i="6"/>
  <c r="J105" i="2"/>
  <c r="K105" i="2" s="1"/>
  <c r="I95" i="5"/>
  <c r="J95" i="5"/>
  <c r="O100" i="4"/>
  <c r="J104" i="4"/>
  <c r="L94" i="4"/>
  <c r="K101" i="6" l="1"/>
  <c r="I106" i="2"/>
  <c r="J106" i="2"/>
  <c r="K95" i="5"/>
  <c r="P100" i="4"/>
  <c r="I105" i="4"/>
  <c r="M94" i="4"/>
  <c r="J102" i="6" l="1"/>
  <c r="I102" i="6"/>
  <c r="K106" i="2"/>
  <c r="J96" i="5"/>
  <c r="I96" i="5"/>
  <c r="O101" i="4"/>
  <c r="J105" i="4"/>
  <c r="L95" i="4"/>
  <c r="K102" i="6" l="1"/>
  <c r="J103" i="6" s="1"/>
  <c r="I107" i="2"/>
  <c r="J107" i="2"/>
  <c r="K96" i="5"/>
  <c r="P101" i="4"/>
  <c r="I106" i="4"/>
  <c r="M95" i="4"/>
  <c r="I103" i="6" l="1"/>
  <c r="K103" i="6" s="1"/>
  <c r="J104" i="6" s="1"/>
  <c r="K107" i="2"/>
  <c r="I97" i="5"/>
  <c r="J97" i="5"/>
  <c r="O102" i="4"/>
  <c r="P102" i="4"/>
  <c r="J106" i="4"/>
  <c r="L96" i="4"/>
  <c r="I104" i="6" l="1"/>
  <c r="I108" i="2"/>
  <c r="J108" i="2"/>
  <c r="K97" i="5"/>
  <c r="O103" i="4"/>
  <c r="I107" i="4"/>
  <c r="M96" i="4"/>
  <c r="K104" i="6" l="1"/>
  <c r="K108" i="2"/>
  <c r="J109" i="2" s="1"/>
  <c r="I98" i="5"/>
  <c r="J98" i="5"/>
  <c r="P103" i="4"/>
  <c r="J107" i="4"/>
  <c r="L97" i="4"/>
  <c r="J105" i="6" l="1"/>
  <c r="I105" i="6"/>
  <c r="I109" i="2"/>
  <c r="K109" i="2" s="1"/>
  <c r="K98" i="5"/>
  <c r="O104" i="4"/>
  <c r="I108" i="4"/>
  <c r="J108" i="4"/>
  <c r="M97" i="4"/>
  <c r="K105" i="6" l="1"/>
  <c r="I110" i="2"/>
  <c r="J110" i="2"/>
  <c r="J99" i="5"/>
  <c r="I99" i="5"/>
  <c r="P104" i="4"/>
  <c r="I109" i="4"/>
  <c r="L98" i="4"/>
  <c r="J106" i="6" l="1"/>
  <c r="I106" i="6"/>
  <c r="K110" i="2"/>
  <c r="I111" i="2" s="1"/>
  <c r="K99" i="5"/>
  <c r="O105" i="4"/>
  <c r="J109" i="4"/>
  <c r="I110" i="4"/>
  <c r="M98" i="4"/>
  <c r="K106" i="6" l="1"/>
  <c r="J111" i="2"/>
  <c r="K111" i="2" s="1"/>
  <c r="I112" i="2" s="1"/>
  <c r="I100" i="5"/>
  <c r="J100" i="5"/>
  <c r="P105" i="4"/>
  <c r="J110" i="4"/>
  <c r="I111" i="4"/>
  <c r="L99" i="4"/>
  <c r="J107" i="6" l="1"/>
  <c r="I107" i="6"/>
  <c r="J112" i="2"/>
  <c r="K112" i="2" s="1"/>
  <c r="J113" i="2" s="1"/>
  <c r="K100" i="5"/>
  <c r="O106" i="4"/>
  <c r="J111" i="4"/>
  <c r="M99" i="4"/>
  <c r="K107" i="6" l="1"/>
  <c r="I113" i="2"/>
  <c r="K113" i="2" s="1"/>
  <c r="J101" i="5"/>
  <c r="I101" i="5"/>
  <c r="P106" i="4"/>
  <c r="I112" i="4"/>
  <c r="J112" i="4"/>
  <c r="L100" i="4"/>
  <c r="J108" i="6" l="1"/>
  <c r="I108" i="6"/>
  <c r="J114" i="2"/>
  <c r="I114" i="2"/>
  <c r="K101" i="5"/>
  <c r="O107" i="4"/>
  <c r="I113" i="4"/>
  <c r="M100" i="4"/>
  <c r="K108" i="6" l="1"/>
  <c r="K114" i="2"/>
  <c r="I102" i="5"/>
  <c r="J102" i="5"/>
  <c r="P107" i="4"/>
  <c r="J113" i="4"/>
  <c r="L101" i="4"/>
  <c r="I109" i="6" l="1"/>
  <c r="J109" i="6"/>
  <c r="J115" i="2"/>
  <c r="I115" i="2"/>
  <c r="K102" i="5"/>
  <c r="O108" i="4"/>
  <c r="I114" i="4"/>
  <c r="M101" i="4"/>
  <c r="K109" i="6" l="1"/>
  <c r="I110" i="6" s="1"/>
  <c r="K115" i="2"/>
  <c r="I103" i="5"/>
  <c r="J103" i="5"/>
  <c r="P108" i="4"/>
  <c r="O109" i="4"/>
  <c r="J114" i="4"/>
  <c r="L102" i="4"/>
  <c r="J110" i="6" l="1"/>
  <c r="K110" i="6" s="1"/>
  <c r="I116" i="2"/>
  <c r="J116" i="2"/>
  <c r="K103" i="5"/>
  <c r="P109" i="4"/>
  <c r="I115" i="4"/>
  <c r="M102" i="4"/>
  <c r="J111" i="6" l="1"/>
  <c r="I111" i="6"/>
  <c r="K116" i="2"/>
  <c r="I104" i="5"/>
  <c r="J104" i="5"/>
  <c r="O110" i="4"/>
  <c r="J115" i="4"/>
  <c r="L103" i="4"/>
  <c r="K111" i="6" l="1"/>
  <c r="I117" i="2"/>
  <c r="J117" i="2"/>
  <c r="K104" i="5"/>
  <c r="P110" i="4"/>
  <c r="I116" i="4"/>
  <c r="M103" i="4"/>
  <c r="I112" i="6" l="1"/>
  <c r="J112" i="6"/>
  <c r="K117" i="2"/>
  <c r="J118" i="2" s="1"/>
  <c r="I105" i="5"/>
  <c r="J105" i="5"/>
  <c r="O111" i="4"/>
  <c r="J116" i="4"/>
  <c r="L104" i="4"/>
  <c r="K112" i="6" l="1"/>
  <c r="J113" i="6"/>
  <c r="I118" i="2"/>
  <c r="K118" i="2" s="1"/>
  <c r="K105" i="5"/>
  <c r="P111" i="4"/>
  <c r="I117" i="4"/>
  <c r="J117" i="4"/>
  <c r="M104" i="4"/>
  <c r="I113" i="6" l="1"/>
  <c r="I119" i="2"/>
  <c r="J119" i="2"/>
  <c r="J106" i="5"/>
  <c r="I106" i="5"/>
  <c r="O112" i="4"/>
  <c r="I118" i="4"/>
  <c r="L105" i="4"/>
  <c r="K113" i="6" l="1"/>
  <c r="K119" i="2"/>
  <c r="J120" i="2" s="1"/>
  <c r="K106" i="5"/>
  <c r="P112" i="4"/>
  <c r="J118" i="4"/>
  <c r="M105" i="4"/>
  <c r="J114" i="6" l="1"/>
  <c r="I114" i="6"/>
  <c r="I120" i="2"/>
  <c r="K120" i="2" s="1"/>
  <c r="I107" i="5"/>
  <c r="J107" i="5"/>
  <c r="O113" i="4"/>
  <c r="I119" i="4"/>
  <c r="J119" i="4"/>
  <c r="L106" i="4"/>
  <c r="K114" i="6" l="1"/>
  <c r="J115" i="6" s="1"/>
  <c r="J121" i="2"/>
  <c r="I121" i="2"/>
  <c r="K107" i="5"/>
  <c r="P113" i="4"/>
  <c r="I120" i="4"/>
  <c r="M106" i="4"/>
  <c r="I115" i="6" l="1"/>
  <c r="K121" i="2"/>
  <c r="I122" i="2" s="1"/>
  <c r="I108" i="5"/>
  <c r="J108" i="5"/>
  <c r="O114" i="4"/>
  <c r="J120" i="4"/>
  <c r="I121" i="4"/>
  <c r="L107" i="4"/>
  <c r="K115" i="6" l="1"/>
  <c r="J122" i="2"/>
  <c r="K122" i="2" s="1"/>
  <c r="K108" i="5"/>
  <c r="P114" i="4"/>
  <c r="J121" i="4"/>
  <c r="M107" i="4"/>
  <c r="I116" i="6" l="1"/>
  <c r="J116" i="6"/>
  <c r="J123" i="2"/>
  <c r="I123" i="2"/>
  <c r="J109" i="5"/>
  <c r="I109" i="5"/>
  <c r="O115" i="4"/>
  <c r="I122" i="4"/>
  <c r="L108" i="4"/>
  <c r="K116" i="6" l="1"/>
  <c r="K123" i="2"/>
  <c r="I124" i="2" s="1"/>
  <c r="K109" i="5"/>
  <c r="P115" i="4"/>
  <c r="J122" i="4"/>
  <c r="I123" i="4"/>
  <c r="M108" i="4"/>
  <c r="I117" i="6" l="1"/>
  <c r="J117" i="6"/>
  <c r="J124" i="2"/>
  <c r="K124" i="2" s="1"/>
  <c r="J110" i="5"/>
  <c r="I110" i="5"/>
  <c r="O116" i="4"/>
  <c r="J123" i="4"/>
  <c r="L109" i="4"/>
  <c r="K117" i="6" l="1"/>
  <c r="I125" i="2"/>
  <c r="J125" i="2"/>
  <c r="K110" i="5"/>
  <c r="P116" i="4"/>
  <c r="I124" i="4"/>
  <c r="M109" i="4"/>
  <c r="J118" i="6" l="1"/>
  <c r="I118" i="6"/>
  <c r="K125" i="2"/>
  <c r="I126" i="2" s="1"/>
  <c r="J111" i="5"/>
  <c r="I111" i="5"/>
  <c r="O117" i="4"/>
  <c r="J124" i="4"/>
  <c r="I125" i="4"/>
  <c r="L110" i="4"/>
  <c r="K118" i="6" l="1"/>
  <c r="J126" i="2"/>
  <c r="K126" i="2" s="1"/>
  <c r="I127" i="2" s="1"/>
  <c r="K111" i="5"/>
  <c r="P117" i="4"/>
  <c r="J125" i="4"/>
  <c r="I126" i="4"/>
  <c r="M110" i="4"/>
  <c r="J119" i="6" l="1"/>
  <c r="I119" i="6"/>
  <c r="J127" i="2"/>
  <c r="K127" i="2" s="1"/>
  <c r="J128" i="2" s="1"/>
  <c r="J112" i="5"/>
  <c r="I112" i="5"/>
  <c r="O118" i="4"/>
  <c r="J126" i="4"/>
  <c r="L111" i="4"/>
  <c r="K119" i="6" l="1"/>
  <c r="I128" i="2"/>
  <c r="K128" i="2" s="1"/>
  <c r="K112" i="5"/>
  <c r="P118" i="4"/>
  <c r="I127" i="4"/>
  <c r="J127" i="4"/>
  <c r="M111" i="4"/>
  <c r="J120" i="6" l="1"/>
  <c r="I120" i="6"/>
  <c r="J129" i="2"/>
  <c r="I129" i="2"/>
  <c r="I113" i="5"/>
  <c r="J113" i="5"/>
  <c r="O119" i="4"/>
  <c r="I128" i="4"/>
  <c r="L112" i="4"/>
  <c r="K120" i="6" l="1"/>
  <c r="J121" i="6"/>
  <c r="I121" i="6"/>
  <c r="K129" i="2"/>
  <c r="K113" i="5"/>
  <c r="P119" i="4"/>
  <c r="O120" i="4"/>
  <c r="J128" i="4"/>
  <c r="M112" i="4"/>
  <c r="K121" i="6" l="1"/>
  <c r="I130" i="2"/>
  <c r="J130" i="2"/>
  <c r="J114" i="5"/>
  <c r="I114" i="5"/>
  <c r="P120" i="4"/>
  <c r="I129" i="4"/>
  <c r="L113" i="4"/>
  <c r="J122" i="6" l="1"/>
  <c r="I122" i="6"/>
  <c r="K130" i="2"/>
  <c r="I131" i="2" s="1"/>
  <c r="K114" i="5"/>
  <c r="O121" i="4"/>
  <c r="J129" i="4"/>
  <c r="I130" i="4"/>
  <c r="M113" i="4"/>
  <c r="K122" i="6" l="1"/>
  <c r="J131" i="2"/>
  <c r="K131" i="2" s="1"/>
  <c r="I115" i="5"/>
  <c r="J115" i="5"/>
  <c r="P121" i="4"/>
  <c r="J130" i="4"/>
  <c r="L114" i="4"/>
  <c r="I123" i="6" l="1"/>
  <c r="J123" i="6"/>
  <c r="J132" i="2"/>
  <c r="I132" i="2"/>
  <c r="K115" i="5"/>
  <c r="O122" i="4"/>
  <c r="I131" i="4"/>
  <c r="M114" i="4"/>
  <c r="K123" i="6" l="1"/>
  <c r="I124" i="6"/>
  <c r="J124" i="6"/>
  <c r="K124" i="6" s="1"/>
  <c r="K132" i="2"/>
  <c r="J116" i="5"/>
  <c r="I116" i="5"/>
  <c r="P122" i="4"/>
  <c r="O123" i="4"/>
  <c r="P123" i="4"/>
  <c r="J131" i="4"/>
  <c r="L115" i="4"/>
  <c r="J125" i="6" l="1"/>
  <c r="I125" i="6"/>
  <c r="I133" i="2"/>
  <c r="J133" i="2"/>
  <c r="K116" i="5"/>
  <c r="O124" i="4"/>
  <c r="I132" i="4"/>
  <c r="M115" i="4"/>
  <c r="K125" i="6" l="1"/>
  <c r="K133" i="2"/>
  <c r="I117" i="5"/>
  <c r="J117" i="5"/>
  <c r="P124" i="4"/>
  <c r="J132" i="4"/>
  <c r="L116" i="4"/>
  <c r="I126" i="6" l="1"/>
  <c r="J126" i="6"/>
  <c r="I134" i="2"/>
  <c r="J134" i="2"/>
  <c r="K117" i="5"/>
  <c r="O125" i="4"/>
  <c r="I133" i="4"/>
  <c r="M116" i="4"/>
  <c r="K126" i="6" l="1"/>
  <c r="I127" i="6"/>
  <c r="J127" i="6"/>
  <c r="K134" i="2"/>
  <c r="I118" i="5"/>
  <c r="J118" i="5"/>
  <c r="P125" i="4"/>
  <c r="O126" i="4"/>
  <c r="J133" i="4"/>
  <c r="L117" i="4"/>
  <c r="K127" i="6" l="1"/>
  <c r="J135" i="2"/>
  <c r="I135" i="2"/>
  <c r="K118" i="5"/>
  <c r="P126" i="4"/>
  <c r="I134" i="4"/>
  <c r="M117" i="4"/>
  <c r="I128" i="6" l="1"/>
  <c r="J128" i="6"/>
  <c r="K128" i="6" s="1"/>
  <c r="K135" i="2"/>
  <c r="J119" i="5"/>
  <c r="I119" i="5"/>
  <c r="O127" i="4"/>
  <c r="P127" i="4"/>
  <c r="J134" i="4"/>
  <c r="L118" i="4"/>
  <c r="I129" i="6" l="1"/>
  <c r="J129" i="6"/>
  <c r="K129" i="6" s="1"/>
  <c r="I136" i="2"/>
  <c r="J136" i="2"/>
  <c r="K119" i="5"/>
  <c r="O128" i="4"/>
  <c r="P128" i="4"/>
  <c r="I135" i="4"/>
  <c r="M118" i="4"/>
  <c r="J130" i="6" l="1"/>
  <c r="I130" i="6"/>
  <c r="K136" i="2"/>
  <c r="I120" i="5"/>
  <c r="J120" i="5"/>
  <c r="O129" i="4"/>
  <c r="J135" i="4"/>
  <c r="L119" i="4"/>
  <c r="K130" i="6" l="1"/>
  <c r="I137" i="2"/>
  <c r="J137" i="2"/>
  <c r="K120" i="5"/>
  <c r="P129" i="4"/>
  <c r="I136" i="4"/>
  <c r="M119" i="4"/>
  <c r="I131" i="6" l="1"/>
  <c r="J131" i="6"/>
  <c r="K137" i="2"/>
  <c r="J138" i="2" s="1"/>
  <c r="I121" i="5"/>
  <c r="J121" i="5"/>
  <c r="O130" i="4"/>
  <c r="J136" i="4"/>
  <c r="L120" i="4"/>
  <c r="K131" i="6" l="1"/>
  <c r="I138" i="2"/>
  <c r="K138" i="2" s="1"/>
  <c r="K121" i="5"/>
  <c r="P130" i="4"/>
  <c r="I137" i="4"/>
  <c r="J137" i="4"/>
  <c r="M120" i="4"/>
  <c r="I132" i="6" l="1"/>
  <c r="J132" i="6"/>
  <c r="K132" i="6" s="1"/>
  <c r="I139" i="2"/>
  <c r="J139" i="2"/>
  <c r="I122" i="5"/>
  <c r="J122" i="5"/>
  <c r="O131" i="4"/>
  <c r="P131" i="4"/>
  <c r="I138" i="4"/>
  <c r="L121" i="4"/>
  <c r="J133" i="6" l="1"/>
  <c r="I133" i="6"/>
  <c r="K139" i="2"/>
  <c r="J140" i="2" s="1"/>
  <c r="K122" i="5"/>
  <c r="O132" i="4"/>
  <c r="J138" i="4"/>
  <c r="M121" i="4"/>
  <c r="K133" i="6" l="1"/>
  <c r="I134" i="6" s="1"/>
  <c r="I140" i="2"/>
  <c r="K140" i="2" s="1"/>
  <c r="I123" i="5"/>
  <c r="J123" i="5"/>
  <c r="P132" i="4"/>
  <c r="O133" i="4"/>
  <c r="I139" i="4"/>
  <c r="J139" i="4"/>
  <c r="L122" i="4"/>
  <c r="J134" i="6" l="1"/>
  <c r="K134" i="6" s="1"/>
  <c r="I135" i="6" s="1"/>
  <c r="J135" i="6"/>
  <c r="I141" i="2"/>
  <c r="J141" i="2"/>
  <c r="K123" i="5"/>
  <c r="P133" i="4"/>
  <c r="O134" i="4"/>
  <c r="I140" i="4"/>
  <c r="M122" i="4"/>
  <c r="K135" i="6" l="1"/>
  <c r="K141" i="2"/>
  <c r="J142" i="2" s="1"/>
  <c r="I124" i="5"/>
  <c r="J124" i="5"/>
  <c r="P134" i="4"/>
  <c r="J140" i="4"/>
  <c r="L123" i="4"/>
  <c r="J136" i="6" l="1"/>
  <c r="I136" i="6"/>
  <c r="I142" i="2"/>
  <c r="K142" i="2" s="1"/>
  <c r="J143" i="2" s="1"/>
  <c r="K124" i="5"/>
  <c r="O135" i="4"/>
  <c r="I141" i="4"/>
  <c r="J141" i="4"/>
  <c r="M123" i="4"/>
  <c r="K136" i="6" l="1"/>
  <c r="I143" i="2"/>
  <c r="K143" i="2" s="1"/>
  <c r="I125" i="5"/>
  <c r="J125" i="5"/>
  <c r="P135" i="4"/>
  <c r="I142" i="4"/>
  <c r="J142" i="4"/>
  <c r="L124" i="4"/>
  <c r="I137" i="6" l="1"/>
  <c r="J137" i="6"/>
  <c r="K137" i="6" s="1"/>
  <c r="J138" i="6" s="1"/>
  <c r="J144" i="2"/>
  <c r="I144" i="2"/>
  <c r="K125" i="5"/>
  <c r="O136" i="4"/>
  <c r="P136" i="4"/>
  <c r="I143" i="4"/>
  <c r="M124" i="4"/>
  <c r="I138" i="6" l="1"/>
  <c r="K144" i="2"/>
  <c r="J126" i="5"/>
  <c r="I126" i="5"/>
  <c r="O137" i="4"/>
  <c r="J143" i="4"/>
  <c r="L125" i="4"/>
  <c r="K138" i="6" l="1"/>
  <c r="J145" i="2"/>
  <c r="I145" i="2"/>
  <c r="K126" i="5"/>
  <c r="P137" i="4"/>
  <c r="I144" i="4"/>
  <c r="M125" i="4"/>
  <c r="J139" i="6" l="1"/>
  <c r="I139" i="6"/>
  <c r="K145" i="2"/>
  <c r="J127" i="5"/>
  <c r="I127" i="5"/>
  <c r="O138" i="4"/>
  <c r="J144" i="4"/>
  <c r="L126" i="4"/>
  <c r="K139" i="6" l="1"/>
  <c r="J146" i="2"/>
  <c r="I146" i="2"/>
  <c r="K127" i="5"/>
  <c r="P138" i="4"/>
  <c r="I145" i="4"/>
  <c r="M126" i="4"/>
  <c r="I140" i="6" l="1"/>
  <c r="J140" i="6"/>
  <c r="K146" i="2"/>
  <c r="J147" i="2" s="1"/>
  <c r="I128" i="5"/>
  <c r="J128" i="5"/>
  <c r="O139" i="4"/>
  <c r="J145" i="4"/>
  <c r="L127" i="4"/>
  <c r="K140" i="6" l="1"/>
  <c r="I147" i="2"/>
  <c r="K128" i="5"/>
  <c r="P139" i="4"/>
  <c r="I146" i="4"/>
  <c r="M127" i="4"/>
  <c r="J141" i="6" l="1"/>
  <c r="I141" i="6"/>
  <c r="K147" i="2"/>
  <c r="J129" i="5"/>
  <c r="I129" i="5"/>
  <c r="O140" i="4"/>
  <c r="J146" i="4"/>
  <c r="L128" i="4"/>
  <c r="K141" i="6" l="1"/>
  <c r="I148" i="2"/>
  <c r="J148" i="2"/>
  <c r="K129" i="5"/>
  <c r="P140" i="4"/>
  <c r="I147" i="4"/>
  <c r="M128" i="4"/>
  <c r="I142" i="6" l="1"/>
  <c r="J142" i="6"/>
  <c r="K142" i="6" s="1"/>
  <c r="K148" i="2"/>
  <c r="I149" i="2" s="1"/>
  <c r="I130" i="5"/>
  <c r="J130" i="5"/>
  <c r="O141" i="4"/>
  <c r="P141" i="4"/>
  <c r="J147" i="4"/>
  <c r="I148" i="4"/>
  <c r="L129" i="4"/>
  <c r="J143" i="6" l="1"/>
  <c r="I143" i="6"/>
  <c r="J149" i="2"/>
  <c r="K149" i="2" s="1"/>
  <c r="K130" i="5"/>
  <c r="O142" i="4"/>
  <c r="J148" i="4"/>
  <c r="M129" i="4"/>
  <c r="K143" i="6" l="1"/>
  <c r="J150" i="2"/>
  <c r="I150" i="2"/>
  <c r="J131" i="5"/>
  <c r="I131" i="5"/>
  <c r="P142" i="4"/>
  <c r="I149" i="4"/>
  <c r="L130" i="4"/>
  <c r="I144" i="6" l="1"/>
  <c r="J144" i="6"/>
  <c r="K144" i="6" s="1"/>
  <c r="I145" i="6" s="1"/>
  <c r="K150" i="2"/>
  <c r="K131" i="5"/>
  <c r="O143" i="4"/>
  <c r="P143" i="4"/>
  <c r="O144" i="4"/>
  <c r="J149" i="4"/>
  <c r="M130" i="4"/>
  <c r="J145" i="6" l="1"/>
  <c r="K145" i="6" s="1"/>
  <c r="I151" i="2"/>
  <c r="J151" i="2"/>
  <c r="I132" i="5"/>
  <c r="J132" i="5"/>
  <c r="P144" i="4"/>
  <c r="I150" i="4"/>
  <c r="L131" i="4"/>
  <c r="J146" i="6" l="1"/>
  <c r="I146" i="6"/>
  <c r="K146" i="6"/>
  <c r="J147" i="6" s="1"/>
  <c r="K151" i="2"/>
  <c r="J152" i="2" s="1"/>
  <c r="K132" i="5"/>
  <c r="O145" i="4"/>
  <c r="P145" i="4"/>
  <c r="J150" i="4"/>
  <c r="M131" i="4"/>
  <c r="I147" i="6" l="1"/>
  <c r="I152" i="2"/>
  <c r="K152" i="2" s="1"/>
  <c r="I133" i="5"/>
  <c r="J133" i="5"/>
  <c r="O146" i="4"/>
  <c r="I151" i="4"/>
  <c r="J151" i="4"/>
  <c r="L132" i="4"/>
  <c r="K147" i="6" l="1"/>
  <c r="I153" i="2"/>
  <c r="J153" i="2"/>
  <c r="K133" i="5"/>
  <c r="P146" i="4"/>
  <c r="I152" i="4"/>
  <c r="M132" i="4"/>
  <c r="I148" i="6" l="1"/>
  <c r="J148" i="6"/>
  <c r="K153" i="2"/>
  <c r="J154" i="2" s="1"/>
  <c r="I134" i="5"/>
  <c r="J134" i="5"/>
  <c r="O147" i="4"/>
  <c r="J152" i="4"/>
  <c r="L133" i="4"/>
  <c r="K148" i="6" l="1"/>
  <c r="I154" i="2"/>
  <c r="K154" i="2" s="1"/>
  <c r="K134" i="5"/>
  <c r="P147" i="4"/>
  <c r="I153" i="4"/>
  <c r="J153" i="4"/>
  <c r="M133" i="4"/>
  <c r="J149" i="6" l="1"/>
  <c r="I149" i="6"/>
  <c r="J155" i="2"/>
  <c r="I155" i="2"/>
  <c r="I135" i="5"/>
  <c r="J135" i="5"/>
  <c r="O148" i="4"/>
  <c r="I154" i="4"/>
  <c r="L134" i="4"/>
  <c r="K149" i="6" l="1"/>
  <c r="K155" i="2"/>
  <c r="K135" i="5"/>
  <c r="P148" i="4"/>
  <c r="J154" i="4"/>
  <c r="M134" i="4"/>
  <c r="I150" i="6" l="1"/>
  <c r="J150" i="6"/>
  <c r="J156" i="2"/>
  <c r="I156" i="2"/>
  <c r="I136" i="5"/>
  <c r="J136" i="5"/>
  <c r="O149" i="4"/>
  <c r="I155" i="4"/>
  <c r="L135" i="4"/>
  <c r="K150" i="6" l="1"/>
  <c r="J151" i="6" s="1"/>
  <c r="K156" i="2"/>
  <c r="K136" i="5"/>
  <c r="P149" i="4"/>
  <c r="J155" i="4"/>
  <c r="M135" i="4"/>
  <c r="I151" i="6" l="1"/>
  <c r="K151" i="6" s="1"/>
  <c r="J157" i="2"/>
  <c r="I157" i="2"/>
  <c r="J137" i="5"/>
  <c r="I137" i="5"/>
  <c r="P150" i="4"/>
  <c r="O150" i="4"/>
  <c r="I156" i="4"/>
  <c r="L136" i="4"/>
  <c r="J152" i="6" l="1"/>
  <c r="I152" i="6"/>
  <c r="K157" i="2"/>
  <c r="K137" i="5"/>
  <c r="J138" i="5" s="1"/>
  <c r="O151" i="4"/>
  <c r="J156" i="4"/>
  <c r="M136" i="4"/>
  <c r="K152" i="6" l="1"/>
  <c r="I138" i="5"/>
  <c r="K138" i="5" s="1"/>
  <c r="I139" i="5" s="1"/>
  <c r="I158" i="2"/>
  <c r="J158" i="2"/>
  <c r="P151" i="4"/>
  <c r="L137" i="4"/>
  <c r="I157" i="4"/>
  <c r="L138" i="4"/>
  <c r="M137" i="4"/>
  <c r="J153" i="6" l="1"/>
  <c r="I153" i="6"/>
  <c r="K158" i="2"/>
  <c r="J139" i="5"/>
  <c r="K139" i="5" s="1"/>
  <c r="O152" i="4"/>
  <c r="J157" i="4"/>
  <c r="M138" i="4"/>
  <c r="K153" i="6" l="1"/>
  <c r="J159" i="2"/>
  <c r="I159" i="2"/>
  <c r="J140" i="5"/>
  <c r="I140" i="5"/>
  <c r="P152" i="4"/>
  <c r="I158" i="4"/>
  <c r="L139" i="4"/>
  <c r="J154" i="6" l="1"/>
  <c r="I154" i="6"/>
  <c r="K159" i="2"/>
  <c r="K140" i="5"/>
  <c r="O153" i="4"/>
  <c r="J158" i="4"/>
  <c r="M139" i="4"/>
  <c r="K154" i="6" l="1"/>
  <c r="I160" i="2"/>
  <c r="J160" i="2"/>
  <c r="I141" i="5"/>
  <c r="J141" i="5"/>
  <c r="P153" i="4"/>
  <c r="I159" i="4"/>
  <c r="L140" i="4"/>
  <c r="J155" i="6" l="1"/>
  <c r="I155" i="6"/>
  <c r="K160" i="2"/>
  <c r="K141" i="5"/>
  <c r="O154" i="4"/>
  <c r="J159" i="4"/>
  <c r="M140" i="4"/>
  <c r="K155" i="6" l="1"/>
  <c r="J161" i="2"/>
  <c r="I161" i="2"/>
  <c r="J142" i="5"/>
  <c r="I142" i="5"/>
  <c r="P154" i="4"/>
  <c r="I160" i="4"/>
  <c r="L141" i="4"/>
  <c r="I156" i="6" l="1"/>
  <c r="J156" i="6"/>
  <c r="K161" i="2"/>
  <c r="K142" i="5"/>
  <c r="O155" i="4"/>
  <c r="J160" i="4"/>
  <c r="M141" i="4"/>
  <c r="K156" i="6" l="1"/>
  <c r="J157" i="6" s="1"/>
  <c r="J162" i="2"/>
  <c r="I162" i="2"/>
  <c r="J143" i="5"/>
  <c r="I143" i="5"/>
  <c r="P155" i="4"/>
  <c r="I161" i="4"/>
  <c r="L142" i="4"/>
  <c r="I157" i="6" l="1"/>
  <c r="K157" i="6" s="1"/>
  <c r="K162" i="2"/>
  <c r="K143" i="5"/>
  <c r="O156" i="4"/>
  <c r="P156" i="4"/>
  <c r="J161" i="4"/>
  <c r="M142" i="4"/>
  <c r="I158" i="6" l="1"/>
  <c r="J158" i="6"/>
  <c r="J163" i="2"/>
  <c r="I163" i="2"/>
  <c r="I144" i="5"/>
  <c r="J144" i="5"/>
  <c r="O157" i="4"/>
  <c r="I162" i="4"/>
  <c r="L143" i="4"/>
  <c r="K158" i="6" l="1"/>
  <c r="K163" i="2"/>
  <c r="K144" i="5"/>
  <c r="P157" i="4"/>
  <c r="J162" i="4"/>
  <c r="M143" i="4"/>
  <c r="I159" i="6" l="1"/>
  <c r="J159" i="6"/>
  <c r="I164" i="2"/>
  <c r="J164" i="2"/>
  <c r="I145" i="5"/>
  <c r="J145" i="5"/>
  <c r="O158" i="4"/>
  <c r="I163" i="4"/>
  <c r="L144" i="4"/>
  <c r="K159" i="6" l="1"/>
  <c r="I160" i="6" s="1"/>
  <c r="K164" i="2"/>
  <c r="J165" i="2" s="1"/>
  <c r="K145" i="5"/>
  <c r="P158" i="4"/>
  <c r="O159" i="4"/>
  <c r="J163" i="4"/>
  <c r="M144" i="4"/>
  <c r="J160" i="6" l="1"/>
  <c r="K160" i="6" s="1"/>
  <c r="I165" i="2"/>
  <c r="I146" i="5"/>
  <c r="J146" i="5"/>
  <c r="P159" i="4"/>
  <c r="I164" i="4"/>
  <c r="L145" i="4"/>
  <c r="J161" i="6" l="1"/>
  <c r="I161" i="6"/>
  <c r="K161" i="6" s="1"/>
  <c r="K165" i="2"/>
  <c r="K146" i="5"/>
  <c r="O160" i="4"/>
  <c r="P160" i="4"/>
  <c r="J164" i="4"/>
  <c r="M145" i="4"/>
  <c r="J166" i="2" l="1"/>
  <c r="I166" i="2"/>
  <c r="J162" i="6"/>
  <c r="I162" i="6"/>
  <c r="I147" i="5"/>
  <c r="J147" i="5"/>
  <c r="O161" i="4"/>
  <c r="I165" i="4"/>
  <c r="L146" i="4"/>
  <c r="K166" i="2" l="1"/>
  <c r="K162" i="6"/>
  <c r="K147" i="5"/>
  <c r="P161" i="4"/>
  <c r="J165" i="4"/>
  <c r="M146" i="4"/>
  <c r="J167" i="2" l="1"/>
  <c r="I167" i="2"/>
  <c r="I163" i="6"/>
  <c r="J163" i="6"/>
  <c r="I148" i="5"/>
  <c r="J148" i="5"/>
  <c r="O162" i="4"/>
  <c r="I166" i="4"/>
  <c r="L147" i="4"/>
  <c r="K167" i="2" l="1"/>
  <c r="K163" i="6"/>
  <c r="K148" i="5"/>
  <c r="P162" i="4"/>
  <c r="J166" i="4"/>
  <c r="M147" i="4"/>
  <c r="J168" i="2" l="1"/>
  <c r="I168" i="2"/>
  <c r="J164" i="6"/>
  <c r="I164" i="6"/>
  <c r="I149" i="5"/>
  <c r="J149" i="5"/>
  <c r="O163" i="4"/>
  <c r="I167" i="4"/>
  <c r="L148" i="4"/>
  <c r="K168" i="2" l="1"/>
  <c r="K164" i="6"/>
  <c r="K149" i="5"/>
  <c r="P163" i="4"/>
  <c r="J167" i="4"/>
  <c r="M148" i="4"/>
  <c r="J169" i="2" l="1"/>
  <c r="I169" i="2"/>
  <c r="I165" i="6"/>
  <c r="J165" i="6"/>
  <c r="J150" i="5"/>
  <c r="I150" i="5"/>
  <c r="O164" i="4"/>
  <c r="I168" i="4"/>
  <c r="L149" i="4"/>
  <c r="K169" i="2" l="1"/>
  <c r="K165" i="6"/>
  <c r="K150" i="5"/>
  <c r="P164" i="4"/>
  <c r="J168" i="4"/>
  <c r="M149" i="4"/>
  <c r="I170" i="2" l="1"/>
  <c r="J170" i="2"/>
  <c r="J166" i="6"/>
  <c r="I166" i="6"/>
  <c r="J151" i="5"/>
  <c r="I151" i="5"/>
  <c r="O165" i="4"/>
  <c r="I169" i="4"/>
  <c r="L150" i="4"/>
  <c r="K170" i="2" l="1"/>
  <c r="I171" i="2" s="1"/>
  <c r="K166" i="6"/>
  <c r="K151" i="5"/>
  <c r="I152" i="5" s="1"/>
  <c r="P165" i="4"/>
  <c r="J169" i="4"/>
  <c r="I170" i="4"/>
  <c r="M150" i="4"/>
  <c r="L151" i="4"/>
  <c r="J171" i="2" l="1"/>
  <c r="K171" i="2" s="1"/>
  <c r="J172" i="2" s="1"/>
  <c r="J152" i="5"/>
  <c r="K152" i="5" s="1"/>
  <c r="J167" i="6"/>
  <c r="I167" i="6"/>
  <c r="O166" i="4"/>
  <c r="J170" i="4"/>
  <c r="M151" i="4"/>
  <c r="I172" i="2" l="1"/>
  <c r="K172" i="2" s="1"/>
  <c r="K167" i="6"/>
  <c r="I153" i="5"/>
  <c r="J153" i="5"/>
  <c r="P166" i="4"/>
  <c r="I171" i="4"/>
  <c r="J171" i="4"/>
  <c r="L152" i="4"/>
  <c r="I173" i="2" l="1"/>
  <c r="J173" i="2"/>
  <c r="J168" i="6"/>
  <c r="I168" i="6"/>
  <c r="K153" i="5"/>
  <c r="O167" i="4"/>
  <c r="I172" i="4"/>
  <c r="M152" i="4"/>
  <c r="K173" i="2" l="1"/>
  <c r="I174" i="2" s="1"/>
  <c r="K168" i="6"/>
  <c r="I154" i="5"/>
  <c r="J154" i="5"/>
  <c r="P167" i="4"/>
  <c r="J172" i="4"/>
  <c r="I173" i="4"/>
  <c r="L153" i="4"/>
  <c r="J174" i="2" l="1"/>
  <c r="K174" i="2" s="1"/>
  <c r="I169" i="6"/>
  <c r="J169" i="6"/>
  <c r="K154" i="5"/>
  <c r="O168" i="4"/>
  <c r="J173" i="4"/>
  <c r="M153" i="4"/>
  <c r="J175" i="2" l="1"/>
  <c r="I175" i="2"/>
  <c r="K169" i="6"/>
  <c r="I155" i="5"/>
  <c r="J155" i="5"/>
  <c r="P168" i="4"/>
  <c r="I174" i="4"/>
  <c r="L154" i="4"/>
  <c r="K175" i="2" l="1"/>
  <c r="I170" i="6"/>
  <c r="J170" i="6"/>
  <c r="K155" i="5"/>
  <c r="O169" i="4"/>
  <c r="J174" i="4"/>
  <c r="M154" i="4"/>
  <c r="I176" i="2" l="1"/>
  <c r="J176" i="2"/>
  <c r="K170" i="6"/>
  <c r="I156" i="5"/>
  <c r="J156" i="5"/>
  <c r="P169" i="4"/>
  <c r="I175" i="4"/>
  <c r="L155" i="4"/>
  <c r="K176" i="2" l="1"/>
  <c r="J171" i="6"/>
  <c r="I171" i="6"/>
  <c r="K156" i="5"/>
  <c r="O170" i="4"/>
  <c r="J175" i="4"/>
  <c r="M155" i="4"/>
  <c r="I177" i="2" l="1"/>
  <c r="J177" i="2"/>
  <c r="K171" i="6"/>
  <c r="J157" i="5"/>
  <c r="I157" i="5"/>
  <c r="P170" i="4"/>
  <c r="I176" i="4"/>
  <c r="L156" i="4"/>
  <c r="K177" i="2" l="1"/>
  <c r="J172" i="6"/>
  <c r="I172" i="6"/>
  <c r="K157" i="5"/>
  <c r="I158" i="5" s="1"/>
  <c r="O171" i="4"/>
  <c r="J176" i="4"/>
  <c r="M156" i="4"/>
  <c r="L157" i="4"/>
  <c r="J178" i="2" l="1"/>
  <c r="I178" i="2"/>
  <c r="J158" i="5"/>
  <c r="K158" i="5" s="1"/>
  <c r="K172" i="6"/>
  <c r="P171" i="4"/>
  <c r="I177" i="4"/>
  <c r="M157" i="4"/>
  <c r="K178" i="2" l="1"/>
  <c r="J173" i="6"/>
  <c r="I173" i="6"/>
  <c r="I159" i="5"/>
  <c r="J159" i="5"/>
  <c r="O172" i="4"/>
  <c r="J177" i="4"/>
  <c r="L158" i="4"/>
  <c r="I179" i="2" l="1"/>
  <c r="J179" i="2"/>
  <c r="K173" i="6"/>
  <c r="K159" i="5"/>
  <c r="P172" i="4"/>
  <c r="I178" i="4"/>
  <c r="M158" i="4"/>
  <c r="K179" i="2" l="1"/>
  <c r="I174" i="6"/>
  <c r="J174" i="6"/>
  <c r="J160" i="5"/>
  <c r="I160" i="5"/>
  <c r="O173" i="4"/>
  <c r="J178" i="4"/>
  <c r="L159" i="4"/>
  <c r="I180" i="2" l="1"/>
  <c r="J180" i="2"/>
  <c r="K174" i="6"/>
  <c r="K160" i="5"/>
  <c r="P173" i="4"/>
  <c r="I179" i="4"/>
  <c r="M159" i="4"/>
  <c r="K180" i="2" l="1"/>
  <c r="J175" i="6"/>
  <c r="I175" i="6"/>
  <c r="J161" i="5"/>
  <c r="I161" i="5"/>
  <c r="O174" i="4"/>
  <c r="J179" i="4"/>
  <c r="L160" i="4"/>
  <c r="J181" i="2" l="1"/>
  <c r="I181" i="2"/>
  <c r="K175" i="6"/>
  <c r="K161" i="5"/>
  <c r="P174" i="4"/>
  <c r="I180" i="4"/>
  <c r="M160" i="4"/>
  <c r="K181" i="2" l="1"/>
  <c r="I176" i="6"/>
  <c r="J176" i="6"/>
  <c r="J162" i="5"/>
  <c r="I162" i="5"/>
  <c r="O175" i="4"/>
  <c r="J180" i="4"/>
  <c r="L161" i="4"/>
  <c r="J182" i="2" l="1"/>
  <c r="I182" i="2"/>
  <c r="K176" i="6"/>
  <c r="K162" i="5"/>
  <c r="P175" i="4"/>
  <c r="I181" i="4"/>
  <c r="M161" i="4"/>
  <c r="K182" i="2" l="1"/>
  <c r="I177" i="6"/>
  <c r="J177" i="6"/>
  <c r="I163" i="5"/>
  <c r="J163" i="5"/>
  <c r="O176" i="4"/>
  <c r="J181" i="4"/>
  <c r="L162" i="4"/>
  <c r="I183" i="2" l="1"/>
  <c r="J183" i="2"/>
  <c r="K177" i="6"/>
  <c r="K163" i="5"/>
  <c r="P176" i="4"/>
  <c r="I182" i="4"/>
  <c r="M162" i="4"/>
  <c r="K183" i="2" l="1"/>
  <c r="I184" i="2" s="1"/>
  <c r="I178" i="6"/>
  <c r="J178" i="6"/>
  <c r="J164" i="5"/>
  <c r="I164" i="5"/>
  <c r="O177" i="4"/>
  <c r="J182" i="4"/>
  <c r="I183" i="4"/>
  <c r="L163" i="4"/>
  <c r="J184" i="2" l="1"/>
  <c r="K184" i="2" s="1"/>
  <c r="I185" i="2" s="1"/>
  <c r="K178" i="6"/>
  <c r="K164" i="5"/>
  <c r="P177" i="4"/>
  <c r="J183" i="4"/>
  <c r="I184" i="4"/>
  <c r="M163" i="4"/>
  <c r="J185" i="2" l="1"/>
  <c r="K185" i="2" s="1"/>
  <c r="J179" i="6"/>
  <c r="I179" i="6"/>
  <c r="J165" i="5"/>
  <c r="I165" i="5"/>
  <c r="O178" i="4"/>
  <c r="J184" i="4"/>
  <c r="L164" i="4"/>
  <c r="J186" i="2" l="1"/>
  <c r="I186" i="2"/>
  <c r="K179" i="6"/>
  <c r="K165" i="5"/>
  <c r="I185" i="4"/>
  <c r="P178" i="4"/>
  <c r="M164" i="4"/>
  <c r="K186" i="2" l="1"/>
  <c r="I187" i="2" s="1"/>
  <c r="I180" i="6"/>
  <c r="J180" i="6"/>
  <c r="J166" i="5"/>
  <c r="I166" i="5"/>
  <c r="J185" i="4"/>
  <c r="O179" i="4"/>
  <c r="I186" i="4"/>
  <c r="L165" i="4"/>
  <c r="J187" i="2" l="1"/>
  <c r="K187" i="2" s="1"/>
  <c r="J188" i="2" s="1"/>
  <c r="K180" i="6"/>
  <c r="K166" i="5"/>
  <c r="P179" i="4"/>
  <c r="J186" i="4"/>
  <c r="M165" i="4"/>
  <c r="I188" i="2" l="1"/>
  <c r="K188" i="2" s="1"/>
  <c r="I181" i="6"/>
  <c r="J181" i="6"/>
  <c r="J167" i="5"/>
  <c r="I167" i="5"/>
  <c r="I187" i="4"/>
  <c r="O180" i="4"/>
  <c r="J187" i="4"/>
  <c r="L166" i="4"/>
  <c r="J189" i="2" l="1"/>
  <c r="I189" i="2"/>
  <c r="K181" i="6"/>
  <c r="K167" i="5"/>
  <c r="P180" i="4"/>
  <c r="I188" i="4"/>
  <c r="M166" i="4"/>
  <c r="K189" i="2" l="1"/>
  <c r="J182" i="6"/>
  <c r="I182" i="6"/>
  <c r="I168" i="5"/>
  <c r="J168" i="5"/>
  <c r="O181" i="4"/>
  <c r="J188" i="4"/>
  <c r="L167" i="4"/>
  <c r="I190" i="2" l="1"/>
  <c r="J190" i="2"/>
  <c r="K182" i="6"/>
  <c r="K168" i="5"/>
  <c r="P181" i="4"/>
  <c r="I189" i="4"/>
  <c r="M167" i="4"/>
  <c r="K190" i="2" l="1"/>
  <c r="I191" i="2" s="1"/>
  <c r="J183" i="6"/>
  <c r="I183" i="6"/>
  <c r="I169" i="5"/>
  <c r="J169" i="5"/>
  <c r="O182" i="4"/>
  <c r="J189" i="4"/>
  <c r="I190" i="4"/>
  <c r="L168" i="4"/>
  <c r="K183" i="6" l="1"/>
  <c r="J184" i="6" s="1"/>
  <c r="J191" i="2"/>
  <c r="K191" i="2" s="1"/>
  <c r="K169" i="5"/>
  <c r="P182" i="4"/>
  <c r="J190" i="4"/>
  <c r="M168" i="4"/>
  <c r="I184" i="6" l="1"/>
  <c r="K184" i="6" s="1"/>
  <c r="J192" i="2"/>
  <c r="I192" i="2"/>
  <c r="I170" i="5"/>
  <c r="J170" i="5"/>
  <c r="O183" i="4"/>
  <c r="P183" i="4"/>
  <c r="I191" i="4"/>
  <c r="L169" i="4"/>
  <c r="K192" i="2" l="1"/>
  <c r="J185" i="6"/>
  <c r="I185" i="6"/>
  <c r="K170" i="5"/>
  <c r="O184" i="4"/>
  <c r="J191" i="4"/>
  <c r="M169" i="4"/>
  <c r="I193" i="2" l="1"/>
  <c r="J193" i="2"/>
  <c r="K185" i="6"/>
  <c r="I171" i="5"/>
  <c r="J171" i="5"/>
  <c r="P184" i="4"/>
  <c r="I192" i="4"/>
  <c r="L170" i="4"/>
  <c r="K193" i="2" l="1"/>
  <c r="J186" i="6"/>
  <c r="I186" i="6"/>
  <c r="K171" i="5"/>
  <c r="O185" i="4"/>
  <c r="J192" i="4"/>
  <c r="M170" i="4"/>
  <c r="J194" i="2" l="1"/>
  <c r="I194" i="2"/>
  <c r="K186" i="6"/>
  <c r="I172" i="5"/>
  <c r="J172" i="5"/>
  <c r="P185" i="4"/>
  <c r="I193" i="4"/>
  <c r="L171" i="4"/>
  <c r="K194" i="2" l="1"/>
  <c r="J187" i="6"/>
  <c r="I187" i="6"/>
  <c r="K172" i="5"/>
  <c r="O186" i="4"/>
  <c r="J193" i="4"/>
  <c r="M171" i="4"/>
  <c r="I195" i="2" l="1"/>
  <c r="J195" i="2"/>
  <c r="K187" i="6"/>
  <c r="J173" i="5"/>
  <c r="I173" i="5"/>
  <c r="P186" i="4"/>
  <c r="I194" i="4"/>
  <c r="L172" i="4"/>
  <c r="K195" i="2" l="1"/>
  <c r="J196" i="2" s="1"/>
  <c r="J188" i="6"/>
  <c r="I188" i="6"/>
  <c r="K173" i="5"/>
  <c r="J194" i="4"/>
  <c r="O187" i="4"/>
  <c r="M172" i="4"/>
  <c r="I196" i="2" l="1"/>
  <c r="K196" i="2" s="1"/>
  <c r="K188" i="6"/>
  <c r="I174" i="5"/>
  <c r="J174" i="5"/>
  <c r="I195" i="4"/>
  <c r="P187" i="4"/>
  <c r="J195" i="4"/>
  <c r="L173" i="4"/>
  <c r="J197" i="2" l="1"/>
  <c r="I197" i="2"/>
  <c r="J189" i="6"/>
  <c r="I189" i="6"/>
  <c r="K174" i="5"/>
  <c r="O188" i="4"/>
  <c r="I196" i="4"/>
  <c r="M173" i="4"/>
  <c r="K197" i="2" l="1"/>
  <c r="K189" i="6"/>
  <c r="I175" i="5"/>
  <c r="J175" i="5"/>
  <c r="P188" i="4"/>
  <c r="J196" i="4"/>
  <c r="L174" i="4"/>
  <c r="I198" i="2" l="1"/>
  <c r="J198" i="2"/>
  <c r="J190" i="6"/>
  <c r="I190" i="6"/>
  <c r="K175" i="5"/>
  <c r="O189" i="4"/>
  <c r="I197" i="4"/>
  <c r="M174" i="4"/>
  <c r="K198" i="2" l="1"/>
  <c r="J199" i="2" s="1"/>
  <c r="K190" i="6"/>
  <c r="J176" i="5"/>
  <c r="I176" i="5"/>
  <c r="P189" i="4"/>
  <c r="J197" i="4"/>
  <c r="L175" i="4"/>
  <c r="I199" i="2" l="1"/>
  <c r="K199" i="2" s="1"/>
  <c r="J191" i="6"/>
  <c r="I191" i="6"/>
  <c r="K176" i="5"/>
  <c r="I198" i="4"/>
  <c r="O190" i="4"/>
  <c r="J198" i="4"/>
  <c r="M175" i="4"/>
  <c r="J200" i="2" l="1"/>
  <c r="I200" i="2"/>
  <c r="K191" i="6"/>
  <c r="J177" i="5"/>
  <c r="I177" i="5"/>
  <c r="P190" i="4"/>
  <c r="I199" i="4"/>
  <c r="L176" i="4"/>
  <c r="K200" i="2" l="1"/>
  <c r="I201" i="2" s="1"/>
  <c r="I192" i="6"/>
  <c r="J192" i="6"/>
  <c r="K177" i="5"/>
  <c r="O191" i="4"/>
  <c r="J199" i="4"/>
  <c r="I200" i="4"/>
  <c r="M176" i="4"/>
  <c r="J201" i="2" l="1"/>
  <c r="K201" i="2" s="1"/>
  <c r="K192" i="6"/>
  <c r="I178" i="5"/>
  <c r="J178" i="5"/>
  <c r="P191" i="4"/>
  <c r="J200" i="4"/>
  <c r="L177" i="4"/>
  <c r="I202" i="2" l="1"/>
  <c r="J202" i="2"/>
  <c r="I193" i="6"/>
  <c r="J193" i="6"/>
  <c r="K178" i="5"/>
  <c r="O192" i="4"/>
  <c r="I201" i="4"/>
  <c r="M177" i="4"/>
  <c r="K202" i="2" l="1"/>
  <c r="K193" i="6"/>
  <c r="I179" i="5"/>
  <c r="J179" i="5"/>
  <c r="P192" i="4"/>
  <c r="J201" i="4"/>
  <c r="L178" i="4"/>
  <c r="J203" i="2" l="1"/>
  <c r="I203" i="2"/>
  <c r="J194" i="6"/>
  <c r="I194" i="6"/>
  <c r="K179" i="5"/>
  <c r="O193" i="4"/>
  <c r="I202" i="4"/>
  <c r="M178" i="4"/>
  <c r="K194" i="6" l="1"/>
  <c r="J195" i="6" s="1"/>
  <c r="K203" i="2"/>
  <c r="J180" i="5"/>
  <c r="I180" i="5"/>
  <c r="P193" i="4"/>
  <c r="J202" i="4"/>
  <c r="L179" i="4"/>
  <c r="I195" i="6" l="1"/>
  <c r="K195" i="6" s="1"/>
  <c r="J204" i="2"/>
  <c r="I204" i="2"/>
  <c r="K180" i="5"/>
  <c r="O194" i="4"/>
  <c r="P194" i="4"/>
  <c r="I203" i="4"/>
  <c r="M179" i="4"/>
  <c r="K204" i="2" l="1"/>
  <c r="J196" i="6"/>
  <c r="I196" i="6"/>
  <c r="I181" i="5"/>
  <c r="J181" i="5"/>
  <c r="O195" i="4"/>
  <c r="J203" i="4"/>
  <c r="L180" i="4"/>
  <c r="I205" i="2" l="1"/>
  <c r="J205" i="2"/>
  <c r="K196" i="6"/>
  <c r="K181" i="5"/>
  <c r="P195" i="4"/>
  <c r="I204" i="4"/>
  <c r="M180" i="4"/>
  <c r="K205" i="2" l="1"/>
  <c r="J206" i="2" s="1"/>
  <c r="J197" i="6"/>
  <c r="I197" i="6"/>
  <c r="I182" i="5"/>
  <c r="J182" i="5"/>
  <c r="J204" i="4"/>
  <c r="O196" i="4"/>
  <c r="L181" i="4"/>
  <c r="I206" i="2" l="1"/>
  <c r="K206" i="2" s="1"/>
  <c r="K197" i="6"/>
  <c r="K182" i="5"/>
  <c r="I205" i="4"/>
  <c r="P196" i="4"/>
  <c r="J205" i="4"/>
  <c r="M181" i="4"/>
  <c r="I207" i="2" l="1"/>
  <c r="J207" i="2"/>
  <c r="J198" i="6"/>
  <c r="I198" i="6"/>
  <c r="J183" i="5"/>
  <c r="I183" i="5"/>
  <c r="O197" i="4"/>
  <c r="I206" i="4"/>
  <c r="L182" i="4"/>
  <c r="K207" i="2" l="1"/>
  <c r="K198" i="6"/>
  <c r="K183" i="5"/>
  <c r="J206" i="4"/>
  <c r="P197" i="4"/>
  <c r="M182" i="4"/>
  <c r="J208" i="2" l="1"/>
  <c r="I208" i="2"/>
  <c r="J199" i="6"/>
  <c r="I199" i="6"/>
  <c r="I184" i="5"/>
  <c r="J184" i="5"/>
  <c r="I207" i="4"/>
  <c r="O198" i="4"/>
  <c r="L183" i="4"/>
  <c r="K208" i="2" l="1"/>
  <c r="K199" i="6"/>
  <c r="K184" i="5"/>
  <c r="J207" i="4"/>
  <c r="P198" i="4"/>
  <c r="M183" i="4"/>
  <c r="I209" i="2" l="1"/>
  <c r="J209" i="2"/>
  <c r="J200" i="6"/>
  <c r="I200" i="6"/>
  <c r="I185" i="5"/>
  <c r="J185" i="5"/>
  <c r="I208" i="4"/>
  <c r="O199" i="4"/>
  <c r="L184" i="4"/>
  <c r="K209" i="2" l="1"/>
  <c r="I210" i="2" s="1"/>
  <c r="K200" i="6"/>
  <c r="K185" i="5"/>
  <c r="J208" i="4"/>
  <c r="I209" i="4"/>
  <c r="P199" i="4"/>
  <c r="M184" i="4"/>
  <c r="J210" i="2" l="1"/>
  <c r="K210" i="2" s="1"/>
  <c r="I211" i="2" s="1"/>
  <c r="J201" i="6"/>
  <c r="I201" i="6"/>
  <c r="I186" i="5"/>
  <c r="J186" i="5"/>
  <c r="J209" i="4"/>
  <c r="I210" i="4"/>
  <c r="O200" i="4"/>
  <c r="L185" i="4"/>
  <c r="J211" i="2" l="1"/>
  <c r="K211" i="2" s="1"/>
  <c r="J212" i="2" s="1"/>
  <c r="K201" i="6"/>
  <c r="J202" i="6" s="1"/>
  <c r="K186" i="5"/>
  <c r="J210" i="4"/>
  <c r="P200" i="4"/>
  <c r="M185" i="4"/>
  <c r="I212" i="2" l="1"/>
  <c r="K212" i="2" s="1"/>
  <c r="I202" i="6"/>
  <c r="K202" i="6" s="1"/>
  <c r="J187" i="5"/>
  <c r="I187" i="5"/>
  <c r="I211" i="4"/>
  <c r="J211" i="4"/>
  <c r="O201" i="4"/>
  <c r="P201" i="4"/>
  <c r="L186" i="4"/>
  <c r="J213" i="2" l="1"/>
  <c r="I213" i="2"/>
  <c r="J203" i="6"/>
  <c r="I203" i="6"/>
  <c r="K187" i="5"/>
  <c r="I212" i="4"/>
  <c r="O202" i="4"/>
  <c r="M186" i="4"/>
  <c r="K213" i="2" l="1"/>
  <c r="K203" i="6"/>
  <c r="J204" i="6" s="1"/>
  <c r="I188" i="5"/>
  <c r="J188" i="5"/>
  <c r="J212" i="4"/>
  <c r="P202" i="4"/>
  <c r="L187" i="4"/>
  <c r="J214" i="2" l="1"/>
  <c r="I214" i="2"/>
  <c r="I204" i="6"/>
  <c r="K188" i="5"/>
  <c r="I213" i="4"/>
  <c r="O203" i="4"/>
  <c r="M187" i="4"/>
  <c r="K214" i="2" l="1"/>
  <c r="K204" i="6"/>
  <c r="I189" i="5"/>
  <c r="J189" i="5"/>
  <c r="J213" i="4"/>
  <c r="P203" i="4"/>
  <c r="L188" i="4"/>
  <c r="I215" i="2" l="1"/>
  <c r="J215" i="2"/>
  <c r="I205" i="6"/>
  <c r="J205" i="6"/>
  <c r="K189" i="5"/>
  <c r="I214" i="4"/>
  <c r="O204" i="4"/>
  <c r="M188" i="4"/>
  <c r="K205" i="6" l="1"/>
  <c r="I206" i="6" s="1"/>
  <c r="K215" i="2"/>
  <c r="J190" i="5"/>
  <c r="I190" i="5"/>
  <c r="P204" i="4"/>
  <c r="O205" i="4"/>
  <c r="J214" i="4"/>
  <c r="L189" i="4"/>
  <c r="J206" i="6" l="1"/>
  <c r="K206" i="6" s="1"/>
  <c r="J207" i="6" s="1"/>
  <c r="J216" i="2"/>
  <c r="I216" i="2"/>
  <c r="K190" i="5"/>
  <c r="P205" i="4"/>
  <c r="I215" i="4"/>
  <c r="M189" i="4"/>
  <c r="I207" i="6" l="1"/>
  <c r="K207" i="6" s="1"/>
  <c r="K216" i="2"/>
  <c r="I217" i="2" s="1"/>
  <c r="I191" i="5"/>
  <c r="J191" i="5"/>
  <c r="O206" i="4"/>
  <c r="J215" i="4"/>
  <c r="I216" i="4"/>
  <c r="P206" i="4"/>
  <c r="L190" i="4"/>
  <c r="J217" i="2" l="1"/>
  <c r="K217" i="2" s="1"/>
  <c r="I218" i="2" s="1"/>
  <c r="J208" i="6"/>
  <c r="I208" i="6"/>
  <c r="K191" i="5"/>
  <c r="J216" i="4"/>
  <c r="O207" i="4"/>
  <c r="I217" i="4"/>
  <c r="M190" i="4"/>
  <c r="J218" i="2" l="1"/>
  <c r="K218" i="2" s="1"/>
  <c r="K208" i="6"/>
  <c r="J192" i="5"/>
  <c r="I192" i="5"/>
  <c r="P207" i="4"/>
  <c r="J217" i="4"/>
  <c r="L191" i="4"/>
  <c r="I219" i="2" l="1"/>
  <c r="J219" i="2"/>
  <c r="I209" i="6"/>
  <c r="J209" i="6"/>
  <c r="K192" i="5"/>
  <c r="O208" i="4"/>
  <c r="I218" i="4"/>
  <c r="M191" i="4"/>
  <c r="K219" i="2" l="1"/>
  <c r="K209" i="6"/>
  <c r="J193" i="5"/>
  <c r="I193" i="5"/>
  <c r="P208" i="4"/>
  <c r="J218" i="4"/>
  <c r="L192" i="4"/>
  <c r="I220" i="2" l="1"/>
  <c r="J220" i="2"/>
  <c r="J210" i="6"/>
  <c r="I210" i="6"/>
  <c r="K193" i="5"/>
  <c r="O209" i="4"/>
  <c r="I219" i="4"/>
  <c r="M192" i="4"/>
  <c r="K220" i="2" l="1"/>
  <c r="K210" i="6"/>
  <c r="I194" i="5"/>
  <c r="J194" i="5"/>
  <c r="P209" i="4"/>
  <c r="J219" i="4"/>
  <c r="L193" i="4"/>
  <c r="I221" i="2" l="1"/>
  <c r="J221" i="2"/>
  <c r="J211" i="6"/>
  <c r="I211" i="6"/>
  <c r="K194" i="5"/>
  <c r="O210" i="4"/>
  <c r="I220" i="4"/>
  <c r="M193" i="4"/>
  <c r="K221" i="2" l="1"/>
  <c r="K211" i="6"/>
  <c r="J195" i="5"/>
  <c r="I195" i="5"/>
  <c r="P210" i="4"/>
  <c r="J220" i="4"/>
  <c r="L194" i="4"/>
  <c r="I222" i="2" l="1"/>
  <c r="J222" i="2"/>
  <c r="J212" i="6"/>
  <c r="I212" i="6"/>
  <c r="K195" i="5"/>
  <c r="O211" i="4"/>
  <c r="I221" i="4"/>
  <c r="M194" i="4"/>
  <c r="K222" i="2" l="1"/>
  <c r="K212" i="6"/>
  <c r="J196" i="5"/>
  <c r="I196" i="5"/>
  <c r="P211" i="4"/>
  <c r="J221" i="4"/>
  <c r="L195" i="4"/>
  <c r="J223" i="2" l="1"/>
  <c r="I223" i="2"/>
  <c r="I213" i="6"/>
  <c r="J213" i="6"/>
  <c r="K196" i="5"/>
  <c r="O212" i="4"/>
  <c r="I222" i="4"/>
  <c r="M195" i="4"/>
  <c r="K223" i="2" l="1"/>
  <c r="I224" i="2" s="1"/>
  <c r="K213" i="6"/>
  <c r="J197" i="5"/>
  <c r="I197" i="5"/>
  <c r="P212" i="4"/>
  <c r="J222" i="4"/>
  <c r="I223" i="4"/>
  <c r="L196" i="4"/>
  <c r="J224" i="2" l="1"/>
  <c r="K224" i="2" s="1"/>
  <c r="I214" i="6"/>
  <c r="J214" i="6"/>
  <c r="K197" i="5"/>
  <c r="O213" i="4"/>
  <c r="J223" i="4"/>
  <c r="M196" i="4"/>
  <c r="J225" i="2" l="1"/>
  <c r="I225" i="2"/>
  <c r="K214" i="6"/>
  <c r="J198" i="5"/>
  <c r="I198" i="5"/>
  <c r="P213" i="4"/>
  <c r="I224" i="4"/>
  <c r="L197" i="4"/>
  <c r="K225" i="2" l="1"/>
  <c r="I226" i="2" s="1"/>
  <c r="J215" i="6"/>
  <c r="I215" i="6"/>
  <c r="K198" i="5"/>
  <c r="O214" i="4"/>
  <c r="J224" i="4"/>
  <c r="I225" i="4"/>
  <c r="M197" i="4"/>
  <c r="J226" i="2" l="1"/>
  <c r="K226" i="2" s="1"/>
  <c r="K215" i="6"/>
  <c r="J199" i="5"/>
  <c r="I199" i="5"/>
  <c r="P214" i="4"/>
  <c r="J225" i="4"/>
  <c r="L198" i="4"/>
  <c r="J227" i="2" l="1"/>
  <c r="I227" i="2"/>
  <c r="I216" i="6"/>
  <c r="J216" i="6"/>
  <c r="K199" i="5"/>
  <c r="O215" i="4"/>
  <c r="I226" i="4"/>
  <c r="M198" i="4"/>
  <c r="K227" i="2" l="1"/>
  <c r="K216" i="6"/>
  <c r="I200" i="5"/>
  <c r="J200" i="5"/>
  <c r="P215" i="4"/>
  <c r="J226" i="4"/>
  <c r="L199" i="4"/>
  <c r="I228" i="2" l="1"/>
  <c r="J228" i="2"/>
  <c r="I217" i="6"/>
  <c r="J217" i="6"/>
  <c r="K200" i="5"/>
  <c r="O216" i="4"/>
  <c r="I227" i="4"/>
  <c r="M199" i="4"/>
  <c r="K228" i="2" l="1"/>
  <c r="J229" i="2" s="1"/>
  <c r="K217" i="6"/>
  <c r="I201" i="5"/>
  <c r="J201" i="5"/>
  <c r="P216" i="4"/>
  <c r="J227" i="4"/>
  <c r="L200" i="4"/>
  <c r="I229" i="2" l="1"/>
  <c r="K229" i="2" s="1"/>
  <c r="I218" i="6"/>
  <c r="J218" i="6"/>
  <c r="K201" i="5"/>
  <c r="O217" i="4"/>
  <c r="I228" i="4"/>
  <c r="J228" i="4"/>
  <c r="M200" i="4"/>
  <c r="I230" i="2" l="1"/>
  <c r="J230" i="2"/>
  <c r="K218" i="6"/>
  <c r="I202" i="5"/>
  <c r="J202" i="5"/>
  <c r="P217" i="4"/>
  <c r="I229" i="4"/>
  <c r="L201" i="4"/>
  <c r="K230" i="2" l="1"/>
  <c r="J219" i="6"/>
  <c r="I219" i="6"/>
  <c r="K202" i="5"/>
  <c r="O218" i="4"/>
  <c r="J229" i="4"/>
  <c r="M201" i="4"/>
  <c r="J231" i="2" l="1"/>
  <c r="I231" i="2"/>
  <c r="K219" i="6"/>
  <c r="I203" i="5"/>
  <c r="J203" i="5"/>
  <c r="P218" i="4"/>
  <c r="I230" i="4"/>
  <c r="L202" i="4"/>
  <c r="K231" i="2" l="1"/>
  <c r="I220" i="6"/>
  <c r="J220" i="6"/>
  <c r="K203" i="5"/>
  <c r="O219" i="4"/>
  <c r="J230" i="4"/>
  <c r="M202" i="4"/>
  <c r="J232" i="2" l="1"/>
  <c r="I232" i="2"/>
  <c r="K220" i="6"/>
  <c r="J204" i="5"/>
  <c r="I204" i="5"/>
  <c r="P219" i="4"/>
  <c r="I231" i="4"/>
  <c r="L203" i="4"/>
  <c r="K232" i="2" l="1"/>
  <c r="J221" i="6"/>
  <c r="I221" i="6"/>
  <c r="K204" i="5"/>
  <c r="O220" i="4"/>
  <c r="J231" i="4"/>
  <c r="M203" i="4"/>
  <c r="I233" i="2" l="1"/>
  <c r="J233" i="2"/>
  <c r="K221" i="6"/>
  <c r="J205" i="5"/>
  <c r="I205" i="5"/>
  <c r="P220" i="4"/>
  <c r="I232" i="4"/>
  <c r="L204" i="4"/>
  <c r="K233" i="2" l="1"/>
  <c r="J222" i="6"/>
  <c r="I222" i="6"/>
  <c r="K205" i="5"/>
  <c r="O221" i="4"/>
  <c r="J232" i="4"/>
  <c r="M204" i="4"/>
  <c r="J234" i="2" l="1"/>
  <c r="I234" i="2"/>
  <c r="K222" i="6"/>
  <c r="J206" i="5"/>
  <c r="I206" i="5"/>
  <c r="P221" i="4"/>
  <c r="I233" i="4"/>
  <c r="L205" i="4"/>
  <c r="K234" i="2" l="1"/>
  <c r="I223" i="6"/>
  <c r="J223" i="6"/>
  <c r="K206" i="5"/>
  <c r="O222" i="4"/>
  <c r="J233" i="4"/>
  <c r="M205" i="4"/>
  <c r="I235" i="2" l="1"/>
  <c r="J235" i="2"/>
  <c r="K223" i="6"/>
  <c r="J207" i="5"/>
  <c r="I207" i="5"/>
  <c r="P222" i="4"/>
  <c r="I234" i="4"/>
  <c r="L206" i="4"/>
  <c r="K235" i="2" l="1"/>
  <c r="J224" i="6"/>
  <c r="I224" i="6"/>
  <c r="K207" i="5"/>
  <c r="O223" i="4"/>
  <c r="J234" i="4"/>
  <c r="M206" i="4"/>
  <c r="J236" i="2" l="1"/>
  <c r="I236" i="2"/>
  <c r="K224" i="6"/>
  <c r="J208" i="5"/>
  <c r="I208" i="5"/>
  <c r="P223" i="4"/>
  <c r="I235" i="4"/>
  <c r="L207" i="4"/>
  <c r="K236" i="2" l="1"/>
  <c r="J225" i="6"/>
  <c r="I225" i="6"/>
  <c r="K208" i="5"/>
  <c r="O224" i="4"/>
  <c r="J235" i="4"/>
  <c r="M207" i="4"/>
  <c r="J237" i="2" l="1"/>
  <c r="I237" i="2"/>
  <c r="K225" i="6"/>
  <c r="I209" i="5"/>
  <c r="J209" i="5"/>
  <c r="P224" i="4"/>
  <c r="I236" i="4"/>
  <c r="L208" i="4"/>
  <c r="K237" i="2" l="1"/>
  <c r="J226" i="6"/>
  <c r="I226" i="6"/>
  <c r="K209" i="5"/>
  <c r="O225" i="4"/>
  <c r="J236" i="4"/>
  <c r="M208" i="4"/>
  <c r="J238" i="2" l="1"/>
  <c r="I238" i="2"/>
  <c r="K226" i="6"/>
  <c r="I210" i="5"/>
  <c r="J210" i="5"/>
  <c r="P225" i="4"/>
  <c r="I237" i="4"/>
  <c r="L209" i="4"/>
  <c r="K238" i="2" l="1"/>
  <c r="I227" i="6"/>
  <c r="J227" i="6"/>
  <c r="K210" i="5"/>
  <c r="O226" i="4"/>
  <c r="J237" i="4"/>
  <c r="M209" i="4"/>
  <c r="J239" i="2" l="1"/>
  <c r="I239" i="2"/>
  <c r="K227" i="6"/>
  <c r="J211" i="5"/>
  <c r="I211" i="5"/>
  <c r="P226" i="4"/>
  <c r="I238" i="4"/>
  <c r="L210" i="4"/>
  <c r="K239" i="2" l="1"/>
  <c r="J228" i="6"/>
  <c r="I228" i="6"/>
  <c r="K211" i="5"/>
  <c r="O227" i="4"/>
  <c r="J238" i="4"/>
  <c r="M210" i="4"/>
  <c r="J240" i="2" l="1"/>
  <c r="I240" i="2"/>
  <c r="K228" i="6"/>
  <c r="I212" i="5"/>
  <c r="J212" i="5"/>
  <c r="P227" i="4"/>
  <c r="I239" i="4"/>
  <c r="L211" i="4"/>
  <c r="K240" i="2" l="1"/>
  <c r="I229" i="6"/>
  <c r="J229" i="6"/>
  <c r="K212" i="5"/>
  <c r="O228" i="4"/>
  <c r="J239" i="4"/>
  <c r="M211" i="4"/>
  <c r="J241" i="2" l="1"/>
  <c r="I241" i="2"/>
  <c r="K229" i="6"/>
  <c r="I213" i="5"/>
  <c r="J213" i="5"/>
  <c r="P228" i="4"/>
  <c r="I240" i="4"/>
  <c r="L212" i="4"/>
  <c r="K241" i="2" l="1"/>
  <c r="I230" i="6"/>
  <c r="J230" i="6"/>
  <c r="K213" i="5"/>
  <c r="O229" i="4"/>
  <c r="J240" i="4"/>
  <c r="M212" i="4"/>
  <c r="J242" i="2" l="1"/>
  <c r="I242" i="2"/>
  <c r="K230" i="6"/>
  <c r="J214" i="5"/>
  <c r="I214" i="5"/>
  <c r="P229" i="4"/>
  <c r="I241" i="4"/>
  <c r="L213" i="4"/>
  <c r="K242" i="2" l="1"/>
  <c r="J231" i="6"/>
  <c r="I231" i="6"/>
  <c r="K214" i="5"/>
  <c r="O230" i="4"/>
  <c r="J241" i="4"/>
  <c r="M213" i="4"/>
  <c r="J243" i="2" l="1"/>
  <c r="I243" i="2"/>
  <c r="K231" i="6"/>
  <c r="J215" i="5"/>
  <c r="I215" i="5"/>
  <c r="P230" i="4"/>
  <c r="I242" i="4"/>
  <c r="L214" i="4"/>
  <c r="K243" i="2" l="1"/>
  <c r="I244" i="2" s="1"/>
  <c r="I232" i="6"/>
  <c r="J232" i="6"/>
  <c r="K215" i="5"/>
  <c r="O231" i="4"/>
  <c r="J242" i="4"/>
  <c r="I243" i="4"/>
  <c r="M214" i="4"/>
  <c r="J244" i="2" l="1"/>
  <c r="K244" i="2" s="1"/>
  <c r="K232" i="6"/>
  <c r="I216" i="5"/>
  <c r="J216" i="5"/>
  <c r="P231" i="4"/>
  <c r="J243" i="4"/>
  <c r="L215" i="4"/>
  <c r="J245" i="2" l="1"/>
  <c r="I245" i="2"/>
  <c r="I233" i="6"/>
  <c r="J233" i="6"/>
  <c r="K216" i="5"/>
  <c r="O232" i="4"/>
  <c r="I244" i="4"/>
  <c r="M215" i="4"/>
  <c r="K245" i="2" l="1"/>
  <c r="J246" i="2" s="1"/>
  <c r="K233" i="6"/>
  <c r="I217" i="5"/>
  <c r="J217" i="5"/>
  <c r="P232" i="4"/>
  <c r="J244" i="4"/>
  <c r="L216" i="4"/>
  <c r="I246" i="2" l="1"/>
  <c r="K246" i="2" s="1"/>
  <c r="J234" i="6"/>
  <c r="I234" i="6"/>
  <c r="K217" i="5"/>
  <c r="I245" i="4"/>
  <c r="O233" i="4"/>
  <c r="J245" i="4"/>
  <c r="M216" i="4"/>
  <c r="J247" i="2" l="1"/>
  <c r="I247" i="2"/>
  <c r="K234" i="6"/>
  <c r="I218" i="5"/>
  <c r="J218" i="5"/>
  <c r="P233" i="4"/>
  <c r="I246" i="4"/>
  <c r="L217" i="4"/>
  <c r="K247" i="2" l="1"/>
  <c r="I235" i="6"/>
  <c r="J235" i="6"/>
  <c r="K218" i="5"/>
  <c r="O234" i="4"/>
  <c r="J246" i="4"/>
  <c r="M217" i="4"/>
  <c r="I248" i="2" l="1"/>
  <c r="J248" i="2"/>
  <c r="K235" i="6"/>
  <c r="J219" i="5"/>
  <c r="I219" i="5"/>
  <c r="P234" i="4"/>
  <c r="I247" i="4"/>
  <c r="L218" i="4"/>
  <c r="K248" i="2" l="1"/>
  <c r="J236" i="6"/>
  <c r="I236" i="6"/>
  <c r="K219" i="5"/>
  <c r="O235" i="4"/>
  <c r="J247" i="4"/>
  <c r="M218" i="4"/>
  <c r="J249" i="2" l="1"/>
  <c r="I249" i="2"/>
  <c r="K236" i="6"/>
  <c r="J220" i="5"/>
  <c r="I220" i="5"/>
  <c r="P235" i="4"/>
  <c r="I248" i="4"/>
  <c r="L219" i="4"/>
  <c r="K249" i="2" l="1"/>
  <c r="J237" i="6"/>
  <c r="I237" i="6"/>
  <c r="K220" i="5"/>
  <c r="O236" i="4"/>
  <c r="J248" i="4"/>
  <c r="M219" i="4"/>
  <c r="J250" i="2" l="1"/>
  <c r="I250" i="2"/>
  <c r="K237" i="6"/>
  <c r="J221" i="5"/>
  <c r="I221" i="5"/>
  <c r="P236" i="4"/>
  <c r="I249" i="4"/>
  <c r="L220" i="4"/>
  <c r="K250" i="2" l="1"/>
  <c r="J238" i="6"/>
  <c r="I238" i="6"/>
  <c r="K221" i="5"/>
  <c r="O237" i="4"/>
  <c r="J249" i="4"/>
  <c r="M220" i="4"/>
  <c r="J251" i="2" l="1"/>
  <c r="I251" i="2"/>
  <c r="K238" i="6"/>
  <c r="I222" i="5"/>
  <c r="J222" i="5"/>
  <c r="P237" i="4"/>
  <c r="I250" i="4"/>
  <c r="L221" i="4"/>
  <c r="K251" i="2" l="1"/>
  <c r="I239" i="6"/>
  <c r="J239" i="6"/>
  <c r="K222" i="5"/>
  <c r="O238" i="4"/>
  <c r="J250" i="4"/>
  <c r="M221" i="4"/>
  <c r="J252" i="2" l="1"/>
  <c r="I252" i="2"/>
  <c r="K239" i="6"/>
  <c r="I223" i="5"/>
  <c r="J223" i="5"/>
  <c r="P238" i="4"/>
  <c r="I251" i="4"/>
  <c r="L222" i="4"/>
  <c r="K252" i="2" l="1"/>
  <c r="J240" i="6"/>
  <c r="I240" i="6"/>
  <c r="K223" i="5"/>
  <c r="O239" i="4"/>
  <c r="J251" i="4"/>
  <c r="M222" i="4"/>
  <c r="J253" i="2" l="1"/>
  <c r="I253" i="2"/>
  <c r="K240" i="6"/>
  <c r="J224" i="5"/>
  <c r="I224" i="5"/>
  <c r="P239" i="4"/>
  <c r="I252" i="4"/>
  <c r="L223" i="4"/>
  <c r="J241" i="6" l="1"/>
  <c r="K253" i="2"/>
  <c r="I241" i="6"/>
  <c r="K224" i="5"/>
  <c r="O240" i="4"/>
  <c r="J252" i="4"/>
  <c r="M223" i="4"/>
  <c r="K241" i="6" l="1"/>
  <c r="J242" i="6" s="1"/>
  <c r="J254" i="2"/>
  <c r="I254" i="2"/>
  <c r="J225" i="5"/>
  <c r="I225" i="5"/>
  <c r="P240" i="4"/>
  <c r="I253" i="4"/>
  <c r="L224" i="4"/>
  <c r="I242" i="6" l="1"/>
  <c r="K254" i="2"/>
  <c r="K225" i="5"/>
  <c r="O241" i="4"/>
  <c r="J253" i="4"/>
  <c r="M224" i="4"/>
  <c r="K242" i="6" l="1"/>
  <c r="J243" i="6" s="1"/>
  <c r="J255" i="2"/>
  <c r="I255" i="2"/>
  <c r="J226" i="5"/>
  <c r="I226" i="5"/>
  <c r="P241" i="4"/>
  <c r="I254" i="4"/>
  <c r="L225" i="4"/>
  <c r="I243" i="6" l="1"/>
  <c r="K243" i="6" s="1"/>
  <c r="K255" i="2"/>
  <c r="K226" i="5"/>
  <c r="O242" i="4"/>
  <c r="P242" i="4"/>
  <c r="J254" i="4"/>
  <c r="M225" i="4"/>
  <c r="I256" i="2" l="1"/>
  <c r="J256" i="2"/>
  <c r="I244" i="6"/>
  <c r="J244" i="6"/>
  <c r="J227" i="5"/>
  <c r="I227" i="5"/>
  <c r="O243" i="4"/>
  <c r="I255" i="4"/>
  <c r="L226" i="4"/>
  <c r="K256" i="2" l="1"/>
  <c r="K244" i="6"/>
  <c r="K227" i="5"/>
  <c r="P243" i="4"/>
  <c r="J255" i="4"/>
  <c r="M226" i="4"/>
  <c r="I257" i="2" l="1"/>
  <c r="J257" i="2"/>
  <c r="I245" i="6"/>
  <c r="J245" i="6"/>
  <c r="J228" i="5"/>
  <c r="I228" i="5"/>
  <c r="O244" i="4"/>
  <c r="I256" i="4"/>
  <c r="L227" i="4"/>
  <c r="K257" i="2" l="1"/>
  <c r="K245" i="6"/>
  <c r="K228" i="5"/>
  <c r="P244" i="4"/>
  <c r="J256" i="4"/>
  <c r="M227" i="4"/>
  <c r="I258" i="2" l="1"/>
  <c r="J258" i="2"/>
  <c r="J246" i="6"/>
  <c r="I246" i="6"/>
  <c r="J229" i="5"/>
  <c r="I229" i="5"/>
  <c r="O245" i="4"/>
  <c r="I257" i="4"/>
  <c r="L228" i="4"/>
  <c r="K258" i="2" l="1"/>
  <c r="K246" i="6"/>
  <c r="K229" i="5"/>
  <c r="P245" i="4"/>
  <c r="J257" i="4"/>
  <c r="M228" i="4"/>
  <c r="J259" i="2" l="1"/>
  <c r="I259" i="2"/>
  <c r="J247" i="6"/>
  <c r="I247" i="6"/>
  <c r="J230" i="5"/>
  <c r="I230" i="5"/>
  <c r="O246" i="4"/>
  <c r="I258" i="4"/>
  <c r="L229" i="4"/>
  <c r="K259" i="2" l="1"/>
  <c r="K247" i="6"/>
  <c r="K230" i="5"/>
  <c r="P246" i="4"/>
  <c r="J258" i="4"/>
  <c r="M229" i="4"/>
  <c r="J260" i="2" l="1"/>
  <c r="I260" i="2"/>
  <c r="I248" i="6"/>
  <c r="J248" i="6"/>
  <c r="I231" i="5"/>
  <c r="J231" i="5"/>
  <c r="O247" i="4"/>
  <c r="I259" i="4"/>
  <c r="L230" i="4"/>
  <c r="K260" i="2" l="1"/>
  <c r="K248" i="6"/>
  <c r="K231" i="5"/>
  <c r="P247" i="4"/>
  <c r="J259" i="4"/>
  <c r="M230" i="4"/>
  <c r="J261" i="2" l="1"/>
  <c r="I261" i="2"/>
  <c r="I249" i="6"/>
  <c r="J249" i="6"/>
  <c r="J232" i="5"/>
  <c r="I232" i="5"/>
  <c r="O248" i="4"/>
  <c r="I260" i="4"/>
  <c r="L231" i="4"/>
  <c r="K261" i="2" l="1"/>
  <c r="K249" i="6"/>
  <c r="K232" i="5"/>
  <c r="P248" i="4"/>
  <c r="J260" i="4"/>
  <c r="M231" i="4"/>
  <c r="J262" i="2" l="1"/>
  <c r="I262" i="2"/>
  <c r="I250" i="6"/>
  <c r="J250" i="6"/>
  <c r="J233" i="5"/>
  <c r="I233" i="5"/>
  <c r="O249" i="4"/>
  <c r="I261" i="4"/>
  <c r="L232" i="4"/>
  <c r="K262" i="2" l="1"/>
  <c r="K250" i="6"/>
  <c r="K233" i="5"/>
  <c r="P249" i="4"/>
  <c r="J261" i="4"/>
  <c r="M232" i="4"/>
  <c r="I263" i="2" l="1"/>
  <c r="J263" i="2"/>
  <c r="I251" i="6"/>
  <c r="J251" i="6"/>
  <c r="I234" i="5"/>
  <c r="J234" i="5"/>
  <c r="O250" i="4"/>
  <c r="I262" i="4"/>
  <c r="L233" i="4"/>
  <c r="K263" i="2" l="1"/>
  <c r="K251" i="6"/>
  <c r="K234" i="5"/>
  <c r="P250" i="4"/>
  <c r="J262" i="4"/>
  <c r="M233" i="4"/>
  <c r="J264" i="2" l="1"/>
  <c r="I264" i="2"/>
  <c r="I252" i="6"/>
  <c r="J252" i="6"/>
  <c r="J235" i="5"/>
  <c r="I235" i="5"/>
  <c r="O251" i="4"/>
  <c r="I263" i="4"/>
  <c r="L234" i="4"/>
  <c r="K264" i="2" l="1"/>
  <c r="K252" i="6"/>
  <c r="K235" i="5"/>
  <c r="P251" i="4"/>
  <c r="J263" i="4"/>
  <c r="M234" i="4"/>
  <c r="I265" i="2" l="1"/>
  <c r="J265" i="2"/>
  <c r="J253" i="6"/>
  <c r="I253" i="6"/>
  <c r="I236" i="5"/>
  <c r="J236" i="5"/>
  <c r="O252" i="4"/>
  <c r="I264" i="4"/>
  <c r="L235" i="4"/>
  <c r="K265" i="2" l="1"/>
  <c r="K253" i="6"/>
  <c r="K236" i="5"/>
  <c r="P252" i="4"/>
  <c r="J264" i="4"/>
  <c r="M235" i="4"/>
  <c r="I266" i="2" l="1"/>
  <c r="J266" i="2"/>
  <c r="J254" i="6"/>
  <c r="I254" i="6"/>
  <c r="I237" i="5"/>
  <c r="J237" i="5"/>
  <c r="O253" i="4"/>
  <c r="I265" i="4"/>
  <c r="L236" i="4"/>
  <c r="K266" i="2" l="1"/>
  <c r="K254" i="6"/>
  <c r="K237" i="5"/>
  <c r="P253" i="4"/>
  <c r="J265" i="4"/>
  <c r="M236" i="4"/>
  <c r="I267" i="2" l="1"/>
  <c r="J267" i="2"/>
  <c r="J255" i="6"/>
  <c r="I255" i="6"/>
  <c r="I238" i="5"/>
  <c r="J238" i="5"/>
  <c r="O254" i="4"/>
  <c r="I266" i="4"/>
  <c r="L237" i="4"/>
  <c r="K267" i="2" l="1"/>
  <c r="K255" i="6"/>
  <c r="K238" i="5"/>
  <c r="P254" i="4"/>
  <c r="J266" i="4"/>
  <c r="M237" i="4"/>
  <c r="J268" i="2" l="1"/>
  <c r="I268" i="2"/>
  <c r="J256" i="6"/>
  <c r="I256" i="6"/>
  <c r="J239" i="5"/>
  <c r="I239" i="5"/>
  <c r="O255" i="4"/>
  <c r="I267" i="4"/>
  <c r="L238" i="4"/>
  <c r="K268" i="2" l="1"/>
  <c r="K256" i="6"/>
  <c r="K239" i="5"/>
  <c r="P255" i="4"/>
  <c r="J267" i="4"/>
  <c r="M238" i="4"/>
  <c r="J269" i="2" l="1"/>
  <c r="I269" i="2"/>
  <c r="I257" i="6"/>
  <c r="J257" i="6"/>
  <c r="J240" i="5"/>
  <c r="I240" i="5"/>
  <c r="O256" i="4"/>
  <c r="I268" i="4"/>
  <c r="L239" i="4"/>
  <c r="K269" i="2" l="1"/>
  <c r="J270" i="2" s="1"/>
  <c r="K257" i="6"/>
  <c r="K240" i="5"/>
  <c r="P256" i="4"/>
  <c r="J268" i="4"/>
  <c r="M239" i="4"/>
  <c r="I270" i="2" l="1"/>
  <c r="K270" i="2" s="1"/>
  <c r="I258" i="6"/>
  <c r="J258" i="6"/>
  <c r="J241" i="5"/>
  <c r="I241" i="5"/>
  <c r="I269" i="4"/>
  <c r="O257" i="4"/>
  <c r="J269" i="4"/>
  <c r="L240" i="4"/>
  <c r="I271" i="2" l="1"/>
  <c r="J271" i="2"/>
  <c r="K258" i="6"/>
  <c r="K241" i="5"/>
  <c r="P257" i="4"/>
  <c r="I270" i="4"/>
  <c r="M240" i="4"/>
  <c r="K271" i="2" l="1"/>
  <c r="J259" i="6"/>
  <c r="I259" i="6"/>
  <c r="I242" i="5"/>
  <c r="J242" i="5"/>
  <c r="O258" i="4"/>
  <c r="J270" i="4"/>
  <c r="L241" i="4"/>
  <c r="I272" i="2" l="1"/>
  <c r="J272" i="2"/>
  <c r="K259" i="6"/>
  <c r="K242" i="5"/>
  <c r="P258" i="4"/>
  <c r="I271" i="4"/>
  <c r="M241" i="4"/>
  <c r="K272" i="2" l="1"/>
  <c r="I260" i="6"/>
  <c r="J260" i="6"/>
  <c r="I243" i="5"/>
  <c r="J243" i="5"/>
  <c r="O259" i="4"/>
  <c r="J271" i="4"/>
  <c r="L242" i="4"/>
  <c r="I273" i="2" l="1"/>
  <c r="J273" i="2"/>
  <c r="K260" i="6"/>
  <c r="K243" i="5"/>
  <c r="P259" i="4"/>
  <c r="I272" i="4"/>
  <c r="M242" i="4"/>
  <c r="K273" i="2" l="1"/>
  <c r="J261" i="6"/>
  <c r="I261" i="6"/>
  <c r="J244" i="5"/>
  <c r="I244" i="5"/>
  <c r="O260" i="4"/>
  <c r="J272" i="4"/>
  <c r="L243" i="4"/>
  <c r="J274" i="2" l="1"/>
  <c r="I274" i="2"/>
  <c r="K261" i="6"/>
  <c r="K244" i="5"/>
  <c r="P260" i="4"/>
  <c r="I273" i="4"/>
  <c r="M243" i="4"/>
  <c r="K274" i="2" l="1"/>
  <c r="J262" i="6"/>
  <c r="I262" i="6"/>
  <c r="J245" i="5"/>
  <c r="I245" i="5"/>
  <c r="O261" i="4"/>
  <c r="J273" i="4"/>
  <c r="L244" i="4"/>
  <c r="J275" i="2" l="1"/>
  <c r="I275" i="2"/>
  <c r="K262" i="6"/>
  <c r="K245" i="5"/>
  <c r="P261" i="4"/>
  <c r="I274" i="4"/>
  <c r="M244" i="4"/>
  <c r="K275" i="2" l="1"/>
  <c r="I263" i="6"/>
  <c r="J263" i="6"/>
  <c r="J246" i="5"/>
  <c r="I246" i="5"/>
  <c r="O262" i="4"/>
  <c r="J274" i="4"/>
  <c r="L245" i="4"/>
  <c r="J276" i="2" l="1"/>
  <c r="I276" i="2"/>
  <c r="K263" i="6"/>
  <c r="K246" i="5"/>
  <c r="P262" i="4"/>
  <c r="I275" i="4"/>
  <c r="M245" i="4"/>
  <c r="K276" i="2" l="1"/>
  <c r="I264" i="6"/>
  <c r="J264" i="6"/>
  <c r="I247" i="5"/>
  <c r="J247" i="5"/>
  <c r="O263" i="4"/>
  <c r="J275" i="4"/>
  <c r="L246" i="4"/>
  <c r="I277" i="2" l="1"/>
  <c r="J277" i="2"/>
  <c r="K264" i="6"/>
  <c r="K247" i="5"/>
  <c r="P263" i="4"/>
  <c r="I276" i="4"/>
  <c r="M246" i="4"/>
  <c r="K277" i="2" l="1"/>
  <c r="J265" i="6"/>
  <c r="I265" i="6"/>
  <c r="J248" i="5"/>
  <c r="I248" i="5"/>
  <c r="O264" i="4"/>
  <c r="J276" i="4"/>
  <c r="L247" i="4"/>
  <c r="J278" i="2" l="1"/>
  <c r="I278" i="2"/>
  <c r="K265" i="6"/>
  <c r="K248" i="5"/>
  <c r="P264" i="4"/>
  <c r="I277" i="4"/>
  <c r="M247" i="4"/>
  <c r="K278" i="2" l="1"/>
  <c r="J266" i="6"/>
  <c r="I266" i="6"/>
  <c r="I249" i="5"/>
  <c r="J249" i="5"/>
  <c r="O265" i="4"/>
  <c r="J277" i="4"/>
  <c r="L248" i="4"/>
  <c r="I279" i="2" l="1"/>
  <c r="J279" i="2"/>
  <c r="K266" i="6"/>
  <c r="K249" i="5"/>
  <c r="P265" i="4"/>
  <c r="I278" i="4"/>
  <c r="M248" i="4"/>
  <c r="K279" i="2" l="1"/>
  <c r="I267" i="6"/>
  <c r="J267" i="6"/>
  <c r="I250" i="5"/>
  <c r="J250" i="5"/>
  <c r="O266" i="4"/>
  <c r="J278" i="4"/>
  <c r="L249" i="4"/>
  <c r="I280" i="2" l="1"/>
  <c r="J280" i="2"/>
  <c r="K267" i="6"/>
  <c r="K250" i="5"/>
  <c r="P266" i="4"/>
  <c r="I279" i="4"/>
  <c r="M249" i="4"/>
  <c r="K280" i="2" l="1"/>
  <c r="I268" i="6"/>
  <c r="J268" i="6"/>
  <c r="J251" i="5"/>
  <c r="I251" i="5"/>
  <c r="O267" i="4"/>
  <c r="J279" i="4"/>
  <c r="L250" i="4"/>
  <c r="I281" i="2" l="1"/>
  <c r="J281" i="2"/>
  <c r="K268" i="6"/>
  <c r="K251" i="5"/>
  <c r="P267" i="4"/>
  <c r="I280" i="4"/>
  <c r="M250" i="4"/>
  <c r="K281" i="2" l="1"/>
  <c r="I269" i="6"/>
  <c r="J269" i="6"/>
  <c r="I252" i="5"/>
  <c r="J252" i="5"/>
  <c r="O268" i="4"/>
  <c r="J280" i="4"/>
  <c r="L251" i="4"/>
  <c r="J282" i="2" l="1"/>
  <c r="I282" i="2"/>
  <c r="K269" i="6"/>
  <c r="K252" i="5"/>
  <c r="P268" i="4"/>
  <c r="I281" i="4"/>
  <c r="M251" i="4"/>
  <c r="K282" i="2" l="1"/>
  <c r="I270" i="6"/>
  <c r="J270" i="6"/>
  <c r="J253" i="5"/>
  <c r="I253" i="5"/>
  <c r="O269" i="4"/>
  <c r="J281" i="4"/>
  <c r="L252" i="4"/>
  <c r="J283" i="2" l="1"/>
  <c r="I283" i="2"/>
  <c r="K270" i="6"/>
  <c r="K253" i="5"/>
  <c r="P269" i="4"/>
  <c r="I282" i="4"/>
  <c r="M252" i="4"/>
  <c r="K283" i="2" l="1"/>
  <c r="J271" i="6"/>
  <c r="I271" i="6"/>
  <c r="J254" i="5"/>
  <c r="I254" i="5"/>
  <c r="O270" i="4"/>
  <c r="J282" i="4"/>
  <c r="L253" i="4"/>
  <c r="J284" i="2" l="1"/>
  <c r="I284" i="2"/>
  <c r="K271" i="6"/>
  <c r="K254" i="5"/>
  <c r="P270" i="4"/>
  <c r="I283" i="4"/>
  <c r="M253" i="4"/>
  <c r="K284" i="2" l="1"/>
  <c r="J272" i="6"/>
  <c r="I272" i="6"/>
  <c r="I255" i="5"/>
  <c r="J255" i="5"/>
  <c r="O271" i="4"/>
  <c r="J283" i="4"/>
  <c r="L254" i="4"/>
  <c r="I285" i="2" l="1"/>
  <c r="J285" i="2"/>
  <c r="K272" i="6"/>
  <c r="K255" i="5"/>
  <c r="P271" i="4"/>
  <c r="I284" i="4"/>
  <c r="M254" i="4"/>
  <c r="K285" i="2" l="1"/>
  <c r="I273" i="6"/>
  <c r="J273" i="6"/>
  <c r="J256" i="5"/>
  <c r="I256" i="5"/>
  <c r="O272" i="4"/>
  <c r="J284" i="4"/>
  <c r="L255" i="4"/>
  <c r="I286" i="2" l="1"/>
  <c r="J286" i="2"/>
  <c r="K273" i="6"/>
  <c r="K256" i="5"/>
  <c r="P272" i="4"/>
  <c r="I285" i="4"/>
  <c r="M255" i="4"/>
  <c r="K286" i="2" l="1"/>
  <c r="I274" i="6"/>
  <c r="J274" i="6"/>
  <c r="I257" i="5"/>
  <c r="J257" i="5"/>
  <c r="O273" i="4"/>
  <c r="J285" i="4"/>
  <c r="L256" i="4"/>
  <c r="I287" i="2" l="1"/>
  <c r="J287" i="2"/>
  <c r="K274" i="6"/>
  <c r="K257" i="5"/>
  <c r="P273" i="4"/>
  <c r="I286" i="4"/>
  <c r="M256" i="4"/>
  <c r="K287" i="2" l="1"/>
  <c r="I275" i="6"/>
  <c r="J275" i="6"/>
  <c r="I258" i="5"/>
  <c r="J258" i="5"/>
  <c r="O274" i="4"/>
  <c r="J286" i="4"/>
  <c r="L257" i="4"/>
  <c r="J288" i="2" l="1"/>
  <c r="I288" i="2"/>
  <c r="K275" i="6"/>
  <c r="K258" i="5"/>
  <c r="P274" i="4"/>
  <c r="I287" i="4"/>
  <c r="M257" i="4"/>
  <c r="K288" i="2" l="1"/>
  <c r="J276" i="6"/>
  <c r="I276" i="6"/>
  <c r="J259" i="5"/>
  <c r="I259" i="5"/>
  <c r="O275" i="4"/>
  <c r="J287" i="4"/>
  <c r="L258" i="4"/>
  <c r="I289" i="2" l="1"/>
  <c r="J289" i="2"/>
  <c r="K276" i="6"/>
  <c r="K259" i="5"/>
  <c r="P275" i="4"/>
  <c r="I288" i="4"/>
  <c r="M258" i="4"/>
  <c r="K289" i="2" l="1"/>
  <c r="I277" i="6"/>
  <c r="J277" i="6"/>
  <c r="J260" i="5"/>
  <c r="I260" i="5"/>
  <c r="O276" i="4"/>
  <c r="J288" i="4"/>
  <c r="L259" i="4"/>
  <c r="J290" i="2" l="1"/>
  <c r="I290" i="2"/>
  <c r="K277" i="6"/>
  <c r="K260" i="5"/>
  <c r="P276" i="4"/>
  <c r="I289" i="4"/>
  <c r="M259" i="4"/>
  <c r="K290" i="2" l="1"/>
  <c r="J278" i="6"/>
  <c r="I278" i="6"/>
  <c r="J261" i="5"/>
  <c r="I261" i="5"/>
  <c r="O277" i="4"/>
  <c r="J289" i="4"/>
  <c r="L260" i="4"/>
  <c r="I291" i="2" l="1"/>
  <c r="J291" i="2"/>
  <c r="K278" i="6"/>
  <c r="K261" i="5"/>
  <c r="P277" i="4"/>
  <c r="I290" i="4"/>
  <c r="M260" i="4"/>
  <c r="K291" i="2" l="1"/>
  <c r="I279" i="6"/>
  <c r="J279" i="6"/>
  <c r="J262" i="5"/>
  <c r="I262" i="5"/>
  <c r="O278" i="4"/>
  <c r="J290" i="4"/>
  <c r="L261" i="4"/>
  <c r="I292" i="2" l="1"/>
  <c r="J292" i="2"/>
  <c r="K279" i="6"/>
  <c r="K262" i="5"/>
  <c r="P278" i="4"/>
  <c r="I291" i="4"/>
  <c r="M261" i="4"/>
  <c r="K292" i="2" l="1"/>
  <c r="I280" i="6"/>
  <c r="J280" i="6"/>
  <c r="J263" i="5"/>
  <c r="I263" i="5"/>
  <c r="O279" i="4"/>
  <c r="J291" i="4"/>
  <c r="L262" i="4"/>
  <c r="I293" i="2" l="1"/>
  <c r="J293" i="2"/>
  <c r="K280" i="6"/>
  <c r="K263" i="5"/>
  <c r="P279" i="4"/>
  <c r="I292" i="4"/>
  <c r="M262" i="4"/>
  <c r="K293" i="2" l="1"/>
  <c r="I281" i="6"/>
  <c r="J281" i="6"/>
  <c r="I264" i="5"/>
  <c r="J264" i="5"/>
  <c r="O280" i="4"/>
  <c r="J292" i="4"/>
  <c r="L263" i="4"/>
  <c r="J294" i="2" l="1"/>
  <c r="I294" i="2"/>
  <c r="K281" i="6"/>
  <c r="K264" i="5"/>
  <c r="P280" i="4"/>
  <c r="I293" i="4"/>
  <c r="M263" i="4"/>
  <c r="K294" i="2" l="1"/>
  <c r="J282" i="6"/>
  <c r="I282" i="6"/>
  <c r="J265" i="5"/>
  <c r="I265" i="5"/>
  <c r="O281" i="4"/>
  <c r="J293" i="4"/>
  <c r="L264" i="4"/>
  <c r="J295" i="2" l="1"/>
  <c r="I295" i="2"/>
  <c r="K282" i="6"/>
  <c r="K265" i="5"/>
  <c r="P281" i="4"/>
  <c r="I294" i="4"/>
  <c r="M264" i="4"/>
  <c r="K295" i="2" l="1"/>
  <c r="I283" i="6"/>
  <c r="J283" i="6"/>
  <c r="I266" i="5"/>
  <c r="J266" i="5"/>
  <c r="O282" i="4"/>
  <c r="J294" i="4"/>
  <c r="L265" i="4"/>
  <c r="I296" i="2" l="1"/>
  <c r="J296" i="2"/>
  <c r="K283" i="6"/>
  <c r="K266" i="5"/>
  <c r="P282" i="4"/>
  <c r="I295" i="4"/>
  <c r="M265" i="4"/>
  <c r="K296" i="2" l="1"/>
  <c r="J284" i="6"/>
  <c r="I284" i="6"/>
  <c r="J267" i="5"/>
  <c r="I267" i="5"/>
  <c r="O283" i="4"/>
  <c r="J295" i="4"/>
  <c r="L266" i="4"/>
  <c r="J297" i="2" l="1"/>
  <c r="I297" i="2"/>
  <c r="K284" i="6"/>
  <c r="K267" i="5"/>
  <c r="P283" i="4"/>
  <c r="I296" i="4"/>
  <c r="M266" i="4"/>
  <c r="K297" i="2" l="1"/>
  <c r="J285" i="6"/>
  <c r="I285" i="6"/>
  <c r="J268" i="5"/>
  <c r="I268" i="5"/>
  <c r="O284" i="4"/>
  <c r="J296" i="4"/>
  <c r="L267" i="4"/>
  <c r="J298" i="2" l="1"/>
  <c r="I298" i="2"/>
  <c r="K285" i="6"/>
  <c r="K268" i="5"/>
  <c r="P284" i="4"/>
  <c r="I297" i="4"/>
  <c r="M267" i="4"/>
  <c r="K298" i="2" l="1"/>
  <c r="J286" i="6"/>
  <c r="I286" i="6"/>
  <c r="I269" i="5"/>
  <c r="J269" i="5"/>
  <c r="O285" i="4"/>
  <c r="J297" i="4"/>
  <c r="L268" i="4"/>
  <c r="I299" i="2" l="1"/>
  <c r="J299" i="2"/>
  <c r="K286" i="6"/>
  <c r="K269" i="5"/>
  <c r="P285" i="4"/>
  <c r="I298" i="4"/>
  <c r="M268" i="4"/>
  <c r="K299" i="2" l="1"/>
  <c r="I287" i="6"/>
  <c r="J287" i="6"/>
  <c r="I270" i="5"/>
  <c r="J270" i="5"/>
  <c r="O286" i="4"/>
  <c r="J298" i="4"/>
  <c r="L269" i="4"/>
  <c r="I300" i="2" l="1"/>
  <c r="J300" i="2"/>
  <c r="K287" i="6"/>
  <c r="K270" i="5"/>
  <c r="P286" i="4"/>
  <c r="I299" i="4"/>
  <c r="M269" i="4"/>
  <c r="K300" i="2" l="1"/>
  <c r="I288" i="6"/>
  <c r="J288" i="6"/>
  <c r="J271" i="5"/>
  <c r="I271" i="5"/>
  <c r="O287" i="4"/>
  <c r="J299" i="4"/>
  <c r="L270" i="4"/>
  <c r="I301" i="2" l="1"/>
  <c r="J301" i="2"/>
  <c r="K288" i="6"/>
  <c r="K271" i="5"/>
  <c r="P287" i="4"/>
  <c r="I300" i="4"/>
  <c r="M270" i="4"/>
  <c r="K301" i="2" l="1"/>
  <c r="J289" i="6"/>
  <c r="I289" i="6"/>
  <c r="J272" i="5"/>
  <c r="I272" i="5"/>
  <c r="O288" i="4"/>
  <c r="J300" i="4"/>
  <c r="L271" i="4"/>
  <c r="J302" i="2" l="1"/>
  <c r="I302" i="2"/>
  <c r="K289" i="6"/>
  <c r="K272" i="5"/>
  <c r="P288" i="4"/>
  <c r="I301" i="4"/>
  <c r="M271" i="4"/>
  <c r="K302" i="2" l="1"/>
  <c r="I290" i="6"/>
  <c r="J290" i="6"/>
  <c r="I273" i="5"/>
  <c r="J273" i="5"/>
  <c r="O289" i="4"/>
  <c r="J301" i="4"/>
  <c r="L272" i="4"/>
  <c r="J303" i="2" l="1"/>
  <c r="I303" i="2"/>
  <c r="K290" i="6"/>
  <c r="K273" i="5"/>
  <c r="P289" i="4"/>
  <c r="I302" i="4"/>
  <c r="M272" i="4"/>
  <c r="K303" i="2" l="1"/>
  <c r="I291" i="6"/>
  <c r="J291" i="6"/>
  <c r="I274" i="5"/>
  <c r="J274" i="5"/>
  <c r="O290" i="4"/>
  <c r="J302" i="4"/>
  <c r="L273" i="4"/>
  <c r="J304" i="2" l="1"/>
  <c r="I304" i="2"/>
  <c r="K291" i="6"/>
  <c r="K274" i="5"/>
  <c r="P290" i="4"/>
  <c r="I303" i="4"/>
  <c r="M273" i="4"/>
  <c r="K304" i="2" l="1"/>
  <c r="J292" i="6"/>
  <c r="I292" i="6"/>
  <c r="I275" i="5"/>
  <c r="J275" i="5"/>
  <c r="O291" i="4"/>
  <c r="J303" i="4"/>
  <c r="L274" i="4"/>
  <c r="I305" i="2" l="1"/>
  <c r="J305" i="2"/>
  <c r="K292" i="6"/>
  <c r="K275" i="5"/>
  <c r="P291" i="4"/>
  <c r="I304" i="4"/>
  <c r="M274" i="4"/>
  <c r="K305" i="2" l="1"/>
  <c r="J293" i="6"/>
  <c r="I293" i="6"/>
  <c r="J276" i="5"/>
  <c r="I276" i="5"/>
  <c r="O292" i="4"/>
  <c r="J304" i="4"/>
  <c r="L275" i="4"/>
  <c r="J306" i="2" l="1"/>
  <c r="I306" i="2"/>
  <c r="K293" i="6"/>
  <c r="K276" i="5"/>
  <c r="P292" i="4"/>
  <c r="I305" i="4"/>
  <c r="M275" i="4"/>
  <c r="K306" i="2" l="1"/>
  <c r="I294" i="6"/>
  <c r="J294" i="6"/>
  <c r="I277" i="5"/>
  <c r="J277" i="5"/>
  <c r="O293" i="4"/>
  <c r="J305" i="4"/>
  <c r="L276" i="4"/>
  <c r="J307" i="2" l="1"/>
  <c r="I307" i="2"/>
  <c r="K294" i="6"/>
  <c r="K277" i="5"/>
  <c r="P293" i="4"/>
  <c r="I306" i="4"/>
  <c r="M276" i="4"/>
  <c r="K307" i="2" l="1"/>
  <c r="I295" i="6"/>
  <c r="J295" i="6"/>
  <c r="J278" i="5"/>
  <c r="I278" i="5"/>
  <c r="O294" i="4"/>
  <c r="J306" i="4"/>
  <c r="L277" i="4"/>
  <c r="J308" i="2" l="1"/>
  <c r="I308" i="2"/>
  <c r="K295" i="6"/>
  <c r="K278" i="5"/>
  <c r="P294" i="4"/>
  <c r="I307" i="4"/>
  <c r="M277" i="4"/>
  <c r="K308" i="2" l="1"/>
  <c r="I296" i="6"/>
  <c r="J296" i="6"/>
  <c r="J279" i="5"/>
  <c r="I279" i="5"/>
  <c r="O295" i="4"/>
  <c r="J307" i="4"/>
  <c r="L278" i="4"/>
  <c r="I309" i="2" l="1"/>
  <c r="J309" i="2"/>
  <c r="K296" i="6"/>
  <c r="K279" i="5"/>
  <c r="P295" i="4"/>
  <c r="I308" i="4"/>
  <c r="M278" i="4"/>
  <c r="K309" i="2" l="1"/>
  <c r="J297" i="6"/>
  <c r="I297" i="6"/>
  <c r="J280" i="5"/>
  <c r="I280" i="5"/>
  <c r="O296" i="4"/>
  <c r="J308" i="4"/>
  <c r="L279" i="4"/>
  <c r="J310" i="2" l="1"/>
  <c r="I310" i="2"/>
  <c r="K297" i="6"/>
  <c r="K280" i="5"/>
  <c r="P296" i="4"/>
  <c r="I309" i="4"/>
  <c r="M279" i="4"/>
  <c r="K310" i="2" l="1"/>
  <c r="J298" i="6"/>
  <c r="I298" i="6"/>
  <c r="I281" i="5"/>
  <c r="J281" i="5"/>
  <c r="O297" i="4"/>
  <c r="J309" i="4"/>
  <c r="L280" i="4"/>
  <c r="I311" i="2" l="1"/>
  <c r="J311" i="2"/>
  <c r="K298" i="6"/>
  <c r="K281" i="5"/>
  <c r="P297" i="4"/>
  <c r="I310" i="4"/>
  <c r="M280" i="4"/>
  <c r="K311" i="2" l="1"/>
  <c r="I299" i="6"/>
  <c r="J299" i="6"/>
  <c r="J282" i="5"/>
  <c r="I282" i="5"/>
  <c r="O298" i="4"/>
  <c r="J310" i="4"/>
  <c r="L281" i="4"/>
  <c r="I312" i="2" l="1"/>
  <c r="J312" i="2"/>
  <c r="K299" i="6"/>
  <c r="K282" i="5"/>
  <c r="P298" i="4"/>
  <c r="I311" i="4"/>
  <c r="M281" i="4"/>
  <c r="K312" i="2" l="1"/>
  <c r="J300" i="6"/>
  <c r="I300" i="6"/>
  <c r="I283" i="5"/>
  <c r="J283" i="5"/>
  <c r="O299" i="4"/>
  <c r="J311" i="4"/>
  <c r="L282" i="4"/>
  <c r="I313" i="2" l="1"/>
  <c r="J313" i="2"/>
  <c r="K300" i="6"/>
  <c r="K283" i="5"/>
  <c r="P299" i="4"/>
  <c r="I312" i="4"/>
  <c r="M282" i="4"/>
  <c r="K313" i="2" l="1"/>
  <c r="J301" i="6"/>
  <c r="I301" i="6"/>
  <c r="J284" i="5"/>
  <c r="I284" i="5"/>
  <c r="O300" i="4"/>
  <c r="J312" i="4"/>
  <c r="L283" i="4"/>
  <c r="J314" i="2" l="1"/>
  <c r="I314" i="2"/>
  <c r="K301" i="6"/>
  <c r="K284" i="5"/>
  <c r="P300" i="4"/>
  <c r="I313" i="4"/>
  <c r="M283" i="4"/>
  <c r="K314" i="2" l="1"/>
  <c r="I302" i="6"/>
  <c r="J302" i="6"/>
  <c r="I285" i="5"/>
  <c r="J285" i="5"/>
  <c r="O301" i="4"/>
  <c r="J313" i="4"/>
  <c r="L284" i="4"/>
  <c r="J315" i="2" l="1"/>
  <c r="I315" i="2"/>
  <c r="K302" i="6"/>
  <c r="K285" i="5"/>
  <c r="P301" i="4"/>
  <c r="I314" i="4"/>
  <c r="M284" i="4"/>
  <c r="K315" i="2" l="1"/>
  <c r="I303" i="6"/>
  <c r="J303" i="6"/>
  <c r="I286" i="5"/>
  <c r="J286" i="5"/>
  <c r="O302" i="4"/>
  <c r="J314" i="4"/>
  <c r="L285" i="4"/>
  <c r="I316" i="2" l="1"/>
  <c r="J316" i="2"/>
  <c r="K303" i="6"/>
  <c r="K286" i="5"/>
  <c r="P302" i="4"/>
  <c r="I315" i="4"/>
  <c r="M285" i="4"/>
  <c r="K316" i="2" l="1"/>
  <c r="J304" i="6"/>
  <c r="I304" i="6"/>
  <c r="I287" i="5"/>
  <c r="J287" i="5"/>
  <c r="O303" i="4"/>
  <c r="J315" i="4"/>
  <c r="L286" i="4"/>
  <c r="I317" i="2" l="1"/>
  <c r="J317" i="2"/>
  <c r="K304" i="6"/>
  <c r="K287" i="5"/>
  <c r="P303" i="4"/>
  <c r="I316" i="4"/>
  <c r="M286" i="4"/>
  <c r="K317" i="2" l="1"/>
  <c r="I305" i="6"/>
  <c r="J305" i="6"/>
  <c r="J288" i="5"/>
  <c r="I288" i="5"/>
  <c r="O304" i="4"/>
  <c r="J316" i="4"/>
  <c r="L287" i="4"/>
  <c r="J318" i="2" l="1"/>
  <c r="I318" i="2"/>
  <c r="K305" i="6"/>
  <c r="K288" i="5"/>
  <c r="P304" i="4"/>
  <c r="I317" i="4"/>
  <c r="M287" i="4"/>
  <c r="K318" i="2" l="1"/>
  <c r="I306" i="6"/>
  <c r="J306" i="6"/>
  <c r="J289" i="5"/>
  <c r="I289" i="5"/>
  <c r="O305" i="4"/>
  <c r="J317" i="4"/>
  <c r="L288" i="4"/>
  <c r="J319" i="2" l="1"/>
  <c r="I319" i="2"/>
  <c r="K306" i="6"/>
  <c r="K289" i="5"/>
  <c r="P305" i="4"/>
  <c r="I318" i="4"/>
  <c r="M288" i="4"/>
  <c r="K319" i="2" l="1"/>
  <c r="I307" i="6"/>
  <c r="J307" i="6"/>
  <c r="J290" i="5"/>
  <c r="I290" i="5"/>
  <c r="O306" i="4"/>
  <c r="J318" i="4"/>
  <c r="L289" i="4"/>
  <c r="I320" i="2" l="1"/>
  <c r="J320" i="2"/>
  <c r="K307" i="6"/>
  <c r="K290" i="5"/>
  <c r="P306" i="4"/>
  <c r="I319" i="4"/>
  <c r="M289" i="4"/>
  <c r="K320" i="2" l="1"/>
  <c r="J308" i="6"/>
  <c r="I308" i="6"/>
  <c r="I291" i="5"/>
  <c r="J291" i="5"/>
  <c r="O307" i="4"/>
  <c r="J319" i="4"/>
  <c r="L290" i="4"/>
  <c r="I321" i="2" l="1"/>
  <c r="J321" i="2"/>
  <c r="K308" i="6"/>
  <c r="K291" i="5"/>
  <c r="P307" i="4"/>
  <c r="I320" i="4"/>
  <c r="M290" i="4"/>
  <c r="K321" i="2" l="1"/>
  <c r="I309" i="6"/>
  <c r="J309" i="6"/>
  <c r="I292" i="5"/>
  <c r="J292" i="5"/>
  <c r="O308" i="4"/>
  <c r="J320" i="4"/>
  <c r="L291" i="4"/>
  <c r="J322" i="2" l="1"/>
  <c r="I322" i="2"/>
  <c r="K309" i="6"/>
  <c r="K292" i="5"/>
  <c r="P308" i="4"/>
  <c r="I321" i="4"/>
  <c r="M291" i="4"/>
  <c r="K322" i="2" l="1"/>
  <c r="J310" i="6"/>
  <c r="I310" i="6"/>
  <c r="I293" i="5"/>
  <c r="J293" i="5"/>
  <c r="O309" i="4"/>
  <c r="J321" i="4"/>
  <c r="L292" i="4"/>
  <c r="I323" i="2" l="1"/>
  <c r="J323" i="2"/>
  <c r="K310" i="6"/>
  <c r="K293" i="5"/>
  <c r="P309" i="4"/>
  <c r="I322" i="4"/>
  <c r="M292" i="4"/>
  <c r="K323" i="2" l="1"/>
  <c r="J311" i="6"/>
  <c r="I311" i="6"/>
  <c r="I294" i="5"/>
  <c r="J294" i="5"/>
  <c r="O310" i="4"/>
  <c r="J322" i="4"/>
  <c r="L293" i="4"/>
  <c r="I324" i="2" l="1"/>
  <c r="J324" i="2"/>
  <c r="K311" i="6"/>
  <c r="K294" i="5"/>
  <c r="P310" i="4"/>
  <c r="I323" i="4"/>
  <c r="M293" i="4"/>
  <c r="K324" i="2" l="1"/>
  <c r="I312" i="6"/>
  <c r="J312" i="6"/>
  <c r="J295" i="5"/>
  <c r="I295" i="5"/>
  <c r="O311" i="4"/>
  <c r="J323" i="4"/>
  <c r="L294" i="4"/>
  <c r="J325" i="2" l="1"/>
  <c r="I325" i="2"/>
  <c r="K312" i="6"/>
  <c r="K295" i="5"/>
  <c r="P311" i="4"/>
  <c r="I324" i="4"/>
  <c r="M294" i="4"/>
  <c r="K325" i="2" l="1"/>
  <c r="J313" i="6"/>
  <c r="I313" i="6"/>
  <c r="J296" i="5"/>
  <c r="I296" i="5"/>
  <c r="O312" i="4"/>
  <c r="J324" i="4"/>
  <c r="L295" i="4"/>
  <c r="J326" i="2" l="1"/>
  <c r="I326" i="2"/>
  <c r="K313" i="6"/>
  <c r="K296" i="5"/>
  <c r="P312" i="4"/>
  <c r="I325" i="4"/>
  <c r="M295" i="4"/>
  <c r="K326" i="2" l="1"/>
  <c r="I314" i="6"/>
  <c r="J314" i="6"/>
  <c r="I297" i="5"/>
  <c r="J297" i="5"/>
  <c r="O313" i="4"/>
  <c r="J325" i="4"/>
  <c r="L296" i="4"/>
  <c r="I327" i="2" l="1"/>
  <c r="J327" i="2"/>
  <c r="K314" i="6"/>
  <c r="K297" i="5"/>
  <c r="P313" i="4"/>
  <c r="I326" i="4"/>
  <c r="M296" i="4"/>
  <c r="K327" i="2" l="1"/>
  <c r="I315" i="6"/>
  <c r="J315" i="6"/>
  <c r="J298" i="5"/>
  <c r="I298" i="5"/>
  <c r="O314" i="4"/>
  <c r="J326" i="4"/>
  <c r="L297" i="4"/>
  <c r="I328" i="2" l="1"/>
  <c r="J328" i="2"/>
  <c r="K315" i="6"/>
  <c r="K298" i="5"/>
  <c r="P314" i="4"/>
  <c r="I327" i="4"/>
  <c r="M297" i="4"/>
  <c r="K328" i="2" l="1"/>
  <c r="I316" i="6"/>
  <c r="J316" i="6"/>
  <c r="J299" i="5"/>
  <c r="I299" i="5"/>
  <c r="O315" i="4"/>
  <c r="J327" i="4"/>
  <c r="L298" i="4"/>
  <c r="I329" i="2" l="1"/>
  <c r="J329" i="2"/>
  <c r="K316" i="6"/>
  <c r="K299" i="5"/>
  <c r="P315" i="4"/>
  <c r="I328" i="4"/>
  <c r="M298" i="4"/>
  <c r="K329" i="2" l="1"/>
  <c r="J317" i="6"/>
  <c r="I317" i="6"/>
  <c r="J300" i="5"/>
  <c r="I300" i="5"/>
  <c r="O316" i="4"/>
  <c r="J328" i="4"/>
  <c r="L299" i="4"/>
  <c r="I330" i="2" l="1"/>
  <c r="J330" i="2"/>
  <c r="K317" i="6"/>
  <c r="K300" i="5"/>
  <c r="P316" i="4"/>
  <c r="I329" i="4"/>
  <c r="M299" i="4"/>
  <c r="K330" i="2" l="1"/>
  <c r="J318" i="6"/>
  <c r="I318" i="6"/>
  <c r="I301" i="5"/>
  <c r="J301" i="5"/>
  <c r="O317" i="4"/>
  <c r="J329" i="4"/>
  <c r="L300" i="4"/>
  <c r="J331" i="2" l="1"/>
  <c r="I331" i="2"/>
  <c r="K318" i="6"/>
  <c r="K301" i="5"/>
  <c r="P317" i="4"/>
  <c r="I330" i="4"/>
  <c r="M300" i="4"/>
  <c r="K331" i="2" l="1"/>
  <c r="J319" i="6"/>
  <c r="I319" i="6"/>
  <c r="J302" i="5"/>
  <c r="I302" i="5"/>
  <c r="O318" i="4"/>
  <c r="J330" i="4"/>
  <c r="L301" i="4"/>
  <c r="K319" i="6" l="1"/>
  <c r="J320" i="6" s="1"/>
  <c r="J332" i="2"/>
  <c r="I332" i="2"/>
  <c r="K302" i="5"/>
  <c r="P318" i="4"/>
  <c r="I331" i="4"/>
  <c r="M301" i="4"/>
  <c r="I320" i="6" l="1"/>
  <c r="K320" i="6" s="1"/>
  <c r="K332" i="2"/>
  <c r="I303" i="5"/>
  <c r="J303" i="5"/>
  <c r="O319" i="4"/>
  <c r="P319" i="4"/>
  <c r="J331" i="4"/>
  <c r="L302" i="4"/>
  <c r="J333" i="2" l="1"/>
  <c r="I333" i="2"/>
  <c r="I321" i="6"/>
  <c r="J321" i="6"/>
  <c r="K303" i="5"/>
  <c r="O320" i="4"/>
  <c r="I332" i="4"/>
  <c r="M302" i="4"/>
  <c r="K333" i="2" l="1"/>
  <c r="K321" i="6"/>
  <c r="J304" i="5"/>
  <c r="I304" i="5"/>
  <c r="P320" i="4"/>
  <c r="J332" i="4"/>
  <c r="L303" i="4"/>
  <c r="I334" i="2" l="1"/>
  <c r="J334" i="2"/>
  <c r="J322" i="6"/>
  <c r="I322" i="6"/>
  <c r="K304" i="5"/>
  <c r="O321" i="4"/>
  <c r="I333" i="4"/>
  <c r="M303" i="4"/>
  <c r="K334" i="2" l="1"/>
  <c r="K322" i="6"/>
  <c r="I305" i="5"/>
  <c r="J305" i="5"/>
  <c r="P321" i="4"/>
  <c r="J333" i="4"/>
  <c r="L304" i="4"/>
  <c r="J335" i="2" l="1"/>
  <c r="I335" i="2"/>
  <c r="I323" i="6"/>
  <c r="J323" i="6"/>
  <c r="K305" i="5"/>
  <c r="O322" i="4"/>
  <c r="I334" i="4"/>
  <c r="M304" i="4"/>
  <c r="K335" i="2" l="1"/>
  <c r="K323" i="6"/>
  <c r="I306" i="5"/>
  <c r="J306" i="5"/>
  <c r="P322" i="4"/>
  <c r="J334" i="4"/>
  <c r="L305" i="4"/>
  <c r="I336" i="2" l="1"/>
  <c r="J336" i="2"/>
  <c r="I324" i="6"/>
  <c r="J324" i="6"/>
  <c r="K306" i="5"/>
  <c r="O323" i="4"/>
  <c r="I335" i="4"/>
  <c r="M305" i="4"/>
  <c r="K336" i="2" l="1"/>
  <c r="K324" i="6"/>
  <c r="I307" i="5"/>
  <c r="J307" i="5"/>
  <c r="P323" i="4"/>
  <c r="J335" i="4"/>
  <c r="L306" i="4"/>
  <c r="I337" i="2" l="1"/>
  <c r="J337" i="2"/>
  <c r="I325" i="6"/>
  <c r="J325" i="6"/>
  <c r="K307" i="5"/>
  <c r="O324" i="4"/>
  <c r="I336" i="4"/>
  <c r="M306" i="4"/>
  <c r="K337" i="2" l="1"/>
  <c r="K325" i="6"/>
  <c r="J308" i="5"/>
  <c r="I308" i="5"/>
  <c r="P324" i="4"/>
  <c r="J336" i="4"/>
  <c r="L307" i="4"/>
  <c r="I338" i="2" l="1"/>
  <c r="J338" i="2"/>
  <c r="I326" i="6"/>
  <c r="J326" i="6"/>
  <c r="K308" i="5"/>
  <c r="O325" i="4"/>
  <c r="I337" i="4"/>
  <c r="M307" i="4"/>
  <c r="K338" i="2" l="1"/>
  <c r="K326" i="6"/>
  <c r="J309" i="5"/>
  <c r="I309" i="5"/>
  <c r="P325" i="4"/>
  <c r="J337" i="4"/>
  <c r="L308" i="4"/>
  <c r="J339" i="2" l="1"/>
  <c r="I339" i="2"/>
  <c r="J327" i="6"/>
  <c r="I327" i="6"/>
  <c r="K309" i="5"/>
  <c r="O326" i="4"/>
  <c r="I338" i="4"/>
  <c r="M308" i="4"/>
  <c r="K339" i="2" l="1"/>
  <c r="K327" i="6"/>
  <c r="J310" i="5"/>
  <c r="I310" i="5"/>
  <c r="P326" i="4"/>
  <c r="J338" i="4"/>
  <c r="L309" i="4"/>
  <c r="J340" i="2" l="1"/>
  <c r="I340" i="2"/>
  <c r="I328" i="6"/>
  <c r="J328" i="6"/>
  <c r="K310" i="5"/>
  <c r="O327" i="4"/>
  <c r="I339" i="4"/>
  <c r="M309" i="4"/>
  <c r="K340" i="2" l="1"/>
  <c r="K328" i="6"/>
  <c r="J311" i="5"/>
  <c r="I311" i="5"/>
  <c r="P327" i="4"/>
  <c r="J339" i="4"/>
  <c r="L310" i="4"/>
  <c r="J341" i="2" l="1"/>
  <c r="I341" i="2"/>
  <c r="J329" i="6"/>
  <c r="I329" i="6"/>
  <c r="K311" i="5"/>
  <c r="O328" i="4"/>
  <c r="I340" i="4"/>
  <c r="M310" i="4"/>
  <c r="K341" i="2" l="1"/>
  <c r="K329" i="6"/>
  <c r="I312" i="5"/>
  <c r="J312" i="5"/>
  <c r="P328" i="4"/>
  <c r="J340" i="4"/>
  <c r="L311" i="4"/>
  <c r="J342" i="2" l="1"/>
  <c r="I342" i="2"/>
  <c r="J330" i="6"/>
  <c r="I330" i="6"/>
  <c r="K312" i="5"/>
  <c r="O329" i="4"/>
  <c r="I341" i="4"/>
  <c r="M311" i="4"/>
  <c r="K342" i="2" l="1"/>
  <c r="K330" i="6"/>
  <c r="I313" i="5"/>
  <c r="J313" i="5"/>
  <c r="P329" i="4"/>
  <c r="J341" i="4"/>
  <c r="L312" i="4"/>
  <c r="I343" i="2" l="1"/>
  <c r="J343" i="2"/>
  <c r="I331" i="6"/>
  <c r="J331" i="6"/>
  <c r="K313" i="5"/>
  <c r="O330" i="4"/>
  <c r="I342" i="4"/>
  <c r="M312" i="4"/>
  <c r="K343" i="2" l="1"/>
  <c r="K331" i="6"/>
  <c r="J314" i="5"/>
  <c r="I314" i="5"/>
  <c r="P330" i="4"/>
  <c r="J342" i="4"/>
  <c r="L313" i="4"/>
  <c r="J344" i="2" l="1"/>
  <c r="I344" i="2"/>
  <c r="J332" i="6"/>
  <c r="I332" i="6"/>
  <c r="K314" i="5"/>
  <c r="O331" i="4"/>
  <c r="I343" i="4"/>
  <c r="M313" i="4"/>
  <c r="K344" i="2" l="1"/>
  <c r="K332" i="6"/>
  <c r="I315" i="5"/>
  <c r="J315" i="5"/>
  <c r="P331" i="4"/>
  <c r="J343" i="4"/>
  <c r="L314" i="4"/>
  <c r="I345" i="2" l="1"/>
  <c r="J345" i="2"/>
  <c r="I333" i="6"/>
  <c r="J333" i="6"/>
  <c r="K315" i="5"/>
  <c r="O332" i="4"/>
  <c r="I344" i="4"/>
  <c r="M314" i="4"/>
  <c r="K345" i="2" l="1"/>
  <c r="K333" i="6"/>
  <c r="I316" i="5"/>
  <c r="J316" i="5"/>
  <c r="P332" i="4"/>
  <c r="J344" i="4"/>
  <c r="L315" i="4"/>
  <c r="I346" i="2" l="1"/>
  <c r="J346" i="2"/>
  <c r="J334" i="6"/>
  <c r="I334" i="6"/>
  <c r="K316" i="5"/>
  <c r="O333" i="4"/>
  <c r="I345" i="4"/>
  <c r="M315" i="4"/>
  <c r="K346" i="2" l="1"/>
  <c r="K334" i="6"/>
  <c r="J317" i="5"/>
  <c r="I317" i="5"/>
  <c r="P333" i="4"/>
  <c r="J345" i="4"/>
  <c r="L316" i="4"/>
  <c r="J347" i="2" l="1"/>
  <c r="I347" i="2"/>
  <c r="I335" i="6"/>
  <c r="J335" i="6"/>
  <c r="K317" i="5"/>
  <c r="O334" i="4"/>
  <c r="I346" i="4"/>
  <c r="M316" i="4"/>
  <c r="K347" i="2" l="1"/>
  <c r="K335" i="6"/>
  <c r="J318" i="5"/>
  <c r="I318" i="5"/>
  <c r="P334" i="4"/>
  <c r="J346" i="4"/>
  <c r="L317" i="4"/>
  <c r="I348" i="2" l="1"/>
  <c r="J348" i="2"/>
  <c r="I336" i="6"/>
  <c r="J336" i="6"/>
  <c r="K318" i="5"/>
  <c r="O335" i="4"/>
  <c r="I347" i="4"/>
  <c r="M317" i="4"/>
  <c r="K348" i="2" l="1"/>
  <c r="K336" i="6"/>
  <c r="I319" i="5"/>
  <c r="J319" i="5"/>
  <c r="P335" i="4"/>
  <c r="J347" i="4"/>
  <c r="L318" i="4"/>
  <c r="I349" i="2" l="1"/>
  <c r="J349" i="2"/>
  <c r="J337" i="6"/>
  <c r="I337" i="6"/>
  <c r="K319" i="5"/>
  <c r="O336" i="4"/>
  <c r="I348" i="4"/>
  <c r="M318" i="4"/>
  <c r="K349" i="2" l="1"/>
  <c r="K337" i="6"/>
  <c r="J320" i="5"/>
  <c r="I320" i="5"/>
  <c r="P336" i="4"/>
  <c r="J348" i="4"/>
  <c r="L319" i="4"/>
  <c r="J350" i="2" l="1"/>
  <c r="I350" i="2"/>
  <c r="I338" i="6"/>
  <c r="J338" i="6"/>
  <c r="K320" i="5"/>
  <c r="O337" i="4"/>
  <c r="I349" i="4"/>
  <c r="M319" i="4"/>
  <c r="K350" i="2" l="1"/>
  <c r="K338" i="6"/>
  <c r="I321" i="5"/>
  <c r="J321" i="5"/>
  <c r="P337" i="4"/>
  <c r="J349" i="4"/>
  <c r="L320" i="4"/>
  <c r="J351" i="2" l="1"/>
  <c r="I351" i="2"/>
  <c r="J339" i="6"/>
  <c r="I339" i="6"/>
  <c r="K321" i="5"/>
  <c r="O338" i="4"/>
  <c r="I350" i="4"/>
  <c r="M320" i="4"/>
  <c r="K351" i="2" l="1"/>
  <c r="K339" i="6"/>
  <c r="I322" i="5"/>
  <c r="J322" i="5"/>
  <c r="P338" i="4"/>
  <c r="J350" i="4"/>
  <c r="L321" i="4"/>
  <c r="J352" i="2" l="1"/>
  <c r="I352" i="2"/>
  <c r="J340" i="6"/>
  <c r="I340" i="6"/>
  <c r="K322" i="5"/>
  <c r="O339" i="4"/>
  <c r="I351" i="4"/>
  <c r="M321" i="4"/>
  <c r="K352" i="2" l="1"/>
  <c r="K340" i="6"/>
  <c r="I323" i="5"/>
  <c r="J323" i="5"/>
  <c r="P339" i="4"/>
  <c r="J351" i="4"/>
  <c r="L322" i="4"/>
  <c r="I353" i="2" l="1"/>
  <c r="J353" i="2"/>
  <c r="J341" i="6"/>
  <c r="I341" i="6"/>
  <c r="K323" i="5"/>
  <c r="O340" i="4"/>
  <c r="I352" i="4"/>
  <c r="M322" i="4"/>
  <c r="K353" i="2" l="1"/>
  <c r="K341" i="6"/>
  <c r="J324" i="5"/>
  <c r="I324" i="5"/>
  <c r="P340" i="4"/>
  <c r="J352" i="4"/>
  <c r="L323" i="4"/>
  <c r="J354" i="2" l="1"/>
  <c r="I354" i="2"/>
  <c r="I342" i="6"/>
  <c r="J342" i="6"/>
  <c r="K324" i="5"/>
  <c r="O341" i="4"/>
  <c r="I353" i="4"/>
  <c r="M323" i="4"/>
  <c r="K354" i="2" l="1"/>
  <c r="K342" i="6"/>
  <c r="I325" i="5"/>
  <c r="J325" i="5"/>
  <c r="P341" i="4"/>
  <c r="J353" i="4"/>
  <c r="L324" i="4"/>
  <c r="J355" i="2" l="1"/>
  <c r="I355" i="2"/>
  <c r="J343" i="6"/>
  <c r="I343" i="6"/>
  <c r="K325" i="5"/>
  <c r="O342" i="4"/>
  <c r="I354" i="4"/>
  <c r="M324" i="4"/>
  <c r="K355" i="2" l="1"/>
  <c r="K343" i="6"/>
  <c r="I326" i="5"/>
  <c r="J326" i="5"/>
  <c r="P342" i="4"/>
  <c r="J354" i="4"/>
  <c r="L325" i="4"/>
  <c r="J356" i="2" l="1"/>
  <c r="I356" i="2"/>
  <c r="I344" i="6"/>
  <c r="J344" i="6"/>
  <c r="K326" i="5"/>
  <c r="O343" i="4"/>
  <c r="I355" i="4"/>
  <c r="M325" i="4"/>
  <c r="K356" i="2" l="1"/>
  <c r="K344" i="6"/>
  <c r="J327" i="5"/>
  <c r="I327" i="5"/>
  <c r="P343" i="4"/>
  <c r="J355" i="4"/>
  <c r="L326" i="4"/>
  <c r="J357" i="2" l="1"/>
  <c r="I357" i="2"/>
  <c r="I345" i="6"/>
  <c r="J345" i="6"/>
  <c r="K327" i="5"/>
  <c r="O344" i="4"/>
  <c r="I356" i="4"/>
  <c r="M326" i="4"/>
  <c r="K357" i="2" l="1"/>
  <c r="J358" i="2" s="1"/>
  <c r="K345" i="6"/>
  <c r="J328" i="5"/>
  <c r="I328" i="5"/>
  <c r="P344" i="4"/>
  <c r="J356" i="4"/>
  <c r="L327" i="4"/>
  <c r="I358" i="2" l="1"/>
  <c r="K358" i="2" s="1"/>
  <c r="J346" i="6"/>
  <c r="I346" i="6"/>
  <c r="K328" i="5"/>
  <c r="O345" i="4"/>
  <c r="I357" i="4"/>
  <c r="J357" i="4"/>
  <c r="M327" i="4"/>
  <c r="J359" i="2" l="1"/>
  <c r="I359" i="2"/>
  <c r="K346" i="6"/>
  <c r="I329" i="5"/>
  <c r="J329" i="5"/>
  <c r="P345" i="4"/>
  <c r="I358" i="4"/>
  <c r="L328" i="4"/>
  <c r="K359" i="2" l="1"/>
  <c r="J347" i="6"/>
  <c r="I347" i="6"/>
  <c r="K329" i="5"/>
  <c r="O346" i="4"/>
  <c r="J358" i="4"/>
  <c r="M328" i="4"/>
  <c r="I360" i="2" l="1"/>
  <c r="J360" i="2"/>
  <c r="K347" i="6"/>
  <c r="J330" i="5"/>
  <c r="I330" i="5"/>
  <c r="P346" i="4"/>
  <c r="I359" i="4"/>
  <c r="L329" i="4"/>
  <c r="K360" i="2" l="1"/>
  <c r="J348" i="6"/>
  <c r="I348" i="6"/>
  <c r="K330" i="5"/>
  <c r="O347" i="4"/>
  <c r="J359" i="4"/>
  <c r="M329" i="4"/>
  <c r="I361" i="2" l="1"/>
  <c r="J361" i="2"/>
  <c r="K348" i="6"/>
  <c r="J331" i="5"/>
  <c r="I331" i="5"/>
  <c r="P347" i="4"/>
  <c r="I360" i="4"/>
  <c r="L330" i="4"/>
  <c r="K361" i="2" l="1"/>
  <c r="I349" i="6"/>
  <c r="J349" i="6"/>
  <c r="K331" i="5"/>
  <c r="O348" i="4"/>
  <c r="J360" i="4"/>
  <c r="M330" i="4"/>
  <c r="J362" i="2" l="1"/>
  <c r="I362" i="2"/>
  <c r="K349" i="6"/>
  <c r="I332" i="5"/>
  <c r="J332" i="5"/>
  <c r="P348" i="4"/>
  <c r="I361" i="4"/>
  <c r="L331" i="4"/>
  <c r="K362" i="2" l="1"/>
  <c r="J350" i="6"/>
  <c r="I350" i="6"/>
  <c r="K332" i="5"/>
  <c r="O349" i="4"/>
  <c r="J361" i="4"/>
  <c r="M331" i="4"/>
  <c r="I363" i="2" l="1"/>
  <c r="J363" i="2"/>
  <c r="K350" i="6"/>
  <c r="I333" i="5"/>
  <c r="J333" i="5"/>
  <c r="P349" i="4"/>
  <c r="I362" i="4"/>
  <c r="L332" i="4"/>
  <c r="K363" i="2" l="1"/>
  <c r="J351" i="6"/>
  <c r="I351" i="6"/>
  <c r="K333" i="5"/>
  <c r="O350" i="4"/>
  <c r="J362" i="4"/>
  <c r="M332" i="4"/>
  <c r="J364" i="2" l="1"/>
  <c r="I364" i="2"/>
  <c r="K351" i="6"/>
  <c r="J334" i="5"/>
  <c r="I334" i="5"/>
  <c r="P350" i="4"/>
  <c r="I363" i="4"/>
  <c r="L333" i="4"/>
  <c r="K364" i="2" l="1"/>
  <c r="J352" i="6"/>
  <c r="I352" i="6"/>
  <c r="K334" i="5"/>
  <c r="O351" i="4"/>
  <c r="J363" i="4"/>
  <c r="M333" i="4"/>
  <c r="K352" i="6" l="1"/>
  <c r="J335" i="5"/>
  <c r="I335" i="5"/>
  <c r="P351" i="4"/>
  <c r="L334" i="4"/>
  <c r="I353" i="6" l="1"/>
  <c r="J353" i="6"/>
  <c r="K335" i="5"/>
  <c r="O352" i="4"/>
  <c r="M334" i="4"/>
  <c r="K353" i="6" l="1"/>
  <c r="J336" i="5"/>
  <c r="I336" i="5"/>
  <c r="P352" i="4"/>
  <c r="L335" i="4"/>
  <c r="J354" i="6" l="1"/>
  <c r="I354" i="6"/>
  <c r="K336" i="5"/>
  <c r="O353" i="4"/>
  <c r="M335" i="4"/>
  <c r="K354" i="6" l="1"/>
  <c r="J337" i="5"/>
  <c r="I337" i="5"/>
  <c r="P353" i="4"/>
  <c r="L336" i="4"/>
  <c r="I355" i="6" l="1"/>
  <c r="J355" i="6"/>
  <c r="K337" i="5"/>
  <c r="O354" i="4"/>
  <c r="M336" i="4"/>
  <c r="K355" i="6" l="1"/>
  <c r="J338" i="5"/>
  <c r="I338" i="5"/>
  <c r="P354" i="4"/>
  <c r="L337" i="4"/>
  <c r="J356" i="6" l="1"/>
  <c r="I356" i="6"/>
  <c r="K338" i="5"/>
  <c r="O355" i="4"/>
  <c r="M337" i="4"/>
  <c r="K356" i="6" l="1"/>
  <c r="J339" i="5"/>
  <c r="I339" i="5"/>
  <c r="P355" i="4"/>
  <c r="L338" i="4"/>
  <c r="I357" i="6" l="1"/>
  <c r="J357" i="6"/>
  <c r="K339" i="5"/>
  <c r="O356" i="4"/>
  <c r="M338" i="4"/>
  <c r="K357" i="6" l="1"/>
  <c r="I340" i="5"/>
  <c r="J340" i="5"/>
  <c r="P356" i="4"/>
  <c r="L339" i="4"/>
  <c r="I358" i="6" l="1"/>
  <c r="J358" i="6"/>
  <c r="K340" i="5"/>
  <c r="O357" i="4"/>
  <c r="M339" i="4"/>
  <c r="K358" i="6" l="1"/>
  <c r="J341" i="5"/>
  <c r="I341" i="5"/>
  <c r="P357" i="4"/>
  <c r="L340" i="4"/>
  <c r="J359" i="6" l="1"/>
  <c r="I359" i="6"/>
  <c r="K341" i="5"/>
  <c r="O358" i="4"/>
  <c r="M340" i="4"/>
  <c r="K359" i="6" l="1"/>
  <c r="J342" i="5"/>
  <c r="I342" i="5"/>
  <c r="P358" i="4"/>
  <c r="L341" i="4"/>
  <c r="I360" i="6" l="1"/>
  <c r="J360" i="6"/>
  <c r="K342" i="5"/>
  <c r="O359" i="4"/>
  <c r="M341" i="4"/>
  <c r="K360" i="6" l="1"/>
  <c r="J343" i="5"/>
  <c r="I343" i="5"/>
  <c r="P359" i="4"/>
  <c r="L342" i="4"/>
  <c r="J361" i="6" l="1"/>
  <c r="I361" i="6"/>
  <c r="K343" i="5"/>
  <c r="O360" i="4"/>
  <c r="M342" i="4"/>
  <c r="K361" i="6" l="1"/>
  <c r="J344" i="5"/>
  <c r="I344" i="5"/>
  <c r="P360" i="4"/>
  <c r="L343" i="4"/>
  <c r="J362" i="6" l="1"/>
  <c r="I362" i="6"/>
  <c r="K344" i="5"/>
  <c r="O361" i="4"/>
  <c r="M343" i="4"/>
  <c r="K362" i="6" l="1"/>
  <c r="I345" i="5"/>
  <c r="J345" i="5"/>
  <c r="P361" i="4"/>
  <c r="L344" i="4"/>
  <c r="J363" i="6" l="1"/>
  <c r="I363" i="6"/>
  <c r="K345" i="5"/>
  <c r="O362" i="4"/>
  <c r="M344" i="4"/>
  <c r="K363" i="6" l="1"/>
  <c r="J346" i="5"/>
  <c r="I346" i="5"/>
  <c r="P362" i="4"/>
  <c r="L345" i="4"/>
  <c r="I364" i="6" l="1"/>
  <c r="J364" i="6"/>
  <c r="K346" i="5"/>
  <c r="O363" i="4"/>
  <c r="M345" i="4"/>
  <c r="K364" i="6" l="1"/>
  <c r="J347" i="5"/>
  <c r="I347" i="5"/>
  <c r="P363" i="4"/>
  <c r="L346" i="4"/>
  <c r="K347" i="5" l="1"/>
  <c r="M346" i="4"/>
  <c r="I348" i="5" l="1"/>
  <c r="J348" i="5"/>
  <c r="L347" i="4"/>
  <c r="K348" i="5" l="1"/>
  <c r="M347" i="4"/>
  <c r="J349" i="5" l="1"/>
  <c r="I349" i="5"/>
  <c r="L348" i="4"/>
  <c r="K349" i="5" l="1"/>
  <c r="M348" i="4"/>
  <c r="I350" i="5" l="1"/>
  <c r="J350" i="5"/>
  <c r="L349" i="4"/>
  <c r="K350" i="5" l="1"/>
  <c r="M349" i="4"/>
  <c r="I351" i="5" l="1"/>
  <c r="J351" i="5"/>
  <c r="L350" i="4"/>
  <c r="K351" i="5" l="1"/>
  <c r="M350" i="4"/>
  <c r="J352" i="5" l="1"/>
  <c r="I352" i="5"/>
  <c r="L351" i="4"/>
  <c r="K352" i="5" l="1"/>
  <c r="M351" i="4"/>
  <c r="J353" i="5" l="1"/>
  <c r="I353" i="5"/>
  <c r="L352" i="4"/>
  <c r="K353" i="5" l="1"/>
  <c r="M352" i="4"/>
  <c r="J354" i="5" l="1"/>
  <c r="I354" i="5"/>
  <c r="L353" i="4"/>
  <c r="K354" i="5" l="1"/>
  <c r="M353" i="4"/>
  <c r="J355" i="5" l="1"/>
  <c r="I355" i="5"/>
  <c r="L354" i="4"/>
  <c r="K355" i="5" l="1"/>
  <c r="M354" i="4"/>
  <c r="I356" i="5" l="1"/>
  <c r="J356" i="5"/>
  <c r="L355" i="4"/>
  <c r="K356" i="5" l="1"/>
  <c r="M355" i="4"/>
  <c r="J357" i="5" l="1"/>
  <c r="I357" i="5"/>
  <c r="L356" i="4"/>
  <c r="K357" i="5" l="1"/>
  <c r="M356" i="4"/>
  <c r="I358" i="5" l="1"/>
  <c r="J358" i="5"/>
  <c r="L357" i="4"/>
  <c r="K358" i="5" l="1"/>
  <c r="M357" i="4"/>
  <c r="J359" i="5" l="1"/>
  <c r="I359" i="5"/>
  <c r="L358" i="4"/>
  <c r="K359" i="5" l="1"/>
  <c r="M358" i="4"/>
  <c r="J360" i="5" l="1"/>
  <c r="I360" i="5"/>
  <c r="L359" i="4"/>
  <c r="K360" i="5" l="1"/>
  <c r="M359" i="4"/>
  <c r="I361" i="5" l="1"/>
  <c r="J361" i="5"/>
  <c r="L360" i="4"/>
  <c r="K361" i="5" l="1"/>
  <c r="M360" i="4"/>
  <c r="J362" i="5" l="1"/>
  <c r="I362" i="5"/>
  <c r="L361" i="4"/>
  <c r="K362" i="5" l="1"/>
  <c r="M361" i="4"/>
  <c r="J363" i="5" l="1"/>
  <c r="I363" i="5"/>
  <c r="L362" i="4"/>
  <c r="K363" i="5" l="1"/>
  <c r="M362" i="4"/>
  <c r="I364" i="5" l="1"/>
  <c r="J364" i="5"/>
  <c r="L363" i="4"/>
  <c r="K364" i="5" l="1"/>
  <c r="M363" i="4"/>
</calcChain>
</file>

<file path=xl/sharedStrings.xml><?xml version="1.0" encoding="utf-8"?>
<sst xmlns="http://schemas.openxmlformats.org/spreadsheetml/2006/main" count="89" uniqueCount="55">
  <si>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</si>
  <si>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</si>
  <si>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</si>
  <si>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</si>
  <si>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</si>
  <si>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</si>
  <si>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</si>
  <si>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</si>
  <si>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</si>
  <si>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</si>
  <si>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</si>
  <si>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</si>
  <si>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</si>
  <si>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</si>
  <si>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</si>
  <si>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</si>
  <si>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</si>
  <si>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</si>
  <si>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</si>
  <si>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</si>
  <si>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</si>
  <si>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</si>
  <si>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</si>
  <si>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</si>
  <si>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</si>
  <si>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</si>
  <si>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</si>
  <si>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</si>
  <si>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</si>
  <si>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</si>
  <si>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</si>
  <si>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</si>
  <si>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</si>
  <si>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</si>
  <si>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ProRata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</si>
  <si>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</si>
  <si>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</si>
  <si>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</si>
  <si>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</si>
  <si>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</si>
  <si>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</si>
  <si>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</si>
  <si>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</si>
  <si>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</si>
  <si>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</si>
  <si>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</si>
  <si>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</si>
  <si>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</si>
  <si>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</si>
  <si>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IsDcVatRegistered</t>
  </si>
  <si>
    <t>VatPercentage</t>
  </si>
  <si>
    <t>IsOldPdaFee</t>
  </si>
  <si>
    <t>OldPdaFee</t>
  </si>
  <si>
    <t>Including old PDA fee</t>
  </si>
  <si>
    <t>InstallmentRaw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</si>
</sst>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  <xf numFmtId="0" fontId="7" fillId="0" borderId="0" xfId="0" applyFon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L20" sqref="L20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0" max="10" width="8.28515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46</v>
      </c>
      <c r="L1" s="2" t="s">
        <v>49</v>
      </c>
      <c r="M1" s="2" t="s">
        <v>50</v>
      </c>
      <c r="N1" s="2" t="s">
        <v>51</v>
      </c>
    </row>
    <row r="2" spans="1:14" x14ac:dyDescent="0.25">
      <c r="B2">
        <v>5000</v>
      </c>
      <c r="E2" s="1">
        <v>0.05</v>
      </c>
      <c r="F2" s="1">
        <v>0.03</v>
      </c>
      <c r="J2" t="s">
        <v>34</v>
      </c>
      <c r="K2" s="10"/>
      <c r="N2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0" sqref="J10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U23" sqref="U23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44</v>
      </c>
      <c r="D1" s="8">
        <v>1</v>
      </c>
      <c r="H1" s="5" t="s">
        <v>35</v>
      </c>
      <c r="I1" s="6" t="str">
        <f ca="1">INDIRECT("Creditors!"&amp;H1)</f>
        <v>Home</v>
      </c>
      <c r="K1" s="5" t="s">
        <v>36</v>
      </c>
      <c r="L1" s="6" t="str">
        <f ca="1">INDIRECT("Creditors!"&amp;K1)</f>
        <v>Vehicle</v>
      </c>
      <c r="N1" s="5" t="s">
        <v>37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"'Amortisation-"&amp;I1&amp;"'!I"</f>
        <v>'Amortisation-Home'!I</v>
      </c>
      <c r="J2" s="8" t="str">
        <f ca="1">"'Amortisation-"&amp;I1&amp;"'!K"</f>
        <v>'Amortisation-Home'!K</v>
      </c>
      <c r="K2" s="7" t="str">
        <f ca="1">"'Amortisation-"&amp;L1&amp;"'!C"</f>
        <v>'Amortisation-Vehicle'!C</v>
      </c>
      <c r="L2" s="8" t="str">
        <f ca="1">"'Amortisation-"&amp;L1&amp;"'!I"</f>
        <v>'Amortisation-Vehicle'!I</v>
      </c>
      <c r="M2" s="8" t="str">
        <f ca="1">"'Amortisation-"&amp;L1&amp;"'!K"</f>
        <v>'Amortisation-Vehicle'!K</v>
      </c>
      <c r="N2" s="7" t="str">
        <f ca="1">"'Amortisation-"&amp;O1&amp;"'!C"</f>
        <v>'Amortisation-CreditCard'!C</v>
      </c>
      <c r="O2" s="8" t="str">
        <f ca="1">"'Amortisation-"&amp;O1&amp;"'!I"</f>
        <v>'Amortisation-CreditCard'!I</v>
      </c>
      <c r="P2" s="8" t="str">
        <f ca="1">"'Amortisation-"&amp;O1&amp;"'!K"</f>
        <v>'Amortisation-CreditCard'!K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47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48</v>
      </c>
    </row>
    <row r="4" spans="1:19" x14ac:dyDescent="0.25">
      <c r="A4">
        <v>1</v>
      </c>
      <c r="C4">
        <f>Input!B$2</f>
        <v>5000</v>
      </c>
      <c r="F4">
        <f>C4*Input!K$2</f>
        <v>0</v>
      </c>
      <c r="G4">
        <f>C4*Input!E$2</f>
        <v>250</v>
      </c>
      <c r="H4" s="4">
        <f ca="1">INDIRECT(H$2&amp;ROW()+$D$1)</f>
        <v>2714.29</v>
      </c>
      <c r="I4">
        <f ca="1">INDIRECT(I$2&amp;ROW()+$D$1)</f>
        <v>0</v>
      </c>
      <c r="J4">
        <f t="shared" ref="J4:P19" ca="1" si="0">INDIRECT(J$2&amp;ROW()+$D$1)</f>
        <v>7314.21</v>
      </c>
      <c r="K4" s="4">
        <f t="shared" ca="1" si="0"/>
        <v>1357.14</v>
      </c>
      <c r="L4">
        <f t="shared" ca="1" si="0"/>
        <v>0</v>
      </c>
      <c r="M4">
        <f t="shared" ca="1" si="0"/>
        <v>3671.3599999999997</v>
      </c>
      <c r="N4" s="4">
        <f t="shared" ca="1" si="0"/>
        <v>678.57</v>
      </c>
      <c r="O4">
        <f t="shared" ca="1" si="0"/>
        <v>0</v>
      </c>
      <c r="P4">
        <f t="shared" ca="1" si="0"/>
        <v>1149.9299999999998</v>
      </c>
      <c r="Q4">
        <f ca="1">H4+K4+N4</f>
        <v>4750</v>
      </c>
      <c r="R4">
        <f>C4-SUM(D4:G4)</f>
        <v>4750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0</v>
      </c>
      <c r="G5">
        <f>C5*Input!E$2</f>
        <v>250</v>
      </c>
      <c r="H5" s="4">
        <f t="shared" ref="H5:P68" ca="1" si="1">INDIRECT(H$2&amp;ROW()+$D$1)</f>
        <v>2714.29</v>
      </c>
      <c r="I5">
        <f t="shared" ca="1" si="1"/>
        <v>12.19</v>
      </c>
      <c r="J5">
        <f t="shared" ca="1" si="0"/>
        <v>4640.6099999999997</v>
      </c>
      <c r="K5" s="4">
        <f t="shared" ca="1" si="0"/>
        <v>1357.14</v>
      </c>
      <c r="L5">
        <f t="shared" ca="1" si="0"/>
        <v>21.42</v>
      </c>
      <c r="M5">
        <f t="shared" ca="1" si="0"/>
        <v>2364.1399999999994</v>
      </c>
      <c r="N5" s="4">
        <f t="shared" ca="1" si="0"/>
        <v>678.57</v>
      </c>
      <c r="O5">
        <f t="shared" ca="1" si="0"/>
        <v>14.37</v>
      </c>
      <c r="P5">
        <f t="shared" ca="1" si="0"/>
        <v>514.22999999999968</v>
      </c>
      <c r="Q5">
        <f t="shared" ref="Q5:Q68" ca="1" si="2">H5+K5+N5</f>
        <v>4750</v>
      </c>
      <c r="R5">
        <f t="shared" ref="R5:R68" si="3">C5-SUM(D5:G5)</f>
        <v>4750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0</v>
      </c>
      <c r="G6">
        <f>C6*Input!E$2</f>
        <v>250</v>
      </c>
      <c r="H6" s="4">
        <f t="shared" ca="1" si="1"/>
        <v>2800.56</v>
      </c>
      <c r="I6">
        <f t="shared" ca="1" si="1"/>
        <v>7.73</v>
      </c>
      <c r="J6">
        <f t="shared" ca="1" si="0"/>
        <v>1876.2799999999993</v>
      </c>
      <c r="K6" s="4">
        <f t="shared" ca="1" si="0"/>
        <v>1400.2800000000002</v>
      </c>
      <c r="L6">
        <f t="shared" ca="1" si="0"/>
        <v>13.79</v>
      </c>
      <c r="M6">
        <f t="shared" ca="1" si="0"/>
        <v>1006.1499999999992</v>
      </c>
      <c r="N6" s="4">
        <f t="shared" ca="1" si="0"/>
        <v>549.15999999999963</v>
      </c>
      <c r="O6">
        <f t="shared" ca="1" si="0"/>
        <v>6.43</v>
      </c>
      <c r="P6">
        <f t="shared" ca="1" si="0"/>
        <v>0</v>
      </c>
      <c r="Q6">
        <f t="shared" ca="1" si="2"/>
        <v>4750</v>
      </c>
      <c r="R6">
        <f t="shared" si="3"/>
        <v>4750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0</v>
      </c>
      <c r="G7">
        <f>C7*Input!E$2</f>
        <v>250</v>
      </c>
      <c r="H7" s="4">
        <f t="shared" ca="1" si="1"/>
        <v>1907.9099999999994</v>
      </c>
      <c r="I7">
        <f t="shared" ca="1" si="1"/>
        <v>3.13</v>
      </c>
      <c r="J7">
        <f t="shared" ca="1" si="0"/>
        <v>0</v>
      </c>
      <c r="K7" s="4">
        <f t="shared" ca="1" si="0"/>
        <v>1040.5199999999991</v>
      </c>
      <c r="L7">
        <f t="shared" ca="1" si="0"/>
        <v>5.87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2948.4299999999985</v>
      </c>
      <c r="R7">
        <f t="shared" si="3"/>
        <v>4750</v>
      </c>
      <c r="S7">
        <f ca="1">R7-Q7</f>
        <v>1801.5700000000015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0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4750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0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4750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0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4750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0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4750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0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4750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0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4750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0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4750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0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4750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0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4750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0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4750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0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4750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0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4750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0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4750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0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4750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0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4750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0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4750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0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4750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0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4750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0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4750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0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4750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0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4850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0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4850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0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4850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0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4850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0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4850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0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4850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0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4850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0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4850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0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4850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0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4850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0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4850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0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4850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0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4850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0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4850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0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4850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0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4850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0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4850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0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4850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0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4850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0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4850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0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4850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0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4850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0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4850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0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4850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0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4850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0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4850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0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4850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0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4850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0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4850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0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4850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0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4850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0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4850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0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4850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0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4850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0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4850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0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4850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0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4850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0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4850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0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4850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0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4850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0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4850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0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4850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0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4850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0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4850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0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4850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0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4850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0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4850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0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4850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0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4850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0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4850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0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4850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0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4850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0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4850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0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4850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0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4850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0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4850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0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4850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0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4850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0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4850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0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4850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0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4850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0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4850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0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4850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0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4850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0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4850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0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4850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0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4850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0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4850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0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4850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0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4850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0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4850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0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4850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0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4850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0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4850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0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4850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0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4850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0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4850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0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4850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0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4850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0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4850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0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4850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0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4850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0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4850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0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4850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0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4850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0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4850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0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4850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0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4850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0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4850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0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4850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0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4850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0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4850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0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4850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0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4850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0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4850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0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4850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0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4850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0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4850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0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4850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0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4850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0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4850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0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4850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0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4850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0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4850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0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4850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0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4850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0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4850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0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4850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0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4850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0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4850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0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4850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0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4850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0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4850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0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4850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0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4850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0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4850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0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4850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0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4850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0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4850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0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4850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0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4850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0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4850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0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4850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0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4850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0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4850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0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4850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0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4850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0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4850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0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4850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0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4850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0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4850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0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4850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0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4850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0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4850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0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4850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0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4850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0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4850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0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4850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0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4850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0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4850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0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4850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0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4850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0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4850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0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4850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0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4850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0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4850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0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4850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0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4850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0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4850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0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4850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0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4850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0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4850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0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4850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0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4850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0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4850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0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4850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0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4850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0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4850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0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4850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0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4850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0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4850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0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4850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0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4850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0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4850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0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4850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0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4850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0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4850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0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4850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0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4850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0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4850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0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4850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0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4850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0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4850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0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4850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0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4850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0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4850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0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4850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0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4850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0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4850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0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4850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0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4850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0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4850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0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4850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0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4850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0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4850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0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4850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0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4850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0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4850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0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4850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0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4850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0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4850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0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4850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0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4850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0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4850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0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4850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0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4850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0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4850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0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4850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0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4850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0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4850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0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4850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0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4850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0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4850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0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4850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0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4850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0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4850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0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4850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0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4850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0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4850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0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4850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0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4850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0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4850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0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4850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0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4850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0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4850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0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4850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0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4850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0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4850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0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4850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0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4850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0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4850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0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4850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0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4850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0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4850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0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4850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0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4850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0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4850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0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4850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0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4850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0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4850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0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4850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0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4850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0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4850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0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4850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0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4850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0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4850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0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4850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0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4850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0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4850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0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4850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0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4850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0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4850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0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4850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0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4850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0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4850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0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4850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0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4850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0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4850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0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4850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0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4850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0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4850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0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4850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0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4850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0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4850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0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4850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0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4850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0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4850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0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4850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0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4850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0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4850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0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4850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0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4850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0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4850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0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4850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0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4850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0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4850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0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4850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0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4850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0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4850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0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4850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0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4850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0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4850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0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4850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0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4850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0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4850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0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4850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0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4850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0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4850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0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4850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0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4850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0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4850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0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4850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0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4850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0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4850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0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4850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0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4850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0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4850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0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4850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0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4850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0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4850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0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4850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0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4850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0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4850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0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4850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0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4850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0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4850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0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4850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0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4850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0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4850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0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4850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0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4850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0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4850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0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4850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0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4850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0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4850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0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4850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0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4850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0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4850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0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4850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0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4850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0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4850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0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4850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0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4850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0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4850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0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4850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0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4850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0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4850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0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4850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0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4850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0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4850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0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4850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0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4850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0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4850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0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4850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0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4850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0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4850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0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4850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0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4850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0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4850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0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4850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0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4850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0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4850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0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4850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0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4850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0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4850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0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4850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329" activePane="bottomLeft" state="frozen"/>
      <selection pane="bottomLeft" activeCell="O7" sqref="O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20.28515625" bestFit="1" customWidth="1"/>
    <col min="4" max="4" width="13.7109375" bestFit="1" customWidth="1"/>
    <col min="5" max="5" width="12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8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8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</row>
    <row r="3" spans="1:18" x14ac:dyDescent="0.25">
      <c r="C3" s="11" t="s">
        <v>53</v>
      </c>
      <c r="M3" s="7" t="s">
        <v>41</v>
      </c>
      <c r="O3" s="7" t="s">
        <v>42</v>
      </c>
      <c r="R3" s="8" t="s">
        <v>43</v>
      </c>
    </row>
    <row r="4" spans="1:18" s="6" customFormat="1" x14ac:dyDescent="0.25">
      <c r="A4" s="6" t="s">
        <v>25</v>
      </c>
      <c r="B4" s="6" t="s">
        <v>28</v>
      </c>
      <c r="C4" s="6" t="s">
        <v>54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52</v>
      </c>
      <c r="H4" s="6" t="s">
        <v>9</v>
      </c>
      <c r="I4" s="6" t="s">
        <v>30</v>
      </c>
      <c r="J4" s="6" t="s">
        <v>39</v>
      </c>
      <c r="K4" s="6" t="s">
        <v>40</v>
      </c>
      <c r="M4" s="6" t="str">
        <f>'Amortisation-Summary'!R3</f>
        <v>DistributableToCreditors</v>
      </c>
      <c r="O4" s="6" t="str">
        <f>'Amortisation-Summary'!S3</f>
        <v>UnallocatedAmount</v>
      </c>
      <c r="P4" s="6" t="s">
        <v>45</v>
      </c>
      <c r="R4" s="6" t="s">
        <v>32</v>
      </c>
    </row>
    <row r="5" spans="1:18" x14ac:dyDescent="0.25">
      <c r="A5">
        <f>1</f>
        <v>1</v>
      </c>
      <c r="C5">
        <f ca="1">ROUND(M2*M5,2)</f>
        <v>2714.29</v>
      </c>
      <c r="F5">
        <f ca="1">SUM(C5:E5)</f>
        <v>2714.29</v>
      </c>
      <c r="G5">
        <v>28.5</v>
      </c>
      <c r="H5">
        <f ca="1">F5-SUM(D5:E5)-G5</f>
        <v>2685.79</v>
      </c>
      <c r="I5" s="3">
        <v>0</v>
      </c>
      <c r="J5">
        <f ca="1">H2</f>
        <v>10000</v>
      </c>
      <c r="K5">
        <f ca="1">J5+I5-H5</f>
        <v>7314.21</v>
      </c>
      <c r="M5">
        <f ca="1">INDIRECT(M$3&amp;ROW()-'Amortisation-Summary'!D$1)</f>
        <v>4750</v>
      </c>
    </row>
    <row r="6" spans="1:18" x14ac:dyDescent="0.25">
      <c r="A6">
        <f>A5+1</f>
        <v>2</v>
      </c>
      <c r="C6">
        <f ca="1">C5</f>
        <v>2714.29</v>
      </c>
      <c r="F6">
        <f t="shared" ref="F6:F69" ca="1" si="2">SUM(C6:E6)</f>
        <v>2714.29</v>
      </c>
      <c r="G6">
        <v>28.5</v>
      </c>
      <c r="H6">
        <f ca="1">F6-SUM(D6:E6)-G6</f>
        <v>2685.79</v>
      </c>
      <c r="I6">
        <f ca="1">ROUND(K5*F$2/12,2)</f>
        <v>12.19</v>
      </c>
      <c r="J6">
        <f ca="1">K5</f>
        <v>7314.21</v>
      </c>
      <c r="K6">
        <f ca="1">J6+I6-H6</f>
        <v>4640.6099999999997</v>
      </c>
      <c r="M6">
        <f ca="1">INDIRECT(M$3&amp;ROW()-'Amortisation-Summary'!D$1)</f>
        <v>4750</v>
      </c>
    </row>
    <row r="7" spans="1:18" x14ac:dyDescent="0.25">
      <c r="A7">
        <f>A6+1</f>
        <v>3</v>
      </c>
      <c r="C7">
        <f ca="1">C6+P7</f>
        <v>2800.56</v>
      </c>
      <c r="F7">
        <f t="shared" ca="1" si="2"/>
        <v>2800.56</v>
      </c>
      <c r="G7">
        <v>28.5</v>
      </c>
      <c r="H7">
        <f ca="1">F7-SUM(D7:E7)-G7</f>
        <v>2772.06</v>
      </c>
      <c r="I7">
        <f ca="1">ROUND(K6*F$2/12,2)</f>
        <v>7.73</v>
      </c>
      <c r="J7">
        <f ca="1">K6</f>
        <v>4640.6099999999997</v>
      </c>
      <c r="K7">
        <f ca="1">J7+I7-H7</f>
        <v>1876.2799999999993</v>
      </c>
      <c r="M7">
        <f ca="1">INDIRECT(M$3&amp;ROW()-'Amortisation-Summary'!D$1)</f>
        <v>4750</v>
      </c>
      <c r="O7" s="5">
        <v>129.41</v>
      </c>
      <c r="P7" s="5">
        <f>ROUND(R7*O7,2)</f>
        <v>86.27</v>
      </c>
      <c r="R7">
        <f>Creditors!D2/(Creditors!D3+Creditors!D2)</f>
        <v>0.66666666666666663</v>
      </c>
    </row>
    <row r="8" spans="1:18" x14ac:dyDescent="0.25">
      <c r="A8">
        <f t="shared" ref="A8:A71" si="3">A7+1</f>
        <v>4</v>
      </c>
      <c r="C8">
        <f ca="1">K7+I8+G8</f>
        <v>1907.9099999999994</v>
      </c>
      <c r="F8">
        <f t="shared" ca="1" si="2"/>
        <v>1907.9099999999994</v>
      </c>
      <c r="G8">
        <v>28.5</v>
      </c>
      <c r="H8">
        <f ca="1">F8-SUM(D8:E8)-G8</f>
        <v>1879.4099999999994</v>
      </c>
      <c r="I8">
        <f ca="1">ROUND(K7*F$2/12,2)</f>
        <v>3.13</v>
      </c>
      <c r="J8">
        <f ca="1">K7</f>
        <v>1876.2799999999993</v>
      </c>
      <c r="K8">
        <f ca="1">J8+I8-H8</f>
        <v>0</v>
      </c>
      <c r="M8">
        <f ca="1">INDIRECT(M$3&amp;ROW()-'Amortisation-Summary'!D$1)</f>
        <v>4750</v>
      </c>
    </row>
    <row r="9" spans="1:18" x14ac:dyDescent="0.25">
      <c r="A9">
        <f t="shared" si="3"/>
        <v>5</v>
      </c>
      <c r="F9">
        <f t="shared" si="2"/>
        <v>0</v>
      </c>
      <c r="I9">
        <f ca="1">ROUND(K8*F$2/12,2)</f>
        <v>0</v>
      </c>
      <c r="J9">
        <f t="shared" ref="J9:J72" ca="1" si="4">K8</f>
        <v>0</v>
      </c>
      <c r="K9">
        <f ca="1">J9+I9-C9</f>
        <v>0</v>
      </c>
      <c r="M9">
        <f ca="1">INDIRECT(M$3&amp;ROW()-'Amortisation-Summary'!D$1)</f>
        <v>4750</v>
      </c>
    </row>
    <row r="10" spans="1:18" x14ac:dyDescent="0.25">
      <c r="A10">
        <f t="shared" si="3"/>
        <v>6</v>
      </c>
      <c r="F10">
        <f t="shared" si="2"/>
        <v>0</v>
      </c>
      <c r="I10">
        <f ca="1">ROUND(K9*F$2/12,2)</f>
        <v>0</v>
      </c>
      <c r="J10">
        <f t="shared" ca="1" si="4"/>
        <v>0</v>
      </c>
      <c r="K10">
        <f ca="1">J10+I10-C10</f>
        <v>0</v>
      </c>
      <c r="M10">
        <f ca="1">INDIRECT(M$3&amp;ROW()-'Amortisation-Summary'!D$1)</f>
        <v>4750</v>
      </c>
    </row>
    <row r="11" spans="1:18" x14ac:dyDescent="0.25">
      <c r="A11">
        <f t="shared" si="3"/>
        <v>7</v>
      </c>
      <c r="F11">
        <f t="shared" si="2"/>
        <v>0</v>
      </c>
      <c r="I11">
        <f ca="1">ROUND(K10*F$2/12,2)</f>
        <v>0</v>
      </c>
      <c r="J11">
        <f t="shared" ca="1" si="4"/>
        <v>0</v>
      </c>
      <c r="K11">
        <f ca="1">J11+I11-C11</f>
        <v>0</v>
      </c>
      <c r="M11">
        <f ca="1">INDIRECT(M$3&amp;ROW()-'Amortisation-Summary'!D$1)</f>
        <v>4750</v>
      </c>
    </row>
    <row r="12" spans="1:18" x14ac:dyDescent="0.25">
      <c r="A12">
        <f t="shared" si="3"/>
        <v>8</v>
      </c>
      <c r="F12">
        <f t="shared" si="2"/>
        <v>0</v>
      </c>
      <c r="I12">
        <f ca="1">ROUND(K11*F$2/12,2)</f>
        <v>0</v>
      </c>
      <c r="J12">
        <f t="shared" ca="1" si="4"/>
        <v>0</v>
      </c>
      <c r="K12">
        <f ca="1">J12+I12-C12</f>
        <v>0</v>
      </c>
      <c r="M12">
        <f ca="1">INDIRECT(M$3&amp;ROW()-'Amortisation-Summary'!D$1)</f>
        <v>4750</v>
      </c>
    </row>
    <row r="13" spans="1:18" x14ac:dyDescent="0.25">
      <c r="A13">
        <f t="shared" si="3"/>
        <v>9</v>
      </c>
      <c r="F13">
        <f t="shared" si="2"/>
        <v>0</v>
      </c>
      <c r="I13">
        <f ca="1">ROUND(K12*F$2/12,2)</f>
        <v>0</v>
      </c>
      <c r="J13">
        <f t="shared" ca="1" si="4"/>
        <v>0</v>
      </c>
      <c r="K13">
        <f ca="1">J13+I13-C13</f>
        <v>0</v>
      </c>
      <c r="M13">
        <f ca="1">INDIRECT(M$3&amp;ROW()-'Amortisation-Summary'!D$1)</f>
        <v>4750</v>
      </c>
    </row>
    <row r="14" spans="1:18" x14ac:dyDescent="0.25">
      <c r="A14">
        <f t="shared" si="3"/>
        <v>10</v>
      </c>
      <c r="F14">
        <f t="shared" si="2"/>
        <v>0</v>
      </c>
      <c r="I14">
        <f ca="1">ROUND(K13*F$2/12,2)</f>
        <v>0</v>
      </c>
      <c r="J14">
        <f t="shared" ca="1" si="4"/>
        <v>0</v>
      </c>
      <c r="K14">
        <f ca="1">J14+I14-C14</f>
        <v>0</v>
      </c>
      <c r="M14">
        <f ca="1">INDIRECT(M$3&amp;ROW()-'Amortisation-Summary'!D$1)</f>
        <v>4750</v>
      </c>
    </row>
    <row r="15" spans="1:18" x14ac:dyDescent="0.25">
      <c r="A15">
        <f t="shared" si="3"/>
        <v>11</v>
      </c>
      <c r="F15">
        <f t="shared" si="2"/>
        <v>0</v>
      </c>
      <c r="I15">
        <f ca="1">ROUND(K14*F$2/12,2)</f>
        <v>0</v>
      </c>
      <c r="J15">
        <f t="shared" ca="1" si="4"/>
        <v>0</v>
      </c>
      <c r="K15">
        <f ca="1">J15+I15-C15</f>
        <v>0</v>
      </c>
      <c r="M15">
        <f ca="1">INDIRECT(M$3&amp;ROW()-'Amortisation-Summary'!D$1)</f>
        <v>4750</v>
      </c>
    </row>
    <row r="16" spans="1:18" x14ac:dyDescent="0.25">
      <c r="A16">
        <f t="shared" si="3"/>
        <v>12</v>
      </c>
      <c r="F16">
        <f t="shared" si="2"/>
        <v>0</v>
      </c>
      <c r="I16">
        <f ca="1">ROUND(K15*F$2/12,2)</f>
        <v>0</v>
      </c>
      <c r="J16">
        <f t="shared" ca="1" si="4"/>
        <v>0</v>
      </c>
      <c r="K16">
        <f ca="1">J16+I16-C16</f>
        <v>0</v>
      </c>
      <c r="M16">
        <f ca="1">INDIRECT(M$3&amp;ROW()-'Amortisation-Summary'!D$1)</f>
        <v>4750</v>
      </c>
    </row>
    <row r="17" spans="1:13" x14ac:dyDescent="0.25">
      <c r="A17">
        <f t="shared" si="3"/>
        <v>13</v>
      </c>
      <c r="F17">
        <f t="shared" si="2"/>
        <v>0</v>
      </c>
      <c r="I17">
        <f ca="1">ROUND(K16*F$2/12,2)</f>
        <v>0</v>
      </c>
      <c r="J17">
        <f t="shared" ca="1" si="4"/>
        <v>0</v>
      </c>
      <c r="K17">
        <f ca="1">J17+I17-C17</f>
        <v>0</v>
      </c>
      <c r="M17">
        <f ca="1">INDIRECT(M$3&amp;ROW()-'Amortisation-Summary'!D$1)</f>
        <v>4750</v>
      </c>
    </row>
    <row r="18" spans="1:13" x14ac:dyDescent="0.25">
      <c r="A18">
        <f t="shared" si="3"/>
        <v>14</v>
      </c>
      <c r="F18">
        <f t="shared" si="2"/>
        <v>0</v>
      </c>
      <c r="I18">
        <f ca="1">ROUND(K17*F$2/12,2)</f>
        <v>0</v>
      </c>
      <c r="J18">
        <f t="shared" ca="1" si="4"/>
        <v>0</v>
      </c>
      <c r="K18">
        <f ca="1">J18+I18-C18</f>
        <v>0</v>
      </c>
      <c r="M18">
        <f ca="1">INDIRECT(M$3&amp;ROW()-'Amortisation-Summary'!D$1)</f>
        <v>4750</v>
      </c>
    </row>
    <row r="19" spans="1:13" x14ac:dyDescent="0.25">
      <c r="A19">
        <f t="shared" si="3"/>
        <v>15</v>
      </c>
      <c r="F19">
        <f t="shared" si="2"/>
        <v>0</v>
      </c>
      <c r="I19">
        <f ca="1">ROUND(K18*F$2/12,2)</f>
        <v>0</v>
      </c>
      <c r="J19">
        <f t="shared" ca="1" si="4"/>
        <v>0</v>
      </c>
      <c r="K19">
        <f ca="1">J19+I19-C19</f>
        <v>0</v>
      </c>
      <c r="M19">
        <f ca="1">INDIRECT(M$3&amp;ROW()-'Amortisation-Summary'!D$1)</f>
        <v>4750</v>
      </c>
    </row>
    <row r="20" spans="1:13" x14ac:dyDescent="0.25">
      <c r="A20">
        <f t="shared" si="3"/>
        <v>16</v>
      </c>
      <c r="F20">
        <f t="shared" si="2"/>
        <v>0</v>
      </c>
      <c r="I20">
        <f ca="1">ROUND(K19*F$2/12,2)</f>
        <v>0</v>
      </c>
      <c r="J20">
        <f t="shared" ca="1" si="4"/>
        <v>0</v>
      </c>
      <c r="K20">
        <f ca="1">J20+I20-C20</f>
        <v>0</v>
      </c>
      <c r="M20">
        <f ca="1">INDIRECT(M$3&amp;ROW()-'Amortisation-Summary'!D$1)</f>
        <v>4750</v>
      </c>
    </row>
    <row r="21" spans="1:13" x14ac:dyDescent="0.25">
      <c r="A21">
        <f t="shared" si="3"/>
        <v>17</v>
      </c>
      <c r="F21">
        <f t="shared" si="2"/>
        <v>0</v>
      </c>
      <c r="I21">
        <f ca="1">ROUND(K20*F$2/12,2)</f>
        <v>0</v>
      </c>
      <c r="J21">
        <f t="shared" ca="1" si="4"/>
        <v>0</v>
      </c>
      <c r="K21">
        <f ca="1">J21+I21-C21</f>
        <v>0</v>
      </c>
      <c r="M21">
        <f ca="1">INDIRECT(M$3&amp;ROW()-'Amortisation-Summary'!D$1)</f>
        <v>4750</v>
      </c>
    </row>
    <row r="22" spans="1:13" x14ac:dyDescent="0.25">
      <c r="A22">
        <f t="shared" si="3"/>
        <v>18</v>
      </c>
      <c r="F22">
        <f t="shared" si="2"/>
        <v>0</v>
      </c>
      <c r="I22">
        <f ca="1">ROUND(K21*F$2/12,2)</f>
        <v>0</v>
      </c>
      <c r="J22">
        <f t="shared" ca="1" si="4"/>
        <v>0</v>
      </c>
      <c r="K22">
        <f ca="1">J22+I22-C22</f>
        <v>0</v>
      </c>
      <c r="M22">
        <f ca="1">INDIRECT(M$3&amp;ROW()-'Amortisation-Summary'!D$1)</f>
        <v>4750</v>
      </c>
    </row>
    <row r="23" spans="1:13" x14ac:dyDescent="0.25">
      <c r="A23">
        <f t="shared" si="3"/>
        <v>19</v>
      </c>
      <c r="F23">
        <f t="shared" si="2"/>
        <v>0</v>
      </c>
      <c r="I23">
        <f ca="1">ROUND(K22*F$2/12,2)</f>
        <v>0</v>
      </c>
      <c r="J23">
        <f t="shared" ca="1" si="4"/>
        <v>0</v>
      </c>
      <c r="K23">
        <f ca="1">J23+I23-C23</f>
        <v>0</v>
      </c>
      <c r="M23">
        <f ca="1">INDIRECT(M$3&amp;ROW()-'Amortisation-Summary'!D$1)</f>
        <v>4750</v>
      </c>
    </row>
    <row r="24" spans="1:13" x14ac:dyDescent="0.25">
      <c r="A24">
        <f t="shared" si="3"/>
        <v>20</v>
      </c>
      <c r="F24">
        <f t="shared" si="2"/>
        <v>0</v>
      </c>
      <c r="I24">
        <f ca="1">ROUND(K23*F$2/12,2)</f>
        <v>0</v>
      </c>
      <c r="J24">
        <f t="shared" ca="1" si="4"/>
        <v>0</v>
      </c>
      <c r="K24">
        <f ca="1">J24+I24-C24</f>
        <v>0</v>
      </c>
      <c r="M24">
        <f ca="1">INDIRECT(M$3&amp;ROW()-'Amortisation-Summary'!D$1)</f>
        <v>4750</v>
      </c>
    </row>
    <row r="25" spans="1:13" x14ac:dyDescent="0.25">
      <c r="A25">
        <f t="shared" si="3"/>
        <v>21</v>
      </c>
      <c r="F25">
        <f t="shared" si="2"/>
        <v>0</v>
      </c>
      <c r="I25">
        <f ca="1">ROUND(K24*F$2/12,2)</f>
        <v>0</v>
      </c>
      <c r="J25">
        <f t="shared" ca="1" si="4"/>
        <v>0</v>
      </c>
      <c r="K25">
        <f ca="1">J25+I25-C25</f>
        <v>0</v>
      </c>
      <c r="M25">
        <f ca="1">INDIRECT(M$3&amp;ROW()-'Amortisation-Summary'!D$1)</f>
        <v>4750</v>
      </c>
    </row>
    <row r="26" spans="1:13" x14ac:dyDescent="0.25">
      <c r="A26">
        <f t="shared" si="3"/>
        <v>22</v>
      </c>
      <c r="F26">
        <f t="shared" si="2"/>
        <v>0</v>
      </c>
      <c r="I26">
        <f ca="1">ROUND(K25*F$2/12,2)</f>
        <v>0</v>
      </c>
      <c r="J26">
        <f t="shared" ca="1" si="4"/>
        <v>0</v>
      </c>
      <c r="K26">
        <f ca="1">J26+I26-C26</f>
        <v>0</v>
      </c>
      <c r="M26">
        <f ca="1">INDIRECT(M$3&amp;ROW()-'Amortisation-Summary'!D$1)</f>
        <v>4750</v>
      </c>
    </row>
    <row r="27" spans="1:13" x14ac:dyDescent="0.25">
      <c r="A27">
        <f t="shared" si="3"/>
        <v>23</v>
      </c>
      <c r="F27">
        <f t="shared" si="2"/>
        <v>0</v>
      </c>
      <c r="I27">
        <f ca="1">ROUND(K26*F$2/12,2)</f>
        <v>0</v>
      </c>
      <c r="J27">
        <f t="shared" ca="1" si="4"/>
        <v>0</v>
      </c>
      <c r="K27">
        <f ca="1">J27+I27-C27</f>
        <v>0</v>
      </c>
      <c r="M27">
        <f ca="1">INDIRECT(M$3&amp;ROW()-'Amortisation-Summary'!D$1)</f>
        <v>4750</v>
      </c>
    </row>
    <row r="28" spans="1:13" x14ac:dyDescent="0.25">
      <c r="A28">
        <f t="shared" si="3"/>
        <v>24</v>
      </c>
      <c r="F28">
        <f t="shared" si="2"/>
        <v>0</v>
      </c>
      <c r="I28">
        <f ca="1">ROUND(K27*F$2/12,2)</f>
        <v>0</v>
      </c>
      <c r="J28">
        <f t="shared" ca="1" si="4"/>
        <v>0</v>
      </c>
      <c r="K28">
        <f ca="1">J28+I28-C28</f>
        <v>0</v>
      </c>
      <c r="M28">
        <f ca="1">INDIRECT(M$3&amp;ROW()-'Amortisation-Summary'!D$1)</f>
        <v>4750</v>
      </c>
    </row>
    <row r="29" spans="1:13" s="6" customFormat="1" x14ac:dyDescent="0.25">
      <c r="A29" s="6">
        <f t="shared" si="3"/>
        <v>25</v>
      </c>
      <c r="F29" s="6">
        <f t="shared" si="2"/>
        <v>0</v>
      </c>
      <c r="I29" s="6">
        <f ca="1">ROUND(K28*F$2/12,2)</f>
        <v>0</v>
      </c>
      <c r="J29" s="6">
        <f t="shared" ca="1" si="4"/>
        <v>0</v>
      </c>
      <c r="K29" s="6">
        <f ca="1">J29+I29-C29</f>
        <v>0</v>
      </c>
      <c r="M29" s="6">
        <f ca="1">INDIRECT(M$3&amp;ROW()-'Amortisation-Summary'!D$1)</f>
        <v>4850</v>
      </c>
    </row>
    <row r="30" spans="1:13" x14ac:dyDescent="0.25">
      <c r="A30">
        <f t="shared" si="3"/>
        <v>26</v>
      </c>
      <c r="F30">
        <f t="shared" si="2"/>
        <v>0</v>
      </c>
      <c r="I30">
        <f ca="1">ROUND(K29*F$2/12,2)</f>
        <v>0</v>
      </c>
      <c r="J30">
        <f t="shared" ca="1" si="4"/>
        <v>0</v>
      </c>
      <c r="K30">
        <f ca="1">J30+I30-C30</f>
        <v>0</v>
      </c>
      <c r="M30">
        <f ca="1">INDIRECT(M$3&amp;ROW()-'Amortisation-Summary'!D$1)</f>
        <v>4850</v>
      </c>
    </row>
    <row r="31" spans="1:13" x14ac:dyDescent="0.25">
      <c r="A31">
        <f t="shared" si="3"/>
        <v>27</v>
      </c>
      <c r="F31">
        <f t="shared" si="2"/>
        <v>0</v>
      </c>
      <c r="I31">
        <f ca="1">ROUND(K30*F$2/12,2)</f>
        <v>0</v>
      </c>
      <c r="J31">
        <f t="shared" ca="1" si="4"/>
        <v>0</v>
      </c>
      <c r="K31">
        <f ca="1">J31+I31-C31</f>
        <v>0</v>
      </c>
      <c r="M31">
        <f ca="1">INDIRECT(M$3&amp;ROW()-'Amortisation-Summary'!D$1)</f>
        <v>4850</v>
      </c>
    </row>
    <row r="32" spans="1:13" x14ac:dyDescent="0.25">
      <c r="A32">
        <f t="shared" si="3"/>
        <v>28</v>
      </c>
      <c r="F32">
        <f t="shared" si="2"/>
        <v>0</v>
      </c>
      <c r="I32">
        <f ca="1">ROUND(K31*F$2/12,2)</f>
        <v>0</v>
      </c>
      <c r="J32">
        <f t="shared" ca="1" si="4"/>
        <v>0</v>
      </c>
      <c r="K32">
        <f ca="1">J32+I32-C32</f>
        <v>0</v>
      </c>
      <c r="M32">
        <f ca="1">INDIRECT(M$3&amp;ROW()-'Amortisation-Summary'!D$1)</f>
        <v>4850</v>
      </c>
    </row>
    <row r="33" spans="1:13" x14ac:dyDescent="0.25">
      <c r="A33">
        <f t="shared" si="3"/>
        <v>29</v>
      </c>
      <c r="F33">
        <f t="shared" si="2"/>
        <v>0</v>
      </c>
      <c r="I33">
        <f ca="1">ROUND(K32*F$2/12,2)</f>
        <v>0</v>
      </c>
      <c r="J33">
        <f t="shared" ca="1" si="4"/>
        <v>0</v>
      </c>
      <c r="K33">
        <f ca="1">J33+I33-C33</f>
        <v>0</v>
      </c>
      <c r="M33">
        <f ca="1">INDIRECT(M$3&amp;ROW()-'Amortisation-Summary'!D$1)</f>
        <v>4850</v>
      </c>
    </row>
    <row r="34" spans="1:13" x14ac:dyDescent="0.25">
      <c r="A34">
        <f t="shared" si="3"/>
        <v>30</v>
      </c>
      <c r="F34">
        <f t="shared" si="2"/>
        <v>0</v>
      </c>
      <c r="I34">
        <f ca="1">ROUND(K33*F$2/12,2)</f>
        <v>0</v>
      </c>
      <c r="J34">
        <f t="shared" ca="1" si="4"/>
        <v>0</v>
      </c>
      <c r="K34">
        <f ca="1">J34+I34-C34</f>
        <v>0</v>
      </c>
      <c r="M34">
        <f ca="1">INDIRECT(M$3&amp;ROW()-'Amortisation-Summary'!D$1)</f>
        <v>4850</v>
      </c>
    </row>
    <row r="35" spans="1:13" x14ac:dyDescent="0.25">
      <c r="A35">
        <f t="shared" si="3"/>
        <v>31</v>
      </c>
      <c r="F35">
        <f t="shared" si="2"/>
        <v>0</v>
      </c>
      <c r="I35">
        <f ca="1">ROUND(K34*F$2/12,2)</f>
        <v>0</v>
      </c>
      <c r="J35">
        <f t="shared" ca="1" si="4"/>
        <v>0</v>
      </c>
      <c r="K35">
        <f ca="1">J35+I35-C35</f>
        <v>0</v>
      </c>
      <c r="M35">
        <f ca="1">INDIRECT(M$3&amp;ROW()-'Amortisation-Summary'!D$1)</f>
        <v>4850</v>
      </c>
    </row>
    <row r="36" spans="1:13" x14ac:dyDescent="0.25">
      <c r="A36">
        <f t="shared" si="3"/>
        <v>32</v>
      </c>
      <c r="F36">
        <f t="shared" si="2"/>
        <v>0</v>
      </c>
      <c r="I36">
        <f ca="1">ROUND(K35*F$2/12,2)</f>
        <v>0</v>
      </c>
      <c r="J36">
        <f t="shared" ca="1" si="4"/>
        <v>0</v>
      </c>
      <c r="K36">
        <f ca="1">J36+I36-C36</f>
        <v>0</v>
      </c>
      <c r="M36">
        <f ca="1">INDIRECT(M$3&amp;ROW()-'Amortisation-Summary'!D$1)</f>
        <v>4850</v>
      </c>
    </row>
    <row r="37" spans="1:13" x14ac:dyDescent="0.25">
      <c r="A37">
        <f t="shared" si="3"/>
        <v>33</v>
      </c>
      <c r="F37">
        <f t="shared" si="2"/>
        <v>0</v>
      </c>
      <c r="I37">
        <f ca="1">ROUND(K36*F$2/12,2)</f>
        <v>0</v>
      </c>
      <c r="J37">
        <f t="shared" ca="1" si="4"/>
        <v>0</v>
      </c>
      <c r="K37">
        <f ca="1">J37+I37-C37</f>
        <v>0</v>
      </c>
      <c r="M37">
        <f ca="1">INDIRECT(M$3&amp;ROW()-'Amortisation-Summary'!D$1)</f>
        <v>4850</v>
      </c>
    </row>
    <row r="38" spans="1:13" x14ac:dyDescent="0.25">
      <c r="A38">
        <f t="shared" si="3"/>
        <v>34</v>
      </c>
      <c r="F38">
        <f t="shared" si="2"/>
        <v>0</v>
      </c>
      <c r="I38">
        <f ca="1">ROUND(K37*F$2/12,2)</f>
        <v>0</v>
      </c>
      <c r="J38">
        <f t="shared" ca="1" si="4"/>
        <v>0</v>
      </c>
      <c r="K38">
        <f ca="1">J38+I38-C38</f>
        <v>0</v>
      </c>
      <c r="M38">
        <f ca="1">INDIRECT(M$3&amp;ROW()-'Amortisation-Summary'!D$1)</f>
        <v>4850</v>
      </c>
    </row>
    <row r="39" spans="1:13" x14ac:dyDescent="0.25">
      <c r="A39">
        <f t="shared" si="3"/>
        <v>35</v>
      </c>
      <c r="F39">
        <f t="shared" si="2"/>
        <v>0</v>
      </c>
      <c r="I39">
        <f ca="1">ROUND(K38*F$2/12,2)</f>
        <v>0</v>
      </c>
      <c r="J39">
        <f t="shared" ca="1" si="4"/>
        <v>0</v>
      </c>
      <c r="K39">
        <f ca="1">J39+I39-C39</f>
        <v>0</v>
      </c>
      <c r="M39">
        <f ca="1">INDIRECT(M$3&amp;ROW()-'Amortisation-Summary'!D$1)</f>
        <v>4850</v>
      </c>
    </row>
    <row r="40" spans="1:13" x14ac:dyDescent="0.25">
      <c r="A40">
        <f t="shared" si="3"/>
        <v>36</v>
      </c>
      <c r="F40">
        <f t="shared" si="2"/>
        <v>0</v>
      </c>
      <c r="I40">
        <f ca="1">ROUND(K39*F$2/12,2)</f>
        <v>0</v>
      </c>
      <c r="J40">
        <f t="shared" ca="1" si="4"/>
        <v>0</v>
      </c>
      <c r="K40">
        <f ca="1">J40+I40-C40</f>
        <v>0</v>
      </c>
      <c r="M40">
        <f ca="1">INDIRECT(M$3&amp;ROW()-'Amortisation-Summary'!D$1)</f>
        <v>4850</v>
      </c>
    </row>
    <row r="41" spans="1:13" x14ac:dyDescent="0.25">
      <c r="A41">
        <f t="shared" si="3"/>
        <v>37</v>
      </c>
      <c r="F41">
        <f t="shared" si="2"/>
        <v>0</v>
      </c>
      <c r="I41">
        <f ca="1">ROUND(K40*F$2/12,2)</f>
        <v>0</v>
      </c>
      <c r="J41">
        <f t="shared" ca="1" si="4"/>
        <v>0</v>
      </c>
      <c r="K41">
        <f ca="1">J41+I41-C41</f>
        <v>0</v>
      </c>
      <c r="M41">
        <f ca="1">INDIRECT(M$3&amp;ROW()-'Amortisation-Summary'!D$1)</f>
        <v>4850</v>
      </c>
    </row>
    <row r="42" spans="1:13" x14ac:dyDescent="0.25">
      <c r="A42">
        <f t="shared" si="3"/>
        <v>38</v>
      </c>
      <c r="F42">
        <f t="shared" si="2"/>
        <v>0</v>
      </c>
      <c r="I42">
        <f ca="1">ROUND(K41*F$2/12,2)</f>
        <v>0</v>
      </c>
      <c r="J42">
        <f t="shared" ca="1" si="4"/>
        <v>0</v>
      </c>
      <c r="K42">
        <f ca="1">J42+I42-C42</f>
        <v>0</v>
      </c>
      <c r="M42">
        <f ca="1">INDIRECT(M$3&amp;ROW()-'Amortisation-Summary'!D$1)</f>
        <v>4850</v>
      </c>
    </row>
    <row r="43" spans="1:13" x14ac:dyDescent="0.25">
      <c r="A43">
        <f t="shared" si="3"/>
        <v>39</v>
      </c>
      <c r="F43">
        <f t="shared" si="2"/>
        <v>0</v>
      </c>
      <c r="I43">
        <f ca="1">ROUND(K42*F$2/12,2)</f>
        <v>0</v>
      </c>
      <c r="J43">
        <f t="shared" ca="1" si="4"/>
        <v>0</v>
      </c>
      <c r="K43">
        <f ca="1">J43+I43-C43</f>
        <v>0</v>
      </c>
      <c r="M43">
        <f ca="1">INDIRECT(M$3&amp;ROW()-'Amortisation-Summary'!D$1)</f>
        <v>4850</v>
      </c>
    </row>
    <row r="44" spans="1:13" x14ac:dyDescent="0.25">
      <c r="A44">
        <f t="shared" si="3"/>
        <v>40</v>
      </c>
      <c r="F44">
        <f t="shared" si="2"/>
        <v>0</v>
      </c>
      <c r="I44">
        <f ca="1">ROUND(K43*F$2/12,2)</f>
        <v>0</v>
      </c>
      <c r="J44">
        <f t="shared" ca="1" si="4"/>
        <v>0</v>
      </c>
      <c r="K44">
        <f ca="1">J44+I44-C44</f>
        <v>0</v>
      </c>
      <c r="M44">
        <f ca="1">INDIRECT(M$3&amp;ROW()-'Amortisation-Summary'!D$1)</f>
        <v>4850</v>
      </c>
    </row>
    <row r="45" spans="1:13" x14ac:dyDescent="0.25">
      <c r="A45">
        <f t="shared" si="3"/>
        <v>41</v>
      </c>
      <c r="F45">
        <f t="shared" si="2"/>
        <v>0</v>
      </c>
      <c r="I45">
        <f ca="1">ROUND(K44*F$2/12,2)</f>
        <v>0</v>
      </c>
      <c r="J45">
        <f t="shared" ca="1" si="4"/>
        <v>0</v>
      </c>
      <c r="K45">
        <f ca="1">J45+I45-C45</f>
        <v>0</v>
      </c>
      <c r="M45">
        <f ca="1">INDIRECT(M$3&amp;ROW()-'Amortisation-Summary'!D$1)</f>
        <v>4850</v>
      </c>
    </row>
    <row r="46" spans="1:13" x14ac:dyDescent="0.25">
      <c r="A46">
        <f t="shared" si="3"/>
        <v>42</v>
      </c>
      <c r="F46">
        <f t="shared" si="2"/>
        <v>0</v>
      </c>
      <c r="I46">
        <f ca="1">ROUND(K45*F$2/12,2)</f>
        <v>0</v>
      </c>
      <c r="J46">
        <f t="shared" ca="1" si="4"/>
        <v>0</v>
      </c>
      <c r="K46">
        <f ca="1">J46+I46-C46</f>
        <v>0</v>
      </c>
      <c r="M46">
        <f ca="1">INDIRECT(M$3&amp;ROW()-'Amortisation-Summary'!D$1)</f>
        <v>4850</v>
      </c>
    </row>
    <row r="47" spans="1:13" x14ac:dyDescent="0.25">
      <c r="A47">
        <f t="shared" si="3"/>
        <v>43</v>
      </c>
      <c r="F47">
        <f t="shared" si="2"/>
        <v>0</v>
      </c>
      <c r="I47">
        <f ca="1">ROUND(K46*F$2/12,2)</f>
        <v>0</v>
      </c>
      <c r="J47">
        <f t="shared" ca="1" si="4"/>
        <v>0</v>
      </c>
      <c r="K47">
        <f ca="1">J47+I47-C47</f>
        <v>0</v>
      </c>
      <c r="M47">
        <f ca="1">INDIRECT(M$3&amp;ROW()-'Amortisation-Summary'!D$1)</f>
        <v>4850</v>
      </c>
    </row>
    <row r="48" spans="1:13" x14ac:dyDescent="0.25">
      <c r="A48">
        <f t="shared" si="3"/>
        <v>44</v>
      </c>
      <c r="F48">
        <f t="shared" si="2"/>
        <v>0</v>
      </c>
      <c r="I48">
        <f ca="1">ROUND(K47*F$2/12,2)</f>
        <v>0</v>
      </c>
      <c r="J48">
        <f t="shared" ca="1" si="4"/>
        <v>0</v>
      </c>
      <c r="K48">
        <f ca="1">J48+I48-C48</f>
        <v>0</v>
      </c>
      <c r="M48">
        <f ca="1">INDIRECT(M$3&amp;ROW()-'Amortisation-Summary'!D$1)</f>
        <v>4850</v>
      </c>
    </row>
    <row r="49" spans="1:13" x14ac:dyDescent="0.25">
      <c r="A49">
        <f t="shared" si="3"/>
        <v>45</v>
      </c>
      <c r="F49">
        <f t="shared" si="2"/>
        <v>0</v>
      </c>
      <c r="I49">
        <f ca="1">ROUND(K48*F$2/12,2)</f>
        <v>0</v>
      </c>
      <c r="J49">
        <f t="shared" ca="1" si="4"/>
        <v>0</v>
      </c>
      <c r="K49">
        <f ca="1">J49+I49-C49</f>
        <v>0</v>
      </c>
      <c r="M49">
        <f ca="1">INDIRECT(M$3&amp;ROW()-'Amortisation-Summary'!D$1)</f>
        <v>4850</v>
      </c>
    </row>
    <row r="50" spans="1:13" x14ac:dyDescent="0.25">
      <c r="A50">
        <f t="shared" si="3"/>
        <v>46</v>
      </c>
      <c r="F50">
        <f t="shared" si="2"/>
        <v>0</v>
      </c>
      <c r="I50">
        <f ca="1">ROUND(K49*F$2/12,2)</f>
        <v>0</v>
      </c>
      <c r="J50">
        <f t="shared" ca="1" si="4"/>
        <v>0</v>
      </c>
      <c r="K50">
        <f ca="1">J50+I50-C50</f>
        <v>0</v>
      </c>
      <c r="M50">
        <f ca="1">INDIRECT(M$3&amp;ROW()-'Amortisation-Summary'!D$1)</f>
        <v>4850</v>
      </c>
    </row>
    <row r="51" spans="1:13" x14ac:dyDescent="0.25">
      <c r="A51">
        <f t="shared" si="3"/>
        <v>47</v>
      </c>
      <c r="F51">
        <f t="shared" si="2"/>
        <v>0</v>
      </c>
      <c r="I51">
        <f ca="1">ROUND(K50*F$2/12,2)</f>
        <v>0</v>
      </c>
      <c r="J51">
        <f t="shared" ca="1" si="4"/>
        <v>0</v>
      </c>
      <c r="K51">
        <f ca="1">J51+I51-C51</f>
        <v>0</v>
      </c>
      <c r="M51">
        <f ca="1">INDIRECT(M$3&amp;ROW()-'Amortisation-Summary'!D$1)</f>
        <v>4850</v>
      </c>
    </row>
    <row r="52" spans="1:13" x14ac:dyDescent="0.25">
      <c r="A52">
        <f t="shared" si="3"/>
        <v>48</v>
      </c>
      <c r="F52">
        <f t="shared" si="2"/>
        <v>0</v>
      </c>
      <c r="I52">
        <f ca="1">ROUND(K51*F$2/12,2)</f>
        <v>0</v>
      </c>
      <c r="J52">
        <f t="shared" ca="1" si="4"/>
        <v>0</v>
      </c>
      <c r="K52">
        <f ca="1">J52+I52-C52</f>
        <v>0</v>
      </c>
      <c r="M52">
        <f ca="1">INDIRECT(M$3&amp;ROW()-'Amortisation-Summary'!D$1)</f>
        <v>4850</v>
      </c>
    </row>
    <row r="53" spans="1:13" x14ac:dyDescent="0.25">
      <c r="A53">
        <f t="shared" si="3"/>
        <v>49</v>
      </c>
      <c r="F53">
        <f t="shared" si="2"/>
        <v>0</v>
      </c>
      <c r="I53">
        <f ca="1">ROUND(K52*F$2/12,2)</f>
        <v>0</v>
      </c>
      <c r="J53">
        <f t="shared" ca="1" si="4"/>
        <v>0</v>
      </c>
      <c r="K53">
        <f ca="1">J53+I53-C53</f>
        <v>0</v>
      </c>
      <c r="M53">
        <f ca="1">INDIRECT(M$3&amp;ROW()-'Amortisation-Summary'!D$1)</f>
        <v>4850</v>
      </c>
    </row>
    <row r="54" spans="1:13" x14ac:dyDescent="0.25">
      <c r="A54">
        <f t="shared" si="3"/>
        <v>50</v>
      </c>
      <c r="F54">
        <f t="shared" si="2"/>
        <v>0</v>
      </c>
      <c r="I54">
        <f ca="1">ROUND(K53*F$2/12,2)</f>
        <v>0</v>
      </c>
      <c r="J54">
        <f t="shared" ca="1" si="4"/>
        <v>0</v>
      </c>
      <c r="K54">
        <f ca="1">J54+I54-C54</f>
        <v>0</v>
      </c>
      <c r="M54">
        <f ca="1">INDIRECT(M$3&amp;ROW()-'Amortisation-Summary'!D$1)</f>
        <v>4850</v>
      </c>
    </row>
    <row r="55" spans="1:13" x14ac:dyDescent="0.25">
      <c r="A55">
        <f t="shared" si="3"/>
        <v>51</v>
      </c>
      <c r="F55">
        <f t="shared" si="2"/>
        <v>0</v>
      </c>
      <c r="I55">
        <f ca="1">ROUND(K54*F$2/12,2)</f>
        <v>0</v>
      </c>
      <c r="J55">
        <f t="shared" ca="1" si="4"/>
        <v>0</v>
      </c>
      <c r="K55">
        <f ca="1">J55+I55-C55</f>
        <v>0</v>
      </c>
      <c r="M55">
        <f ca="1">INDIRECT(M$3&amp;ROW()-'Amortisation-Summary'!D$1)</f>
        <v>4850</v>
      </c>
    </row>
    <row r="56" spans="1:13" x14ac:dyDescent="0.25">
      <c r="A56">
        <f t="shared" si="3"/>
        <v>52</v>
      </c>
      <c r="F56">
        <f t="shared" si="2"/>
        <v>0</v>
      </c>
      <c r="I56">
        <f ca="1">ROUND(K55*F$2/12,2)</f>
        <v>0</v>
      </c>
      <c r="J56">
        <f t="shared" ca="1" si="4"/>
        <v>0</v>
      </c>
      <c r="K56">
        <f ca="1">J56+I56-C56</f>
        <v>0</v>
      </c>
      <c r="M56">
        <f ca="1">INDIRECT(M$3&amp;ROW()-'Amortisation-Summary'!D$1)</f>
        <v>4850</v>
      </c>
    </row>
    <row r="57" spans="1:13" x14ac:dyDescent="0.25">
      <c r="A57">
        <f t="shared" si="3"/>
        <v>53</v>
      </c>
      <c r="F57">
        <f t="shared" si="2"/>
        <v>0</v>
      </c>
      <c r="I57">
        <f ca="1">ROUND(K56*F$2/12,2)</f>
        <v>0</v>
      </c>
      <c r="J57">
        <f t="shared" ca="1" si="4"/>
        <v>0</v>
      </c>
      <c r="K57">
        <f ca="1">J57+I57-C57</f>
        <v>0</v>
      </c>
      <c r="M57">
        <f ca="1">INDIRECT(M$3&amp;ROW()-'Amortisation-Summary'!D$1)</f>
        <v>4850</v>
      </c>
    </row>
    <row r="58" spans="1:13" x14ac:dyDescent="0.25">
      <c r="A58">
        <f t="shared" si="3"/>
        <v>54</v>
      </c>
      <c r="F58">
        <f t="shared" si="2"/>
        <v>0</v>
      </c>
      <c r="I58">
        <f ca="1">ROUND(K57*F$2/12,2)</f>
        <v>0</v>
      </c>
      <c r="J58">
        <f t="shared" ca="1" si="4"/>
        <v>0</v>
      </c>
      <c r="K58">
        <f ca="1">J58+I58-C58</f>
        <v>0</v>
      </c>
      <c r="M58">
        <f ca="1">INDIRECT(M$3&amp;ROW()-'Amortisation-Summary'!D$1)</f>
        <v>4850</v>
      </c>
    </row>
    <row r="59" spans="1:13" x14ac:dyDescent="0.25">
      <c r="A59">
        <f t="shared" si="3"/>
        <v>55</v>
      </c>
      <c r="F59">
        <f t="shared" si="2"/>
        <v>0</v>
      </c>
      <c r="I59">
        <f ca="1">ROUND(K58*F$2/12,2)</f>
        <v>0</v>
      </c>
      <c r="J59">
        <f t="shared" ca="1" si="4"/>
        <v>0</v>
      </c>
      <c r="K59">
        <f ca="1">J59+I59-C59</f>
        <v>0</v>
      </c>
      <c r="M59">
        <f ca="1">INDIRECT(M$3&amp;ROW()-'Amortisation-Summary'!D$1)</f>
        <v>4850</v>
      </c>
    </row>
    <row r="60" spans="1:13" x14ac:dyDescent="0.25">
      <c r="A60">
        <f t="shared" si="3"/>
        <v>56</v>
      </c>
      <c r="F60">
        <f t="shared" si="2"/>
        <v>0</v>
      </c>
      <c r="I60">
        <f ca="1">ROUND(K59*F$2/12,2)</f>
        <v>0</v>
      </c>
      <c r="J60">
        <f t="shared" ca="1" si="4"/>
        <v>0</v>
      </c>
      <c r="K60">
        <f ca="1">J60+I60-C60</f>
        <v>0</v>
      </c>
      <c r="M60">
        <f ca="1">INDIRECT(M$3&amp;ROW()-'Amortisation-Summary'!D$1)</f>
        <v>4850</v>
      </c>
    </row>
    <row r="61" spans="1:13" x14ac:dyDescent="0.25">
      <c r="A61">
        <f t="shared" si="3"/>
        <v>57</v>
      </c>
      <c r="F61">
        <f t="shared" si="2"/>
        <v>0</v>
      </c>
      <c r="I61">
        <f ca="1">ROUND(K60*F$2/12,2)</f>
        <v>0</v>
      </c>
      <c r="J61">
        <f t="shared" ca="1" si="4"/>
        <v>0</v>
      </c>
      <c r="K61">
        <f ca="1">J61+I61-C61</f>
        <v>0</v>
      </c>
      <c r="M61">
        <f ca="1">INDIRECT(M$3&amp;ROW()-'Amortisation-Summary'!D$1)</f>
        <v>4850</v>
      </c>
    </row>
    <row r="62" spans="1:13" x14ac:dyDescent="0.25">
      <c r="A62">
        <f t="shared" si="3"/>
        <v>58</v>
      </c>
      <c r="F62">
        <f t="shared" si="2"/>
        <v>0</v>
      </c>
      <c r="I62">
        <f ca="1">ROUND(K61*F$2/12,2)</f>
        <v>0</v>
      </c>
      <c r="J62">
        <f t="shared" ca="1" si="4"/>
        <v>0</v>
      </c>
      <c r="K62">
        <f ca="1">J62+I62-C62</f>
        <v>0</v>
      </c>
      <c r="M62">
        <f ca="1">INDIRECT(M$3&amp;ROW()-'Amortisation-Summary'!D$1)</f>
        <v>4850</v>
      </c>
    </row>
    <row r="63" spans="1:13" x14ac:dyDescent="0.25">
      <c r="A63">
        <f t="shared" si="3"/>
        <v>59</v>
      </c>
      <c r="F63">
        <f t="shared" si="2"/>
        <v>0</v>
      </c>
      <c r="I63">
        <f ca="1">ROUND(K62*F$2/12,2)</f>
        <v>0</v>
      </c>
      <c r="J63">
        <f t="shared" ca="1" si="4"/>
        <v>0</v>
      </c>
      <c r="K63">
        <f ca="1">J63+I63-C63</f>
        <v>0</v>
      </c>
      <c r="M63">
        <f ca="1">INDIRECT(M$3&amp;ROW()-'Amortisation-Summary'!D$1)</f>
        <v>4850</v>
      </c>
    </row>
    <row r="64" spans="1:13" x14ac:dyDescent="0.25">
      <c r="A64">
        <f t="shared" si="3"/>
        <v>60</v>
      </c>
      <c r="F64">
        <f t="shared" si="2"/>
        <v>0</v>
      </c>
      <c r="I64">
        <f ca="1">ROUND(K63*F$2/12,2)</f>
        <v>0</v>
      </c>
      <c r="J64">
        <f t="shared" ca="1" si="4"/>
        <v>0</v>
      </c>
      <c r="K64">
        <f ca="1">J64+I64-C64</f>
        <v>0</v>
      </c>
      <c r="M64">
        <f ca="1">INDIRECT(M$3&amp;ROW()-'Amortisation-Summary'!D$1)</f>
        <v>4850</v>
      </c>
    </row>
    <row r="65" spans="1:13" x14ac:dyDescent="0.25">
      <c r="A65">
        <f t="shared" si="3"/>
        <v>61</v>
      </c>
      <c r="F65">
        <f t="shared" si="2"/>
        <v>0</v>
      </c>
      <c r="I65">
        <f ca="1">ROUND(K64*F$2/12,2)</f>
        <v>0</v>
      </c>
      <c r="J65">
        <f t="shared" ca="1" si="4"/>
        <v>0</v>
      </c>
      <c r="K65">
        <f ca="1">J65+I65-C65</f>
        <v>0</v>
      </c>
      <c r="M65">
        <f ca="1">INDIRECT(M$3&amp;ROW()-'Amortisation-Summary'!D$1)</f>
        <v>4850</v>
      </c>
    </row>
    <row r="66" spans="1:13" x14ac:dyDescent="0.25">
      <c r="A66">
        <f t="shared" si="3"/>
        <v>62</v>
      </c>
      <c r="F66">
        <f t="shared" si="2"/>
        <v>0</v>
      </c>
      <c r="I66">
        <f ca="1">ROUND(K65*F$2/12,2)</f>
        <v>0</v>
      </c>
      <c r="J66">
        <f t="shared" ca="1" si="4"/>
        <v>0</v>
      </c>
      <c r="K66">
        <f ca="1">J66+I66-C66</f>
        <v>0</v>
      </c>
      <c r="M66">
        <f ca="1">INDIRECT(M$3&amp;ROW()-'Amortisation-Summary'!D$1)</f>
        <v>4850</v>
      </c>
    </row>
    <row r="67" spans="1:13" x14ac:dyDescent="0.25">
      <c r="A67">
        <f t="shared" si="3"/>
        <v>63</v>
      </c>
      <c r="F67">
        <f t="shared" si="2"/>
        <v>0</v>
      </c>
      <c r="I67">
        <f ca="1">ROUND(K66*F$2/12,2)</f>
        <v>0</v>
      </c>
      <c r="J67">
        <f t="shared" ca="1" si="4"/>
        <v>0</v>
      </c>
      <c r="K67">
        <f ca="1">J67+I67-C67</f>
        <v>0</v>
      </c>
      <c r="M67">
        <f ca="1">INDIRECT(M$3&amp;ROW()-'Amortisation-Summary'!D$1)</f>
        <v>4850</v>
      </c>
    </row>
    <row r="68" spans="1:13" x14ac:dyDescent="0.25">
      <c r="A68">
        <f t="shared" si="3"/>
        <v>64</v>
      </c>
      <c r="F68">
        <f t="shared" si="2"/>
        <v>0</v>
      </c>
      <c r="I68">
        <f ca="1">ROUND(K67*F$2/12,2)</f>
        <v>0</v>
      </c>
      <c r="J68">
        <f t="shared" ca="1" si="4"/>
        <v>0</v>
      </c>
      <c r="K68">
        <f ca="1">J68+I68-C68</f>
        <v>0</v>
      </c>
      <c r="M68">
        <f ca="1">INDIRECT(M$3&amp;ROW()-'Amortisation-Summary'!D$1)</f>
        <v>4850</v>
      </c>
    </row>
    <row r="69" spans="1:13" x14ac:dyDescent="0.25">
      <c r="A69">
        <f t="shared" si="3"/>
        <v>65</v>
      </c>
      <c r="F69">
        <f t="shared" si="2"/>
        <v>0</v>
      </c>
      <c r="I69">
        <f ca="1">ROUND(K68*F$2/12,2)</f>
        <v>0</v>
      </c>
      <c r="J69">
        <f t="shared" ca="1" si="4"/>
        <v>0</v>
      </c>
      <c r="K69">
        <f ca="1">J69+I69-C69</f>
        <v>0</v>
      </c>
      <c r="M69">
        <f ca="1">INDIRECT(M$3&amp;ROW()-'Amortisation-Summary'!D$1)</f>
        <v>4850</v>
      </c>
    </row>
    <row r="70" spans="1:13" x14ac:dyDescent="0.25">
      <c r="A70">
        <f t="shared" si="3"/>
        <v>66</v>
      </c>
      <c r="F70">
        <f t="shared" ref="F70:F133" si="5">SUM(C70:E70)</f>
        <v>0</v>
      </c>
      <c r="I70">
        <f ca="1">ROUND(K69*F$2/12,2)</f>
        <v>0</v>
      </c>
      <c r="J70">
        <f t="shared" ca="1" si="4"/>
        <v>0</v>
      </c>
      <c r="K70">
        <f ca="1">J70+I70-C70</f>
        <v>0</v>
      </c>
      <c r="M70">
        <f ca="1">INDIRECT(M$3&amp;ROW()-'Amortisation-Summary'!D$1)</f>
        <v>4850</v>
      </c>
    </row>
    <row r="71" spans="1:13" x14ac:dyDescent="0.25">
      <c r="A71">
        <f t="shared" si="3"/>
        <v>67</v>
      </c>
      <c r="F71">
        <f t="shared" si="5"/>
        <v>0</v>
      </c>
      <c r="I71">
        <f ca="1">ROUND(K70*F$2/12,2)</f>
        <v>0</v>
      </c>
      <c r="J71">
        <f t="shared" ca="1" si="4"/>
        <v>0</v>
      </c>
      <c r="K71">
        <f ca="1">J71+I71-C71</f>
        <v>0</v>
      </c>
      <c r="M71">
        <f ca="1">INDIRECT(M$3&amp;ROW()-'Amortisation-Summary'!D$1)</f>
        <v>4850</v>
      </c>
    </row>
    <row r="72" spans="1:13" x14ac:dyDescent="0.25">
      <c r="A72">
        <f t="shared" ref="A72:A135" si="6">A71+1</f>
        <v>68</v>
      </c>
      <c r="F72">
        <f t="shared" si="5"/>
        <v>0</v>
      </c>
      <c r="I72">
        <f ca="1">ROUND(K71*F$2/12,2)</f>
        <v>0</v>
      </c>
      <c r="J72">
        <f t="shared" ca="1" si="4"/>
        <v>0</v>
      </c>
      <c r="K72">
        <f ca="1">J72+I72-C72</f>
        <v>0</v>
      </c>
      <c r="M72">
        <f ca="1">INDIRECT(M$3&amp;ROW()-'Amortisation-Summary'!D$1)</f>
        <v>4850</v>
      </c>
    </row>
    <row r="73" spans="1:13" x14ac:dyDescent="0.25">
      <c r="A73">
        <f t="shared" si="6"/>
        <v>69</v>
      </c>
      <c r="F73">
        <f t="shared" si="5"/>
        <v>0</v>
      </c>
      <c r="I73">
        <f ca="1">ROUND(K72*F$2/12,2)</f>
        <v>0</v>
      </c>
      <c r="J73">
        <f t="shared" ref="J73:J136" ca="1" si="7">K72</f>
        <v>0</v>
      </c>
      <c r="K73">
        <f ca="1">J73+I73-C73</f>
        <v>0</v>
      </c>
      <c r="M73">
        <f ca="1">INDIRECT(M$3&amp;ROW()-'Amortisation-Summary'!D$1)</f>
        <v>4850</v>
      </c>
    </row>
    <row r="74" spans="1:13" x14ac:dyDescent="0.25">
      <c r="A74">
        <f t="shared" si="6"/>
        <v>70</v>
      </c>
      <c r="F74">
        <f t="shared" si="5"/>
        <v>0</v>
      </c>
      <c r="I74">
        <f ca="1">ROUND(K73*F$2/12,2)</f>
        <v>0</v>
      </c>
      <c r="J74">
        <f t="shared" ca="1" si="7"/>
        <v>0</v>
      </c>
      <c r="K74">
        <f ca="1">J74+I74-C74</f>
        <v>0</v>
      </c>
      <c r="M74">
        <f ca="1">INDIRECT(M$3&amp;ROW()-'Amortisation-Summary'!D$1)</f>
        <v>4850</v>
      </c>
    </row>
    <row r="75" spans="1:13" x14ac:dyDescent="0.25">
      <c r="A75">
        <f t="shared" si="6"/>
        <v>71</v>
      </c>
      <c r="F75">
        <f t="shared" si="5"/>
        <v>0</v>
      </c>
      <c r="I75">
        <f ca="1">ROUND(K74*F$2/12,2)</f>
        <v>0</v>
      </c>
      <c r="J75">
        <f t="shared" ca="1" si="7"/>
        <v>0</v>
      </c>
      <c r="K75">
        <f ca="1">J75+I75-C75</f>
        <v>0</v>
      </c>
      <c r="M75">
        <f ca="1">INDIRECT(M$3&amp;ROW()-'Amortisation-Summary'!D$1)</f>
        <v>4850</v>
      </c>
    </row>
    <row r="76" spans="1:13" x14ac:dyDescent="0.25">
      <c r="A76">
        <f t="shared" si="6"/>
        <v>72</v>
      </c>
      <c r="F76">
        <f t="shared" si="5"/>
        <v>0</v>
      </c>
      <c r="I76">
        <f ca="1">ROUND(K75*F$2/12,2)</f>
        <v>0</v>
      </c>
      <c r="J76">
        <f t="shared" ca="1" si="7"/>
        <v>0</v>
      </c>
      <c r="K76">
        <f ca="1">J76+I76-C76</f>
        <v>0</v>
      </c>
      <c r="M76">
        <f ca="1">INDIRECT(M$3&amp;ROW()-'Amortisation-Summary'!D$1)</f>
        <v>4850</v>
      </c>
    </row>
    <row r="77" spans="1:13" x14ac:dyDescent="0.25">
      <c r="A77">
        <f t="shared" si="6"/>
        <v>73</v>
      </c>
      <c r="F77">
        <f t="shared" si="5"/>
        <v>0</v>
      </c>
      <c r="I77">
        <f ca="1">ROUND(K76*F$2/12,2)</f>
        <v>0</v>
      </c>
      <c r="J77">
        <f t="shared" ca="1" si="7"/>
        <v>0</v>
      </c>
      <c r="K77">
        <f ca="1">J77+I77-C77</f>
        <v>0</v>
      </c>
      <c r="M77">
        <f ca="1">INDIRECT(M$3&amp;ROW()-'Amortisation-Summary'!D$1)</f>
        <v>4850</v>
      </c>
    </row>
    <row r="78" spans="1:13" x14ac:dyDescent="0.25">
      <c r="A78">
        <f t="shared" si="6"/>
        <v>74</v>
      </c>
      <c r="F78">
        <f t="shared" si="5"/>
        <v>0</v>
      </c>
      <c r="I78">
        <f ca="1">ROUND(K77*F$2/12,2)</f>
        <v>0</v>
      </c>
      <c r="J78">
        <f t="shared" ca="1" si="7"/>
        <v>0</v>
      </c>
      <c r="K78">
        <f ca="1">J78+I78-C78</f>
        <v>0</v>
      </c>
      <c r="M78">
        <f ca="1">INDIRECT(M$3&amp;ROW()-'Amortisation-Summary'!D$1)</f>
        <v>4850</v>
      </c>
    </row>
    <row r="79" spans="1:13" x14ac:dyDescent="0.25">
      <c r="A79">
        <f t="shared" si="6"/>
        <v>75</v>
      </c>
      <c r="F79">
        <f t="shared" si="5"/>
        <v>0</v>
      </c>
      <c r="I79">
        <f ca="1">ROUND(K78*F$2/12,2)</f>
        <v>0</v>
      </c>
      <c r="J79">
        <f t="shared" ca="1" si="7"/>
        <v>0</v>
      </c>
      <c r="K79">
        <f ca="1">J79+I79-C79</f>
        <v>0</v>
      </c>
      <c r="M79">
        <f ca="1">INDIRECT(M$3&amp;ROW()-'Amortisation-Summary'!D$1)</f>
        <v>4850</v>
      </c>
    </row>
    <row r="80" spans="1:13" x14ac:dyDescent="0.25">
      <c r="A80">
        <f t="shared" si="6"/>
        <v>76</v>
      </c>
      <c r="F80">
        <f t="shared" si="5"/>
        <v>0</v>
      </c>
      <c r="I80">
        <f ca="1">ROUND(K79*F$2/12,2)</f>
        <v>0</v>
      </c>
      <c r="J80">
        <f t="shared" ca="1" si="7"/>
        <v>0</v>
      </c>
      <c r="K80">
        <f ca="1">J80+I80-C80</f>
        <v>0</v>
      </c>
      <c r="M80">
        <f ca="1">INDIRECT(M$3&amp;ROW()-'Amortisation-Summary'!D$1)</f>
        <v>4850</v>
      </c>
    </row>
    <row r="81" spans="1:13" x14ac:dyDescent="0.25">
      <c r="A81">
        <f t="shared" si="6"/>
        <v>77</v>
      </c>
      <c r="F81">
        <f t="shared" si="5"/>
        <v>0</v>
      </c>
      <c r="I81">
        <f ca="1">ROUND(K80*F$2/12,2)</f>
        <v>0</v>
      </c>
      <c r="J81">
        <f t="shared" ca="1" si="7"/>
        <v>0</v>
      </c>
      <c r="K81">
        <f ca="1">J81+I81-C81</f>
        <v>0</v>
      </c>
      <c r="M81">
        <f ca="1">INDIRECT(M$3&amp;ROW()-'Amortisation-Summary'!D$1)</f>
        <v>4850</v>
      </c>
    </row>
    <row r="82" spans="1:13" x14ac:dyDescent="0.25">
      <c r="A82">
        <f t="shared" si="6"/>
        <v>78</v>
      </c>
      <c r="F82">
        <f t="shared" si="5"/>
        <v>0</v>
      </c>
      <c r="I82">
        <f ca="1">ROUND(K81*F$2/12,2)</f>
        <v>0</v>
      </c>
      <c r="J82">
        <f t="shared" ca="1" si="7"/>
        <v>0</v>
      </c>
      <c r="K82">
        <f ca="1">J82+I82-C82</f>
        <v>0</v>
      </c>
      <c r="M82">
        <f ca="1">INDIRECT(M$3&amp;ROW()-'Amortisation-Summary'!D$1)</f>
        <v>4850</v>
      </c>
    </row>
    <row r="83" spans="1:13" x14ac:dyDescent="0.25">
      <c r="A83">
        <f t="shared" si="6"/>
        <v>79</v>
      </c>
      <c r="F83">
        <f t="shared" si="5"/>
        <v>0</v>
      </c>
      <c r="I83">
        <f ca="1">ROUND(K82*F$2/12,2)</f>
        <v>0</v>
      </c>
      <c r="J83">
        <f t="shared" ca="1" si="7"/>
        <v>0</v>
      </c>
      <c r="K83">
        <f ca="1">J83+I83-C83</f>
        <v>0</v>
      </c>
      <c r="M83">
        <f ca="1">INDIRECT(M$3&amp;ROW()-'Amortisation-Summary'!D$1)</f>
        <v>4850</v>
      </c>
    </row>
    <row r="84" spans="1:13" x14ac:dyDescent="0.25">
      <c r="A84">
        <f t="shared" si="6"/>
        <v>80</v>
      </c>
      <c r="F84">
        <f t="shared" si="5"/>
        <v>0</v>
      </c>
      <c r="I84">
        <f ca="1">ROUND(K83*F$2/12,2)</f>
        <v>0</v>
      </c>
      <c r="J84">
        <f t="shared" ca="1" si="7"/>
        <v>0</v>
      </c>
      <c r="K84">
        <f ca="1">J84+I84-C84</f>
        <v>0</v>
      </c>
      <c r="M84">
        <f ca="1">INDIRECT(M$3&amp;ROW()-'Amortisation-Summary'!D$1)</f>
        <v>4850</v>
      </c>
    </row>
    <row r="85" spans="1:13" x14ac:dyDescent="0.25">
      <c r="A85">
        <f t="shared" si="6"/>
        <v>81</v>
      </c>
      <c r="F85">
        <f t="shared" si="5"/>
        <v>0</v>
      </c>
      <c r="I85">
        <f ca="1">ROUND(K84*F$2/12,2)</f>
        <v>0</v>
      </c>
      <c r="J85">
        <f t="shared" ca="1" si="7"/>
        <v>0</v>
      </c>
      <c r="K85">
        <f ca="1">J85+I85-C85</f>
        <v>0</v>
      </c>
      <c r="M85">
        <f ca="1">INDIRECT(M$3&amp;ROW()-'Amortisation-Summary'!D$1)</f>
        <v>4850</v>
      </c>
    </row>
    <row r="86" spans="1:13" x14ac:dyDescent="0.25">
      <c r="A86">
        <f t="shared" si="6"/>
        <v>82</v>
      </c>
      <c r="F86">
        <f t="shared" si="5"/>
        <v>0</v>
      </c>
      <c r="I86">
        <f ca="1">ROUND(K85*F$2/12,2)</f>
        <v>0</v>
      </c>
      <c r="J86">
        <f t="shared" ca="1" si="7"/>
        <v>0</v>
      </c>
      <c r="K86">
        <f ca="1">J86+I86-C86</f>
        <v>0</v>
      </c>
      <c r="M86">
        <f ca="1">INDIRECT(M$3&amp;ROW()-'Amortisation-Summary'!D$1)</f>
        <v>4850</v>
      </c>
    </row>
    <row r="87" spans="1:13" x14ac:dyDescent="0.25">
      <c r="A87">
        <f t="shared" si="6"/>
        <v>83</v>
      </c>
      <c r="F87">
        <f t="shared" si="5"/>
        <v>0</v>
      </c>
      <c r="I87">
        <f ca="1">ROUND(K86*F$2/12,2)</f>
        <v>0</v>
      </c>
      <c r="J87">
        <f t="shared" ca="1" si="7"/>
        <v>0</v>
      </c>
      <c r="K87">
        <f ca="1">J87+I87-C87</f>
        <v>0</v>
      </c>
      <c r="M87">
        <f ca="1">INDIRECT(M$3&amp;ROW()-'Amortisation-Summary'!D$1)</f>
        <v>4850</v>
      </c>
    </row>
    <row r="88" spans="1:13" x14ac:dyDescent="0.25">
      <c r="A88">
        <f t="shared" si="6"/>
        <v>84</v>
      </c>
      <c r="F88">
        <f t="shared" si="5"/>
        <v>0</v>
      </c>
      <c r="I88">
        <f ca="1">ROUND(K87*F$2/12,2)</f>
        <v>0</v>
      </c>
      <c r="J88">
        <f t="shared" ca="1" si="7"/>
        <v>0</v>
      </c>
      <c r="K88">
        <f ca="1">J88+I88-C88</f>
        <v>0</v>
      </c>
      <c r="M88">
        <f ca="1">INDIRECT(M$3&amp;ROW()-'Amortisation-Summary'!D$1)</f>
        <v>4850</v>
      </c>
    </row>
    <row r="89" spans="1:13" x14ac:dyDescent="0.25">
      <c r="A89">
        <f t="shared" si="6"/>
        <v>85</v>
      </c>
      <c r="F89">
        <f t="shared" si="5"/>
        <v>0</v>
      </c>
      <c r="I89">
        <f ca="1">ROUND(K88*F$2/12,2)</f>
        <v>0</v>
      </c>
      <c r="J89">
        <f t="shared" ca="1" si="7"/>
        <v>0</v>
      </c>
      <c r="K89">
        <f ca="1">J89+I89-C89</f>
        <v>0</v>
      </c>
      <c r="M89">
        <f ca="1">INDIRECT(M$3&amp;ROW()-'Amortisation-Summary'!D$1)</f>
        <v>4850</v>
      </c>
    </row>
    <row r="90" spans="1:13" x14ac:dyDescent="0.25">
      <c r="A90">
        <f t="shared" si="6"/>
        <v>86</v>
      </c>
      <c r="F90">
        <f t="shared" si="5"/>
        <v>0</v>
      </c>
      <c r="I90">
        <f ca="1">ROUND(K89*F$2/12,2)</f>
        <v>0</v>
      </c>
      <c r="J90">
        <f t="shared" ca="1" si="7"/>
        <v>0</v>
      </c>
      <c r="K90">
        <f ca="1">J90+I90-C90</f>
        <v>0</v>
      </c>
      <c r="M90">
        <f ca="1">INDIRECT(M$3&amp;ROW()-'Amortisation-Summary'!D$1)</f>
        <v>4850</v>
      </c>
    </row>
    <row r="91" spans="1:13" x14ac:dyDescent="0.25">
      <c r="A91">
        <f t="shared" si="6"/>
        <v>87</v>
      </c>
      <c r="F91">
        <f t="shared" si="5"/>
        <v>0</v>
      </c>
      <c r="I91">
        <f ca="1">ROUND(K90*F$2/12,2)</f>
        <v>0</v>
      </c>
      <c r="J91">
        <f t="shared" ca="1" si="7"/>
        <v>0</v>
      </c>
      <c r="K91">
        <f ca="1">J91+I91-C91</f>
        <v>0</v>
      </c>
      <c r="M91">
        <f ca="1">INDIRECT(M$3&amp;ROW()-'Amortisation-Summary'!D$1)</f>
        <v>4850</v>
      </c>
    </row>
    <row r="92" spans="1:13" x14ac:dyDescent="0.25">
      <c r="A92">
        <f t="shared" si="6"/>
        <v>88</v>
      </c>
      <c r="F92">
        <f t="shared" si="5"/>
        <v>0</v>
      </c>
      <c r="I92">
        <f ca="1">ROUND(K91*F$2/12,2)</f>
        <v>0</v>
      </c>
      <c r="J92">
        <f t="shared" ca="1" si="7"/>
        <v>0</v>
      </c>
      <c r="K92">
        <f ca="1">J92+I92-C92</f>
        <v>0</v>
      </c>
      <c r="M92">
        <f ca="1">INDIRECT(M$3&amp;ROW()-'Amortisation-Summary'!D$1)</f>
        <v>4850</v>
      </c>
    </row>
    <row r="93" spans="1:13" x14ac:dyDescent="0.25">
      <c r="A93">
        <f t="shared" si="6"/>
        <v>89</v>
      </c>
      <c r="F93">
        <f t="shared" si="5"/>
        <v>0</v>
      </c>
      <c r="I93">
        <f ca="1">ROUND(K92*F$2/12,2)</f>
        <v>0</v>
      </c>
      <c r="J93">
        <f t="shared" ca="1" si="7"/>
        <v>0</v>
      </c>
      <c r="K93">
        <f ca="1">J93+I93-C93</f>
        <v>0</v>
      </c>
      <c r="M93">
        <f ca="1">INDIRECT(M$3&amp;ROW()-'Amortisation-Summary'!D$1)</f>
        <v>4850</v>
      </c>
    </row>
    <row r="94" spans="1:13" x14ac:dyDescent="0.25">
      <c r="A94">
        <f t="shared" si="6"/>
        <v>90</v>
      </c>
      <c r="F94">
        <f t="shared" si="5"/>
        <v>0</v>
      </c>
      <c r="I94">
        <f ca="1">ROUND(K93*F$2/12,2)</f>
        <v>0</v>
      </c>
      <c r="J94">
        <f t="shared" ca="1" si="7"/>
        <v>0</v>
      </c>
      <c r="K94">
        <f ca="1">J94+I94-C94</f>
        <v>0</v>
      </c>
      <c r="M94">
        <f ca="1">INDIRECT(M$3&amp;ROW()-'Amortisation-Summary'!D$1)</f>
        <v>4850</v>
      </c>
    </row>
    <row r="95" spans="1:13" x14ac:dyDescent="0.25">
      <c r="A95">
        <f t="shared" si="6"/>
        <v>91</v>
      </c>
      <c r="F95">
        <f t="shared" si="5"/>
        <v>0</v>
      </c>
      <c r="I95">
        <f ca="1">ROUND(K94*F$2/12,2)</f>
        <v>0</v>
      </c>
      <c r="J95">
        <f t="shared" ca="1" si="7"/>
        <v>0</v>
      </c>
      <c r="K95">
        <f ca="1">J95+I95-C95</f>
        <v>0</v>
      </c>
      <c r="M95">
        <f ca="1">INDIRECT(M$3&amp;ROW()-'Amortisation-Summary'!D$1)</f>
        <v>4850</v>
      </c>
    </row>
    <row r="96" spans="1:13" x14ac:dyDescent="0.25">
      <c r="A96">
        <f t="shared" si="6"/>
        <v>92</v>
      </c>
      <c r="F96">
        <f t="shared" si="5"/>
        <v>0</v>
      </c>
      <c r="I96">
        <f ca="1">ROUND(K95*F$2/12,2)</f>
        <v>0</v>
      </c>
      <c r="J96">
        <f t="shared" ca="1" si="7"/>
        <v>0</v>
      </c>
      <c r="K96">
        <f ca="1">J96+I96-C96</f>
        <v>0</v>
      </c>
      <c r="M96">
        <f ca="1">INDIRECT(M$3&amp;ROW()-'Amortisation-Summary'!D$1)</f>
        <v>4850</v>
      </c>
    </row>
    <row r="97" spans="1:13" x14ac:dyDescent="0.25">
      <c r="A97">
        <f t="shared" si="6"/>
        <v>93</v>
      </c>
      <c r="F97">
        <f t="shared" si="5"/>
        <v>0</v>
      </c>
      <c r="I97">
        <f ca="1">ROUND(K96*F$2/12,2)</f>
        <v>0</v>
      </c>
      <c r="J97">
        <f t="shared" ca="1" si="7"/>
        <v>0</v>
      </c>
      <c r="K97">
        <f ca="1">J97+I97-C97</f>
        <v>0</v>
      </c>
      <c r="M97">
        <f ca="1">INDIRECT(M$3&amp;ROW()-'Amortisation-Summary'!D$1)</f>
        <v>4850</v>
      </c>
    </row>
    <row r="98" spans="1:13" x14ac:dyDescent="0.25">
      <c r="A98">
        <f t="shared" si="6"/>
        <v>94</v>
      </c>
      <c r="F98">
        <f t="shared" si="5"/>
        <v>0</v>
      </c>
      <c r="I98">
        <f ca="1">ROUND(K97*F$2/12,2)</f>
        <v>0</v>
      </c>
      <c r="J98">
        <f t="shared" ca="1" si="7"/>
        <v>0</v>
      </c>
      <c r="K98">
        <f ca="1">J98+I98-C98</f>
        <v>0</v>
      </c>
      <c r="M98">
        <f ca="1">INDIRECT(M$3&amp;ROW()-'Amortisation-Summary'!D$1)</f>
        <v>4850</v>
      </c>
    </row>
    <row r="99" spans="1:13" x14ac:dyDescent="0.25">
      <c r="A99">
        <f t="shared" si="6"/>
        <v>95</v>
      </c>
      <c r="F99">
        <f t="shared" si="5"/>
        <v>0</v>
      </c>
      <c r="I99">
        <f ca="1">ROUND(K98*F$2/12,2)</f>
        <v>0</v>
      </c>
      <c r="J99">
        <f t="shared" ca="1" si="7"/>
        <v>0</v>
      </c>
      <c r="K99">
        <f ca="1">J99+I99-C99</f>
        <v>0</v>
      </c>
      <c r="M99">
        <f ca="1">INDIRECT(M$3&amp;ROW()-'Amortisation-Summary'!D$1)</f>
        <v>4850</v>
      </c>
    </row>
    <row r="100" spans="1:13" x14ac:dyDescent="0.25">
      <c r="A100">
        <f t="shared" si="6"/>
        <v>96</v>
      </c>
      <c r="F100">
        <f t="shared" si="5"/>
        <v>0</v>
      </c>
      <c r="I100">
        <f ca="1">ROUND(K99*F$2/12,2)</f>
        <v>0</v>
      </c>
      <c r="J100">
        <f t="shared" ca="1" si="7"/>
        <v>0</v>
      </c>
      <c r="K100">
        <f ca="1">J100+I100-C100</f>
        <v>0</v>
      </c>
      <c r="M100">
        <f ca="1">INDIRECT(M$3&amp;ROW()-'Amortisation-Summary'!D$1)</f>
        <v>4850</v>
      </c>
    </row>
    <row r="101" spans="1:13" x14ac:dyDescent="0.25">
      <c r="A101">
        <f t="shared" si="6"/>
        <v>97</v>
      </c>
      <c r="F101">
        <f t="shared" si="5"/>
        <v>0</v>
      </c>
      <c r="I101">
        <f ca="1">ROUND(K100*F$2/12,2)</f>
        <v>0</v>
      </c>
      <c r="J101">
        <f t="shared" ca="1" si="7"/>
        <v>0</v>
      </c>
      <c r="K101">
        <f ca="1">J101+I101-C101</f>
        <v>0</v>
      </c>
      <c r="M101">
        <f ca="1">INDIRECT(M$3&amp;ROW()-'Amortisation-Summary'!D$1)</f>
        <v>4850</v>
      </c>
    </row>
    <row r="102" spans="1:13" x14ac:dyDescent="0.25">
      <c r="A102">
        <f t="shared" si="6"/>
        <v>98</v>
      </c>
      <c r="F102">
        <f t="shared" si="5"/>
        <v>0</v>
      </c>
      <c r="I102">
        <f ca="1">ROUND(K101*F$2/12,2)</f>
        <v>0</v>
      </c>
      <c r="J102">
        <f t="shared" ca="1" si="7"/>
        <v>0</v>
      </c>
      <c r="K102">
        <f ca="1">J102+I102-C102</f>
        <v>0</v>
      </c>
      <c r="M102">
        <f ca="1">INDIRECT(M$3&amp;ROW()-'Amortisation-Summary'!D$1)</f>
        <v>4850</v>
      </c>
    </row>
    <row r="103" spans="1:13" x14ac:dyDescent="0.25">
      <c r="A103">
        <f t="shared" si="6"/>
        <v>99</v>
      </c>
      <c r="F103">
        <f t="shared" si="5"/>
        <v>0</v>
      </c>
      <c r="I103">
        <f ca="1">ROUND(K102*F$2/12,2)</f>
        <v>0</v>
      </c>
      <c r="J103">
        <f t="shared" ca="1" si="7"/>
        <v>0</v>
      </c>
      <c r="K103">
        <f ca="1">J103+I103-C103</f>
        <v>0</v>
      </c>
      <c r="M103">
        <f ca="1">INDIRECT(M$3&amp;ROW()-'Amortisation-Summary'!D$1)</f>
        <v>4850</v>
      </c>
    </row>
    <row r="104" spans="1:13" x14ac:dyDescent="0.25">
      <c r="A104">
        <f t="shared" si="6"/>
        <v>100</v>
      </c>
      <c r="F104">
        <f t="shared" si="5"/>
        <v>0</v>
      </c>
      <c r="I104">
        <f ca="1">ROUND(K103*F$2/12,2)</f>
        <v>0</v>
      </c>
      <c r="J104">
        <f t="shared" ca="1" si="7"/>
        <v>0</v>
      </c>
      <c r="K104">
        <f ca="1">J104+I104-C104</f>
        <v>0</v>
      </c>
      <c r="M104">
        <f ca="1">INDIRECT(M$3&amp;ROW()-'Amortisation-Summary'!D$1)</f>
        <v>4850</v>
      </c>
    </row>
    <row r="105" spans="1:13" x14ac:dyDescent="0.25">
      <c r="A105">
        <f t="shared" si="6"/>
        <v>101</v>
      </c>
      <c r="F105">
        <f t="shared" si="5"/>
        <v>0</v>
      </c>
      <c r="I105">
        <f ca="1">ROUND(K104*F$2/12,2)</f>
        <v>0</v>
      </c>
      <c r="J105">
        <f t="shared" ca="1" si="7"/>
        <v>0</v>
      </c>
      <c r="K105">
        <f ca="1">J105+I105-C105</f>
        <v>0</v>
      </c>
      <c r="M105">
        <f ca="1">INDIRECT(M$3&amp;ROW()-'Amortisation-Summary'!D$1)</f>
        <v>4850</v>
      </c>
    </row>
    <row r="106" spans="1:13" x14ac:dyDescent="0.25">
      <c r="A106">
        <f t="shared" si="6"/>
        <v>102</v>
      </c>
      <c r="F106">
        <f t="shared" si="5"/>
        <v>0</v>
      </c>
      <c r="I106">
        <f ca="1">ROUND(K105*F$2/12,2)</f>
        <v>0</v>
      </c>
      <c r="J106">
        <f t="shared" ca="1" si="7"/>
        <v>0</v>
      </c>
      <c r="K106">
        <f ca="1">J106+I106-C106</f>
        <v>0</v>
      </c>
      <c r="M106">
        <f ca="1">INDIRECT(M$3&amp;ROW()-'Amortisation-Summary'!D$1)</f>
        <v>4850</v>
      </c>
    </row>
    <row r="107" spans="1:13" x14ac:dyDescent="0.25">
      <c r="A107">
        <f t="shared" si="6"/>
        <v>103</v>
      </c>
      <c r="F107">
        <f t="shared" si="5"/>
        <v>0</v>
      </c>
      <c r="I107">
        <f ca="1">ROUND(K106*F$2/12,2)</f>
        <v>0</v>
      </c>
      <c r="J107">
        <f t="shared" ca="1" si="7"/>
        <v>0</v>
      </c>
      <c r="K107">
        <f ca="1">J107+I107-C107</f>
        <v>0</v>
      </c>
      <c r="M107">
        <f ca="1">INDIRECT(M$3&amp;ROW()-'Amortisation-Summary'!D$1)</f>
        <v>4850</v>
      </c>
    </row>
    <row r="108" spans="1:13" x14ac:dyDescent="0.25">
      <c r="A108">
        <f t="shared" si="6"/>
        <v>104</v>
      </c>
      <c r="F108">
        <f t="shared" si="5"/>
        <v>0</v>
      </c>
      <c r="I108">
        <f ca="1">ROUND(K107*F$2/12,2)</f>
        <v>0</v>
      </c>
      <c r="J108">
        <f t="shared" ca="1" si="7"/>
        <v>0</v>
      </c>
      <c r="K108">
        <f ca="1">J108+I108-C108</f>
        <v>0</v>
      </c>
      <c r="M108">
        <f ca="1">INDIRECT(M$3&amp;ROW()-'Amortisation-Summary'!D$1)</f>
        <v>4850</v>
      </c>
    </row>
    <row r="109" spans="1:13" x14ac:dyDescent="0.25">
      <c r="A109">
        <f t="shared" si="6"/>
        <v>105</v>
      </c>
      <c r="F109">
        <f t="shared" si="5"/>
        <v>0</v>
      </c>
      <c r="I109">
        <f ca="1">ROUND(K108*F$2/12,2)</f>
        <v>0</v>
      </c>
      <c r="J109">
        <f t="shared" ca="1" si="7"/>
        <v>0</v>
      </c>
      <c r="K109">
        <f ca="1">J109+I109-C109</f>
        <v>0</v>
      </c>
      <c r="M109">
        <f ca="1">INDIRECT(M$3&amp;ROW()-'Amortisation-Summary'!D$1)</f>
        <v>4850</v>
      </c>
    </row>
    <row r="110" spans="1:13" x14ac:dyDescent="0.25">
      <c r="A110">
        <f t="shared" si="6"/>
        <v>106</v>
      </c>
      <c r="F110">
        <f t="shared" si="5"/>
        <v>0</v>
      </c>
      <c r="I110">
        <f ca="1">ROUND(K109*F$2/12,2)</f>
        <v>0</v>
      </c>
      <c r="J110">
        <f t="shared" ca="1" si="7"/>
        <v>0</v>
      </c>
      <c r="K110">
        <f ca="1">J110+I110-C110</f>
        <v>0</v>
      </c>
      <c r="M110">
        <f ca="1">INDIRECT(M$3&amp;ROW()-'Amortisation-Summary'!D$1)</f>
        <v>4850</v>
      </c>
    </row>
    <row r="111" spans="1:13" x14ac:dyDescent="0.25">
      <c r="A111">
        <f t="shared" si="6"/>
        <v>107</v>
      </c>
      <c r="F111">
        <f t="shared" si="5"/>
        <v>0</v>
      </c>
      <c r="I111">
        <f ca="1">ROUND(K110*F$2/12,2)</f>
        <v>0</v>
      </c>
      <c r="J111">
        <f t="shared" ca="1" si="7"/>
        <v>0</v>
      </c>
      <c r="K111">
        <f ca="1">J111+I111-C111</f>
        <v>0</v>
      </c>
      <c r="M111">
        <f ca="1">INDIRECT(M$3&amp;ROW()-'Amortisation-Summary'!D$1)</f>
        <v>4850</v>
      </c>
    </row>
    <row r="112" spans="1:13" x14ac:dyDescent="0.25">
      <c r="A112">
        <f t="shared" si="6"/>
        <v>108</v>
      </c>
      <c r="F112">
        <f t="shared" si="5"/>
        <v>0</v>
      </c>
      <c r="I112">
        <f ca="1">ROUND(K111*F$2/12,2)</f>
        <v>0</v>
      </c>
      <c r="J112">
        <f t="shared" ca="1" si="7"/>
        <v>0</v>
      </c>
      <c r="K112">
        <f ca="1">J112+I112-C112</f>
        <v>0</v>
      </c>
      <c r="M112">
        <f ca="1">INDIRECT(M$3&amp;ROW()-'Amortisation-Summary'!D$1)</f>
        <v>4850</v>
      </c>
    </row>
    <row r="113" spans="1:13" x14ac:dyDescent="0.25">
      <c r="A113">
        <f t="shared" si="6"/>
        <v>109</v>
      </c>
      <c r="F113">
        <f t="shared" si="5"/>
        <v>0</v>
      </c>
      <c r="I113">
        <f ca="1">ROUND(K112*F$2/12,2)</f>
        <v>0</v>
      </c>
      <c r="J113">
        <f t="shared" ca="1" si="7"/>
        <v>0</v>
      </c>
      <c r="K113">
        <f ca="1">J113+I113-C113</f>
        <v>0</v>
      </c>
      <c r="M113">
        <f ca="1">INDIRECT(M$3&amp;ROW()-'Amortisation-Summary'!D$1)</f>
        <v>4850</v>
      </c>
    </row>
    <row r="114" spans="1:13" x14ac:dyDescent="0.25">
      <c r="A114">
        <f t="shared" si="6"/>
        <v>110</v>
      </c>
      <c r="F114">
        <f t="shared" si="5"/>
        <v>0</v>
      </c>
      <c r="I114">
        <f ca="1">ROUND(K113*F$2/12,2)</f>
        <v>0</v>
      </c>
      <c r="J114">
        <f t="shared" ca="1" si="7"/>
        <v>0</v>
      </c>
      <c r="K114">
        <f ca="1">J114+I114-C114</f>
        <v>0</v>
      </c>
      <c r="M114">
        <f ca="1">INDIRECT(M$3&amp;ROW()-'Amortisation-Summary'!D$1)</f>
        <v>4850</v>
      </c>
    </row>
    <row r="115" spans="1:13" x14ac:dyDescent="0.25">
      <c r="A115">
        <f t="shared" si="6"/>
        <v>111</v>
      </c>
      <c r="F115">
        <f t="shared" si="5"/>
        <v>0</v>
      </c>
      <c r="I115">
        <f ca="1">ROUND(K114*F$2/12,2)</f>
        <v>0</v>
      </c>
      <c r="J115">
        <f t="shared" ca="1" si="7"/>
        <v>0</v>
      </c>
      <c r="K115">
        <f ca="1">J115+I115-C115</f>
        <v>0</v>
      </c>
      <c r="M115">
        <f ca="1">INDIRECT(M$3&amp;ROW()-'Amortisation-Summary'!D$1)</f>
        <v>4850</v>
      </c>
    </row>
    <row r="116" spans="1:13" x14ac:dyDescent="0.25">
      <c r="A116">
        <f t="shared" si="6"/>
        <v>112</v>
      </c>
      <c r="F116">
        <f t="shared" si="5"/>
        <v>0</v>
      </c>
      <c r="I116">
        <f ca="1">ROUND(K115*F$2/12,2)</f>
        <v>0</v>
      </c>
      <c r="J116">
        <f t="shared" ca="1" si="7"/>
        <v>0</v>
      </c>
      <c r="K116">
        <f ca="1">J116+I116-C116</f>
        <v>0</v>
      </c>
      <c r="M116">
        <f ca="1">INDIRECT(M$3&amp;ROW()-'Amortisation-Summary'!D$1)</f>
        <v>4850</v>
      </c>
    </row>
    <row r="117" spans="1:13" x14ac:dyDescent="0.25">
      <c r="A117">
        <f t="shared" si="6"/>
        <v>113</v>
      </c>
      <c r="F117">
        <f t="shared" si="5"/>
        <v>0</v>
      </c>
      <c r="I117">
        <f ca="1">ROUND(K116*F$2/12,2)</f>
        <v>0</v>
      </c>
      <c r="J117">
        <f t="shared" ca="1" si="7"/>
        <v>0</v>
      </c>
      <c r="K117">
        <f ca="1">J117+I117-C117</f>
        <v>0</v>
      </c>
      <c r="M117">
        <f ca="1">INDIRECT(M$3&amp;ROW()-'Amortisation-Summary'!D$1)</f>
        <v>4850</v>
      </c>
    </row>
    <row r="118" spans="1:13" x14ac:dyDescent="0.25">
      <c r="A118">
        <f t="shared" si="6"/>
        <v>114</v>
      </c>
      <c r="F118">
        <f t="shared" si="5"/>
        <v>0</v>
      </c>
      <c r="I118">
        <f ca="1">ROUND(K117*F$2/12,2)</f>
        <v>0</v>
      </c>
      <c r="J118">
        <f t="shared" ca="1" si="7"/>
        <v>0</v>
      </c>
      <c r="K118">
        <f ca="1">J118+I118-C118</f>
        <v>0</v>
      </c>
      <c r="M118">
        <f ca="1">INDIRECT(M$3&amp;ROW()-'Amortisation-Summary'!D$1)</f>
        <v>4850</v>
      </c>
    </row>
    <row r="119" spans="1:13" x14ac:dyDescent="0.25">
      <c r="A119">
        <f t="shared" si="6"/>
        <v>115</v>
      </c>
      <c r="F119">
        <f t="shared" si="5"/>
        <v>0</v>
      </c>
      <c r="I119">
        <f ca="1">ROUND(K118*F$2/12,2)</f>
        <v>0</v>
      </c>
      <c r="J119">
        <f t="shared" ca="1" si="7"/>
        <v>0</v>
      </c>
      <c r="K119">
        <f ca="1">J119+I119-C119</f>
        <v>0</v>
      </c>
      <c r="M119">
        <f ca="1">INDIRECT(M$3&amp;ROW()-'Amortisation-Summary'!D$1)</f>
        <v>4850</v>
      </c>
    </row>
    <row r="120" spans="1:13" x14ac:dyDescent="0.25">
      <c r="A120">
        <f t="shared" si="6"/>
        <v>116</v>
      </c>
      <c r="F120">
        <f t="shared" si="5"/>
        <v>0</v>
      </c>
      <c r="I120">
        <f ca="1">ROUND(K119*F$2/12,2)</f>
        <v>0</v>
      </c>
      <c r="J120">
        <f t="shared" ca="1" si="7"/>
        <v>0</v>
      </c>
      <c r="K120">
        <f ca="1">J120+I120-C120</f>
        <v>0</v>
      </c>
      <c r="M120">
        <f ca="1">INDIRECT(M$3&amp;ROW()-'Amortisation-Summary'!D$1)</f>
        <v>4850</v>
      </c>
    </row>
    <row r="121" spans="1:13" x14ac:dyDescent="0.25">
      <c r="A121">
        <f t="shared" si="6"/>
        <v>117</v>
      </c>
      <c r="F121">
        <f t="shared" si="5"/>
        <v>0</v>
      </c>
      <c r="I121">
        <f ca="1">ROUND(K120*F$2/12,2)</f>
        <v>0</v>
      </c>
      <c r="J121">
        <f t="shared" ca="1" si="7"/>
        <v>0</v>
      </c>
      <c r="K121">
        <f ca="1">J121+I121-C121</f>
        <v>0</v>
      </c>
      <c r="M121">
        <f ca="1">INDIRECT(M$3&amp;ROW()-'Amortisation-Summary'!D$1)</f>
        <v>4850</v>
      </c>
    </row>
    <row r="122" spans="1:13" x14ac:dyDescent="0.25">
      <c r="A122">
        <f t="shared" si="6"/>
        <v>118</v>
      </c>
      <c r="F122">
        <f t="shared" si="5"/>
        <v>0</v>
      </c>
      <c r="I122">
        <f ca="1">ROUND(K121*F$2/12,2)</f>
        <v>0</v>
      </c>
      <c r="J122">
        <f t="shared" ca="1" si="7"/>
        <v>0</v>
      </c>
      <c r="K122">
        <f ca="1">J122+I122-C122</f>
        <v>0</v>
      </c>
      <c r="M122">
        <f ca="1">INDIRECT(M$3&amp;ROW()-'Amortisation-Summary'!D$1)</f>
        <v>4850</v>
      </c>
    </row>
    <row r="123" spans="1:13" x14ac:dyDescent="0.25">
      <c r="A123">
        <f t="shared" si="6"/>
        <v>119</v>
      </c>
      <c r="F123">
        <f t="shared" si="5"/>
        <v>0</v>
      </c>
      <c r="I123">
        <f ca="1">ROUND(K122*F$2/12,2)</f>
        <v>0</v>
      </c>
      <c r="J123">
        <f t="shared" ca="1" si="7"/>
        <v>0</v>
      </c>
      <c r="K123">
        <f ca="1">J123+I123-C123</f>
        <v>0</v>
      </c>
      <c r="M123">
        <f ca="1">INDIRECT(M$3&amp;ROW()-'Amortisation-Summary'!D$1)</f>
        <v>4850</v>
      </c>
    </row>
    <row r="124" spans="1:13" x14ac:dyDescent="0.25">
      <c r="A124">
        <f t="shared" si="6"/>
        <v>120</v>
      </c>
      <c r="F124">
        <f t="shared" si="5"/>
        <v>0</v>
      </c>
      <c r="I124">
        <f ca="1">ROUND(K123*F$2/12,2)</f>
        <v>0</v>
      </c>
      <c r="J124">
        <f t="shared" ca="1" si="7"/>
        <v>0</v>
      </c>
      <c r="K124">
        <f ca="1">J124+I124-C124</f>
        <v>0</v>
      </c>
      <c r="M124">
        <f ca="1">INDIRECT(M$3&amp;ROW()-'Amortisation-Summary'!D$1)</f>
        <v>4850</v>
      </c>
    </row>
    <row r="125" spans="1:13" x14ac:dyDescent="0.25">
      <c r="A125">
        <f t="shared" si="6"/>
        <v>121</v>
      </c>
      <c r="F125">
        <f t="shared" si="5"/>
        <v>0</v>
      </c>
      <c r="I125">
        <f ca="1">ROUND(K124*F$2/12,2)</f>
        <v>0</v>
      </c>
      <c r="J125">
        <f t="shared" ca="1" si="7"/>
        <v>0</v>
      </c>
      <c r="K125">
        <f ca="1">J125+I125-C125</f>
        <v>0</v>
      </c>
      <c r="M125">
        <f ca="1">INDIRECT(M$3&amp;ROW()-'Amortisation-Summary'!D$1)</f>
        <v>4850</v>
      </c>
    </row>
    <row r="126" spans="1:13" x14ac:dyDescent="0.25">
      <c r="A126">
        <f t="shared" si="6"/>
        <v>122</v>
      </c>
      <c r="F126">
        <f t="shared" si="5"/>
        <v>0</v>
      </c>
      <c r="I126">
        <f ca="1">ROUND(K125*F$2/12,2)</f>
        <v>0</v>
      </c>
      <c r="J126">
        <f t="shared" ca="1" si="7"/>
        <v>0</v>
      </c>
      <c r="K126">
        <f ca="1">J126+I126-C126</f>
        <v>0</v>
      </c>
      <c r="M126">
        <f ca="1">INDIRECT(M$3&amp;ROW()-'Amortisation-Summary'!D$1)</f>
        <v>4850</v>
      </c>
    </row>
    <row r="127" spans="1:13" x14ac:dyDescent="0.25">
      <c r="A127">
        <f t="shared" si="6"/>
        <v>123</v>
      </c>
      <c r="F127">
        <f t="shared" si="5"/>
        <v>0</v>
      </c>
      <c r="I127">
        <f ca="1">ROUND(K126*F$2/12,2)</f>
        <v>0</v>
      </c>
      <c r="J127">
        <f t="shared" ca="1" si="7"/>
        <v>0</v>
      </c>
      <c r="K127">
        <f ca="1">J127+I127-C127</f>
        <v>0</v>
      </c>
      <c r="M127">
        <f ca="1">INDIRECT(M$3&amp;ROW()-'Amortisation-Summary'!D$1)</f>
        <v>4850</v>
      </c>
    </row>
    <row r="128" spans="1:13" x14ac:dyDescent="0.25">
      <c r="A128">
        <f t="shared" si="6"/>
        <v>124</v>
      </c>
      <c r="F128">
        <f t="shared" si="5"/>
        <v>0</v>
      </c>
      <c r="I128">
        <f ca="1">ROUND(K127*F$2/12,2)</f>
        <v>0</v>
      </c>
      <c r="J128">
        <f t="shared" ca="1" si="7"/>
        <v>0</v>
      </c>
      <c r="K128">
        <f ca="1">J128+I128-C128</f>
        <v>0</v>
      </c>
      <c r="M128">
        <f ca="1">INDIRECT(M$3&amp;ROW()-'Amortisation-Summary'!D$1)</f>
        <v>4850</v>
      </c>
    </row>
    <row r="129" spans="1:13" x14ac:dyDescent="0.25">
      <c r="A129">
        <f t="shared" si="6"/>
        <v>125</v>
      </c>
      <c r="F129">
        <f t="shared" si="5"/>
        <v>0</v>
      </c>
      <c r="I129">
        <f ca="1">ROUND(K128*F$2/12,2)</f>
        <v>0</v>
      </c>
      <c r="J129">
        <f t="shared" ca="1" si="7"/>
        <v>0</v>
      </c>
      <c r="K129">
        <f ca="1">J129+I129-C129</f>
        <v>0</v>
      </c>
      <c r="M129">
        <f ca="1">INDIRECT(M$3&amp;ROW()-'Amortisation-Summary'!D$1)</f>
        <v>4850</v>
      </c>
    </row>
    <row r="130" spans="1:13" x14ac:dyDescent="0.25">
      <c r="A130">
        <f t="shared" si="6"/>
        <v>126</v>
      </c>
      <c r="F130">
        <f t="shared" si="5"/>
        <v>0</v>
      </c>
      <c r="I130">
        <f ca="1">ROUND(K129*F$2/12,2)</f>
        <v>0</v>
      </c>
      <c r="J130">
        <f t="shared" ca="1" si="7"/>
        <v>0</v>
      </c>
      <c r="K130">
        <f ca="1">J130+I130-C130</f>
        <v>0</v>
      </c>
      <c r="M130">
        <f ca="1">INDIRECT(M$3&amp;ROW()-'Amortisation-Summary'!D$1)</f>
        <v>4850</v>
      </c>
    </row>
    <row r="131" spans="1:13" x14ac:dyDescent="0.25">
      <c r="A131">
        <f t="shared" si="6"/>
        <v>127</v>
      </c>
      <c r="F131">
        <f t="shared" si="5"/>
        <v>0</v>
      </c>
      <c r="I131">
        <f ca="1">ROUND(K130*F$2/12,2)</f>
        <v>0</v>
      </c>
      <c r="J131">
        <f t="shared" ca="1" si="7"/>
        <v>0</v>
      </c>
      <c r="K131">
        <f ca="1">J131+I131-C131</f>
        <v>0</v>
      </c>
      <c r="M131">
        <f ca="1">INDIRECT(M$3&amp;ROW()-'Amortisation-Summary'!D$1)</f>
        <v>4850</v>
      </c>
    </row>
    <row r="132" spans="1:13" x14ac:dyDescent="0.25">
      <c r="A132">
        <f t="shared" si="6"/>
        <v>128</v>
      </c>
      <c r="F132">
        <f t="shared" si="5"/>
        <v>0</v>
      </c>
      <c r="I132">
        <f ca="1">ROUND(K131*F$2/12,2)</f>
        <v>0</v>
      </c>
      <c r="J132">
        <f t="shared" ca="1" si="7"/>
        <v>0</v>
      </c>
      <c r="K132">
        <f ca="1">J132+I132-C132</f>
        <v>0</v>
      </c>
      <c r="M132">
        <f ca="1">INDIRECT(M$3&amp;ROW()-'Amortisation-Summary'!D$1)</f>
        <v>4850</v>
      </c>
    </row>
    <row r="133" spans="1:13" x14ac:dyDescent="0.25">
      <c r="A133">
        <f t="shared" si="6"/>
        <v>129</v>
      </c>
      <c r="F133">
        <f t="shared" si="5"/>
        <v>0</v>
      </c>
      <c r="I133">
        <f ca="1">ROUND(K132*F$2/12,2)</f>
        <v>0</v>
      </c>
      <c r="J133">
        <f t="shared" ca="1" si="7"/>
        <v>0</v>
      </c>
      <c r="K133">
        <f ca="1">J133+I133-C133</f>
        <v>0</v>
      </c>
      <c r="M133">
        <f ca="1">INDIRECT(M$3&amp;ROW()-'Amortisation-Summary'!D$1)</f>
        <v>4850</v>
      </c>
    </row>
    <row r="134" spans="1:13" x14ac:dyDescent="0.25">
      <c r="A134">
        <f t="shared" si="6"/>
        <v>130</v>
      </c>
      <c r="F134">
        <f t="shared" ref="F134:F197" si="8">SUM(C134:E134)</f>
        <v>0</v>
      </c>
      <c r="I134">
        <f ca="1">ROUND(K133*F$2/12,2)</f>
        <v>0</v>
      </c>
      <c r="J134">
        <f t="shared" ca="1" si="7"/>
        <v>0</v>
      </c>
      <c r="K134">
        <f ca="1">J134+I134-C134</f>
        <v>0</v>
      </c>
      <c r="M134">
        <f ca="1">INDIRECT(M$3&amp;ROW()-'Amortisation-Summary'!D$1)</f>
        <v>4850</v>
      </c>
    </row>
    <row r="135" spans="1:13" x14ac:dyDescent="0.25">
      <c r="A135">
        <f t="shared" si="6"/>
        <v>131</v>
      </c>
      <c r="F135">
        <f t="shared" si="8"/>
        <v>0</v>
      </c>
      <c r="I135">
        <f ca="1">ROUND(K134*F$2/12,2)</f>
        <v>0</v>
      </c>
      <c r="J135">
        <f t="shared" ca="1" si="7"/>
        <v>0</v>
      </c>
      <c r="K135">
        <f ca="1">J135+I135-C135</f>
        <v>0</v>
      </c>
      <c r="M135">
        <f ca="1">INDIRECT(M$3&amp;ROW()-'Amortisation-Summary'!D$1)</f>
        <v>4850</v>
      </c>
    </row>
    <row r="136" spans="1:13" x14ac:dyDescent="0.25">
      <c r="A136">
        <f t="shared" ref="A136:A199" si="9">A135+1</f>
        <v>132</v>
      </c>
      <c r="F136">
        <f t="shared" si="8"/>
        <v>0</v>
      </c>
      <c r="I136">
        <f ca="1">ROUND(K135*F$2/12,2)</f>
        <v>0</v>
      </c>
      <c r="J136">
        <f t="shared" ca="1" si="7"/>
        <v>0</v>
      </c>
      <c r="K136">
        <f ca="1">J136+I136-C136</f>
        <v>0</v>
      </c>
      <c r="M136">
        <f ca="1">INDIRECT(M$3&amp;ROW()-'Amortisation-Summary'!D$1)</f>
        <v>4850</v>
      </c>
    </row>
    <row r="137" spans="1:13" x14ac:dyDescent="0.25">
      <c r="A137">
        <f t="shared" si="9"/>
        <v>133</v>
      </c>
      <c r="F137">
        <f t="shared" si="8"/>
        <v>0</v>
      </c>
      <c r="I137">
        <f ca="1">ROUND(K136*F$2/12,2)</f>
        <v>0</v>
      </c>
      <c r="J137">
        <f t="shared" ref="J137:J200" ca="1" si="10">K136</f>
        <v>0</v>
      </c>
      <c r="K137">
        <f ca="1">J137+I137-C137</f>
        <v>0</v>
      </c>
      <c r="M137">
        <f ca="1">INDIRECT(M$3&amp;ROW()-'Amortisation-Summary'!D$1)</f>
        <v>4850</v>
      </c>
    </row>
    <row r="138" spans="1:13" x14ac:dyDescent="0.25">
      <c r="A138">
        <f t="shared" si="9"/>
        <v>134</v>
      </c>
      <c r="F138">
        <f t="shared" si="8"/>
        <v>0</v>
      </c>
      <c r="I138">
        <f ca="1">ROUND(K137*F$2/12,2)</f>
        <v>0</v>
      </c>
      <c r="J138">
        <f t="shared" ca="1" si="10"/>
        <v>0</v>
      </c>
      <c r="K138">
        <f ca="1">J138+I138-C138</f>
        <v>0</v>
      </c>
      <c r="M138">
        <f ca="1">INDIRECT(M$3&amp;ROW()-'Amortisation-Summary'!D$1)</f>
        <v>4850</v>
      </c>
    </row>
    <row r="139" spans="1:13" x14ac:dyDescent="0.25">
      <c r="A139">
        <f t="shared" si="9"/>
        <v>135</v>
      </c>
      <c r="F139">
        <f t="shared" si="8"/>
        <v>0</v>
      </c>
      <c r="I139">
        <f ca="1">ROUND(K138*F$2/12,2)</f>
        <v>0</v>
      </c>
      <c r="J139">
        <f t="shared" ca="1" si="10"/>
        <v>0</v>
      </c>
      <c r="K139">
        <f ca="1">J139+I139-C139</f>
        <v>0</v>
      </c>
      <c r="M139">
        <f ca="1">INDIRECT(M$3&amp;ROW()-'Amortisation-Summary'!D$1)</f>
        <v>4850</v>
      </c>
    </row>
    <row r="140" spans="1:13" x14ac:dyDescent="0.25">
      <c r="A140">
        <f t="shared" si="9"/>
        <v>136</v>
      </c>
      <c r="F140">
        <f t="shared" si="8"/>
        <v>0</v>
      </c>
      <c r="I140">
        <f ca="1">ROUND(K139*F$2/12,2)</f>
        <v>0</v>
      </c>
      <c r="J140">
        <f t="shared" ca="1" si="10"/>
        <v>0</v>
      </c>
      <c r="K140">
        <f ca="1">J140+I140-C140</f>
        <v>0</v>
      </c>
      <c r="M140">
        <f ca="1">INDIRECT(M$3&amp;ROW()-'Amortisation-Summary'!D$1)</f>
        <v>4850</v>
      </c>
    </row>
    <row r="141" spans="1:13" x14ac:dyDescent="0.25">
      <c r="A141">
        <f t="shared" si="9"/>
        <v>137</v>
      </c>
      <c r="F141">
        <f t="shared" si="8"/>
        <v>0</v>
      </c>
      <c r="I141">
        <f ca="1">ROUND(K140*F$2/12,2)</f>
        <v>0</v>
      </c>
      <c r="J141">
        <f t="shared" ca="1" si="10"/>
        <v>0</v>
      </c>
      <c r="K141">
        <f ca="1">J141+I141-C141</f>
        <v>0</v>
      </c>
      <c r="M141">
        <f ca="1">INDIRECT(M$3&amp;ROW()-'Amortisation-Summary'!D$1)</f>
        <v>4850</v>
      </c>
    </row>
    <row r="142" spans="1:13" x14ac:dyDescent="0.25">
      <c r="A142">
        <f t="shared" si="9"/>
        <v>138</v>
      </c>
      <c r="F142">
        <f t="shared" si="8"/>
        <v>0</v>
      </c>
      <c r="I142">
        <f ca="1">ROUND(K141*F$2/12,2)</f>
        <v>0</v>
      </c>
      <c r="J142">
        <f t="shared" ca="1" si="10"/>
        <v>0</v>
      </c>
      <c r="K142">
        <f ca="1">J142+I142-C142</f>
        <v>0</v>
      </c>
      <c r="M142">
        <f ca="1">INDIRECT(M$3&amp;ROW()-'Amortisation-Summary'!D$1)</f>
        <v>4850</v>
      </c>
    </row>
    <row r="143" spans="1:13" x14ac:dyDescent="0.25">
      <c r="A143">
        <f t="shared" si="9"/>
        <v>139</v>
      </c>
      <c r="F143">
        <f t="shared" si="8"/>
        <v>0</v>
      </c>
      <c r="I143">
        <f ca="1">ROUND(K142*F$2/12,2)</f>
        <v>0</v>
      </c>
      <c r="J143">
        <f t="shared" ca="1" si="10"/>
        <v>0</v>
      </c>
      <c r="K143">
        <f ca="1">J143+I143-C143</f>
        <v>0</v>
      </c>
      <c r="M143">
        <f ca="1">INDIRECT(M$3&amp;ROW()-'Amortisation-Summary'!D$1)</f>
        <v>4850</v>
      </c>
    </row>
    <row r="144" spans="1:13" x14ac:dyDescent="0.25">
      <c r="A144">
        <f t="shared" si="9"/>
        <v>140</v>
      </c>
      <c r="F144">
        <f t="shared" si="8"/>
        <v>0</v>
      </c>
      <c r="I144">
        <f ca="1">ROUND(K143*F$2/12,2)</f>
        <v>0</v>
      </c>
      <c r="J144">
        <f t="shared" ca="1" si="10"/>
        <v>0</v>
      </c>
      <c r="K144">
        <f ca="1">J144+I144-C144</f>
        <v>0</v>
      </c>
      <c r="M144">
        <f ca="1">INDIRECT(M$3&amp;ROW()-'Amortisation-Summary'!D$1)</f>
        <v>4850</v>
      </c>
    </row>
    <row r="145" spans="1:13" x14ac:dyDescent="0.25">
      <c r="A145">
        <f t="shared" si="9"/>
        <v>141</v>
      </c>
      <c r="F145">
        <f t="shared" si="8"/>
        <v>0</v>
      </c>
      <c r="I145">
        <f ca="1">ROUND(K144*F$2/12,2)</f>
        <v>0</v>
      </c>
      <c r="J145">
        <f t="shared" ca="1" si="10"/>
        <v>0</v>
      </c>
      <c r="K145">
        <f ca="1">J145+I145-C145</f>
        <v>0</v>
      </c>
      <c r="M145">
        <f ca="1">INDIRECT(M$3&amp;ROW()-'Amortisation-Summary'!D$1)</f>
        <v>4850</v>
      </c>
    </row>
    <row r="146" spans="1:13" x14ac:dyDescent="0.25">
      <c r="A146">
        <f t="shared" si="9"/>
        <v>142</v>
      </c>
      <c r="F146">
        <f t="shared" si="8"/>
        <v>0</v>
      </c>
      <c r="I146">
        <f ca="1">ROUND(K145*F$2/12,2)</f>
        <v>0</v>
      </c>
      <c r="J146">
        <f t="shared" ca="1" si="10"/>
        <v>0</v>
      </c>
      <c r="K146">
        <f ca="1">J146+I146-C146</f>
        <v>0</v>
      </c>
      <c r="M146">
        <f ca="1">INDIRECT(M$3&amp;ROW()-'Amortisation-Summary'!D$1)</f>
        <v>4850</v>
      </c>
    </row>
    <row r="147" spans="1:13" x14ac:dyDescent="0.25">
      <c r="A147">
        <f t="shared" si="9"/>
        <v>143</v>
      </c>
      <c r="F147">
        <f t="shared" si="8"/>
        <v>0</v>
      </c>
      <c r="I147">
        <f ca="1">ROUND(K146*F$2/12,2)</f>
        <v>0</v>
      </c>
      <c r="J147">
        <f t="shared" ca="1" si="10"/>
        <v>0</v>
      </c>
      <c r="K147">
        <f ca="1">J147+I147-C147</f>
        <v>0</v>
      </c>
      <c r="M147">
        <f ca="1">INDIRECT(M$3&amp;ROW()-'Amortisation-Summary'!D$1)</f>
        <v>4850</v>
      </c>
    </row>
    <row r="148" spans="1:13" x14ac:dyDescent="0.25">
      <c r="A148">
        <f t="shared" si="9"/>
        <v>144</v>
      </c>
      <c r="F148">
        <f t="shared" si="8"/>
        <v>0</v>
      </c>
      <c r="I148">
        <f ca="1">ROUND(K147*F$2/12,2)</f>
        <v>0</v>
      </c>
      <c r="J148">
        <f t="shared" ca="1" si="10"/>
        <v>0</v>
      </c>
      <c r="K148">
        <f ca="1">J148+I148-C148</f>
        <v>0</v>
      </c>
      <c r="M148">
        <f ca="1">INDIRECT(M$3&amp;ROW()-'Amortisation-Summary'!D$1)</f>
        <v>4850</v>
      </c>
    </row>
    <row r="149" spans="1:13" x14ac:dyDescent="0.25">
      <c r="A149">
        <f t="shared" si="9"/>
        <v>145</v>
      </c>
      <c r="F149">
        <f t="shared" si="8"/>
        <v>0</v>
      </c>
      <c r="I149">
        <f ca="1">ROUND(K148*F$2/12,2)</f>
        <v>0</v>
      </c>
      <c r="J149">
        <f t="shared" ca="1" si="10"/>
        <v>0</v>
      </c>
      <c r="K149">
        <f ca="1">J149+I149-C149</f>
        <v>0</v>
      </c>
      <c r="M149">
        <f ca="1">INDIRECT(M$3&amp;ROW()-'Amortisation-Summary'!D$1)</f>
        <v>4850</v>
      </c>
    </row>
    <row r="150" spans="1:13" x14ac:dyDescent="0.25">
      <c r="A150">
        <f t="shared" si="9"/>
        <v>146</v>
      </c>
      <c r="F150">
        <f t="shared" si="8"/>
        <v>0</v>
      </c>
      <c r="I150">
        <f ca="1">ROUND(K149*F$2/12,2)</f>
        <v>0</v>
      </c>
      <c r="J150">
        <f t="shared" ca="1" si="10"/>
        <v>0</v>
      </c>
      <c r="K150">
        <f ca="1">J150+I150-C150</f>
        <v>0</v>
      </c>
      <c r="M150">
        <f ca="1">INDIRECT(M$3&amp;ROW()-'Amortisation-Summary'!D$1)</f>
        <v>4850</v>
      </c>
    </row>
    <row r="151" spans="1:13" x14ac:dyDescent="0.25">
      <c r="A151">
        <f t="shared" si="9"/>
        <v>147</v>
      </c>
      <c r="F151">
        <f t="shared" si="8"/>
        <v>0</v>
      </c>
      <c r="I151">
        <f ca="1">ROUND(K150*F$2/12,2)</f>
        <v>0</v>
      </c>
      <c r="J151">
        <f t="shared" ca="1" si="10"/>
        <v>0</v>
      </c>
      <c r="K151">
        <f ca="1">J151+I151-C151</f>
        <v>0</v>
      </c>
      <c r="M151">
        <f ca="1">INDIRECT(M$3&amp;ROW()-'Amortisation-Summary'!D$1)</f>
        <v>4850</v>
      </c>
    </row>
    <row r="152" spans="1:13" x14ac:dyDescent="0.25">
      <c r="A152">
        <f t="shared" si="9"/>
        <v>148</v>
      </c>
      <c r="F152">
        <f t="shared" si="8"/>
        <v>0</v>
      </c>
      <c r="I152">
        <f ca="1">ROUND(K151*F$2/12,2)</f>
        <v>0</v>
      </c>
      <c r="J152">
        <f t="shared" ca="1" si="10"/>
        <v>0</v>
      </c>
      <c r="K152">
        <f ca="1">J152+I152-C152</f>
        <v>0</v>
      </c>
      <c r="M152">
        <f ca="1">INDIRECT(M$3&amp;ROW()-'Amortisation-Summary'!D$1)</f>
        <v>4850</v>
      </c>
    </row>
    <row r="153" spans="1:13" x14ac:dyDescent="0.25">
      <c r="A153">
        <f t="shared" si="9"/>
        <v>149</v>
      </c>
      <c r="F153">
        <f t="shared" si="8"/>
        <v>0</v>
      </c>
      <c r="I153">
        <f ca="1">ROUND(K152*F$2/12,2)</f>
        <v>0</v>
      </c>
      <c r="J153">
        <f t="shared" ca="1" si="10"/>
        <v>0</v>
      </c>
      <c r="K153">
        <f ca="1">J153+I153-C153</f>
        <v>0</v>
      </c>
      <c r="M153">
        <f ca="1">INDIRECT(M$3&amp;ROW()-'Amortisation-Summary'!D$1)</f>
        <v>4850</v>
      </c>
    </row>
    <row r="154" spans="1:13" x14ac:dyDescent="0.25">
      <c r="A154">
        <f t="shared" si="9"/>
        <v>150</v>
      </c>
      <c r="F154">
        <f t="shared" si="8"/>
        <v>0</v>
      </c>
      <c r="I154">
        <f ca="1">ROUND(K153*F$2/12,2)</f>
        <v>0</v>
      </c>
      <c r="J154">
        <f t="shared" ca="1" si="10"/>
        <v>0</v>
      </c>
      <c r="K154">
        <f ca="1">J154+I154-C154</f>
        <v>0</v>
      </c>
      <c r="M154">
        <f ca="1">INDIRECT(M$3&amp;ROW()-'Amortisation-Summary'!D$1)</f>
        <v>4850</v>
      </c>
    </row>
    <row r="155" spans="1:13" x14ac:dyDescent="0.25">
      <c r="A155">
        <f t="shared" si="9"/>
        <v>151</v>
      </c>
      <c r="F155">
        <f t="shared" si="8"/>
        <v>0</v>
      </c>
      <c r="I155">
        <f ca="1">ROUND(K154*F$2/12,2)</f>
        <v>0</v>
      </c>
      <c r="J155">
        <f t="shared" ca="1" si="10"/>
        <v>0</v>
      </c>
      <c r="K155">
        <f ca="1">J155+I155-C155</f>
        <v>0</v>
      </c>
      <c r="M155">
        <f ca="1">INDIRECT(M$3&amp;ROW()-'Amortisation-Summary'!D$1)</f>
        <v>4850</v>
      </c>
    </row>
    <row r="156" spans="1:13" x14ac:dyDescent="0.25">
      <c r="A156">
        <f t="shared" si="9"/>
        <v>152</v>
      </c>
      <c r="F156">
        <f t="shared" si="8"/>
        <v>0</v>
      </c>
      <c r="I156">
        <f ca="1">ROUND(K155*F$2/12,2)</f>
        <v>0</v>
      </c>
      <c r="J156">
        <f t="shared" ca="1" si="10"/>
        <v>0</v>
      </c>
      <c r="K156">
        <f ca="1">J156+I156-C156</f>
        <v>0</v>
      </c>
      <c r="M156">
        <f ca="1">INDIRECT(M$3&amp;ROW()-'Amortisation-Summary'!D$1)</f>
        <v>4850</v>
      </c>
    </row>
    <row r="157" spans="1:13" x14ac:dyDescent="0.25">
      <c r="A157">
        <f t="shared" si="9"/>
        <v>153</v>
      </c>
      <c r="F157">
        <f t="shared" si="8"/>
        <v>0</v>
      </c>
      <c r="I157">
        <f ca="1">ROUND(K156*F$2/12,2)</f>
        <v>0</v>
      </c>
      <c r="J157">
        <f t="shared" ca="1" si="10"/>
        <v>0</v>
      </c>
      <c r="K157">
        <f ca="1">J157+I157-C157</f>
        <v>0</v>
      </c>
      <c r="M157">
        <f ca="1">INDIRECT(M$3&amp;ROW()-'Amortisation-Summary'!D$1)</f>
        <v>4850</v>
      </c>
    </row>
    <row r="158" spans="1:13" x14ac:dyDescent="0.25">
      <c r="A158">
        <f t="shared" si="9"/>
        <v>154</v>
      </c>
      <c r="F158">
        <f t="shared" si="8"/>
        <v>0</v>
      </c>
      <c r="I158">
        <f ca="1">ROUND(K157*F$2/12,2)</f>
        <v>0</v>
      </c>
      <c r="J158">
        <f t="shared" ca="1" si="10"/>
        <v>0</v>
      </c>
      <c r="K158">
        <f ca="1">J158+I158-C158</f>
        <v>0</v>
      </c>
      <c r="M158">
        <f ca="1">INDIRECT(M$3&amp;ROW()-'Amortisation-Summary'!D$1)</f>
        <v>4850</v>
      </c>
    </row>
    <row r="159" spans="1:13" x14ac:dyDescent="0.25">
      <c r="A159">
        <f t="shared" si="9"/>
        <v>155</v>
      </c>
      <c r="F159">
        <f t="shared" si="8"/>
        <v>0</v>
      </c>
      <c r="I159">
        <f ca="1">ROUND(K158*F$2/12,2)</f>
        <v>0</v>
      </c>
      <c r="J159">
        <f t="shared" ca="1" si="10"/>
        <v>0</v>
      </c>
      <c r="K159">
        <f ca="1">J159+I159-C159</f>
        <v>0</v>
      </c>
      <c r="M159">
        <f ca="1">INDIRECT(M$3&amp;ROW()-'Amortisation-Summary'!D$1)</f>
        <v>4850</v>
      </c>
    </row>
    <row r="160" spans="1:13" x14ac:dyDescent="0.25">
      <c r="A160">
        <f t="shared" si="9"/>
        <v>156</v>
      </c>
      <c r="F160">
        <f t="shared" si="8"/>
        <v>0</v>
      </c>
      <c r="I160">
        <f ca="1">ROUND(K159*F$2/12,2)</f>
        <v>0</v>
      </c>
      <c r="J160">
        <f t="shared" ca="1" si="10"/>
        <v>0</v>
      </c>
      <c r="K160">
        <f ca="1">J160+I160-C160</f>
        <v>0</v>
      </c>
      <c r="M160">
        <f ca="1">INDIRECT(M$3&amp;ROW()-'Amortisation-Summary'!D$1)</f>
        <v>4850</v>
      </c>
    </row>
    <row r="161" spans="1:13" x14ac:dyDescent="0.25">
      <c r="A161">
        <f t="shared" si="9"/>
        <v>157</v>
      </c>
      <c r="F161">
        <f t="shared" si="8"/>
        <v>0</v>
      </c>
      <c r="I161">
        <f ca="1">ROUND(K160*F$2/12,2)</f>
        <v>0</v>
      </c>
      <c r="J161">
        <f t="shared" ca="1" si="10"/>
        <v>0</v>
      </c>
      <c r="K161">
        <f ca="1">J161+I161-C161</f>
        <v>0</v>
      </c>
      <c r="M161">
        <f ca="1">INDIRECT(M$3&amp;ROW()-'Amortisation-Summary'!D$1)</f>
        <v>4850</v>
      </c>
    </row>
    <row r="162" spans="1:13" x14ac:dyDescent="0.25">
      <c r="A162">
        <f t="shared" si="9"/>
        <v>158</v>
      </c>
      <c r="F162">
        <f t="shared" si="8"/>
        <v>0</v>
      </c>
      <c r="I162">
        <f ca="1">ROUND(K161*F$2/12,2)</f>
        <v>0</v>
      </c>
      <c r="J162">
        <f t="shared" ca="1" si="10"/>
        <v>0</v>
      </c>
      <c r="K162">
        <f ca="1">J162+I162-C162</f>
        <v>0</v>
      </c>
      <c r="M162">
        <f ca="1">INDIRECT(M$3&amp;ROW()-'Amortisation-Summary'!D$1)</f>
        <v>4850</v>
      </c>
    </row>
    <row r="163" spans="1:13" x14ac:dyDescent="0.25">
      <c r="A163">
        <f t="shared" si="9"/>
        <v>159</v>
      </c>
      <c r="F163">
        <f t="shared" si="8"/>
        <v>0</v>
      </c>
      <c r="I163">
        <f ca="1">ROUND(K162*F$2/12,2)</f>
        <v>0</v>
      </c>
      <c r="J163">
        <f t="shared" ca="1" si="10"/>
        <v>0</v>
      </c>
      <c r="K163">
        <f ca="1">J163+I163-C163</f>
        <v>0</v>
      </c>
      <c r="M163">
        <f ca="1">INDIRECT(M$3&amp;ROW()-'Amortisation-Summary'!D$1)</f>
        <v>4850</v>
      </c>
    </row>
    <row r="164" spans="1:13" x14ac:dyDescent="0.25">
      <c r="A164">
        <f t="shared" si="9"/>
        <v>160</v>
      </c>
      <c r="F164">
        <f t="shared" si="8"/>
        <v>0</v>
      </c>
      <c r="I164">
        <f ca="1">ROUND(K163*F$2/12,2)</f>
        <v>0</v>
      </c>
      <c r="J164">
        <f t="shared" ca="1" si="10"/>
        <v>0</v>
      </c>
      <c r="K164">
        <f ca="1">J164+I164-C164</f>
        <v>0</v>
      </c>
      <c r="M164">
        <f ca="1">INDIRECT(M$3&amp;ROW()-'Amortisation-Summary'!D$1)</f>
        <v>4850</v>
      </c>
    </row>
    <row r="165" spans="1:13" x14ac:dyDescent="0.25">
      <c r="A165">
        <f t="shared" si="9"/>
        <v>161</v>
      </c>
      <c r="F165">
        <f t="shared" si="8"/>
        <v>0</v>
      </c>
      <c r="I165">
        <f ca="1">ROUND(K164*F$2/12,2)</f>
        <v>0</v>
      </c>
      <c r="J165">
        <f t="shared" ca="1" si="10"/>
        <v>0</v>
      </c>
      <c r="K165">
        <f ca="1">J165+I165-C165</f>
        <v>0</v>
      </c>
      <c r="M165">
        <f ca="1">INDIRECT(M$3&amp;ROW()-'Amortisation-Summary'!D$1)</f>
        <v>4850</v>
      </c>
    </row>
    <row r="166" spans="1:13" x14ac:dyDescent="0.25">
      <c r="A166">
        <f t="shared" si="9"/>
        <v>162</v>
      </c>
      <c r="F166">
        <f t="shared" si="8"/>
        <v>0</v>
      </c>
      <c r="I166">
        <f ca="1">ROUND(K165*F$2/12,2)</f>
        <v>0</v>
      </c>
      <c r="J166">
        <f t="shared" ca="1" si="10"/>
        <v>0</v>
      </c>
      <c r="K166">
        <f ca="1">J166+I166-C166</f>
        <v>0</v>
      </c>
      <c r="M166">
        <f ca="1">INDIRECT(M$3&amp;ROW()-'Amortisation-Summary'!D$1)</f>
        <v>4850</v>
      </c>
    </row>
    <row r="167" spans="1:13" x14ac:dyDescent="0.25">
      <c r="A167">
        <f t="shared" si="9"/>
        <v>163</v>
      </c>
      <c r="F167">
        <f t="shared" si="8"/>
        <v>0</v>
      </c>
      <c r="I167">
        <f ca="1">ROUND(K166*F$2/12,2)</f>
        <v>0</v>
      </c>
      <c r="J167">
        <f t="shared" ca="1" si="10"/>
        <v>0</v>
      </c>
      <c r="K167">
        <f ca="1">J167+I167-C167</f>
        <v>0</v>
      </c>
      <c r="M167">
        <f ca="1">INDIRECT(M$3&amp;ROW()-'Amortisation-Summary'!D$1)</f>
        <v>4850</v>
      </c>
    </row>
    <row r="168" spans="1:13" x14ac:dyDescent="0.25">
      <c r="A168">
        <f t="shared" si="9"/>
        <v>164</v>
      </c>
      <c r="F168">
        <f t="shared" si="8"/>
        <v>0</v>
      </c>
      <c r="I168">
        <f ca="1">ROUND(K167*F$2/12,2)</f>
        <v>0</v>
      </c>
      <c r="J168">
        <f t="shared" ca="1" si="10"/>
        <v>0</v>
      </c>
      <c r="K168">
        <f ca="1">J168+I168-C168</f>
        <v>0</v>
      </c>
      <c r="M168">
        <f ca="1">INDIRECT(M$3&amp;ROW()-'Amortisation-Summary'!D$1)</f>
        <v>4850</v>
      </c>
    </row>
    <row r="169" spans="1:13" x14ac:dyDescent="0.25">
      <c r="A169">
        <f t="shared" si="9"/>
        <v>165</v>
      </c>
      <c r="F169">
        <f t="shared" si="8"/>
        <v>0</v>
      </c>
      <c r="I169">
        <f ca="1">ROUND(K168*F$2/12,2)</f>
        <v>0</v>
      </c>
      <c r="J169">
        <f t="shared" ca="1" si="10"/>
        <v>0</v>
      </c>
      <c r="K169">
        <f ca="1">J169+I169-C169</f>
        <v>0</v>
      </c>
      <c r="M169">
        <f ca="1">INDIRECT(M$3&amp;ROW()-'Amortisation-Summary'!D$1)</f>
        <v>4850</v>
      </c>
    </row>
    <row r="170" spans="1:13" x14ac:dyDescent="0.25">
      <c r="A170">
        <f t="shared" si="9"/>
        <v>166</v>
      </c>
      <c r="F170">
        <f t="shared" si="8"/>
        <v>0</v>
      </c>
      <c r="I170">
        <f ca="1">ROUND(K169*F$2/12,2)</f>
        <v>0</v>
      </c>
      <c r="J170">
        <f t="shared" ca="1" si="10"/>
        <v>0</v>
      </c>
      <c r="K170">
        <f ca="1">J170+I170-C170</f>
        <v>0</v>
      </c>
      <c r="M170">
        <f ca="1">INDIRECT(M$3&amp;ROW()-'Amortisation-Summary'!D$1)</f>
        <v>4850</v>
      </c>
    </row>
    <row r="171" spans="1:13" x14ac:dyDescent="0.25">
      <c r="A171">
        <f t="shared" si="9"/>
        <v>167</v>
      </c>
      <c r="F171">
        <f t="shared" si="8"/>
        <v>0</v>
      </c>
      <c r="I171">
        <f ca="1">ROUND(K170*F$2/12,2)</f>
        <v>0</v>
      </c>
      <c r="J171">
        <f t="shared" ca="1" si="10"/>
        <v>0</v>
      </c>
      <c r="K171">
        <f ca="1">J171+I171-C171</f>
        <v>0</v>
      </c>
      <c r="M171">
        <f ca="1">INDIRECT(M$3&amp;ROW()-'Amortisation-Summary'!D$1)</f>
        <v>4850</v>
      </c>
    </row>
    <row r="172" spans="1:13" x14ac:dyDescent="0.25">
      <c r="A172">
        <f t="shared" si="9"/>
        <v>168</v>
      </c>
      <c r="F172">
        <f t="shared" si="8"/>
        <v>0</v>
      </c>
      <c r="I172">
        <f ca="1">ROUND(K171*F$2/12,2)</f>
        <v>0</v>
      </c>
      <c r="J172">
        <f t="shared" ca="1" si="10"/>
        <v>0</v>
      </c>
      <c r="K172">
        <f ca="1">J172+I172-C172</f>
        <v>0</v>
      </c>
      <c r="M172">
        <f ca="1">INDIRECT(M$3&amp;ROW()-'Amortisation-Summary'!D$1)</f>
        <v>4850</v>
      </c>
    </row>
    <row r="173" spans="1:13" x14ac:dyDescent="0.25">
      <c r="A173">
        <f t="shared" si="9"/>
        <v>169</v>
      </c>
      <c r="F173">
        <f t="shared" si="8"/>
        <v>0</v>
      </c>
      <c r="I173">
        <f ca="1">ROUND(K172*F$2/12,2)</f>
        <v>0</v>
      </c>
      <c r="J173">
        <f t="shared" ca="1" si="10"/>
        <v>0</v>
      </c>
      <c r="K173">
        <f ca="1">J173+I173-C173</f>
        <v>0</v>
      </c>
      <c r="M173">
        <f ca="1">INDIRECT(M$3&amp;ROW()-'Amortisation-Summary'!D$1)</f>
        <v>4850</v>
      </c>
    </row>
    <row r="174" spans="1:13" x14ac:dyDescent="0.25">
      <c r="A174">
        <f t="shared" si="9"/>
        <v>170</v>
      </c>
      <c r="F174">
        <f t="shared" si="8"/>
        <v>0</v>
      </c>
      <c r="I174">
        <f ca="1">ROUND(K173*F$2/12,2)</f>
        <v>0</v>
      </c>
      <c r="J174">
        <f t="shared" ca="1" si="10"/>
        <v>0</v>
      </c>
      <c r="K174">
        <f ca="1">J174+I174-C174</f>
        <v>0</v>
      </c>
      <c r="M174">
        <f ca="1">INDIRECT(M$3&amp;ROW()-'Amortisation-Summary'!D$1)</f>
        <v>4850</v>
      </c>
    </row>
    <row r="175" spans="1:13" x14ac:dyDescent="0.25">
      <c r="A175">
        <f t="shared" si="9"/>
        <v>171</v>
      </c>
      <c r="F175">
        <f t="shared" si="8"/>
        <v>0</v>
      </c>
      <c r="I175">
        <f ca="1">ROUND(K174*F$2/12,2)</f>
        <v>0</v>
      </c>
      <c r="J175">
        <f t="shared" ca="1" si="10"/>
        <v>0</v>
      </c>
      <c r="K175">
        <f ca="1">J175+I175-C175</f>
        <v>0</v>
      </c>
      <c r="M175">
        <f ca="1">INDIRECT(M$3&amp;ROW()-'Amortisation-Summary'!D$1)</f>
        <v>4850</v>
      </c>
    </row>
    <row r="176" spans="1:13" x14ac:dyDescent="0.25">
      <c r="A176">
        <f t="shared" si="9"/>
        <v>172</v>
      </c>
      <c r="F176">
        <f t="shared" si="8"/>
        <v>0</v>
      </c>
      <c r="I176">
        <f ca="1">ROUND(K175*F$2/12,2)</f>
        <v>0</v>
      </c>
      <c r="J176">
        <f t="shared" ca="1" si="10"/>
        <v>0</v>
      </c>
      <c r="K176">
        <f ca="1">J176+I176-C176</f>
        <v>0</v>
      </c>
      <c r="M176">
        <f ca="1">INDIRECT(M$3&amp;ROW()-'Amortisation-Summary'!D$1)</f>
        <v>4850</v>
      </c>
    </row>
    <row r="177" spans="1:13" x14ac:dyDescent="0.25">
      <c r="A177">
        <f t="shared" si="9"/>
        <v>173</v>
      </c>
      <c r="F177">
        <f t="shared" si="8"/>
        <v>0</v>
      </c>
      <c r="I177">
        <f ca="1">ROUND(K176*F$2/12,2)</f>
        <v>0</v>
      </c>
      <c r="J177">
        <f t="shared" ca="1" si="10"/>
        <v>0</v>
      </c>
      <c r="K177">
        <f ca="1">J177+I177-C177</f>
        <v>0</v>
      </c>
      <c r="M177">
        <f ca="1">INDIRECT(M$3&amp;ROW()-'Amortisation-Summary'!D$1)</f>
        <v>4850</v>
      </c>
    </row>
    <row r="178" spans="1:13" x14ac:dyDescent="0.25">
      <c r="A178">
        <f t="shared" si="9"/>
        <v>174</v>
      </c>
      <c r="F178">
        <f t="shared" si="8"/>
        <v>0</v>
      </c>
      <c r="I178">
        <f ca="1">ROUND(K177*F$2/12,2)</f>
        <v>0</v>
      </c>
      <c r="J178">
        <f t="shared" ca="1" si="10"/>
        <v>0</v>
      </c>
      <c r="K178">
        <f ca="1">J178+I178-C178</f>
        <v>0</v>
      </c>
      <c r="M178">
        <f ca="1">INDIRECT(M$3&amp;ROW()-'Amortisation-Summary'!D$1)</f>
        <v>4850</v>
      </c>
    </row>
    <row r="179" spans="1:13" x14ac:dyDescent="0.25">
      <c r="A179">
        <f t="shared" si="9"/>
        <v>175</v>
      </c>
      <c r="F179">
        <f t="shared" si="8"/>
        <v>0</v>
      </c>
      <c r="I179">
        <f ca="1">ROUND(K178*F$2/12,2)</f>
        <v>0</v>
      </c>
      <c r="J179">
        <f t="shared" ca="1" si="10"/>
        <v>0</v>
      </c>
      <c r="K179">
        <f ca="1">J179+I179-C179</f>
        <v>0</v>
      </c>
      <c r="M179">
        <f ca="1">INDIRECT(M$3&amp;ROW()-'Amortisation-Summary'!D$1)</f>
        <v>4850</v>
      </c>
    </row>
    <row r="180" spans="1:13" x14ac:dyDescent="0.25">
      <c r="A180">
        <f t="shared" si="9"/>
        <v>176</v>
      </c>
      <c r="F180">
        <f t="shared" si="8"/>
        <v>0</v>
      </c>
      <c r="I180">
        <f ca="1">ROUND(K179*F$2/12,2)</f>
        <v>0</v>
      </c>
      <c r="J180">
        <f t="shared" ca="1" si="10"/>
        <v>0</v>
      </c>
      <c r="K180">
        <f ca="1">J180+I180-C180</f>
        <v>0</v>
      </c>
      <c r="M180">
        <f ca="1">INDIRECT(M$3&amp;ROW()-'Amortisation-Summary'!D$1)</f>
        <v>4850</v>
      </c>
    </row>
    <row r="181" spans="1:13" x14ac:dyDescent="0.25">
      <c r="A181">
        <f t="shared" si="9"/>
        <v>177</v>
      </c>
      <c r="F181">
        <f t="shared" si="8"/>
        <v>0</v>
      </c>
      <c r="I181">
        <f ca="1">ROUND(K180*F$2/12,2)</f>
        <v>0</v>
      </c>
      <c r="J181">
        <f t="shared" ca="1" si="10"/>
        <v>0</v>
      </c>
      <c r="K181">
        <f ca="1">J181+I181-C181</f>
        <v>0</v>
      </c>
      <c r="M181">
        <f ca="1">INDIRECT(M$3&amp;ROW()-'Amortisation-Summary'!D$1)</f>
        <v>4850</v>
      </c>
    </row>
    <row r="182" spans="1:13" x14ac:dyDescent="0.25">
      <c r="A182">
        <f t="shared" si="9"/>
        <v>178</v>
      </c>
      <c r="F182">
        <f t="shared" si="8"/>
        <v>0</v>
      </c>
      <c r="I182">
        <f ca="1">ROUND(K181*F$2/12,2)</f>
        <v>0</v>
      </c>
      <c r="J182">
        <f t="shared" ca="1" si="10"/>
        <v>0</v>
      </c>
      <c r="K182">
        <f ca="1">J182+I182-C182</f>
        <v>0</v>
      </c>
      <c r="M182">
        <f ca="1">INDIRECT(M$3&amp;ROW()-'Amortisation-Summary'!D$1)</f>
        <v>4850</v>
      </c>
    </row>
    <row r="183" spans="1:13" x14ac:dyDescent="0.25">
      <c r="A183">
        <f t="shared" si="9"/>
        <v>179</v>
      </c>
      <c r="F183">
        <f t="shared" si="8"/>
        <v>0</v>
      </c>
      <c r="I183">
        <f ca="1">ROUND(K182*F$2/12,2)</f>
        <v>0</v>
      </c>
      <c r="J183">
        <f t="shared" ca="1" si="10"/>
        <v>0</v>
      </c>
      <c r="K183">
        <f ca="1">J183+I183-C183</f>
        <v>0</v>
      </c>
      <c r="M183">
        <f ca="1">INDIRECT(M$3&amp;ROW()-'Amortisation-Summary'!D$1)</f>
        <v>4850</v>
      </c>
    </row>
    <row r="184" spans="1:13" x14ac:dyDescent="0.25">
      <c r="A184">
        <f t="shared" si="9"/>
        <v>180</v>
      </c>
      <c r="F184">
        <f t="shared" si="8"/>
        <v>0</v>
      </c>
      <c r="I184">
        <f ca="1">ROUND(K183*F$2/12,2)</f>
        <v>0</v>
      </c>
      <c r="J184">
        <f t="shared" ca="1" si="10"/>
        <v>0</v>
      </c>
      <c r="K184">
        <f ca="1">J184+I184-C184</f>
        <v>0</v>
      </c>
      <c r="M184">
        <f ca="1">INDIRECT(M$3&amp;ROW()-'Amortisation-Summary'!D$1)</f>
        <v>4850</v>
      </c>
    </row>
    <row r="185" spans="1:13" x14ac:dyDescent="0.25">
      <c r="A185">
        <f t="shared" si="9"/>
        <v>181</v>
      </c>
      <c r="F185">
        <f t="shared" si="8"/>
        <v>0</v>
      </c>
      <c r="I185">
        <f ca="1">ROUND(K184*F$2/12,2)</f>
        <v>0</v>
      </c>
      <c r="J185">
        <f t="shared" ca="1" si="10"/>
        <v>0</v>
      </c>
      <c r="K185">
        <f ca="1">J185+I185-C185</f>
        <v>0</v>
      </c>
      <c r="M185">
        <f ca="1">INDIRECT(M$3&amp;ROW()-'Amortisation-Summary'!D$1)</f>
        <v>4850</v>
      </c>
    </row>
    <row r="186" spans="1:13" x14ac:dyDescent="0.25">
      <c r="A186">
        <f t="shared" si="9"/>
        <v>182</v>
      </c>
      <c r="F186">
        <f t="shared" si="8"/>
        <v>0</v>
      </c>
      <c r="I186">
        <f ca="1">ROUND(K185*F$2/12,2)</f>
        <v>0</v>
      </c>
      <c r="J186">
        <f t="shared" ca="1" si="10"/>
        <v>0</v>
      </c>
      <c r="K186">
        <f ca="1">J186+I186-C186</f>
        <v>0</v>
      </c>
      <c r="M186">
        <f ca="1">INDIRECT(M$3&amp;ROW()-'Amortisation-Summary'!D$1)</f>
        <v>4850</v>
      </c>
    </row>
    <row r="187" spans="1:13" x14ac:dyDescent="0.25">
      <c r="A187">
        <f t="shared" si="9"/>
        <v>183</v>
      </c>
      <c r="F187">
        <f t="shared" si="8"/>
        <v>0</v>
      </c>
      <c r="I187">
        <f ca="1">ROUND(K186*F$2/12,2)</f>
        <v>0</v>
      </c>
      <c r="J187">
        <f t="shared" ca="1" si="10"/>
        <v>0</v>
      </c>
      <c r="K187">
        <f ca="1">J187+I187-C187</f>
        <v>0</v>
      </c>
      <c r="M187">
        <f ca="1">INDIRECT(M$3&amp;ROW()-'Amortisation-Summary'!D$1)</f>
        <v>4850</v>
      </c>
    </row>
    <row r="188" spans="1:13" x14ac:dyDescent="0.25">
      <c r="A188">
        <f t="shared" si="9"/>
        <v>184</v>
      </c>
      <c r="F188">
        <f t="shared" si="8"/>
        <v>0</v>
      </c>
      <c r="I188">
        <f ca="1">ROUND(K187*F$2/12,2)</f>
        <v>0</v>
      </c>
      <c r="J188">
        <f t="shared" ca="1" si="10"/>
        <v>0</v>
      </c>
      <c r="K188">
        <f ca="1">J188+I188-C188</f>
        <v>0</v>
      </c>
      <c r="M188">
        <f ca="1">INDIRECT(M$3&amp;ROW()-'Amortisation-Summary'!D$1)</f>
        <v>4850</v>
      </c>
    </row>
    <row r="189" spans="1:13" x14ac:dyDescent="0.25">
      <c r="A189">
        <f t="shared" si="9"/>
        <v>185</v>
      </c>
      <c r="F189">
        <f t="shared" si="8"/>
        <v>0</v>
      </c>
      <c r="I189">
        <f ca="1">ROUND(K188*F$2/12,2)</f>
        <v>0</v>
      </c>
      <c r="J189">
        <f t="shared" ca="1" si="10"/>
        <v>0</v>
      </c>
      <c r="K189">
        <f ca="1">J189+I189-C189</f>
        <v>0</v>
      </c>
      <c r="M189">
        <f ca="1">INDIRECT(M$3&amp;ROW()-'Amortisation-Summary'!D$1)</f>
        <v>4850</v>
      </c>
    </row>
    <row r="190" spans="1:13" x14ac:dyDescent="0.25">
      <c r="A190">
        <f t="shared" si="9"/>
        <v>186</v>
      </c>
      <c r="F190">
        <f t="shared" si="8"/>
        <v>0</v>
      </c>
      <c r="I190">
        <f ca="1">ROUND(K189*F$2/12,2)</f>
        <v>0</v>
      </c>
      <c r="J190">
        <f t="shared" ca="1" si="10"/>
        <v>0</v>
      </c>
      <c r="K190">
        <f ca="1">J190+I190-C190</f>
        <v>0</v>
      </c>
      <c r="M190">
        <f ca="1">INDIRECT(M$3&amp;ROW()-'Amortisation-Summary'!D$1)</f>
        <v>4850</v>
      </c>
    </row>
    <row r="191" spans="1:13" x14ac:dyDescent="0.25">
      <c r="A191">
        <f t="shared" si="9"/>
        <v>187</v>
      </c>
      <c r="F191">
        <f t="shared" si="8"/>
        <v>0</v>
      </c>
      <c r="I191">
        <f ca="1">ROUND(K190*F$2/12,2)</f>
        <v>0</v>
      </c>
      <c r="J191">
        <f t="shared" ca="1" si="10"/>
        <v>0</v>
      </c>
      <c r="K191">
        <f ca="1">J191+I191-C191</f>
        <v>0</v>
      </c>
      <c r="M191">
        <f ca="1">INDIRECT(M$3&amp;ROW()-'Amortisation-Summary'!D$1)</f>
        <v>4850</v>
      </c>
    </row>
    <row r="192" spans="1:13" x14ac:dyDescent="0.25">
      <c r="A192">
        <f t="shared" si="9"/>
        <v>188</v>
      </c>
      <c r="F192">
        <f t="shared" si="8"/>
        <v>0</v>
      </c>
      <c r="I192">
        <f ca="1">ROUND(K191*F$2/12,2)</f>
        <v>0</v>
      </c>
      <c r="J192">
        <f t="shared" ca="1" si="10"/>
        <v>0</v>
      </c>
      <c r="K192">
        <f ca="1">J192+I192-C192</f>
        <v>0</v>
      </c>
      <c r="M192">
        <f ca="1">INDIRECT(M$3&amp;ROW()-'Amortisation-Summary'!D$1)</f>
        <v>4850</v>
      </c>
    </row>
    <row r="193" spans="1:13" x14ac:dyDescent="0.25">
      <c r="A193">
        <f t="shared" si="9"/>
        <v>189</v>
      </c>
      <c r="F193">
        <f t="shared" si="8"/>
        <v>0</v>
      </c>
      <c r="I193">
        <f ca="1">ROUND(K192*F$2/12,2)</f>
        <v>0</v>
      </c>
      <c r="J193">
        <f t="shared" ca="1" si="10"/>
        <v>0</v>
      </c>
      <c r="K193">
        <f ca="1">J193+I193-C193</f>
        <v>0</v>
      </c>
      <c r="M193">
        <f ca="1">INDIRECT(M$3&amp;ROW()-'Amortisation-Summary'!D$1)</f>
        <v>4850</v>
      </c>
    </row>
    <row r="194" spans="1:13" x14ac:dyDescent="0.25">
      <c r="A194">
        <f t="shared" si="9"/>
        <v>190</v>
      </c>
      <c r="F194">
        <f t="shared" si="8"/>
        <v>0</v>
      </c>
      <c r="I194">
        <f ca="1">ROUND(K193*F$2/12,2)</f>
        <v>0</v>
      </c>
      <c r="J194">
        <f t="shared" ca="1" si="10"/>
        <v>0</v>
      </c>
      <c r="K194">
        <f ca="1">J194+I194-C194</f>
        <v>0</v>
      </c>
      <c r="M194">
        <f ca="1">INDIRECT(M$3&amp;ROW()-'Amortisation-Summary'!D$1)</f>
        <v>4850</v>
      </c>
    </row>
    <row r="195" spans="1:13" x14ac:dyDescent="0.25">
      <c r="A195">
        <f t="shared" si="9"/>
        <v>191</v>
      </c>
      <c r="F195">
        <f t="shared" si="8"/>
        <v>0</v>
      </c>
      <c r="I195">
        <f ca="1">ROUND(K194*F$2/12,2)</f>
        <v>0</v>
      </c>
      <c r="J195">
        <f t="shared" ca="1" si="10"/>
        <v>0</v>
      </c>
      <c r="K195">
        <f ca="1">J195+I195-C195</f>
        <v>0</v>
      </c>
      <c r="M195">
        <f ca="1">INDIRECT(M$3&amp;ROW()-'Amortisation-Summary'!D$1)</f>
        <v>4850</v>
      </c>
    </row>
    <row r="196" spans="1:13" x14ac:dyDescent="0.25">
      <c r="A196">
        <f t="shared" si="9"/>
        <v>192</v>
      </c>
      <c r="F196">
        <f t="shared" si="8"/>
        <v>0</v>
      </c>
      <c r="I196">
        <f ca="1">ROUND(K195*F$2/12,2)</f>
        <v>0</v>
      </c>
      <c r="J196">
        <f t="shared" ca="1" si="10"/>
        <v>0</v>
      </c>
      <c r="K196">
        <f ca="1">J196+I196-C196</f>
        <v>0</v>
      </c>
      <c r="M196">
        <f ca="1">INDIRECT(M$3&amp;ROW()-'Amortisation-Summary'!D$1)</f>
        <v>4850</v>
      </c>
    </row>
    <row r="197" spans="1:13" x14ac:dyDescent="0.25">
      <c r="A197">
        <f t="shared" si="9"/>
        <v>193</v>
      </c>
      <c r="F197">
        <f t="shared" si="8"/>
        <v>0</v>
      </c>
      <c r="I197">
        <f ca="1">ROUND(K196*F$2/12,2)</f>
        <v>0</v>
      </c>
      <c r="J197">
        <f t="shared" ca="1" si="10"/>
        <v>0</v>
      </c>
      <c r="K197">
        <f ca="1">J197+I197-C197</f>
        <v>0</v>
      </c>
      <c r="M197">
        <f ca="1">INDIRECT(M$3&amp;ROW()-'Amortisation-Summary'!D$1)</f>
        <v>4850</v>
      </c>
    </row>
    <row r="198" spans="1:13" x14ac:dyDescent="0.25">
      <c r="A198">
        <f t="shared" si="9"/>
        <v>194</v>
      </c>
      <c r="F198">
        <f t="shared" ref="F198:F261" si="11">SUM(C198:E198)</f>
        <v>0</v>
      </c>
      <c r="I198">
        <f ca="1">ROUND(K197*F$2/12,2)</f>
        <v>0</v>
      </c>
      <c r="J198">
        <f t="shared" ca="1" si="10"/>
        <v>0</v>
      </c>
      <c r="K198">
        <f ca="1">J198+I198-C198</f>
        <v>0</v>
      </c>
      <c r="M198">
        <f ca="1">INDIRECT(M$3&amp;ROW()-'Amortisation-Summary'!D$1)</f>
        <v>4850</v>
      </c>
    </row>
    <row r="199" spans="1:13" x14ac:dyDescent="0.25">
      <c r="A199">
        <f t="shared" si="9"/>
        <v>195</v>
      </c>
      <c r="F199">
        <f t="shared" si="11"/>
        <v>0</v>
      </c>
      <c r="I199">
        <f ca="1">ROUND(K198*F$2/12,2)</f>
        <v>0</v>
      </c>
      <c r="J199">
        <f t="shared" ca="1" si="10"/>
        <v>0</v>
      </c>
      <c r="K199">
        <f ca="1">J199+I199-C199</f>
        <v>0</v>
      </c>
      <c r="M199">
        <f ca="1">INDIRECT(M$3&amp;ROW()-'Amortisation-Summary'!D$1)</f>
        <v>4850</v>
      </c>
    </row>
    <row r="200" spans="1:13" x14ac:dyDescent="0.25">
      <c r="A200">
        <f t="shared" ref="A200:A263" si="12">A199+1</f>
        <v>196</v>
      </c>
      <c r="F200">
        <f t="shared" si="11"/>
        <v>0</v>
      </c>
      <c r="I200">
        <f ca="1">ROUND(K199*F$2/12,2)</f>
        <v>0</v>
      </c>
      <c r="J200">
        <f t="shared" ca="1" si="10"/>
        <v>0</v>
      </c>
      <c r="K200">
        <f ca="1">J200+I200-C200</f>
        <v>0</v>
      </c>
      <c r="M200">
        <f ca="1">INDIRECT(M$3&amp;ROW()-'Amortisation-Summary'!D$1)</f>
        <v>4850</v>
      </c>
    </row>
    <row r="201" spans="1:13" x14ac:dyDescent="0.25">
      <c r="A201">
        <f t="shared" si="12"/>
        <v>197</v>
      </c>
      <c r="F201">
        <f t="shared" si="11"/>
        <v>0</v>
      </c>
      <c r="I201">
        <f ca="1">ROUND(K200*F$2/12,2)</f>
        <v>0</v>
      </c>
      <c r="J201">
        <f t="shared" ref="J201:J264" ca="1" si="13">K200</f>
        <v>0</v>
      </c>
      <c r="K201">
        <f ca="1">J201+I201-C201</f>
        <v>0</v>
      </c>
      <c r="M201">
        <f ca="1">INDIRECT(M$3&amp;ROW()-'Amortisation-Summary'!D$1)</f>
        <v>4850</v>
      </c>
    </row>
    <row r="202" spans="1:13" x14ac:dyDescent="0.25">
      <c r="A202">
        <f t="shared" si="12"/>
        <v>198</v>
      </c>
      <c r="F202">
        <f t="shared" si="11"/>
        <v>0</v>
      </c>
      <c r="I202">
        <f ca="1">ROUND(K201*F$2/12,2)</f>
        <v>0</v>
      </c>
      <c r="J202">
        <f t="shared" ca="1" si="13"/>
        <v>0</v>
      </c>
      <c r="K202">
        <f ca="1">J202+I202-C202</f>
        <v>0</v>
      </c>
      <c r="M202">
        <f ca="1">INDIRECT(M$3&amp;ROW()-'Amortisation-Summary'!D$1)</f>
        <v>4850</v>
      </c>
    </row>
    <row r="203" spans="1:13" x14ac:dyDescent="0.25">
      <c r="A203">
        <f t="shared" si="12"/>
        <v>199</v>
      </c>
      <c r="F203">
        <f t="shared" si="11"/>
        <v>0</v>
      </c>
      <c r="I203">
        <f ca="1">ROUND(K202*F$2/12,2)</f>
        <v>0</v>
      </c>
      <c r="J203">
        <f t="shared" ca="1" si="13"/>
        <v>0</v>
      </c>
      <c r="K203">
        <f ca="1">J203+I203-C203</f>
        <v>0</v>
      </c>
      <c r="M203">
        <f ca="1">INDIRECT(M$3&amp;ROW()-'Amortisation-Summary'!D$1)</f>
        <v>4850</v>
      </c>
    </row>
    <row r="204" spans="1:13" x14ac:dyDescent="0.25">
      <c r="A204">
        <f t="shared" si="12"/>
        <v>200</v>
      </c>
      <c r="F204">
        <f t="shared" si="11"/>
        <v>0</v>
      </c>
      <c r="I204">
        <f ca="1">ROUND(K203*F$2/12,2)</f>
        <v>0</v>
      </c>
      <c r="J204">
        <f t="shared" ca="1" si="13"/>
        <v>0</v>
      </c>
      <c r="K204">
        <f ca="1">J204+I204-C204</f>
        <v>0</v>
      </c>
      <c r="M204">
        <f ca="1">INDIRECT(M$3&amp;ROW()-'Amortisation-Summary'!D$1)</f>
        <v>4850</v>
      </c>
    </row>
    <row r="205" spans="1:13" x14ac:dyDescent="0.25">
      <c r="A205">
        <f t="shared" si="12"/>
        <v>201</v>
      </c>
      <c r="F205">
        <f t="shared" si="11"/>
        <v>0</v>
      </c>
      <c r="I205">
        <f ca="1">ROUND(K204*F$2/12,2)</f>
        <v>0</v>
      </c>
      <c r="J205">
        <f t="shared" ca="1" si="13"/>
        <v>0</v>
      </c>
      <c r="K205">
        <f ca="1">J205+I205-C205</f>
        <v>0</v>
      </c>
      <c r="M205">
        <f ca="1">INDIRECT(M$3&amp;ROW()-'Amortisation-Summary'!D$1)</f>
        <v>4850</v>
      </c>
    </row>
    <row r="206" spans="1:13" x14ac:dyDescent="0.25">
      <c r="A206">
        <f t="shared" si="12"/>
        <v>202</v>
      </c>
      <c r="F206">
        <f t="shared" si="11"/>
        <v>0</v>
      </c>
      <c r="I206">
        <f ca="1">ROUND(K205*F$2/12,2)</f>
        <v>0</v>
      </c>
      <c r="J206">
        <f t="shared" ca="1" si="13"/>
        <v>0</v>
      </c>
      <c r="K206">
        <f ca="1">J206+I206-C206</f>
        <v>0</v>
      </c>
      <c r="M206">
        <f ca="1">INDIRECT(M$3&amp;ROW()-'Amortisation-Summary'!D$1)</f>
        <v>4850</v>
      </c>
    </row>
    <row r="207" spans="1:13" x14ac:dyDescent="0.25">
      <c r="A207">
        <f t="shared" si="12"/>
        <v>203</v>
      </c>
      <c r="F207">
        <f t="shared" si="11"/>
        <v>0</v>
      </c>
      <c r="I207">
        <f ca="1">ROUND(K206*F$2/12,2)</f>
        <v>0</v>
      </c>
      <c r="J207">
        <f t="shared" ca="1" si="13"/>
        <v>0</v>
      </c>
      <c r="K207">
        <f ca="1">J207+I207-C207</f>
        <v>0</v>
      </c>
      <c r="M207">
        <f ca="1">INDIRECT(M$3&amp;ROW()-'Amortisation-Summary'!D$1)</f>
        <v>4850</v>
      </c>
    </row>
    <row r="208" spans="1:13" x14ac:dyDescent="0.25">
      <c r="A208">
        <f t="shared" si="12"/>
        <v>204</v>
      </c>
      <c r="F208">
        <f t="shared" si="11"/>
        <v>0</v>
      </c>
      <c r="I208">
        <f ca="1">ROUND(K207*F$2/12,2)</f>
        <v>0</v>
      </c>
      <c r="J208">
        <f t="shared" ca="1" si="13"/>
        <v>0</v>
      </c>
      <c r="K208">
        <f ca="1">J208+I208-C208</f>
        <v>0</v>
      </c>
      <c r="M208">
        <f ca="1">INDIRECT(M$3&amp;ROW()-'Amortisation-Summary'!D$1)</f>
        <v>4850</v>
      </c>
    </row>
    <row r="209" spans="1:13" x14ac:dyDescent="0.25">
      <c r="A209">
        <f t="shared" si="12"/>
        <v>205</v>
      </c>
      <c r="F209">
        <f t="shared" si="11"/>
        <v>0</v>
      </c>
      <c r="I209">
        <f ca="1">ROUND(K208*F$2/12,2)</f>
        <v>0</v>
      </c>
      <c r="J209">
        <f t="shared" ca="1" si="13"/>
        <v>0</v>
      </c>
      <c r="K209">
        <f ca="1">J209+I209-C209</f>
        <v>0</v>
      </c>
      <c r="M209">
        <f ca="1">INDIRECT(M$3&amp;ROW()-'Amortisation-Summary'!D$1)</f>
        <v>4850</v>
      </c>
    </row>
    <row r="210" spans="1:13" x14ac:dyDescent="0.25">
      <c r="A210">
        <f t="shared" si="12"/>
        <v>206</v>
      </c>
      <c r="F210">
        <f t="shared" si="11"/>
        <v>0</v>
      </c>
      <c r="I210">
        <f ca="1">ROUND(K209*F$2/12,2)</f>
        <v>0</v>
      </c>
      <c r="J210">
        <f t="shared" ca="1" si="13"/>
        <v>0</v>
      </c>
      <c r="K210">
        <f ca="1">J210+I210-C210</f>
        <v>0</v>
      </c>
      <c r="M210">
        <f ca="1">INDIRECT(M$3&amp;ROW()-'Amortisation-Summary'!D$1)</f>
        <v>4850</v>
      </c>
    </row>
    <row r="211" spans="1:13" x14ac:dyDescent="0.25">
      <c r="A211">
        <f t="shared" si="12"/>
        <v>207</v>
      </c>
      <c r="F211">
        <f t="shared" si="11"/>
        <v>0</v>
      </c>
      <c r="I211">
        <f ca="1">ROUND(K210*F$2/12,2)</f>
        <v>0</v>
      </c>
      <c r="J211">
        <f t="shared" ca="1" si="13"/>
        <v>0</v>
      </c>
      <c r="K211">
        <f ca="1">J211+I211-C211</f>
        <v>0</v>
      </c>
      <c r="M211">
        <f ca="1">INDIRECT(M$3&amp;ROW()-'Amortisation-Summary'!D$1)</f>
        <v>4850</v>
      </c>
    </row>
    <row r="212" spans="1:13" x14ac:dyDescent="0.25">
      <c r="A212">
        <f t="shared" si="12"/>
        <v>208</v>
      </c>
      <c r="F212">
        <f t="shared" si="11"/>
        <v>0</v>
      </c>
      <c r="I212">
        <f ca="1">ROUND(K211*F$2/12,2)</f>
        <v>0</v>
      </c>
      <c r="J212">
        <f t="shared" ca="1" si="13"/>
        <v>0</v>
      </c>
      <c r="K212">
        <f ca="1">J212+I212-C212</f>
        <v>0</v>
      </c>
      <c r="M212">
        <f ca="1">INDIRECT(M$3&amp;ROW()-'Amortisation-Summary'!D$1)</f>
        <v>4850</v>
      </c>
    </row>
    <row r="213" spans="1:13" x14ac:dyDescent="0.25">
      <c r="A213">
        <f t="shared" si="12"/>
        <v>209</v>
      </c>
      <c r="F213">
        <f t="shared" si="11"/>
        <v>0</v>
      </c>
      <c r="I213">
        <f ca="1">ROUND(K212*F$2/12,2)</f>
        <v>0</v>
      </c>
      <c r="J213">
        <f t="shared" ca="1" si="13"/>
        <v>0</v>
      </c>
      <c r="K213">
        <f ca="1">J213+I213-C213</f>
        <v>0</v>
      </c>
      <c r="M213">
        <f ca="1">INDIRECT(M$3&amp;ROW()-'Amortisation-Summary'!D$1)</f>
        <v>4850</v>
      </c>
    </row>
    <row r="214" spans="1:13" x14ac:dyDescent="0.25">
      <c r="A214">
        <f t="shared" si="12"/>
        <v>210</v>
      </c>
      <c r="F214">
        <f t="shared" si="11"/>
        <v>0</v>
      </c>
      <c r="I214">
        <f ca="1">ROUND(K213*F$2/12,2)</f>
        <v>0</v>
      </c>
      <c r="J214">
        <f t="shared" ca="1" si="13"/>
        <v>0</v>
      </c>
      <c r="K214">
        <f ca="1">J214+I214-C214</f>
        <v>0</v>
      </c>
      <c r="M214">
        <f ca="1">INDIRECT(M$3&amp;ROW()-'Amortisation-Summary'!D$1)</f>
        <v>4850</v>
      </c>
    </row>
    <row r="215" spans="1:13" x14ac:dyDescent="0.25">
      <c r="A215">
        <f t="shared" si="12"/>
        <v>211</v>
      </c>
      <c r="F215">
        <f t="shared" si="11"/>
        <v>0</v>
      </c>
      <c r="I215">
        <f ca="1">ROUND(K214*F$2/12,2)</f>
        <v>0</v>
      </c>
      <c r="J215">
        <f t="shared" ca="1" si="13"/>
        <v>0</v>
      </c>
      <c r="K215">
        <f ca="1">J215+I215-C215</f>
        <v>0</v>
      </c>
      <c r="M215">
        <f ca="1">INDIRECT(M$3&amp;ROW()-'Amortisation-Summary'!D$1)</f>
        <v>4850</v>
      </c>
    </row>
    <row r="216" spans="1:13" x14ac:dyDescent="0.25">
      <c r="A216">
        <f t="shared" si="12"/>
        <v>212</v>
      </c>
      <c r="F216">
        <f t="shared" si="11"/>
        <v>0</v>
      </c>
      <c r="I216">
        <f ca="1">ROUND(K215*F$2/12,2)</f>
        <v>0</v>
      </c>
      <c r="J216">
        <f t="shared" ca="1" si="13"/>
        <v>0</v>
      </c>
      <c r="K216">
        <f ca="1">J216+I216-C216</f>
        <v>0</v>
      </c>
      <c r="M216">
        <f ca="1">INDIRECT(M$3&amp;ROW()-'Amortisation-Summary'!D$1)</f>
        <v>4850</v>
      </c>
    </row>
    <row r="217" spans="1:13" x14ac:dyDescent="0.25">
      <c r="A217">
        <f t="shared" si="12"/>
        <v>213</v>
      </c>
      <c r="F217">
        <f t="shared" si="11"/>
        <v>0</v>
      </c>
      <c r="I217">
        <f ca="1">ROUND(K216*F$2/12,2)</f>
        <v>0</v>
      </c>
      <c r="J217">
        <f t="shared" ca="1" si="13"/>
        <v>0</v>
      </c>
      <c r="K217">
        <f ca="1">J217+I217-C217</f>
        <v>0</v>
      </c>
      <c r="M217">
        <f ca="1">INDIRECT(M$3&amp;ROW()-'Amortisation-Summary'!D$1)</f>
        <v>4850</v>
      </c>
    </row>
    <row r="218" spans="1:13" x14ac:dyDescent="0.25">
      <c r="A218">
        <f t="shared" si="12"/>
        <v>214</v>
      </c>
      <c r="F218">
        <f t="shared" si="11"/>
        <v>0</v>
      </c>
      <c r="I218">
        <f ca="1">ROUND(K217*F$2/12,2)</f>
        <v>0</v>
      </c>
      <c r="J218">
        <f t="shared" ca="1" si="13"/>
        <v>0</v>
      </c>
      <c r="K218">
        <f ca="1">J218+I218-C218</f>
        <v>0</v>
      </c>
      <c r="M218">
        <f ca="1">INDIRECT(M$3&amp;ROW()-'Amortisation-Summary'!D$1)</f>
        <v>4850</v>
      </c>
    </row>
    <row r="219" spans="1:13" x14ac:dyDescent="0.25">
      <c r="A219">
        <f t="shared" si="12"/>
        <v>215</v>
      </c>
      <c r="F219">
        <f t="shared" si="11"/>
        <v>0</v>
      </c>
      <c r="I219">
        <f ca="1">ROUND(K218*F$2/12,2)</f>
        <v>0</v>
      </c>
      <c r="J219">
        <f t="shared" ca="1" si="13"/>
        <v>0</v>
      </c>
      <c r="K219">
        <f ca="1">J219+I219-C219</f>
        <v>0</v>
      </c>
      <c r="M219">
        <f ca="1">INDIRECT(M$3&amp;ROW()-'Amortisation-Summary'!D$1)</f>
        <v>4850</v>
      </c>
    </row>
    <row r="220" spans="1:13" x14ac:dyDescent="0.25">
      <c r="A220">
        <f t="shared" si="12"/>
        <v>216</v>
      </c>
      <c r="F220">
        <f t="shared" si="11"/>
        <v>0</v>
      </c>
      <c r="I220">
        <f ca="1">ROUND(K219*F$2/12,2)</f>
        <v>0</v>
      </c>
      <c r="J220">
        <f t="shared" ca="1" si="13"/>
        <v>0</v>
      </c>
      <c r="K220">
        <f ca="1">J220+I220-C220</f>
        <v>0</v>
      </c>
      <c r="M220">
        <f ca="1">INDIRECT(M$3&amp;ROW()-'Amortisation-Summary'!D$1)</f>
        <v>4850</v>
      </c>
    </row>
    <row r="221" spans="1:13" x14ac:dyDescent="0.25">
      <c r="A221">
        <f t="shared" si="12"/>
        <v>217</v>
      </c>
      <c r="F221">
        <f t="shared" si="11"/>
        <v>0</v>
      </c>
      <c r="I221">
        <f ca="1">ROUND(K220*F$2/12,2)</f>
        <v>0</v>
      </c>
      <c r="J221">
        <f t="shared" ca="1" si="13"/>
        <v>0</v>
      </c>
      <c r="K221">
        <f ca="1">J221+I221-C221</f>
        <v>0</v>
      </c>
      <c r="M221">
        <f ca="1">INDIRECT(M$3&amp;ROW()-'Amortisation-Summary'!D$1)</f>
        <v>4850</v>
      </c>
    </row>
    <row r="222" spans="1:13" x14ac:dyDescent="0.25">
      <c r="A222">
        <f t="shared" si="12"/>
        <v>218</v>
      </c>
      <c r="F222">
        <f t="shared" si="11"/>
        <v>0</v>
      </c>
      <c r="I222">
        <f ca="1">ROUND(K221*F$2/12,2)</f>
        <v>0</v>
      </c>
      <c r="J222">
        <f t="shared" ca="1" si="13"/>
        <v>0</v>
      </c>
      <c r="K222">
        <f ca="1">J222+I222-C222</f>
        <v>0</v>
      </c>
      <c r="M222">
        <f ca="1">INDIRECT(M$3&amp;ROW()-'Amortisation-Summary'!D$1)</f>
        <v>4850</v>
      </c>
    </row>
    <row r="223" spans="1:13" x14ac:dyDescent="0.25">
      <c r="A223">
        <f t="shared" si="12"/>
        <v>219</v>
      </c>
      <c r="F223">
        <f t="shared" si="11"/>
        <v>0</v>
      </c>
      <c r="I223">
        <f ca="1">ROUND(K222*F$2/12,2)</f>
        <v>0</v>
      </c>
      <c r="J223">
        <f t="shared" ca="1" si="13"/>
        <v>0</v>
      </c>
      <c r="K223">
        <f ca="1">J223+I223-C223</f>
        <v>0</v>
      </c>
      <c r="M223">
        <f ca="1">INDIRECT(M$3&amp;ROW()-'Amortisation-Summary'!D$1)</f>
        <v>4850</v>
      </c>
    </row>
    <row r="224" spans="1:13" x14ac:dyDescent="0.25">
      <c r="A224">
        <f t="shared" si="12"/>
        <v>220</v>
      </c>
      <c r="F224">
        <f t="shared" si="11"/>
        <v>0</v>
      </c>
      <c r="I224">
        <f ca="1">ROUND(K223*F$2/12,2)</f>
        <v>0</v>
      </c>
      <c r="J224">
        <f t="shared" ca="1" si="13"/>
        <v>0</v>
      </c>
      <c r="K224">
        <f ca="1">J224+I224-C224</f>
        <v>0</v>
      </c>
      <c r="M224">
        <f ca="1">INDIRECT(M$3&amp;ROW()-'Amortisation-Summary'!D$1)</f>
        <v>4850</v>
      </c>
    </row>
    <row r="225" spans="1:13" x14ac:dyDescent="0.25">
      <c r="A225">
        <f t="shared" si="12"/>
        <v>221</v>
      </c>
      <c r="F225">
        <f t="shared" si="11"/>
        <v>0</v>
      </c>
      <c r="I225">
        <f ca="1">ROUND(K224*F$2/12,2)</f>
        <v>0</v>
      </c>
      <c r="J225">
        <f t="shared" ca="1" si="13"/>
        <v>0</v>
      </c>
      <c r="K225">
        <f ca="1">J225+I225-C225</f>
        <v>0</v>
      </c>
      <c r="M225">
        <f ca="1">INDIRECT(M$3&amp;ROW()-'Amortisation-Summary'!D$1)</f>
        <v>4850</v>
      </c>
    </row>
    <row r="226" spans="1:13" x14ac:dyDescent="0.25">
      <c r="A226">
        <f t="shared" si="12"/>
        <v>222</v>
      </c>
      <c r="F226">
        <f t="shared" si="11"/>
        <v>0</v>
      </c>
      <c r="I226">
        <f ca="1">ROUND(K225*F$2/12,2)</f>
        <v>0</v>
      </c>
      <c r="J226">
        <f t="shared" ca="1" si="13"/>
        <v>0</v>
      </c>
      <c r="K226">
        <f ca="1">J226+I226-C226</f>
        <v>0</v>
      </c>
      <c r="M226">
        <f ca="1">INDIRECT(M$3&amp;ROW()-'Amortisation-Summary'!D$1)</f>
        <v>4850</v>
      </c>
    </row>
    <row r="227" spans="1:13" x14ac:dyDescent="0.25">
      <c r="A227">
        <f t="shared" si="12"/>
        <v>223</v>
      </c>
      <c r="F227">
        <f t="shared" si="11"/>
        <v>0</v>
      </c>
      <c r="I227">
        <f ca="1">ROUND(K226*F$2/12,2)</f>
        <v>0</v>
      </c>
      <c r="J227">
        <f t="shared" ca="1" si="13"/>
        <v>0</v>
      </c>
      <c r="K227">
        <f ca="1">J227+I227-C227</f>
        <v>0</v>
      </c>
      <c r="M227">
        <f ca="1">INDIRECT(M$3&amp;ROW()-'Amortisation-Summary'!D$1)</f>
        <v>4850</v>
      </c>
    </row>
    <row r="228" spans="1:13" x14ac:dyDescent="0.25">
      <c r="A228">
        <f t="shared" si="12"/>
        <v>224</v>
      </c>
      <c r="F228">
        <f t="shared" si="11"/>
        <v>0</v>
      </c>
      <c r="I228">
        <f ca="1">ROUND(K227*F$2/12,2)</f>
        <v>0</v>
      </c>
      <c r="J228">
        <f t="shared" ca="1" si="13"/>
        <v>0</v>
      </c>
      <c r="K228">
        <f ca="1">J228+I228-C228</f>
        <v>0</v>
      </c>
      <c r="M228">
        <f ca="1">INDIRECT(M$3&amp;ROW()-'Amortisation-Summary'!D$1)</f>
        <v>4850</v>
      </c>
    </row>
    <row r="229" spans="1:13" x14ac:dyDescent="0.25">
      <c r="A229">
        <f t="shared" si="12"/>
        <v>225</v>
      </c>
      <c r="F229">
        <f t="shared" si="11"/>
        <v>0</v>
      </c>
      <c r="I229">
        <f ca="1">ROUND(K228*F$2/12,2)</f>
        <v>0</v>
      </c>
      <c r="J229">
        <f t="shared" ca="1" si="13"/>
        <v>0</v>
      </c>
      <c r="K229">
        <f ca="1">J229+I229-C229</f>
        <v>0</v>
      </c>
      <c r="M229">
        <f ca="1">INDIRECT(M$3&amp;ROW()-'Amortisation-Summary'!D$1)</f>
        <v>4850</v>
      </c>
    </row>
    <row r="230" spans="1:13" x14ac:dyDescent="0.25">
      <c r="A230">
        <f t="shared" si="12"/>
        <v>226</v>
      </c>
      <c r="F230">
        <f t="shared" si="11"/>
        <v>0</v>
      </c>
      <c r="I230">
        <f ca="1">ROUND(K229*F$2/12,2)</f>
        <v>0</v>
      </c>
      <c r="J230">
        <f t="shared" ca="1" si="13"/>
        <v>0</v>
      </c>
      <c r="K230">
        <f ca="1">J230+I230-C230</f>
        <v>0</v>
      </c>
      <c r="M230">
        <f ca="1">INDIRECT(M$3&amp;ROW()-'Amortisation-Summary'!D$1)</f>
        <v>4850</v>
      </c>
    </row>
    <row r="231" spans="1:13" x14ac:dyDescent="0.25">
      <c r="A231">
        <f t="shared" si="12"/>
        <v>227</v>
      </c>
      <c r="F231">
        <f t="shared" si="11"/>
        <v>0</v>
      </c>
      <c r="I231">
        <f ca="1">ROUND(K230*F$2/12,2)</f>
        <v>0</v>
      </c>
      <c r="J231">
        <f t="shared" ca="1" si="13"/>
        <v>0</v>
      </c>
      <c r="K231">
        <f ca="1">J231+I231-C231</f>
        <v>0</v>
      </c>
      <c r="M231">
        <f ca="1">INDIRECT(M$3&amp;ROW()-'Amortisation-Summary'!D$1)</f>
        <v>4850</v>
      </c>
    </row>
    <row r="232" spans="1:13" x14ac:dyDescent="0.25">
      <c r="A232">
        <f t="shared" si="12"/>
        <v>228</v>
      </c>
      <c r="F232">
        <f t="shared" si="11"/>
        <v>0</v>
      </c>
      <c r="I232">
        <f ca="1">ROUND(K231*F$2/12,2)</f>
        <v>0</v>
      </c>
      <c r="J232">
        <f t="shared" ca="1" si="13"/>
        <v>0</v>
      </c>
      <c r="K232">
        <f ca="1">J232+I232-C232</f>
        <v>0</v>
      </c>
      <c r="M232">
        <f ca="1">INDIRECT(M$3&amp;ROW()-'Amortisation-Summary'!D$1)</f>
        <v>4850</v>
      </c>
    </row>
    <row r="233" spans="1:13" x14ac:dyDescent="0.25">
      <c r="A233">
        <f t="shared" si="12"/>
        <v>229</v>
      </c>
      <c r="F233">
        <f t="shared" si="11"/>
        <v>0</v>
      </c>
      <c r="I233">
        <f ca="1">ROUND(K232*F$2/12,2)</f>
        <v>0</v>
      </c>
      <c r="J233">
        <f t="shared" ca="1" si="13"/>
        <v>0</v>
      </c>
      <c r="K233">
        <f ca="1">J233+I233-C233</f>
        <v>0</v>
      </c>
      <c r="M233">
        <f ca="1">INDIRECT(M$3&amp;ROW()-'Amortisation-Summary'!D$1)</f>
        <v>4850</v>
      </c>
    </row>
    <row r="234" spans="1:13" x14ac:dyDescent="0.25">
      <c r="A234">
        <f t="shared" si="12"/>
        <v>230</v>
      </c>
      <c r="F234">
        <f t="shared" si="11"/>
        <v>0</v>
      </c>
      <c r="I234">
        <f ca="1">ROUND(K233*F$2/12,2)</f>
        <v>0</v>
      </c>
      <c r="J234">
        <f t="shared" ca="1" si="13"/>
        <v>0</v>
      </c>
      <c r="K234">
        <f ca="1">J234+I234-C234</f>
        <v>0</v>
      </c>
      <c r="M234">
        <f ca="1">INDIRECT(M$3&amp;ROW()-'Amortisation-Summary'!D$1)</f>
        <v>4850</v>
      </c>
    </row>
    <row r="235" spans="1:13" x14ac:dyDescent="0.25">
      <c r="A235">
        <f t="shared" si="12"/>
        <v>231</v>
      </c>
      <c r="F235">
        <f t="shared" si="11"/>
        <v>0</v>
      </c>
      <c r="I235">
        <f ca="1">ROUND(K234*F$2/12,2)</f>
        <v>0</v>
      </c>
      <c r="J235">
        <f t="shared" ca="1" si="13"/>
        <v>0</v>
      </c>
      <c r="K235">
        <f ca="1">J235+I235-C235</f>
        <v>0</v>
      </c>
      <c r="M235">
        <f ca="1">INDIRECT(M$3&amp;ROW()-'Amortisation-Summary'!D$1)</f>
        <v>4850</v>
      </c>
    </row>
    <row r="236" spans="1:13" x14ac:dyDescent="0.25">
      <c r="A236">
        <f t="shared" si="12"/>
        <v>232</v>
      </c>
      <c r="F236">
        <f t="shared" si="11"/>
        <v>0</v>
      </c>
      <c r="I236">
        <f ca="1">ROUND(K235*F$2/12,2)</f>
        <v>0</v>
      </c>
      <c r="J236">
        <f t="shared" ca="1" si="13"/>
        <v>0</v>
      </c>
      <c r="K236">
        <f ca="1">J236+I236-C236</f>
        <v>0</v>
      </c>
      <c r="M236">
        <f ca="1">INDIRECT(M$3&amp;ROW()-'Amortisation-Summary'!D$1)</f>
        <v>4850</v>
      </c>
    </row>
    <row r="237" spans="1:13" x14ac:dyDescent="0.25">
      <c r="A237">
        <f t="shared" si="12"/>
        <v>233</v>
      </c>
      <c r="F237">
        <f t="shared" si="11"/>
        <v>0</v>
      </c>
      <c r="I237">
        <f ca="1">ROUND(K236*F$2/12,2)</f>
        <v>0</v>
      </c>
      <c r="J237">
        <f t="shared" ca="1" si="13"/>
        <v>0</v>
      </c>
      <c r="K237">
        <f ca="1">J237+I237-C237</f>
        <v>0</v>
      </c>
      <c r="M237">
        <f ca="1">INDIRECT(M$3&amp;ROW()-'Amortisation-Summary'!D$1)</f>
        <v>4850</v>
      </c>
    </row>
    <row r="238" spans="1:13" x14ac:dyDescent="0.25">
      <c r="A238">
        <f t="shared" si="12"/>
        <v>234</v>
      </c>
      <c r="F238">
        <f t="shared" si="11"/>
        <v>0</v>
      </c>
      <c r="I238">
        <f ca="1">ROUND(K237*F$2/12,2)</f>
        <v>0</v>
      </c>
      <c r="J238">
        <f t="shared" ca="1" si="13"/>
        <v>0</v>
      </c>
      <c r="K238">
        <f ca="1">J238+I238-C238</f>
        <v>0</v>
      </c>
      <c r="M238">
        <f ca="1">INDIRECT(M$3&amp;ROW()-'Amortisation-Summary'!D$1)</f>
        <v>4850</v>
      </c>
    </row>
    <row r="239" spans="1:13" x14ac:dyDescent="0.25">
      <c r="A239">
        <f t="shared" si="12"/>
        <v>235</v>
      </c>
      <c r="F239">
        <f t="shared" si="11"/>
        <v>0</v>
      </c>
      <c r="I239">
        <f ca="1">ROUND(K238*F$2/12,2)</f>
        <v>0</v>
      </c>
      <c r="J239">
        <f t="shared" ca="1" si="13"/>
        <v>0</v>
      </c>
      <c r="K239">
        <f ca="1">J239+I239-C239</f>
        <v>0</v>
      </c>
      <c r="M239">
        <f ca="1">INDIRECT(M$3&amp;ROW()-'Amortisation-Summary'!D$1)</f>
        <v>4850</v>
      </c>
    </row>
    <row r="240" spans="1:13" x14ac:dyDescent="0.25">
      <c r="A240">
        <f t="shared" si="12"/>
        <v>236</v>
      </c>
      <c r="F240">
        <f t="shared" si="11"/>
        <v>0</v>
      </c>
      <c r="I240">
        <f ca="1">ROUND(K239*F$2/12,2)</f>
        <v>0</v>
      </c>
      <c r="J240">
        <f t="shared" ca="1" si="13"/>
        <v>0</v>
      </c>
      <c r="K240">
        <f ca="1">J240+I240-C240</f>
        <v>0</v>
      </c>
      <c r="M240">
        <f ca="1">INDIRECT(M$3&amp;ROW()-'Amortisation-Summary'!D$1)</f>
        <v>4850</v>
      </c>
    </row>
    <row r="241" spans="1:13" x14ac:dyDescent="0.25">
      <c r="A241">
        <f t="shared" si="12"/>
        <v>237</v>
      </c>
      <c r="F241">
        <f t="shared" si="11"/>
        <v>0</v>
      </c>
      <c r="I241">
        <f ca="1">ROUND(K240*F$2/12,2)</f>
        <v>0</v>
      </c>
      <c r="J241">
        <f t="shared" ca="1" si="13"/>
        <v>0</v>
      </c>
      <c r="K241">
        <f ca="1">J241+I241-C241</f>
        <v>0</v>
      </c>
      <c r="M241">
        <f ca="1">INDIRECT(M$3&amp;ROW()-'Amortisation-Summary'!D$1)</f>
        <v>4850</v>
      </c>
    </row>
    <row r="242" spans="1:13" x14ac:dyDescent="0.25">
      <c r="A242">
        <f t="shared" si="12"/>
        <v>238</v>
      </c>
      <c r="F242">
        <f t="shared" si="11"/>
        <v>0</v>
      </c>
      <c r="I242">
        <f ca="1">ROUND(K241*F$2/12,2)</f>
        <v>0</v>
      </c>
      <c r="J242">
        <f t="shared" ca="1" si="13"/>
        <v>0</v>
      </c>
      <c r="K242">
        <f ca="1">J242+I242-C242</f>
        <v>0</v>
      </c>
      <c r="M242">
        <f ca="1">INDIRECT(M$3&amp;ROW()-'Amortisation-Summary'!D$1)</f>
        <v>4850</v>
      </c>
    </row>
    <row r="243" spans="1:13" x14ac:dyDescent="0.25">
      <c r="A243">
        <f t="shared" si="12"/>
        <v>239</v>
      </c>
      <c r="F243">
        <f t="shared" si="11"/>
        <v>0</v>
      </c>
      <c r="I243">
        <f ca="1">ROUND(K242*F$2/12,2)</f>
        <v>0</v>
      </c>
      <c r="J243">
        <f t="shared" ca="1" si="13"/>
        <v>0</v>
      </c>
      <c r="K243">
        <f ca="1">J243+I243-C243</f>
        <v>0</v>
      </c>
      <c r="M243">
        <f ca="1">INDIRECT(M$3&amp;ROW()-'Amortisation-Summary'!D$1)</f>
        <v>4850</v>
      </c>
    </row>
    <row r="244" spans="1:13" x14ac:dyDescent="0.25">
      <c r="A244">
        <f t="shared" si="12"/>
        <v>240</v>
      </c>
      <c r="F244">
        <f t="shared" si="11"/>
        <v>0</v>
      </c>
      <c r="I244">
        <f ca="1">ROUND(K243*F$2/12,2)</f>
        <v>0</v>
      </c>
      <c r="J244">
        <f t="shared" ca="1" si="13"/>
        <v>0</v>
      </c>
      <c r="K244">
        <f ca="1">J244+I244-C244</f>
        <v>0</v>
      </c>
      <c r="M244">
        <f ca="1">INDIRECT(M$3&amp;ROW()-'Amortisation-Summary'!D$1)</f>
        <v>4850</v>
      </c>
    </row>
    <row r="245" spans="1:13" x14ac:dyDescent="0.25">
      <c r="A245">
        <f t="shared" si="12"/>
        <v>241</v>
      </c>
      <c r="F245">
        <f t="shared" si="11"/>
        <v>0</v>
      </c>
      <c r="I245">
        <f ca="1">ROUND(K244*F$2/12,2)</f>
        <v>0</v>
      </c>
      <c r="J245">
        <f t="shared" ca="1" si="13"/>
        <v>0</v>
      </c>
      <c r="K245">
        <f ca="1">J245+I245-C245</f>
        <v>0</v>
      </c>
      <c r="M245">
        <f ca="1">INDIRECT(M$3&amp;ROW()-'Amortisation-Summary'!D$1)</f>
        <v>4850</v>
      </c>
    </row>
    <row r="246" spans="1:13" x14ac:dyDescent="0.25">
      <c r="A246">
        <f t="shared" si="12"/>
        <v>242</v>
      </c>
      <c r="F246">
        <f t="shared" si="11"/>
        <v>0</v>
      </c>
      <c r="I246">
        <f ca="1">ROUND(K245*F$2/12,2)</f>
        <v>0</v>
      </c>
      <c r="J246">
        <f t="shared" ca="1" si="13"/>
        <v>0</v>
      </c>
      <c r="K246">
        <f ca="1">J246+I246-C246</f>
        <v>0</v>
      </c>
      <c r="M246">
        <f ca="1">INDIRECT(M$3&amp;ROW()-'Amortisation-Summary'!D$1)</f>
        <v>4850</v>
      </c>
    </row>
    <row r="247" spans="1:13" x14ac:dyDescent="0.25">
      <c r="A247">
        <f t="shared" si="12"/>
        <v>243</v>
      </c>
      <c r="F247">
        <f t="shared" si="11"/>
        <v>0</v>
      </c>
      <c r="I247">
        <f ca="1">ROUND(K246*F$2/12,2)</f>
        <v>0</v>
      </c>
      <c r="J247">
        <f t="shared" ca="1" si="13"/>
        <v>0</v>
      </c>
      <c r="K247">
        <f ca="1">J247+I247-C247</f>
        <v>0</v>
      </c>
      <c r="M247">
        <f ca="1">INDIRECT(M$3&amp;ROW()-'Amortisation-Summary'!D$1)</f>
        <v>4850</v>
      </c>
    </row>
    <row r="248" spans="1:13" x14ac:dyDescent="0.25">
      <c r="A248">
        <f t="shared" si="12"/>
        <v>244</v>
      </c>
      <c r="F248">
        <f t="shared" si="11"/>
        <v>0</v>
      </c>
      <c r="I248">
        <f ca="1">ROUND(K247*F$2/12,2)</f>
        <v>0</v>
      </c>
      <c r="J248">
        <f t="shared" ca="1" si="13"/>
        <v>0</v>
      </c>
      <c r="K248">
        <f ca="1">J248+I248-C248</f>
        <v>0</v>
      </c>
      <c r="M248">
        <f ca="1">INDIRECT(M$3&amp;ROW()-'Amortisation-Summary'!D$1)</f>
        <v>4850</v>
      </c>
    </row>
    <row r="249" spans="1:13" x14ac:dyDescent="0.25">
      <c r="A249">
        <f t="shared" si="12"/>
        <v>245</v>
      </c>
      <c r="F249">
        <f t="shared" si="11"/>
        <v>0</v>
      </c>
      <c r="I249">
        <f ca="1">ROUND(K248*F$2/12,2)</f>
        <v>0</v>
      </c>
      <c r="J249">
        <f t="shared" ca="1" si="13"/>
        <v>0</v>
      </c>
      <c r="K249">
        <f ca="1">J249+I249-C249</f>
        <v>0</v>
      </c>
      <c r="M249">
        <f ca="1">INDIRECT(M$3&amp;ROW()-'Amortisation-Summary'!D$1)</f>
        <v>4850</v>
      </c>
    </row>
    <row r="250" spans="1:13" x14ac:dyDescent="0.25">
      <c r="A250">
        <f t="shared" si="12"/>
        <v>246</v>
      </c>
      <c r="F250">
        <f t="shared" si="11"/>
        <v>0</v>
      </c>
      <c r="I250">
        <f ca="1">ROUND(K249*F$2/12,2)</f>
        <v>0</v>
      </c>
      <c r="J250">
        <f t="shared" ca="1" si="13"/>
        <v>0</v>
      </c>
      <c r="K250">
        <f ca="1">J250+I250-C250</f>
        <v>0</v>
      </c>
      <c r="M250">
        <f ca="1">INDIRECT(M$3&amp;ROW()-'Amortisation-Summary'!D$1)</f>
        <v>4850</v>
      </c>
    </row>
    <row r="251" spans="1:13" x14ac:dyDescent="0.25">
      <c r="A251">
        <f t="shared" si="12"/>
        <v>247</v>
      </c>
      <c r="F251">
        <f t="shared" si="11"/>
        <v>0</v>
      </c>
      <c r="I251">
        <f ca="1">ROUND(K250*F$2/12,2)</f>
        <v>0</v>
      </c>
      <c r="J251">
        <f t="shared" ca="1" si="13"/>
        <v>0</v>
      </c>
      <c r="K251">
        <f ca="1">J251+I251-C251</f>
        <v>0</v>
      </c>
      <c r="M251">
        <f ca="1">INDIRECT(M$3&amp;ROW()-'Amortisation-Summary'!D$1)</f>
        <v>4850</v>
      </c>
    </row>
    <row r="252" spans="1:13" x14ac:dyDescent="0.25">
      <c r="A252">
        <f t="shared" si="12"/>
        <v>248</v>
      </c>
      <c r="F252">
        <f t="shared" si="11"/>
        <v>0</v>
      </c>
      <c r="I252">
        <f ca="1">ROUND(K251*F$2/12,2)</f>
        <v>0</v>
      </c>
      <c r="J252">
        <f t="shared" ca="1" si="13"/>
        <v>0</v>
      </c>
      <c r="K252">
        <f ca="1">J252+I252-C252</f>
        <v>0</v>
      </c>
      <c r="M252">
        <f ca="1">INDIRECT(M$3&amp;ROW()-'Amortisation-Summary'!D$1)</f>
        <v>4850</v>
      </c>
    </row>
    <row r="253" spans="1:13" x14ac:dyDescent="0.25">
      <c r="A253">
        <f t="shared" si="12"/>
        <v>249</v>
      </c>
      <c r="F253">
        <f t="shared" si="11"/>
        <v>0</v>
      </c>
      <c r="I253">
        <f ca="1">ROUND(K252*F$2/12,2)</f>
        <v>0</v>
      </c>
      <c r="J253">
        <f t="shared" ca="1" si="13"/>
        <v>0</v>
      </c>
      <c r="K253">
        <f ca="1">J253+I253-C253</f>
        <v>0</v>
      </c>
      <c r="M253">
        <f ca="1">INDIRECT(M$3&amp;ROW()-'Amortisation-Summary'!D$1)</f>
        <v>4850</v>
      </c>
    </row>
    <row r="254" spans="1:13" x14ac:dyDescent="0.25">
      <c r="A254">
        <f t="shared" si="12"/>
        <v>250</v>
      </c>
      <c r="F254">
        <f t="shared" si="11"/>
        <v>0</v>
      </c>
      <c r="I254">
        <f ca="1">ROUND(K253*F$2/12,2)</f>
        <v>0</v>
      </c>
      <c r="J254">
        <f t="shared" ca="1" si="13"/>
        <v>0</v>
      </c>
      <c r="K254">
        <f ca="1">J254+I254-C254</f>
        <v>0</v>
      </c>
      <c r="M254">
        <f ca="1">INDIRECT(M$3&amp;ROW()-'Amortisation-Summary'!D$1)</f>
        <v>4850</v>
      </c>
    </row>
    <row r="255" spans="1:13" x14ac:dyDescent="0.25">
      <c r="A255">
        <f t="shared" si="12"/>
        <v>251</v>
      </c>
      <c r="F255">
        <f t="shared" si="11"/>
        <v>0</v>
      </c>
      <c r="I255">
        <f ca="1">ROUND(K254*F$2/12,2)</f>
        <v>0</v>
      </c>
      <c r="J255">
        <f t="shared" ca="1" si="13"/>
        <v>0</v>
      </c>
      <c r="K255">
        <f ca="1">J255+I255-C255</f>
        <v>0</v>
      </c>
      <c r="M255">
        <f ca="1">INDIRECT(M$3&amp;ROW()-'Amortisation-Summary'!D$1)</f>
        <v>4850</v>
      </c>
    </row>
    <row r="256" spans="1:13" x14ac:dyDescent="0.25">
      <c r="A256">
        <f t="shared" si="12"/>
        <v>252</v>
      </c>
      <c r="F256">
        <f t="shared" si="11"/>
        <v>0</v>
      </c>
      <c r="I256">
        <f ca="1">ROUND(K255*F$2/12,2)</f>
        <v>0</v>
      </c>
      <c r="J256">
        <f t="shared" ca="1" si="13"/>
        <v>0</v>
      </c>
      <c r="K256">
        <f ca="1">J256+I256-C256</f>
        <v>0</v>
      </c>
      <c r="M256">
        <f ca="1">INDIRECT(M$3&amp;ROW()-'Amortisation-Summary'!D$1)</f>
        <v>4850</v>
      </c>
    </row>
    <row r="257" spans="1:13" x14ac:dyDescent="0.25">
      <c r="A257">
        <f t="shared" si="12"/>
        <v>253</v>
      </c>
      <c r="F257">
        <f t="shared" si="11"/>
        <v>0</v>
      </c>
      <c r="I257">
        <f ca="1">ROUND(K256*F$2/12,2)</f>
        <v>0</v>
      </c>
      <c r="J257">
        <f t="shared" ca="1" si="13"/>
        <v>0</v>
      </c>
      <c r="K257">
        <f ca="1">J257+I257-C257</f>
        <v>0</v>
      </c>
      <c r="M257">
        <f ca="1">INDIRECT(M$3&amp;ROW()-'Amortisation-Summary'!D$1)</f>
        <v>4850</v>
      </c>
    </row>
    <row r="258" spans="1:13" x14ac:dyDescent="0.25">
      <c r="A258">
        <f t="shared" si="12"/>
        <v>254</v>
      </c>
      <c r="F258">
        <f t="shared" si="11"/>
        <v>0</v>
      </c>
      <c r="I258">
        <f ca="1">ROUND(K257*F$2/12,2)</f>
        <v>0</v>
      </c>
      <c r="J258">
        <f t="shared" ca="1" si="13"/>
        <v>0</v>
      </c>
      <c r="K258">
        <f ca="1">J258+I258-C258</f>
        <v>0</v>
      </c>
      <c r="M258">
        <f ca="1">INDIRECT(M$3&amp;ROW()-'Amortisation-Summary'!D$1)</f>
        <v>4850</v>
      </c>
    </row>
    <row r="259" spans="1:13" x14ac:dyDescent="0.25">
      <c r="A259">
        <f t="shared" si="12"/>
        <v>255</v>
      </c>
      <c r="F259">
        <f t="shared" si="11"/>
        <v>0</v>
      </c>
      <c r="I259">
        <f ca="1">ROUND(K258*F$2/12,2)</f>
        <v>0</v>
      </c>
      <c r="J259">
        <f t="shared" ca="1" si="13"/>
        <v>0</v>
      </c>
      <c r="K259">
        <f ca="1">J259+I259-C259</f>
        <v>0</v>
      </c>
      <c r="M259">
        <f ca="1">INDIRECT(M$3&amp;ROW()-'Amortisation-Summary'!D$1)</f>
        <v>4850</v>
      </c>
    </row>
    <row r="260" spans="1:13" x14ac:dyDescent="0.25">
      <c r="A260">
        <f t="shared" si="12"/>
        <v>256</v>
      </c>
      <c r="F260">
        <f t="shared" si="11"/>
        <v>0</v>
      </c>
      <c r="I260">
        <f ca="1">ROUND(K259*F$2/12,2)</f>
        <v>0</v>
      </c>
      <c r="J260">
        <f t="shared" ca="1" si="13"/>
        <v>0</v>
      </c>
      <c r="K260">
        <f ca="1">J260+I260-C260</f>
        <v>0</v>
      </c>
      <c r="M260">
        <f ca="1">INDIRECT(M$3&amp;ROW()-'Amortisation-Summary'!D$1)</f>
        <v>4850</v>
      </c>
    </row>
    <row r="261" spans="1:13" x14ac:dyDescent="0.25">
      <c r="A261">
        <f t="shared" si="12"/>
        <v>257</v>
      </c>
      <c r="F261">
        <f t="shared" si="11"/>
        <v>0</v>
      </c>
      <c r="I261">
        <f ca="1">ROUND(K260*F$2/12,2)</f>
        <v>0</v>
      </c>
      <c r="J261">
        <f t="shared" ca="1" si="13"/>
        <v>0</v>
      </c>
      <c r="K261">
        <f ca="1">J261+I261-C261</f>
        <v>0</v>
      </c>
      <c r="M261">
        <f ca="1">INDIRECT(M$3&amp;ROW()-'Amortisation-Summary'!D$1)</f>
        <v>4850</v>
      </c>
    </row>
    <row r="262" spans="1:13" x14ac:dyDescent="0.25">
      <c r="A262">
        <f t="shared" si="12"/>
        <v>258</v>
      </c>
      <c r="F262">
        <f t="shared" ref="F262:F325" si="14">SUM(C262:E262)</f>
        <v>0</v>
      </c>
      <c r="I262">
        <f ca="1">ROUND(K261*F$2/12,2)</f>
        <v>0</v>
      </c>
      <c r="J262">
        <f t="shared" ca="1" si="13"/>
        <v>0</v>
      </c>
      <c r="K262">
        <f ca="1">J262+I262-C262</f>
        <v>0</v>
      </c>
      <c r="M262">
        <f ca="1">INDIRECT(M$3&amp;ROW()-'Amortisation-Summary'!D$1)</f>
        <v>4850</v>
      </c>
    </row>
    <row r="263" spans="1:13" x14ac:dyDescent="0.25">
      <c r="A263">
        <f t="shared" si="12"/>
        <v>259</v>
      </c>
      <c r="F263">
        <f t="shared" si="14"/>
        <v>0</v>
      </c>
      <c r="I263">
        <f ca="1">ROUND(K262*F$2/12,2)</f>
        <v>0</v>
      </c>
      <c r="J263">
        <f t="shared" ca="1" si="13"/>
        <v>0</v>
      </c>
      <c r="K263">
        <f ca="1">J263+I263-C263</f>
        <v>0</v>
      </c>
      <c r="M263">
        <f ca="1">INDIRECT(M$3&amp;ROW()-'Amortisation-Summary'!D$1)</f>
        <v>4850</v>
      </c>
    </row>
    <row r="264" spans="1:13" x14ac:dyDescent="0.25">
      <c r="A264">
        <f t="shared" ref="A264:A327" si="15">A263+1</f>
        <v>260</v>
      </c>
      <c r="F264">
        <f t="shared" si="14"/>
        <v>0</v>
      </c>
      <c r="I264">
        <f ca="1">ROUND(K263*F$2/12,2)</f>
        <v>0</v>
      </c>
      <c r="J264">
        <f t="shared" ca="1" si="13"/>
        <v>0</v>
      </c>
      <c r="K264">
        <f ca="1">J264+I264-C264</f>
        <v>0</v>
      </c>
      <c r="M264">
        <f ca="1">INDIRECT(M$3&amp;ROW()-'Amortisation-Summary'!D$1)</f>
        <v>4850</v>
      </c>
    </row>
    <row r="265" spans="1:13" x14ac:dyDescent="0.25">
      <c r="A265">
        <f t="shared" si="15"/>
        <v>261</v>
      </c>
      <c r="F265">
        <f t="shared" si="14"/>
        <v>0</v>
      </c>
      <c r="I265">
        <f ca="1">ROUND(K264*F$2/12,2)</f>
        <v>0</v>
      </c>
      <c r="J265">
        <f t="shared" ref="J265:J328" ca="1" si="16">K264</f>
        <v>0</v>
      </c>
      <c r="K265">
        <f ca="1">J265+I265-C265</f>
        <v>0</v>
      </c>
      <c r="M265">
        <f ca="1">INDIRECT(M$3&amp;ROW()-'Amortisation-Summary'!D$1)</f>
        <v>4850</v>
      </c>
    </row>
    <row r="266" spans="1:13" x14ac:dyDescent="0.25">
      <c r="A266">
        <f t="shared" si="15"/>
        <v>262</v>
      </c>
      <c r="F266">
        <f t="shared" si="14"/>
        <v>0</v>
      </c>
      <c r="I266">
        <f ca="1">ROUND(K265*F$2/12,2)</f>
        <v>0</v>
      </c>
      <c r="J266">
        <f t="shared" ca="1" si="16"/>
        <v>0</v>
      </c>
      <c r="K266">
        <f ca="1">J266+I266-C266</f>
        <v>0</v>
      </c>
      <c r="M266">
        <f ca="1">INDIRECT(M$3&amp;ROW()-'Amortisation-Summary'!D$1)</f>
        <v>4850</v>
      </c>
    </row>
    <row r="267" spans="1:13" x14ac:dyDescent="0.25">
      <c r="A267">
        <f t="shared" si="15"/>
        <v>263</v>
      </c>
      <c r="F267">
        <f t="shared" si="14"/>
        <v>0</v>
      </c>
      <c r="I267">
        <f ca="1">ROUND(K266*F$2/12,2)</f>
        <v>0</v>
      </c>
      <c r="J267">
        <f t="shared" ca="1" si="16"/>
        <v>0</v>
      </c>
      <c r="K267">
        <f ca="1">J267+I267-C267</f>
        <v>0</v>
      </c>
      <c r="M267">
        <f ca="1">INDIRECT(M$3&amp;ROW()-'Amortisation-Summary'!D$1)</f>
        <v>4850</v>
      </c>
    </row>
    <row r="268" spans="1:13" x14ac:dyDescent="0.25">
      <c r="A268">
        <f t="shared" si="15"/>
        <v>264</v>
      </c>
      <c r="F268">
        <f t="shared" si="14"/>
        <v>0</v>
      </c>
      <c r="I268">
        <f ca="1">ROUND(K267*F$2/12,2)</f>
        <v>0</v>
      </c>
      <c r="J268">
        <f t="shared" ca="1" si="16"/>
        <v>0</v>
      </c>
      <c r="K268">
        <f ca="1">J268+I268-C268</f>
        <v>0</v>
      </c>
      <c r="M268">
        <f ca="1">INDIRECT(M$3&amp;ROW()-'Amortisation-Summary'!D$1)</f>
        <v>4850</v>
      </c>
    </row>
    <row r="269" spans="1:13" x14ac:dyDescent="0.25">
      <c r="A269">
        <f t="shared" si="15"/>
        <v>265</v>
      </c>
      <c r="F269">
        <f t="shared" si="14"/>
        <v>0</v>
      </c>
      <c r="I269">
        <f ca="1">ROUND(K268*F$2/12,2)</f>
        <v>0</v>
      </c>
      <c r="J269">
        <f t="shared" ca="1" si="16"/>
        <v>0</v>
      </c>
      <c r="K269">
        <f ca="1">J269+I269-C269</f>
        <v>0</v>
      </c>
      <c r="M269">
        <f ca="1">INDIRECT(M$3&amp;ROW()-'Amortisation-Summary'!D$1)</f>
        <v>4850</v>
      </c>
    </row>
    <row r="270" spans="1:13" x14ac:dyDescent="0.25">
      <c r="A270">
        <f t="shared" si="15"/>
        <v>266</v>
      </c>
      <c r="F270">
        <f t="shared" si="14"/>
        <v>0</v>
      </c>
      <c r="I270">
        <f ca="1">ROUND(K269*F$2/12,2)</f>
        <v>0</v>
      </c>
      <c r="J270">
        <f t="shared" ca="1" si="16"/>
        <v>0</v>
      </c>
      <c r="K270">
        <f ca="1">J270+I270-C270</f>
        <v>0</v>
      </c>
      <c r="M270">
        <f ca="1">INDIRECT(M$3&amp;ROW()-'Amortisation-Summary'!D$1)</f>
        <v>4850</v>
      </c>
    </row>
    <row r="271" spans="1:13" x14ac:dyDescent="0.25">
      <c r="A271">
        <f t="shared" si="15"/>
        <v>267</v>
      </c>
      <c r="F271">
        <f t="shared" si="14"/>
        <v>0</v>
      </c>
      <c r="I271">
        <f ca="1">ROUND(K270*F$2/12,2)</f>
        <v>0</v>
      </c>
      <c r="J271">
        <f t="shared" ca="1" si="16"/>
        <v>0</v>
      </c>
      <c r="K271">
        <f ca="1">J271+I271-C271</f>
        <v>0</v>
      </c>
      <c r="M271">
        <f ca="1">INDIRECT(M$3&amp;ROW()-'Amortisation-Summary'!D$1)</f>
        <v>4850</v>
      </c>
    </row>
    <row r="272" spans="1:13" x14ac:dyDescent="0.25">
      <c r="A272">
        <f t="shared" si="15"/>
        <v>268</v>
      </c>
      <c r="F272">
        <f t="shared" si="14"/>
        <v>0</v>
      </c>
      <c r="I272">
        <f ca="1">ROUND(K271*F$2/12,2)</f>
        <v>0</v>
      </c>
      <c r="J272">
        <f t="shared" ca="1" si="16"/>
        <v>0</v>
      </c>
      <c r="K272">
        <f ca="1">J272+I272-C272</f>
        <v>0</v>
      </c>
      <c r="M272">
        <f ca="1">INDIRECT(M$3&amp;ROW()-'Amortisation-Summary'!D$1)</f>
        <v>4850</v>
      </c>
    </row>
    <row r="273" spans="1:13" x14ac:dyDescent="0.25">
      <c r="A273">
        <f t="shared" si="15"/>
        <v>269</v>
      </c>
      <c r="F273">
        <f t="shared" si="14"/>
        <v>0</v>
      </c>
      <c r="I273">
        <f ca="1">ROUND(K272*F$2/12,2)</f>
        <v>0</v>
      </c>
      <c r="J273">
        <f t="shared" ca="1" si="16"/>
        <v>0</v>
      </c>
      <c r="K273">
        <f ca="1">J273+I273-C273</f>
        <v>0</v>
      </c>
      <c r="M273">
        <f ca="1">INDIRECT(M$3&amp;ROW()-'Amortisation-Summary'!D$1)</f>
        <v>4850</v>
      </c>
    </row>
    <row r="274" spans="1:13" x14ac:dyDescent="0.25">
      <c r="A274">
        <f t="shared" si="15"/>
        <v>270</v>
      </c>
      <c r="F274">
        <f t="shared" si="14"/>
        <v>0</v>
      </c>
      <c r="I274">
        <f ca="1">ROUND(K273*F$2/12,2)</f>
        <v>0</v>
      </c>
      <c r="J274">
        <f t="shared" ca="1" si="16"/>
        <v>0</v>
      </c>
      <c r="K274">
        <f ca="1">J274+I274-C274</f>
        <v>0</v>
      </c>
      <c r="M274">
        <f ca="1">INDIRECT(M$3&amp;ROW()-'Amortisation-Summary'!D$1)</f>
        <v>4850</v>
      </c>
    </row>
    <row r="275" spans="1:13" x14ac:dyDescent="0.25">
      <c r="A275">
        <f t="shared" si="15"/>
        <v>271</v>
      </c>
      <c r="F275">
        <f t="shared" si="14"/>
        <v>0</v>
      </c>
      <c r="I275">
        <f ca="1">ROUND(K274*F$2/12,2)</f>
        <v>0</v>
      </c>
      <c r="J275">
        <f t="shared" ca="1" si="16"/>
        <v>0</v>
      </c>
      <c r="K275">
        <f ca="1">J275+I275-C275</f>
        <v>0</v>
      </c>
      <c r="M275">
        <f ca="1">INDIRECT(M$3&amp;ROW()-'Amortisation-Summary'!D$1)</f>
        <v>4850</v>
      </c>
    </row>
    <row r="276" spans="1:13" x14ac:dyDescent="0.25">
      <c r="A276">
        <f t="shared" si="15"/>
        <v>272</v>
      </c>
      <c r="F276">
        <f t="shared" si="14"/>
        <v>0</v>
      </c>
      <c r="I276">
        <f ca="1">ROUND(K275*F$2/12,2)</f>
        <v>0</v>
      </c>
      <c r="J276">
        <f t="shared" ca="1" si="16"/>
        <v>0</v>
      </c>
      <c r="K276">
        <f ca="1">J276+I276-C276</f>
        <v>0</v>
      </c>
      <c r="M276">
        <f ca="1">INDIRECT(M$3&amp;ROW()-'Amortisation-Summary'!D$1)</f>
        <v>4850</v>
      </c>
    </row>
    <row r="277" spans="1:13" x14ac:dyDescent="0.25">
      <c r="A277">
        <f t="shared" si="15"/>
        <v>273</v>
      </c>
      <c r="F277">
        <f t="shared" si="14"/>
        <v>0</v>
      </c>
      <c r="I277">
        <f ca="1">ROUND(K276*F$2/12,2)</f>
        <v>0</v>
      </c>
      <c r="J277">
        <f t="shared" ca="1" si="16"/>
        <v>0</v>
      </c>
      <c r="K277">
        <f ca="1">J277+I277-C277</f>
        <v>0</v>
      </c>
      <c r="M277">
        <f ca="1">INDIRECT(M$3&amp;ROW()-'Amortisation-Summary'!D$1)</f>
        <v>4850</v>
      </c>
    </row>
    <row r="278" spans="1:13" x14ac:dyDescent="0.25">
      <c r="A278">
        <f t="shared" si="15"/>
        <v>274</v>
      </c>
      <c r="F278">
        <f t="shared" si="14"/>
        <v>0</v>
      </c>
      <c r="I278">
        <f ca="1">ROUND(K277*F$2/12,2)</f>
        <v>0</v>
      </c>
      <c r="J278">
        <f t="shared" ca="1" si="16"/>
        <v>0</v>
      </c>
      <c r="K278">
        <f ca="1">J278+I278-C278</f>
        <v>0</v>
      </c>
      <c r="M278">
        <f ca="1">INDIRECT(M$3&amp;ROW()-'Amortisation-Summary'!D$1)</f>
        <v>4850</v>
      </c>
    </row>
    <row r="279" spans="1:13" x14ac:dyDescent="0.25">
      <c r="A279">
        <f t="shared" si="15"/>
        <v>275</v>
      </c>
      <c r="F279">
        <f t="shared" si="14"/>
        <v>0</v>
      </c>
      <c r="I279">
        <f ca="1">ROUND(K278*F$2/12,2)</f>
        <v>0</v>
      </c>
      <c r="J279">
        <f t="shared" ca="1" si="16"/>
        <v>0</v>
      </c>
      <c r="K279">
        <f ca="1">J279+I279-C279</f>
        <v>0</v>
      </c>
      <c r="M279">
        <f ca="1">INDIRECT(M$3&amp;ROW()-'Amortisation-Summary'!D$1)</f>
        <v>4850</v>
      </c>
    </row>
    <row r="280" spans="1:13" x14ac:dyDescent="0.25">
      <c r="A280">
        <f t="shared" si="15"/>
        <v>276</v>
      </c>
      <c r="F280">
        <f t="shared" si="14"/>
        <v>0</v>
      </c>
      <c r="I280">
        <f ca="1">ROUND(K279*F$2/12,2)</f>
        <v>0</v>
      </c>
      <c r="J280">
        <f t="shared" ca="1" si="16"/>
        <v>0</v>
      </c>
      <c r="K280">
        <f ca="1">J280+I280-C280</f>
        <v>0</v>
      </c>
      <c r="M280">
        <f ca="1">INDIRECT(M$3&amp;ROW()-'Amortisation-Summary'!D$1)</f>
        <v>4850</v>
      </c>
    </row>
    <row r="281" spans="1:13" x14ac:dyDescent="0.25">
      <c r="A281">
        <f t="shared" si="15"/>
        <v>277</v>
      </c>
      <c r="F281">
        <f t="shared" si="14"/>
        <v>0</v>
      </c>
      <c r="I281">
        <f ca="1">ROUND(K280*F$2/12,2)</f>
        <v>0</v>
      </c>
      <c r="J281">
        <f t="shared" ca="1" si="16"/>
        <v>0</v>
      </c>
      <c r="K281">
        <f ca="1">J281+I281-C281</f>
        <v>0</v>
      </c>
      <c r="M281">
        <f ca="1">INDIRECT(M$3&amp;ROW()-'Amortisation-Summary'!D$1)</f>
        <v>4850</v>
      </c>
    </row>
    <row r="282" spans="1:13" x14ac:dyDescent="0.25">
      <c r="A282">
        <f t="shared" si="15"/>
        <v>278</v>
      </c>
      <c r="F282">
        <f t="shared" si="14"/>
        <v>0</v>
      </c>
      <c r="I282">
        <f ca="1">ROUND(K281*F$2/12,2)</f>
        <v>0</v>
      </c>
      <c r="J282">
        <f t="shared" ca="1" si="16"/>
        <v>0</v>
      </c>
      <c r="K282">
        <f ca="1">J282+I282-C282</f>
        <v>0</v>
      </c>
      <c r="M282">
        <f ca="1">INDIRECT(M$3&amp;ROW()-'Amortisation-Summary'!D$1)</f>
        <v>4850</v>
      </c>
    </row>
    <row r="283" spans="1:13" x14ac:dyDescent="0.25">
      <c r="A283">
        <f t="shared" si="15"/>
        <v>279</v>
      </c>
      <c r="F283">
        <f t="shared" si="14"/>
        <v>0</v>
      </c>
      <c r="I283">
        <f ca="1">ROUND(K282*F$2/12,2)</f>
        <v>0</v>
      </c>
      <c r="J283">
        <f t="shared" ca="1" si="16"/>
        <v>0</v>
      </c>
      <c r="K283">
        <f ca="1">J283+I283-C283</f>
        <v>0</v>
      </c>
      <c r="M283">
        <f ca="1">INDIRECT(M$3&amp;ROW()-'Amortisation-Summary'!D$1)</f>
        <v>4850</v>
      </c>
    </row>
    <row r="284" spans="1:13" x14ac:dyDescent="0.25">
      <c r="A284">
        <f t="shared" si="15"/>
        <v>280</v>
      </c>
      <c r="F284">
        <f t="shared" si="14"/>
        <v>0</v>
      </c>
      <c r="I284">
        <f ca="1">ROUND(K283*F$2/12,2)</f>
        <v>0</v>
      </c>
      <c r="J284">
        <f t="shared" ca="1" si="16"/>
        <v>0</v>
      </c>
      <c r="K284">
        <f ca="1">J284+I284-C284</f>
        <v>0</v>
      </c>
      <c r="M284">
        <f ca="1">INDIRECT(M$3&amp;ROW()-'Amortisation-Summary'!D$1)</f>
        <v>4850</v>
      </c>
    </row>
    <row r="285" spans="1:13" x14ac:dyDescent="0.25">
      <c r="A285">
        <f t="shared" si="15"/>
        <v>281</v>
      </c>
      <c r="F285">
        <f t="shared" si="14"/>
        <v>0</v>
      </c>
      <c r="I285">
        <f ca="1">ROUND(K284*F$2/12,2)</f>
        <v>0</v>
      </c>
      <c r="J285">
        <f t="shared" ca="1" si="16"/>
        <v>0</v>
      </c>
      <c r="K285">
        <f ca="1">J285+I285-C285</f>
        <v>0</v>
      </c>
      <c r="M285">
        <f ca="1">INDIRECT(M$3&amp;ROW()-'Amortisation-Summary'!D$1)</f>
        <v>4850</v>
      </c>
    </row>
    <row r="286" spans="1:13" x14ac:dyDescent="0.25">
      <c r="A286">
        <f t="shared" si="15"/>
        <v>282</v>
      </c>
      <c r="F286">
        <f t="shared" si="14"/>
        <v>0</v>
      </c>
      <c r="I286">
        <f ca="1">ROUND(K285*F$2/12,2)</f>
        <v>0</v>
      </c>
      <c r="J286">
        <f t="shared" ca="1" si="16"/>
        <v>0</v>
      </c>
      <c r="K286">
        <f ca="1">J286+I286-C286</f>
        <v>0</v>
      </c>
      <c r="M286">
        <f ca="1">INDIRECT(M$3&amp;ROW()-'Amortisation-Summary'!D$1)</f>
        <v>4850</v>
      </c>
    </row>
    <row r="287" spans="1:13" x14ac:dyDescent="0.25">
      <c r="A287">
        <f t="shared" si="15"/>
        <v>283</v>
      </c>
      <c r="F287">
        <f t="shared" si="14"/>
        <v>0</v>
      </c>
      <c r="I287">
        <f ca="1">ROUND(K286*F$2/12,2)</f>
        <v>0</v>
      </c>
      <c r="J287">
        <f t="shared" ca="1" si="16"/>
        <v>0</v>
      </c>
      <c r="K287">
        <f ca="1">J287+I287-C287</f>
        <v>0</v>
      </c>
      <c r="M287">
        <f ca="1">INDIRECT(M$3&amp;ROW()-'Amortisation-Summary'!D$1)</f>
        <v>4850</v>
      </c>
    </row>
    <row r="288" spans="1:13" x14ac:dyDescent="0.25">
      <c r="A288">
        <f t="shared" si="15"/>
        <v>284</v>
      </c>
      <c r="F288">
        <f t="shared" si="14"/>
        <v>0</v>
      </c>
      <c r="I288">
        <f ca="1">ROUND(K287*F$2/12,2)</f>
        <v>0</v>
      </c>
      <c r="J288">
        <f t="shared" ca="1" si="16"/>
        <v>0</v>
      </c>
      <c r="K288">
        <f ca="1">J288+I288-C288</f>
        <v>0</v>
      </c>
      <c r="M288">
        <f ca="1">INDIRECT(M$3&amp;ROW()-'Amortisation-Summary'!D$1)</f>
        <v>4850</v>
      </c>
    </row>
    <row r="289" spans="1:13" x14ac:dyDescent="0.25">
      <c r="A289">
        <f t="shared" si="15"/>
        <v>285</v>
      </c>
      <c r="F289">
        <f t="shared" si="14"/>
        <v>0</v>
      </c>
      <c r="I289">
        <f ca="1">ROUND(K288*F$2/12,2)</f>
        <v>0</v>
      </c>
      <c r="J289">
        <f t="shared" ca="1" si="16"/>
        <v>0</v>
      </c>
      <c r="K289">
        <f ca="1">J289+I289-C289</f>
        <v>0</v>
      </c>
      <c r="M289">
        <f ca="1">INDIRECT(M$3&amp;ROW()-'Amortisation-Summary'!D$1)</f>
        <v>4850</v>
      </c>
    </row>
    <row r="290" spans="1:13" x14ac:dyDescent="0.25">
      <c r="A290">
        <f t="shared" si="15"/>
        <v>286</v>
      </c>
      <c r="F290">
        <f t="shared" si="14"/>
        <v>0</v>
      </c>
      <c r="I290">
        <f ca="1">ROUND(K289*F$2/12,2)</f>
        <v>0</v>
      </c>
      <c r="J290">
        <f t="shared" ca="1" si="16"/>
        <v>0</v>
      </c>
      <c r="K290">
        <f ca="1">J290+I290-C290</f>
        <v>0</v>
      </c>
      <c r="M290">
        <f ca="1">INDIRECT(M$3&amp;ROW()-'Amortisation-Summary'!D$1)</f>
        <v>4850</v>
      </c>
    </row>
    <row r="291" spans="1:13" x14ac:dyDescent="0.25">
      <c r="A291">
        <f t="shared" si="15"/>
        <v>287</v>
      </c>
      <c r="F291">
        <f t="shared" si="14"/>
        <v>0</v>
      </c>
      <c r="I291">
        <f ca="1">ROUND(K290*F$2/12,2)</f>
        <v>0</v>
      </c>
      <c r="J291">
        <f t="shared" ca="1" si="16"/>
        <v>0</v>
      </c>
      <c r="K291">
        <f ca="1">J291+I291-C291</f>
        <v>0</v>
      </c>
      <c r="M291">
        <f ca="1">INDIRECT(M$3&amp;ROW()-'Amortisation-Summary'!D$1)</f>
        <v>4850</v>
      </c>
    </row>
    <row r="292" spans="1:13" x14ac:dyDescent="0.25">
      <c r="A292">
        <f t="shared" si="15"/>
        <v>288</v>
      </c>
      <c r="F292">
        <f t="shared" si="14"/>
        <v>0</v>
      </c>
      <c r="I292">
        <f ca="1">ROUND(K291*F$2/12,2)</f>
        <v>0</v>
      </c>
      <c r="J292">
        <f t="shared" ca="1" si="16"/>
        <v>0</v>
      </c>
      <c r="K292">
        <f ca="1">J292+I292-C292</f>
        <v>0</v>
      </c>
      <c r="M292">
        <f ca="1">INDIRECT(M$3&amp;ROW()-'Amortisation-Summary'!D$1)</f>
        <v>4850</v>
      </c>
    </row>
    <row r="293" spans="1:13" x14ac:dyDescent="0.25">
      <c r="A293">
        <f t="shared" si="15"/>
        <v>289</v>
      </c>
      <c r="F293">
        <f t="shared" si="14"/>
        <v>0</v>
      </c>
      <c r="I293">
        <f ca="1">ROUND(K292*F$2/12,2)</f>
        <v>0</v>
      </c>
      <c r="J293">
        <f t="shared" ca="1" si="16"/>
        <v>0</v>
      </c>
      <c r="K293">
        <f ca="1">J293+I293-C293</f>
        <v>0</v>
      </c>
      <c r="M293">
        <f ca="1">INDIRECT(M$3&amp;ROW()-'Amortisation-Summary'!D$1)</f>
        <v>4850</v>
      </c>
    </row>
    <row r="294" spans="1:13" x14ac:dyDescent="0.25">
      <c r="A294">
        <f t="shared" si="15"/>
        <v>290</v>
      </c>
      <c r="F294">
        <f t="shared" si="14"/>
        <v>0</v>
      </c>
      <c r="I294">
        <f ca="1">ROUND(K293*F$2/12,2)</f>
        <v>0</v>
      </c>
      <c r="J294">
        <f t="shared" ca="1" si="16"/>
        <v>0</v>
      </c>
      <c r="K294">
        <f ca="1">J294+I294-C294</f>
        <v>0</v>
      </c>
      <c r="M294">
        <f ca="1">INDIRECT(M$3&amp;ROW()-'Amortisation-Summary'!D$1)</f>
        <v>4850</v>
      </c>
    </row>
    <row r="295" spans="1:13" x14ac:dyDescent="0.25">
      <c r="A295">
        <f t="shared" si="15"/>
        <v>291</v>
      </c>
      <c r="F295">
        <f t="shared" si="14"/>
        <v>0</v>
      </c>
      <c r="I295">
        <f ca="1">ROUND(K294*F$2/12,2)</f>
        <v>0</v>
      </c>
      <c r="J295">
        <f t="shared" ca="1" si="16"/>
        <v>0</v>
      </c>
      <c r="K295">
        <f ca="1">J295+I295-C295</f>
        <v>0</v>
      </c>
      <c r="M295">
        <f ca="1">INDIRECT(M$3&amp;ROW()-'Amortisation-Summary'!D$1)</f>
        <v>4850</v>
      </c>
    </row>
    <row r="296" spans="1:13" x14ac:dyDescent="0.25">
      <c r="A296">
        <f t="shared" si="15"/>
        <v>292</v>
      </c>
      <c r="F296">
        <f t="shared" si="14"/>
        <v>0</v>
      </c>
      <c r="I296">
        <f ca="1">ROUND(K295*F$2/12,2)</f>
        <v>0</v>
      </c>
      <c r="J296">
        <f t="shared" ca="1" si="16"/>
        <v>0</v>
      </c>
      <c r="K296">
        <f ca="1">J296+I296-C296</f>
        <v>0</v>
      </c>
      <c r="M296">
        <f ca="1">INDIRECT(M$3&amp;ROW()-'Amortisation-Summary'!D$1)</f>
        <v>4850</v>
      </c>
    </row>
    <row r="297" spans="1:13" x14ac:dyDescent="0.25">
      <c r="A297">
        <f t="shared" si="15"/>
        <v>293</v>
      </c>
      <c r="F297">
        <f t="shared" si="14"/>
        <v>0</v>
      </c>
      <c r="I297">
        <f ca="1">ROUND(K296*F$2/12,2)</f>
        <v>0</v>
      </c>
      <c r="J297">
        <f t="shared" ca="1" si="16"/>
        <v>0</v>
      </c>
      <c r="K297">
        <f ca="1">J297+I297-C297</f>
        <v>0</v>
      </c>
      <c r="M297">
        <f ca="1">INDIRECT(M$3&amp;ROW()-'Amortisation-Summary'!D$1)</f>
        <v>4850</v>
      </c>
    </row>
    <row r="298" spans="1:13" x14ac:dyDescent="0.25">
      <c r="A298">
        <f t="shared" si="15"/>
        <v>294</v>
      </c>
      <c r="F298">
        <f t="shared" si="14"/>
        <v>0</v>
      </c>
      <c r="I298">
        <f ca="1">ROUND(K297*F$2/12,2)</f>
        <v>0</v>
      </c>
      <c r="J298">
        <f t="shared" ca="1" si="16"/>
        <v>0</v>
      </c>
      <c r="K298">
        <f ca="1">J298+I298-C298</f>
        <v>0</v>
      </c>
      <c r="M298">
        <f ca="1">INDIRECT(M$3&amp;ROW()-'Amortisation-Summary'!D$1)</f>
        <v>4850</v>
      </c>
    </row>
    <row r="299" spans="1:13" x14ac:dyDescent="0.25">
      <c r="A299">
        <f t="shared" si="15"/>
        <v>295</v>
      </c>
      <c r="F299">
        <f t="shared" si="14"/>
        <v>0</v>
      </c>
      <c r="I299">
        <f ca="1">ROUND(K298*F$2/12,2)</f>
        <v>0</v>
      </c>
      <c r="J299">
        <f t="shared" ca="1" si="16"/>
        <v>0</v>
      </c>
      <c r="K299">
        <f ca="1">J299+I299-C299</f>
        <v>0</v>
      </c>
      <c r="M299">
        <f ca="1">INDIRECT(M$3&amp;ROW()-'Amortisation-Summary'!D$1)</f>
        <v>4850</v>
      </c>
    </row>
    <row r="300" spans="1:13" x14ac:dyDescent="0.25">
      <c r="A300">
        <f t="shared" si="15"/>
        <v>296</v>
      </c>
      <c r="F300">
        <f t="shared" si="14"/>
        <v>0</v>
      </c>
      <c r="I300">
        <f ca="1">ROUND(K299*F$2/12,2)</f>
        <v>0</v>
      </c>
      <c r="J300">
        <f t="shared" ca="1" si="16"/>
        <v>0</v>
      </c>
      <c r="K300">
        <f ca="1">J300+I300-C300</f>
        <v>0</v>
      </c>
      <c r="M300">
        <f ca="1">INDIRECT(M$3&amp;ROW()-'Amortisation-Summary'!D$1)</f>
        <v>4850</v>
      </c>
    </row>
    <row r="301" spans="1:13" x14ac:dyDescent="0.25">
      <c r="A301">
        <f t="shared" si="15"/>
        <v>297</v>
      </c>
      <c r="F301">
        <f t="shared" si="14"/>
        <v>0</v>
      </c>
      <c r="I301">
        <f ca="1">ROUND(K300*F$2/12,2)</f>
        <v>0</v>
      </c>
      <c r="J301">
        <f t="shared" ca="1" si="16"/>
        <v>0</v>
      </c>
      <c r="K301">
        <f ca="1">J301+I301-C301</f>
        <v>0</v>
      </c>
      <c r="M301">
        <f ca="1">INDIRECT(M$3&amp;ROW()-'Amortisation-Summary'!D$1)</f>
        <v>4850</v>
      </c>
    </row>
    <row r="302" spans="1:13" x14ac:dyDescent="0.25">
      <c r="A302">
        <f t="shared" si="15"/>
        <v>298</v>
      </c>
      <c r="F302">
        <f t="shared" si="14"/>
        <v>0</v>
      </c>
      <c r="I302">
        <f ca="1">ROUND(K301*F$2/12,2)</f>
        <v>0</v>
      </c>
      <c r="J302">
        <f t="shared" ca="1" si="16"/>
        <v>0</v>
      </c>
      <c r="K302">
        <f ca="1">J302+I302-C302</f>
        <v>0</v>
      </c>
      <c r="M302">
        <f ca="1">INDIRECT(M$3&amp;ROW()-'Amortisation-Summary'!D$1)</f>
        <v>4850</v>
      </c>
    </row>
    <row r="303" spans="1:13" x14ac:dyDescent="0.25">
      <c r="A303">
        <f t="shared" si="15"/>
        <v>299</v>
      </c>
      <c r="F303">
        <f t="shared" si="14"/>
        <v>0</v>
      </c>
      <c r="I303">
        <f ca="1">ROUND(K302*F$2/12,2)</f>
        <v>0</v>
      </c>
      <c r="J303">
        <f t="shared" ca="1" si="16"/>
        <v>0</v>
      </c>
      <c r="K303">
        <f ca="1">J303+I303-C303</f>
        <v>0</v>
      </c>
      <c r="M303">
        <f ca="1">INDIRECT(M$3&amp;ROW()-'Amortisation-Summary'!D$1)</f>
        <v>4850</v>
      </c>
    </row>
    <row r="304" spans="1:13" x14ac:dyDescent="0.25">
      <c r="A304">
        <f t="shared" si="15"/>
        <v>300</v>
      </c>
      <c r="F304">
        <f t="shared" si="14"/>
        <v>0</v>
      </c>
      <c r="I304">
        <f ca="1">ROUND(K303*F$2/12,2)</f>
        <v>0</v>
      </c>
      <c r="J304">
        <f t="shared" ca="1" si="16"/>
        <v>0</v>
      </c>
      <c r="K304">
        <f ca="1">J304+I304-C304</f>
        <v>0</v>
      </c>
      <c r="M304">
        <f ca="1">INDIRECT(M$3&amp;ROW()-'Amortisation-Summary'!D$1)</f>
        <v>4850</v>
      </c>
    </row>
    <row r="305" spans="1:13" x14ac:dyDescent="0.25">
      <c r="A305">
        <f t="shared" si="15"/>
        <v>301</v>
      </c>
      <c r="F305">
        <f t="shared" si="14"/>
        <v>0</v>
      </c>
      <c r="I305">
        <f ca="1">ROUND(K304*F$2/12,2)</f>
        <v>0</v>
      </c>
      <c r="J305">
        <f t="shared" ca="1" si="16"/>
        <v>0</v>
      </c>
      <c r="K305">
        <f ca="1">J305+I305-C305</f>
        <v>0</v>
      </c>
      <c r="M305">
        <f ca="1">INDIRECT(M$3&amp;ROW()-'Amortisation-Summary'!D$1)</f>
        <v>4850</v>
      </c>
    </row>
    <row r="306" spans="1:13" x14ac:dyDescent="0.25">
      <c r="A306">
        <f t="shared" si="15"/>
        <v>302</v>
      </c>
      <c r="F306">
        <f t="shared" si="14"/>
        <v>0</v>
      </c>
      <c r="I306">
        <f ca="1">ROUND(K305*F$2/12,2)</f>
        <v>0</v>
      </c>
      <c r="J306">
        <f t="shared" ca="1" si="16"/>
        <v>0</v>
      </c>
      <c r="K306">
        <f ca="1">J306+I306-C306</f>
        <v>0</v>
      </c>
      <c r="M306">
        <f ca="1">INDIRECT(M$3&amp;ROW()-'Amortisation-Summary'!D$1)</f>
        <v>4850</v>
      </c>
    </row>
    <row r="307" spans="1:13" x14ac:dyDescent="0.25">
      <c r="A307">
        <f t="shared" si="15"/>
        <v>303</v>
      </c>
      <c r="F307">
        <f t="shared" si="14"/>
        <v>0</v>
      </c>
      <c r="I307">
        <f ca="1">ROUND(K306*F$2/12,2)</f>
        <v>0</v>
      </c>
      <c r="J307">
        <f t="shared" ca="1" si="16"/>
        <v>0</v>
      </c>
      <c r="K307">
        <f ca="1">J307+I307-C307</f>
        <v>0</v>
      </c>
      <c r="M307">
        <f ca="1">INDIRECT(M$3&amp;ROW()-'Amortisation-Summary'!D$1)</f>
        <v>4850</v>
      </c>
    </row>
    <row r="308" spans="1:13" x14ac:dyDescent="0.25">
      <c r="A308">
        <f t="shared" si="15"/>
        <v>304</v>
      </c>
      <c r="F308">
        <f t="shared" si="14"/>
        <v>0</v>
      </c>
      <c r="I308">
        <f ca="1">ROUND(K307*F$2/12,2)</f>
        <v>0</v>
      </c>
      <c r="J308">
        <f t="shared" ca="1" si="16"/>
        <v>0</v>
      </c>
      <c r="K308">
        <f ca="1">J308+I308-C308</f>
        <v>0</v>
      </c>
      <c r="M308">
        <f ca="1">INDIRECT(M$3&amp;ROW()-'Amortisation-Summary'!D$1)</f>
        <v>4850</v>
      </c>
    </row>
    <row r="309" spans="1:13" x14ac:dyDescent="0.25">
      <c r="A309">
        <f t="shared" si="15"/>
        <v>305</v>
      </c>
      <c r="F309">
        <f t="shared" si="14"/>
        <v>0</v>
      </c>
      <c r="I309">
        <f ca="1">ROUND(K308*F$2/12,2)</f>
        <v>0</v>
      </c>
      <c r="J309">
        <f t="shared" ca="1" si="16"/>
        <v>0</v>
      </c>
      <c r="K309">
        <f ca="1">J309+I309-C309</f>
        <v>0</v>
      </c>
      <c r="M309">
        <f ca="1">INDIRECT(M$3&amp;ROW()-'Amortisation-Summary'!D$1)</f>
        <v>4850</v>
      </c>
    </row>
    <row r="310" spans="1:13" x14ac:dyDescent="0.25">
      <c r="A310">
        <f t="shared" si="15"/>
        <v>306</v>
      </c>
      <c r="F310">
        <f t="shared" si="14"/>
        <v>0</v>
      </c>
      <c r="I310">
        <f ca="1">ROUND(K309*F$2/12,2)</f>
        <v>0</v>
      </c>
      <c r="J310">
        <f t="shared" ca="1" si="16"/>
        <v>0</v>
      </c>
      <c r="K310">
        <f ca="1">J310+I310-C310</f>
        <v>0</v>
      </c>
      <c r="M310">
        <f ca="1">INDIRECT(M$3&amp;ROW()-'Amortisation-Summary'!D$1)</f>
        <v>4850</v>
      </c>
    </row>
    <row r="311" spans="1:13" x14ac:dyDescent="0.25">
      <c r="A311">
        <f t="shared" si="15"/>
        <v>307</v>
      </c>
      <c r="F311">
        <f t="shared" si="14"/>
        <v>0</v>
      </c>
      <c r="I311">
        <f ca="1">ROUND(K310*F$2/12,2)</f>
        <v>0</v>
      </c>
      <c r="J311">
        <f t="shared" ca="1" si="16"/>
        <v>0</v>
      </c>
      <c r="K311">
        <f ca="1">J311+I311-C311</f>
        <v>0</v>
      </c>
      <c r="M311">
        <f ca="1">INDIRECT(M$3&amp;ROW()-'Amortisation-Summary'!D$1)</f>
        <v>4850</v>
      </c>
    </row>
    <row r="312" spans="1:13" x14ac:dyDescent="0.25">
      <c r="A312">
        <f t="shared" si="15"/>
        <v>308</v>
      </c>
      <c r="F312">
        <f t="shared" si="14"/>
        <v>0</v>
      </c>
      <c r="I312">
        <f ca="1">ROUND(K311*F$2/12,2)</f>
        <v>0</v>
      </c>
      <c r="J312">
        <f t="shared" ca="1" si="16"/>
        <v>0</v>
      </c>
      <c r="K312">
        <f ca="1">J312+I312-C312</f>
        <v>0</v>
      </c>
      <c r="M312">
        <f ca="1">INDIRECT(M$3&amp;ROW()-'Amortisation-Summary'!D$1)</f>
        <v>4850</v>
      </c>
    </row>
    <row r="313" spans="1:13" x14ac:dyDescent="0.25">
      <c r="A313">
        <f t="shared" si="15"/>
        <v>309</v>
      </c>
      <c r="F313">
        <f t="shared" si="14"/>
        <v>0</v>
      </c>
      <c r="I313">
        <f ca="1">ROUND(K312*F$2/12,2)</f>
        <v>0</v>
      </c>
      <c r="J313">
        <f t="shared" ca="1" si="16"/>
        <v>0</v>
      </c>
      <c r="K313">
        <f ca="1">J313+I313-C313</f>
        <v>0</v>
      </c>
      <c r="M313">
        <f ca="1">INDIRECT(M$3&amp;ROW()-'Amortisation-Summary'!D$1)</f>
        <v>4850</v>
      </c>
    </row>
    <row r="314" spans="1:13" x14ac:dyDescent="0.25">
      <c r="A314">
        <f t="shared" si="15"/>
        <v>310</v>
      </c>
      <c r="F314">
        <f t="shared" si="14"/>
        <v>0</v>
      </c>
      <c r="I314">
        <f ca="1">ROUND(K313*F$2/12,2)</f>
        <v>0</v>
      </c>
      <c r="J314">
        <f t="shared" ca="1" si="16"/>
        <v>0</v>
      </c>
      <c r="K314">
        <f ca="1">J314+I314-C314</f>
        <v>0</v>
      </c>
      <c r="M314">
        <f ca="1">INDIRECT(M$3&amp;ROW()-'Amortisation-Summary'!D$1)</f>
        <v>4850</v>
      </c>
    </row>
    <row r="315" spans="1:13" x14ac:dyDescent="0.25">
      <c r="A315">
        <f t="shared" si="15"/>
        <v>311</v>
      </c>
      <c r="F315">
        <f t="shared" si="14"/>
        <v>0</v>
      </c>
      <c r="I315">
        <f ca="1">ROUND(K314*F$2/12,2)</f>
        <v>0</v>
      </c>
      <c r="J315">
        <f t="shared" ca="1" si="16"/>
        <v>0</v>
      </c>
      <c r="K315">
        <f ca="1">J315+I315-C315</f>
        <v>0</v>
      </c>
      <c r="M315">
        <f ca="1">INDIRECT(M$3&amp;ROW()-'Amortisation-Summary'!D$1)</f>
        <v>4850</v>
      </c>
    </row>
    <row r="316" spans="1:13" x14ac:dyDescent="0.25">
      <c r="A316">
        <f t="shared" si="15"/>
        <v>312</v>
      </c>
      <c r="F316">
        <f t="shared" si="14"/>
        <v>0</v>
      </c>
      <c r="I316">
        <f ca="1">ROUND(K315*F$2/12,2)</f>
        <v>0</v>
      </c>
      <c r="J316">
        <f t="shared" ca="1" si="16"/>
        <v>0</v>
      </c>
      <c r="K316">
        <f ca="1">J316+I316-C316</f>
        <v>0</v>
      </c>
      <c r="M316">
        <f ca="1">INDIRECT(M$3&amp;ROW()-'Amortisation-Summary'!D$1)</f>
        <v>4850</v>
      </c>
    </row>
    <row r="317" spans="1:13" x14ac:dyDescent="0.25">
      <c r="A317">
        <f t="shared" si="15"/>
        <v>313</v>
      </c>
      <c r="F317">
        <f t="shared" si="14"/>
        <v>0</v>
      </c>
      <c r="I317">
        <f ca="1">ROUND(K316*F$2/12,2)</f>
        <v>0</v>
      </c>
      <c r="J317">
        <f t="shared" ca="1" si="16"/>
        <v>0</v>
      </c>
      <c r="K317">
        <f ca="1">J317+I317-C317</f>
        <v>0</v>
      </c>
      <c r="M317">
        <f ca="1">INDIRECT(M$3&amp;ROW()-'Amortisation-Summary'!D$1)</f>
        <v>4850</v>
      </c>
    </row>
    <row r="318" spans="1:13" x14ac:dyDescent="0.25">
      <c r="A318">
        <f t="shared" si="15"/>
        <v>314</v>
      </c>
      <c r="F318">
        <f t="shared" si="14"/>
        <v>0</v>
      </c>
      <c r="I318">
        <f ca="1">ROUND(K317*F$2/12,2)</f>
        <v>0</v>
      </c>
      <c r="J318">
        <f t="shared" ca="1" si="16"/>
        <v>0</v>
      </c>
      <c r="K318">
        <f ca="1">J318+I318-C318</f>
        <v>0</v>
      </c>
      <c r="M318">
        <f ca="1">INDIRECT(M$3&amp;ROW()-'Amortisation-Summary'!D$1)</f>
        <v>4850</v>
      </c>
    </row>
    <row r="319" spans="1:13" x14ac:dyDescent="0.25">
      <c r="A319">
        <f t="shared" si="15"/>
        <v>315</v>
      </c>
      <c r="F319">
        <f t="shared" si="14"/>
        <v>0</v>
      </c>
      <c r="I319">
        <f ca="1">ROUND(K318*F$2/12,2)</f>
        <v>0</v>
      </c>
      <c r="J319">
        <f t="shared" ca="1" si="16"/>
        <v>0</v>
      </c>
      <c r="K319">
        <f ca="1">J319+I319-C319</f>
        <v>0</v>
      </c>
      <c r="M319">
        <f ca="1">INDIRECT(M$3&amp;ROW()-'Amortisation-Summary'!D$1)</f>
        <v>4850</v>
      </c>
    </row>
    <row r="320" spans="1:13" x14ac:dyDescent="0.25">
      <c r="A320">
        <f t="shared" si="15"/>
        <v>316</v>
      </c>
      <c r="F320">
        <f t="shared" si="14"/>
        <v>0</v>
      </c>
      <c r="I320">
        <f ca="1">ROUND(K319*F$2/12,2)</f>
        <v>0</v>
      </c>
      <c r="J320">
        <f t="shared" ca="1" si="16"/>
        <v>0</v>
      </c>
      <c r="K320">
        <f ca="1">J320+I320-C320</f>
        <v>0</v>
      </c>
      <c r="M320">
        <f ca="1">INDIRECT(M$3&amp;ROW()-'Amortisation-Summary'!D$1)</f>
        <v>4850</v>
      </c>
    </row>
    <row r="321" spans="1:13" x14ac:dyDescent="0.25">
      <c r="A321">
        <f t="shared" si="15"/>
        <v>317</v>
      </c>
      <c r="F321">
        <f t="shared" si="14"/>
        <v>0</v>
      </c>
      <c r="I321">
        <f ca="1">ROUND(K320*F$2/12,2)</f>
        <v>0</v>
      </c>
      <c r="J321">
        <f t="shared" ca="1" si="16"/>
        <v>0</v>
      </c>
      <c r="K321">
        <f ca="1">J321+I321-C321</f>
        <v>0</v>
      </c>
      <c r="M321">
        <f ca="1">INDIRECT(M$3&amp;ROW()-'Amortisation-Summary'!D$1)</f>
        <v>4850</v>
      </c>
    </row>
    <row r="322" spans="1:13" x14ac:dyDescent="0.25">
      <c r="A322">
        <f t="shared" si="15"/>
        <v>318</v>
      </c>
      <c r="F322">
        <f t="shared" si="14"/>
        <v>0</v>
      </c>
      <c r="I322">
        <f ca="1">ROUND(K321*F$2/12,2)</f>
        <v>0</v>
      </c>
      <c r="J322">
        <f t="shared" ca="1" si="16"/>
        <v>0</v>
      </c>
      <c r="K322">
        <f ca="1">J322+I322-C322</f>
        <v>0</v>
      </c>
      <c r="M322">
        <f ca="1">INDIRECT(M$3&amp;ROW()-'Amortisation-Summary'!D$1)</f>
        <v>4850</v>
      </c>
    </row>
    <row r="323" spans="1:13" x14ac:dyDescent="0.25">
      <c r="A323">
        <f t="shared" si="15"/>
        <v>319</v>
      </c>
      <c r="F323">
        <f t="shared" si="14"/>
        <v>0</v>
      </c>
      <c r="I323">
        <f ca="1">ROUND(K322*F$2/12,2)</f>
        <v>0</v>
      </c>
      <c r="J323">
        <f t="shared" ca="1" si="16"/>
        <v>0</v>
      </c>
      <c r="K323">
        <f ca="1">J323+I323-C323</f>
        <v>0</v>
      </c>
      <c r="M323">
        <f ca="1">INDIRECT(M$3&amp;ROW()-'Amortisation-Summary'!D$1)</f>
        <v>4850</v>
      </c>
    </row>
    <row r="324" spans="1:13" x14ac:dyDescent="0.25">
      <c r="A324">
        <f t="shared" si="15"/>
        <v>320</v>
      </c>
      <c r="F324">
        <f t="shared" si="14"/>
        <v>0</v>
      </c>
      <c r="I324">
        <f ca="1">ROUND(K323*F$2/12,2)</f>
        <v>0</v>
      </c>
      <c r="J324">
        <f t="shared" ca="1" si="16"/>
        <v>0</v>
      </c>
      <c r="K324">
        <f ca="1">J324+I324-C324</f>
        <v>0</v>
      </c>
      <c r="M324">
        <f ca="1">INDIRECT(M$3&amp;ROW()-'Amortisation-Summary'!D$1)</f>
        <v>4850</v>
      </c>
    </row>
    <row r="325" spans="1:13" x14ac:dyDescent="0.25">
      <c r="A325">
        <f t="shared" si="15"/>
        <v>321</v>
      </c>
      <c r="F325">
        <f t="shared" si="14"/>
        <v>0</v>
      </c>
      <c r="I325">
        <f ca="1">ROUND(K324*F$2/12,2)</f>
        <v>0</v>
      </c>
      <c r="J325">
        <f t="shared" ca="1" si="16"/>
        <v>0</v>
      </c>
      <c r="K325">
        <f ca="1">J325+I325-C325</f>
        <v>0</v>
      </c>
      <c r="M325">
        <f ca="1">INDIRECT(M$3&amp;ROW()-'Amortisation-Summary'!D$1)</f>
        <v>4850</v>
      </c>
    </row>
    <row r="326" spans="1:13" x14ac:dyDescent="0.25">
      <c r="A326">
        <f t="shared" si="15"/>
        <v>322</v>
      </c>
      <c r="F326">
        <f t="shared" ref="F326:F364" si="17">SUM(C326:E326)</f>
        <v>0</v>
      </c>
      <c r="I326">
        <f ca="1">ROUND(K325*F$2/12,2)</f>
        <v>0</v>
      </c>
      <c r="J326">
        <f t="shared" ca="1" si="16"/>
        <v>0</v>
      </c>
      <c r="K326">
        <f ca="1">J326+I326-C326</f>
        <v>0</v>
      </c>
      <c r="M326">
        <f ca="1">INDIRECT(M$3&amp;ROW()-'Amortisation-Summary'!D$1)</f>
        <v>4850</v>
      </c>
    </row>
    <row r="327" spans="1:13" x14ac:dyDescent="0.25">
      <c r="A327">
        <f t="shared" si="15"/>
        <v>323</v>
      </c>
      <c r="F327">
        <f t="shared" si="17"/>
        <v>0</v>
      </c>
      <c r="I327">
        <f ca="1">ROUND(K326*F$2/12,2)</f>
        <v>0</v>
      </c>
      <c r="J327">
        <f t="shared" ca="1" si="16"/>
        <v>0</v>
      </c>
      <c r="K327">
        <f ca="1">J327+I327-C327</f>
        <v>0</v>
      </c>
      <c r="M327">
        <f ca="1">INDIRECT(M$3&amp;ROW()-'Amortisation-Summary'!D$1)</f>
        <v>4850</v>
      </c>
    </row>
    <row r="328" spans="1:13" x14ac:dyDescent="0.25">
      <c r="A328">
        <f t="shared" ref="A328:A364" si="18">A327+1</f>
        <v>324</v>
      </c>
      <c r="F328">
        <f t="shared" si="17"/>
        <v>0</v>
      </c>
      <c r="I328">
        <f ca="1">ROUND(K327*F$2/12,2)</f>
        <v>0</v>
      </c>
      <c r="J328">
        <f t="shared" ca="1" si="16"/>
        <v>0</v>
      </c>
      <c r="K328">
        <f ca="1">J328+I328-C328</f>
        <v>0</v>
      </c>
      <c r="M328">
        <f ca="1">INDIRECT(M$3&amp;ROW()-'Amortisation-Summary'!D$1)</f>
        <v>4850</v>
      </c>
    </row>
    <row r="329" spans="1:13" x14ac:dyDescent="0.25">
      <c r="A329">
        <f t="shared" si="18"/>
        <v>325</v>
      </c>
      <c r="F329">
        <f t="shared" si="17"/>
        <v>0</v>
      </c>
      <c r="I329">
        <f ca="1">ROUND(K328*F$2/12,2)</f>
        <v>0</v>
      </c>
      <c r="J329">
        <f t="shared" ref="J329:J364" ca="1" si="19">K328</f>
        <v>0</v>
      </c>
      <c r="K329">
        <f ca="1">J329+I329-C329</f>
        <v>0</v>
      </c>
      <c r="M329">
        <f ca="1">INDIRECT(M$3&amp;ROW()-'Amortisation-Summary'!D$1)</f>
        <v>4850</v>
      </c>
    </row>
    <row r="330" spans="1:13" x14ac:dyDescent="0.25">
      <c r="A330">
        <f t="shared" si="18"/>
        <v>326</v>
      </c>
      <c r="F330">
        <f t="shared" si="17"/>
        <v>0</v>
      </c>
      <c r="I330">
        <f ca="1">ROUND(K329*F$2/12,2)</f>
        <v>0</v>
      </c>
      <c r="J330">
        <f t="shared" ca="1" si="19"/>
        <v>0</v>
      </c>
      <c r="K330">
        <f ca="1">J330+I330-C330</f>
        <v>0</v>
      </c>
      <c r="M330">
        <f ca="1">INDIRECT(M$3&amp;ROW()-'Amortisation-Summary'!D$1)</f>
        <v>4850</v>
      </c>
    </row>
    <row r="331" spans="1:13" x14ac:dyDescent="0.25">
      <c r="A331">
        <f t="shared" si="18"/>
        <v>327</v>
      </c>
      <c r="F331">
        <f t="shared" si="17"/>
        <v>0</v>
      </c>
      <c r="I331">
        <f ca="1">ROUND(K330*F$2/12,2)</f>
        <v>0</v>
      </c>
      <c r="J331">
        <f t="shared" ca="1" si="19"/>
        <v>0</v>
      </c>
      <c r="K331">
        <f ca="1">J331+I331-C331</f>
        <v>0</v>
      </c>
      <c r="M331">
        <f ca="1">INDIRECT(M$3&amp;ROW()-'Amortisation-Summary'!D$1)</f>
        <v>4850</v>
      </c>
    </row>
    <row r="332" spans="1:13" x14ac:dyDescent="0.25">
      <c r="A332">
        <f t="shared" si="18"/>
        <v>328</v>
      </c>
      <c r="F332">
        <f t="shared" si="17"/>
        <v>0</v>
      </c>
      <c r="I332">
        <f ca="1">ROUND(K331*F$2/12,2)</f>
        <v>0</v>
      </c>
      <c r="J332">
        <f t="shared" ca="1" si="19"/>
        <v>0</v>
      </c>
      <c r="K332">
        <f ca="1">J332+I332-C332</f>
        <v>0</v>
      </c>
      <c r="M332">
        <f ca="1">INDIRECT(M$3&amp;ROW()-'Amortisation-Summary'!D$1)</f>
        <v>4850</v>
      </c>
    </row>
    <row r="333" spans="1:13" x14ac:dyDescent="0.25">
      <c r="A333">
        <f t="shared" si="18"/>
        <v>329</v>
      </c>
      <c r="F333">
        <f t="shared" si="17"/>
        <v>0</v>
      </c>
      <c r="I333">
        <f ca="1">ROUND(K332*F$2/12,2)</f>
        <v>0</v>
      </c>
      <c r="J333">
        <f t="shared" ca="1" si="19"/>
        <v>0</v>
      </c>
      <c r="K333">
        <f ca="1">J333+I333-C333</f>
        <v>0</v>
      </c>
      <c r="M333">
        <f ca="1">INDIRECT(M$3&amp;ROW()-'Amortisation-Summary'!D$1)</f>
        <v>4850</v>
      </c>
    </row>
    <row r="334" spans="1:13" x14ac:dyDescent="0.25">
      <c r="A334">
        <f t="shared" si="18"/>
        <v>330</v>
      </c>
      <c r="F334">
        <f t="shared" si="17"/>
        <v>0</v>
      </c>
      <c r="I334">
        <f ca="1">ROUND(K333*F$2/12,2)</f>
        <v>0</v>
      </c>
      <c r="J334">
        <f t="shared" ca="1" si="19"/>
        <v>0</v>
      </c>
      <c r="K334">
        <f ca="1">J334+I334-C334</f>
        <v>0</v>
      </c>
      <c r="M334">
        <f ca="1">INDIRECT(M$3&amp;ROW()-'Amortisation-Summary'!D$1)</f>
        <v>4850</v>
      </c>
    </row>
    <row r="335" spans="1:13" x14ac:dyDescent="0.25">
      <c r="A335">
        <f t="shared" si="18"/>
        <v>331</v>
      </c>
      <c r="F335">
        <f t="shared" si="17"/>
        <v>0</v>
      </c>
      <c r="I335">
        <f ca="1">ROUND(K334*F$2/12,2)</f>
        <v>0</v>
      </c>
      <c r="J335">
        <f t="shared" ca="1" si="19"/>
        <v>0</v>
      </c>
      <c r="K335">
        <f ca="1">J335+I335-C335</f>
        <v>0</v>
      </c>
      <c r="M335">
        <f ca="1">INDIRECT(M$3&amp;ROW()-'Amortisation-Summary'!D$1)</f>
        <v>4850</v>
      </c>
    </row>
    <row r="336" spans="1:13" x14ac:dyDescent="0.25">
      <c r="A336">
        <f t="shared" si="18"/>
        <v>332</v>
      </c>
      <c r="F336">
        <f t="shared" si="17"/>
        <v>0</v>
      </c>
      <c r="I336">
        <f ca="1">ROUND(K335*F$2/12,2)</f>
        <v>0</v>
      </c>
      <c r="J336">
        <f t="shared" ca="1" si="19"/>
        <v>0</v>
      </c>
      <c r="K336">
        <f ca="1">J336+I336-C336</f>
        <v>0</v>
      </c>
      <c r="M336">
        <f ca="1">INDIRECT(M$3&amp;ROW()-'Amortisation-Summary'!D$1)</f>
        <v>4850</v>
      </c>
    </row>
    <row r="337" spans="1:13" x14ac:dyDescent="0.25">
      <c r="A337">
        <f t="shared" si="18"/>
        <v>333</v>
      </c>
      <c r="F337">
        <f t="shared" si="17"/>
        <v>0</v>
      </c>
      <c r="I337">
        <f ca="1">ROUND(K336*F$2/12,2)</f>
        <v>0</v>
      </c>
      <c r="J337">
        <f t="shared" ca="1" si="19"/>
        <v>0</v>
      </c>
      <c r="K337">
        <f ca="1">J337+I337-C337</f>
        <v>0</v>
      </c>
      <c r="M337">
        <f ca="1">INDIRECT(M$3&amp;ROW()-'Amortisation-Summary'!D$1)</f>
        <v>4850</v>
      </c>
    </row>
    <row r="338" spans="1:13" x14ac:dyDescent="0.25">
      <c r="A338">
        <f t="shared" si="18"/>
        <v>334</v>
      </c>
      <c r="F338">
        <f t="shared" si="17"/>
        <v>0</v>
      </c>
      <c r="I338">
        <f ca="1">ROUND(K337*F$2/12,2)</f>
        <v>0</v>
      </c>
      <c r="J338">
        <f t="shared" ca="1" si="19"/>
        <v>0</v>
      </c>
      <c r="K338">
        <f ca="1">J338+I338-C338</f>
        <v>0</v>
      </c>
      <c r="M338">
        <f ca="1">INDIRECT(M$3&amp;ROW()-'Amortisation-Summary'!D$1)</f>
        <v>4850</v>
      </c>
    </row>
    <row r="339" spans="1:13" x14ac:dyDescent="0.25">
      <c r="A339">
        <f t="shared" si="18"/>
        <v>335</v>
      </c>
      <c r="F339">
        <f t="shared" si="17"/>
        <v>0</v>
      </c>
      <c r="I339">
        <f ca="1">ROUND(K338*F$2/12,2)</f>
        <v>0</v>
      </c>
      <c r="J339">
        <f t="shared" ca="1" si="19"/>
        <v>0</v>
      </c>
      <c r="K339">
        <f ca="1">J339+I339-C339</f>
        <v>0</v>
      </c>
      <c r="M339">
        <f ca="1">INDIRECT(M$3&amp;ROW()-'Amortisation-Summary'!D$1)</f>
        <v>4850</v>
      </c>
    </row>
    <row r="340" spans="1:13" x14ac:dyDescent="0.25">
      <c r="A340">
        <f t="shared" si="18"/>
        <v>336</v>
      </c>
      <c r="F340">
        <f t="shared" si="17"/>
        <v>0</v>
      </c>
      <c r="I340">
        <f ca="1">ROUND(K339*F$2/12,2)</f>
        <v>0</v>
      </c>
      <c r="J340">
        <f t="shared" ca="1" si="19"/>
        <v>0</v>
      </c>
      <c r="K340">
        <f ca="1">J340+I340-C340</f>
        <v>0</v>
      </c>
      <c r="M340">
        <f ca="1">INDIRECT(M$3&amp;ROW()-'Amortisation-Summary'!D$1)</f>
        <v>4850</v>
      </c>
    </row>
    <row r="341" spans="1:13" x14ac:dyDescent="0.25">
      <c r="A341">
        <f t="shared" si="18"/>
        <v>337</v>
      </c>
      <c r="F341">
        <f t="shared" si="17"/>
        <v>0</v>
      </c>
      <c r="I341">
        <f ca="1">ROUND(K340*F$2/12,2)</f>
        <v>0</v>
      </c>
      <c r="J341">
        <f t="shared" ca="1" si="19"/>
        <v>0</v>
      </c>
      <c r="K341">
        <f ca="1">J341+I341-C341</f>
        <v>0</v>
      </c>
      <c r="M341">
        <f ca="1">INDIRECT(M$3&amp;ROW()-'Amortisation-Summary'!D$1)</f>
        <v>4850</v>
      </c>
    </row>
    <row r="342" spans="1:13" x14ac:dyDescent="0.25">
      <c r="A342">
        <f t="shared" si="18"/>
        <v>338</v>
      </c>
      <c r="F342">
        <f t="shared" si="17"/>
        <v>0</v>
      </c>
      <c r="I342">
        <f ca="1">ROUND(K341*F$2/12,2)</f>
        <v>0</v>
      </c>
      <c r="J342">
        <f t="shared" ca="1" si="19"/>
        <v>0</v>
      </c>
      <c r="K342">
        <f ca="1">J342+I342-C342</f>
        <v>0</v>
      </c>
      <c r="M342">
        <f ca="1">INDIRECT(M$3&amp;ROW()-'Amortisation-Summary'!D$1)</f>
        <v>4850</v>
      </c>
    </row>
    <row r="343" spans="1:13" x14ac:dyDescent="0.25">
      <c r="A343">
        <f t="shared" si="18"/>
        <v>339</v>
      </c>
      <c r="F343">
        <f t="shared" si="17"/>
        <v>0</v>
      </c>
      <c r="I343">
        <f ca="1">ROUND(K342*F$2/12,2)</f>
        <v>0</v>
      </c>
      <c r="J343">
        <f t="shared" ca="1" si="19"/>
        <v>0</v>
      </c>
      <c r="K343">
        <f ca="1">J343+I343-C343</f>
        <v>0</v>
      </c>
      <c r="M343">
        <f ca="1">INDIRECT(M$3&amp;ROW()-'Amortisation-Summary'!D$1)</f>
        <v>4850</v>
      </c>
    </row>
    <row r="344" spans="1:13" x14ac:dyDescent="0.25">
      <c r="A344">
        <f t="shared" si="18"/>
        <v>340</v>
      </c>
      <c r="F344">
        <f t="shared" si="17"/>
        <v>0</v>
      </c>
      <c r="I344">
        <f ca="1">ROUND(K343*F$2/12,2)</f>
        <v>0</v>
      </c>
      <c r="J344">
        <f t="shared" ca="1" si="19"/>
        <v>0</v>
      </c>
      <c r="K344">
        <f ca="1">J344+I344-C344</f>
        <v>0</v>
      </c>
      <c r="M344">
        <f ca="1">INDIRECT(M$3&amp;ROW()-'Amortisation-Summary'!D$1)</f>
        <v>4850</v>
      </c>
    </row>
    <row r="345" spans="1:13" x14ac:dyDescent="0.25">
      <c r="A345">
        <f t="shared" si="18"/>
        <v>341</v>
      </c>
      <c r="F345">
        <f t="shared" si="17"/>
        <v>0</v>
      </c>
      <c r="I345">
        <f ca="1">ROUND(K344*F$2/12,2)</f>
        <v>0</v>
      </c>
      <c r="J345">
        <f t="shared" ca="1" si="19"/>
        <v>0</v>
      </c>
      <c r="K345">
        <f ca="1">J345+I345-C345</f>
        <v>0</v>
      </c>
      <c r="M345">
        <f ca="1">INDIRECT(M$3&amp;ROW()-'Amortisation-Summary'!D$1)</f>
        <v>4850</v>
      </c>
    </row>
    <row r="346" spans="1:13" x14ac:dyDescent="0.25">
      <c r="A346">
        <f t="shared" si="18"/>
        <v>342</v>
      </c>
      <c r="F346">
        <f t="shared" si="17"/>
        <v>0</v>
      </c>
      <c r="I346">
        <f ca="1">ROUND(K345*F$2/12,2)</f>
        <v>0</v>
      </c>
      <c r="J346">
        <f t="shared" ca="1" si="19"/>
        <v>0</v>
      </c>
      <c r="K346">
        <f ca="1">J346+I346-C346</f>
        <v>0</v>
      </c>
      <c r="M346">
        <f ca="1">INDIRECT(M$3&amp;ROW()-'Amortisation-Summary'!D$1)</f>
        <v>4850</v>
      </c>
    </row>
    <row r="347" spans="1:13" x14ac:dyDescent="0.25">
      <c r="A347">
        <f t="shared" si="18"/>
        <v>343</v>
      </c>
      <c r="F347">
        <f t="shared" si="17"/>
        <v>0</v>
      </c>
      <c r="I347">
        <f ca="1">ROUND(K346*F$2/12,2)</f>
        <v>0</v>
      </c>
      <c r="J347">
        <f t="shared" ca="1" si="19"/>
        <v>0</v>
      </c>
      <c r="K347">
        <f ca="1">J347+I347-C347</f>
        <v>0</v>
      </c>
      <c r="M347">
        <f ca="1">INDIRECT(M$3&amp;ROW()-'Amortisation-Summary'!D$1)</f>
        <v>4850</v>
      </c>
    </row>
    <row r="348" spans="1:13" x14ac:dyDescent="0.25">
      <c r="A348">
        <f t="shared" si="18"/>
        <v>344</v>
      </c>
      <c r="F348">
        <f t="shared" si="17"/>
        <v>0</v>
      </c>
      <c r="I348">
        <f ca="1">ROUND(K347*F$2/12,2)</f>
        <v>0</v>
      </c>
      <c r="J348">
        <f t="shared" ca="1" si="19"/>
        <v>0</v>
      </c>
      <c r="K348">
        <f ca="1">J348+I348-C348</f>
        <v>0</v>
      </c>
      <c r="M348">
        <f ca="1">INDIRECT(M$3&amp;ROW()-'Amortisation-Summary'!D$1)</f>
        <v>4850</v>
      </c>
    </row>
    <row r="349" spans="1:13" x14ac:dyDescent="0.25">
      <c r="A349">
        <f t="shared" si="18"/>
        <v>345</v>
      </c>
      <c r="F349">
        <f t="shared" si="17"/>
        <v>0</v>
      </c>
      <c r="I349">
        <f ca="1">ROUND(K348*F$2/12,2)</f>
        <v>0</v>
      </c>
      <c r="J349">
        <f t="shared" ca="1" si="19"/>
        <v>0</v>
      </c>
      <c r="K349">
        <f ca="1">J349+I349-C349</f>
        <v>0</v>
      </c>
      <c r="M349">
        <f ca="1">INDIRECT(M$3&amp;ROW()-'Amortisation-Summary'!D$1)</f>
        <v>4850</v>
      </c>
    </row>
    <row r="350" spans="1:13" x14ac:dyDescent="0.25">
      <c r="A350">
        <f t="shared" si="18"/>
        <v>346</v>
      </c>
      <c r="F350">
        <f t="shared" si="17"/>
        <v>0</v>
      </c>
      <c r="I350">
        <f ca="1">ROUND(K349*F$2/12,2)</f>
        <v>0</v>
      </c>
      <c r="J350">
        <f t="shared" ca="1" si="19"/>
        <v>0</v>
      </c>
      <c r="K350">
        <f ca="1">J350+I350-C350</f>
        <v>0</v>
      </c>
      <c r="M350">
        <f ca="1">INDIRECT(M$3&amp;ROW()-'Amortisation-Summary'!D$1)</f>
        <v>4850</v>
      </c>
    </row>
    <row r="351" spans="1:13" x14ac:dyDescent="0.25">
      <c r="A351">
        <f t="shared" si="18"/>
        <v>347</v>
      </c>
      <c r="F351">
        <f t="shared" si="17"/>
        <v>0</v>
      </c>
      <c r="I351">
        <f ca="1">ROUND(K350*F$2/12,2)</f>
        <v>0</v>
      </c>
      <c r="J351">
        <f t="shared" ca="1" si="19"/>
        <v>0</v>
      </c>
      <c r="K351">
        <f ca="1">J351+I351-C351</f>
        <v>0</v>
      </c>
      <c r="M351">
        <f ca="1">INDIRECT(M$3&amp;ROW()-'Amortisation-Summary'!D$1)</f>
        <v>4850</v>
      </c>
    </row>
    <row r="352" spans="1:13" x14ac:dyDescent="0.25">
      <c r="A352">
        <f t="shared" si="18"/>
        <v>348</v>
      </c>
      <c r="F352">
        <f t="shared" si="17"/>
        <v>0</v>
      </c>
      <c r="I352">
        <f ca="1">ROUND(K351*F$2/12,2)</f>
        <v>0</v>
      </c>
      <c r="J352">
        <f t="shared" ca="1" si="19"/>
        <v>0</v>
      </c>
      <c r="K352">
        <f ca="1">J352+I352-C352</f>
        <v>0</v>
      </c>
      <c r="M352">
        <f ca="1">INDIRECT(M$3&amp;ROW()-'Amortisation-Summary'!D$1)</f>
        <v>4850</v>
      </c>
    </row>
    <row r="353" spans="1:13" x14ac:dyDescent="0.25">
      <c r="A353">
        <f t="shared" si="18"/>
        <v>349</v>
      </c>
      <c r="F353">
        <f t="shared" si="17"/>
        <v>0</v>
      </c>
      <c r="I353">
        <f ca="1">ROUND(K352*F$2/12,2)</f>
        <v>0</v>
      </c>
      <c r="J353">
        <f t="shared" ca="1" si="19"/>
        <v>0</v>
      </c>
      <c r="K353">
        <f ca="1">J353+I353-C353</f>
        <v>0</v>
      </c>
      <c r="M353">
        <f ca="1">INDIRECT(M$3&amp;ROW()-'Amortisation-Summary'!D$1)</f>
        <v>4850</v>
      </c>
    </row>
    <row r="354" spans="1:13" x14ac:dyDescent="0.25">
      <c r="A354">
        <f t="shared" si="18"/>
        <v>350</v>
      </c>
      <c r="F354">
        <f t="shared" si="17"/>
        <v>0</v>
      </c>
      <c r="I354">
        <f ca="1">ROUND(K353*F$2/12,2)</f>
        <v>0</v>
      </c>
      <c r="J354">
        <f t="shared" ca="1" si="19"/>
        <v>0</v>
      </c>
      <c r="K354">
        <f ca="1">J354+I354-C354</f>
        <v>0</v>
      </c>
      <c r="M354">
        <f ca="1">INDIRECT(M$3&amp;ROW()-'Amortisation-Summary'!D$1)</f>
        <v>4850</v>
      </c>
    </row>
    <row r="355" spans="1:13" x14ac:dyDescent="0.25">
      <c r="A355">
        <f t="shared" si="18"/>
        <v>351</v>
      </c>
      <c r="F355">
        <f t="shared" si="17"/>
        <v>0</v>
      </c>
      <c r="I355">
        <f ca="1">ROUND(K354*F$2/12,2)</f>
        <v>0</v>
      </c>
      <c r="J355">
        <f t="shared" ca="1" si="19"/>
        <v>0</v>
      </c>
      <c r="K355">
        <f ca="1">J355+I355-C355</f>
        <v>0</v>
      </c>
      <c r="M355">
        <f ca="1">INDIRECT(M$3&amp;ROW()-'Amortisation-Summary'!D$1)</f>
        <v>4850</v>
      </c>
    </row>
    <row r="356" spans="1:13" x14ac:dyDescent="0.25">
      <c r="A356">
        <f t="shared" si="18"/>
        <v>352</v>
      </c>
      <c r="F356">
        <f t="shared" si="17"/>
        <v>0</v>
      </c>
      <c r="I356">
        <f ca="1">ROUND(K355*F$2/12,2)</f>
        <v>0</v>
      </c>
      <c r="J356">
        <f t="shared" ca="1" si="19"/>
        <v>0</v>
      </c>
      <c r="K356">
        <f ca="1">J356+I356-C356</f>
        <v>0</v>
      </c>
      <c r="M356">
        <f ca="1">INDIRECT(M$3&amp;ROW()-'Amortisation-Summary'!D$1)</f>
        <v>4850</v>
      </c>
    </row>
    <row r="357" spans="1:13" x14ac:dyDescent="0.25">
      <c r="A357">
        <f t="shared" si="18"/>
        <v>353</v>
      </c>
      <c r="F357">
        <f t="shared" si="17"/>
        <v>0</v>
      </c>
      <c r="I357">
        <f ca="1">ROUND(K356*F$2/12,2)</f>
        <v>0</v>
      </c>
      <c r="J357">
        <f t="shared" ca="1" si="19"/>
        <v>0</v>
      </c>
      <c r="K357">
        <f ca="1">J357+I357-C357</f>
        <v>0</v>
      </c>
      <c r="M357">
        <f ca="1">INDIRECT(M$3&amp;ROW()-'Amortisation-Summary'!D$1)</f>
        <v>4850</v>
      </c>
    </row>
    <row r="358" spans="1:13" x14ac:dyDescent="0.25">
      <c r="A358">
        <f t="shared" si="18"/>
        <v>354</v>
      </c>
      <c r="F358">
        <f t="shared" si="17"/>
        <v>0</v>
      </c>
      <c r="I358">
        <f ca="1">ROUND(K357*F$2/12,2)</f>
        <v>0</v>
      </c>
      <c r="J358">
        <f t="shared" ca="1" si="19"/>
        <v>0</v>
      </c>
      <c r="K358">
        <f ca="1">J358+I358-C358</f>
        <v>0</v>
      </c>
      <c r="M358">
        <f ca="1">INDIRECT(M$3&amp;ROW()-'Amortisation-Summary'!D$1)</f>
        <v>4850</v>
      </c>
    </row>
    <row r="359" spans="1:13" x14ac:dyDescent="0.25">
      <c r="A359">
        <f t="shared" si="18"/>
        <v>355</v>
      </c>
      <c r="F359">
        <f t="shared" si="17"/>
        <v>0</v>
      </c>
      <c r="I359">
        <f ca="1">ROUND(K358*F$2/12,2)</f>
        <v>0</v>
      </c>
      <c r="J359">
        <f t="shared" ca="1" si="19"/>
        <v>0</v>
      </c>
      <c r="K359">
        <f ca="1">J359+I359-C359</f>
        <v>0</v>
      </c>
      <c r="M359">
        <f ca="1">INDIRECT(M$3&amp;ROW()-'Amortisation-Summary'!D$1)</f>
        <v>4850</v>
      </c>
    </row>
    <row r="360" spans="1:13" x14ac:dyDescent="0.25">
      <c r="A360">
        <f t="shared" si="18"/>
        <v>356</v>
      </c>
      <c r="F360">
        <f t="shared" si="17"/>
        <v>0</v>
      </c>
      <c r="I360">
        <f ca="1">ROUND(K359*F$2/12,2)</f>
        <v>0</v>
      </c>
      <c r="J360">
        <f t="shared" ca="1" si="19"/>
        <v>0</v>
      </c>
      <c r="K360">
        <f ca="1">J360+I360-C360</f>
        <v>0</v>
      </c>
      <c r="M360">
        <f ca="1">INDIRECT(M$3&amp;ROW()-'Amortisation-Summary'!D$1)</f>
        <v>4850</v>
      </c>
    </row>
    <row r="361" spans="1:13" x14ac:dyDescent="0.25">
      <c r="A361">
        <f t="shared" si="18"/>
        <v>357</v>
      </c>
      <c r="F361">
        <f t="shared" si="17"/>
        <v>0</v>
      </c>
      <c r="I361">
        <f ca="1">ROUND(K360*F$2/12,2)</f>
        <v>0</v>
      </c>
      <c r="J361">
        <f t="shared" ca="1" si="19"/>
        <v>0</v>
      </c>
      <c r="K361">
        <f ca="1">J361+I361-C361</f>
        <v>0</v>
      </c>
      <c r="M361">
        <f ca="1">INDIRECT(M$3&amp;ROW()-'Amortisation-Summary'!D$1)</f>
        <v>4850</v>
      </c>
    </row>
    <row r="362" spans="1:13" x14ac:dyDescent="0.25">
      <c r="A362">
        <f t="shared" si="18"/>
        <v>358</v>
      </c>
      <c r="F362">
        <f t="shared" si="17"/>
        <v>0</v>
      </c>
      <c r="I362">
        <f ca="1">ROUND(K361*F$2/12,2)</f>
        <v>0</v>
      </c>
      <c r="J362">
        <f t="shared" ca="1" si="19"/>
        <v>0</v>
      </c>
      <c r="K362">
        <f ca="1">J362+I362-C362</f>
        <v>0</v>
      </c>
      <c r="M362">
        <f ca="1">INDIRECT(M$3&amp;ROW()-'Amortisation-Summary'!D$1)</f>
        <v>4850</v>
      </c>
    </row>
    <row r="363" spans="1:13" x14ac:dyDescent="0.25">
      <c r="A363">
        <f t="shared" si="18"/>
        <v>359</v>
      </c>
      <c r="F363">
        <f t="shared" si="17"/>
        <v>0</v>
      </c>
      <c r="I363">
        <f ca="1">ROUND(K362*F$2/12,2)</f>
        <v>0</v>
      </c>
      <c r="J363">
        <f t="shared" ca="1" si="19"/>
        <v>0</v>
      </c>
      <c r="K363">
        <f ca="1">J363+I363-C363</f>
        <v>0</v>
      </c>
      <c r="M363">
        <f ca="1">INDIRECT(M$3&amp;ROW()-'Amortisation-Summary'!D$1)</f>
        <v>4850</v>
      </c>
    </row>
    <row r="364" spans="1:13" x14ac:dyDescent="0.25">
      <c r="A364">
        <f t="shared" si="18"/>
        <v>360</v>
      </c>
      <c r="F364">
        <f t="shared" si="17"/>
        <v>0</v>
      </c>
      <c r="I364">
        <f ca="1">ROUND(K363*F$2/12,2)</f>
        <v>0</v>
      </c>
      <c r="J364">
        <f t="shared" ca="1" si="19"/>
        <v>0</v>
      </c>
      <c r="K364">
        <f ca="1">J364+I364-C364</f>
        <v>0</v>
      </c>
      <c r="M364">
        <f ca="1">INDIRECT(M$3&amp;ROW()-'Amortisation-Summary'!D$1)</f>
        <v>4850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O7" sqref="O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20.28515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8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8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8" x14ac:dyDescent="0.25">
      <c r="C3" s="11" t="s">
        <v>53</v>
      </c>
      <c r="M3" s="7" t="s">
        <v>41</v>
      </c>
      <c r="O3" s="7" t="s">
        <v>42</v>
      </c>
      <c r="R3" s="8" t="s">
        <v>43</v>
      </c>
    </row>
    <row r="4" spans="1:18" s="6" customFormat="1" x14ac:dyDescent="0.25">
      <c r="A4" s="6" t="s">
        <v>25</v>
      </c>
      <c r="B4" s="6" t="s">
        <v>28</v>
      </c>
      <c r="C4" s="6" t="s">
        <v>54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52</v>
      </c>
      <c r="H4" s="6" t="s">
        <v>9</v>
      </c>
      <c r="I4" s="6" t="s">
        <v>30</v>
      </c>
      <c r="J4" s="6" t="s">
        <v>39</v>
      </c>
      <c r="K4" s="6" t="s">
        <v>40</v>
      </c>
      <c r="M4" s="6" t="str">
        <f>'Amortisation-Summary'!R3</f>
        <v>DistributableToCreditors</v>
      </c>
      <c r="O4" s="6" t="str">
        <f>'Amortisation-Summary'!S3</f>
        <v>UnallocatedAmount</v>
      </c>
      <c r="P4" s="6" t="s">
        <v>45</v>
      </c>
      <c r="R4" s="6" t="s">
        <v>32</v>
      </c>
    </row>
    <row r="5" spans="1:18" x14ac:dyDescent="0.25">
      <c r="A5">
        <v>1</v>
      </c>
      <c r="C5">
        <f ca="1">ROUND(M2*M5,2)</f>
        <v>1357.14</v>
      </c>
      <c r="F5">
        <f ca="1">SUM(C5:E5)</f>
        <v>1357.14</v>
      </c>
      <c r="G5">
        <v>28.5</v>
      </c>
      <c r="H5">
        <f ca="1">F5-SUM(D5:E5)-G5</f>
        <v>1328.64</v>
      </c>
      <c r="I5" s="3">
        <v>0</v>
      </c>
      <c r="J5">
        <f ca="1">H2</f>
        <v>5000</v>
      </c>
      <c r="K5">
        <f ca="1">J5+I5-H5</f>
        <v>3671.3599999999997</v>
      </c>
      <c r="M5">
        <f ca="1">INDIRECT(M$3&amp;ROW()-'Amortisation-Summary'!D$1)</f>
        <v>4750</v>
      </c>
    </row>
    <row r="6" spans="1:18" x14ac:dyDescent="0.25">
      <c r="A6">
        <f>A5+1</f>
        <v>2</v>
      </c>
      <c r="C6">
        <f ca="1">C5</f>
        <v>1357.14</v>
      </c>
      <c r="F6">
        <f t="shared" ref="F6:F69" ca="1" si="2">SUM(C6:E6)</f>
        <v>1357.14</v>
      </c>
      <c r="G6">
        <v>28.5</v>
      </c>
      <c r="H6">
        <f ca="1">F6-SUM(D6:E6)-G6</f>
        <v>1328.64</v>
      </c>
      <c r="I6">
        <f ca="1">ROUND(K5*F$2/12,2)</f>
        <v>21.42</v>
      </c>
      <c r="J6">
        <f ca="1">K5</f>
        <v>3671.3599999999997</v>
      </c>
      <c r="K6">
        <f ca="1">J6+I6-H6</f>
        <v>2364.1399999999994</v>
      </c>
      <c r="M6">
        <f ca="1">INDIRECT(M$3&amp;ROW()-'Amortisation-Summary'!D$1)</f>
        <v>4750</v>
      </c>
    </row>
    <row r="7" spans="1:18" x14ac:dyDescent="0.25">
      <c r="A7">
        <f t="shared" ref="A7:A70" si="3">A6+1</f>
        <v>3</v>
      </c>
      <c r="C7">
        <f ca="1">C6+P7</f>
        <v>1400.2800000000002</v>
      </c>
      <c r="F7">
        <f t="shared" ca="1" si="2"/>
        <v>1400.2800000000002</v>
      </c>
      <c r="G7">
        <v>28.5</v>
      </c>
      <c r="H7">
        <f ca="1">F7-SUM(D7:E7)-G7</f>
        <v>1371.7800000000002</v>
      </c>
      <c r="I7">
        <f ca="1">ROUND(K6*F$2/12,2)</f>
        <v>13.79</v>
      </c>
      <c r="J7">
        <f ca="1">K6</f>
        <v>2364.1399999999994</v>
      </c>
      <c r="K7">
        <f ca="1">J7+I7-H7</f>
        <v>1006.1499999999992</v>
      </c>
      <c r="M7">
        <f ca="1">INDIRECT(M$3&amp;ROW()-'Amortisation-Summary'!D$1)</f>
        <v>4750</v>
      </c>
      <c r="O7" s="5">
        <v>129.41</v>
      </c>
      <c r="P7" s="5">
        <f>ROUND(R7*O7,2)</f>
        <v>43.14</v>
      </c>
      <c r="R7">
        <f>Creditors!D3/(Creditors!D3+Creditors!D2)</f>
        <v>0.33333333333333331</v>
      </c>
    </row>
    <row r="8" spans="1:18" x14ac:dyDescent="0.25">
      <c r="A8">
        <f t="shared" si="3"/>
        <v>4</v>
      </c>
      <c r="C8">
        <f ca="1">K7+I8+G8</f>
        <v>1040.5199999999991</v>
      </c>
      <c r="F8">
        <f t="shared" ca="1" si="2"/>
        <v>1040.5199999999991</v>
      </c>
      <c r="G8">
        <v>28.5</v>
      </c>
      <c r="H8">
        <f ca="1">F8-SUM(D8:E8)-G8</f>
        <v>1012.0199999999991</v>
      </c>
      <c r="I8">
        <f ca="1">ROUND(K7*F$2/12,2)</f>
        <v>5.87</v>
      </c>
      <c r="J8">
        <f ca="1">K7</f>
        <v>1006.1499999999992</v>
      </c>
      <c r="K8">
        <f ca="1">J8+I8-H8</f>
        <v>0</v>
      </c>
      <c r="M8">
        <f ca="1">INDIRECT(M$3&amp;ROW()-'Amortisation-Summary'!D$1)</f>
        <v>4750</v>
      </c>
    </row>
    <row r="9" spans="1:18" x14ac:dyDescent="0.25">
      <c r="A9">
        <f t="shared" si="3"/>
        <v>5</v>
      </c>
      <c r="F9">
        <f t="shared" si="2"/>
        <v>0</v>
      </c>
      <c r="I9">
        <f ca="1">ROUND(K8*F$2/12,2)</f>
        <v>0</v>
      </c>
      <c r="J9">
        <f t="shared" ref="J9:J72" ca="1" si="4">K8</f>
        <v>0</v>
      </c>
      <c r="K9">
        <f ca="1">J9+I9-C9</f>
        <v>0</v>
      </c>
      <c r="M9">
        <f ca="1">INDIRECT(M$3&amp;ROW()-'Amortisation-Summary'!D$1)</f>
        <v>4750</v>
      </c>
    </row>
    <row r="10" spans="1:18" x14ac:dyDescent="0.25">
      <c r="A10">
        <f t="shared" si="3"/>
        <v>6</v>
      </c>
      <c r="F10">
        <f t="shared" si="2"/>
        <v>0</v>
      </c>
      <c r="I10">
        <f ca="1">ROUND(K9*F$2/12,2)</f>
        <v>0</v>
      </c>
      <c r="J10">
        <f t="shared" ca="1" si="4"/>
        <v>0</v>
      </c>
      <c r="K10">
        <f ca="1">J10+I10-C10</f>
        <v>0</v>
      </c>
      <c r="M10">
        <f ca="1">INDIRECT(M$3&amp;ROW()-'Amortisation-Summary'!D$1)</f>
        <v>4750</v>
      </c>
    </row>
    <row r="11" spans="1:18" x14ac:dyDescent="0.25">
      <c r="A11">
        <f t="shared" si="3"/>
        <v>7</v>
      </c>
      <c r="F11">
        <f t="shared" si="2"/>
        <v>0</v>
      </c>
      <c r="I11">
        <f ca="1">ROUND(K10*F$2/12,2)</f>
        <v>0</v>
      </c>
      <c r="J11">
        <f t="shared" ca="1" si="4"/>
        <v>0</v>
      </c>
      <c r="K11">
        <f ca="1">J11+I11-C11</f>
        <v>0</v>
      </c>
      <c r="M11">
        <f ca="1">INDIRECT(M$3&amp;ROW()-'Amortisation-Summary'!D$1)</f>
        <v>4750</v>
      </c>
    </row>
    <row r="12" spans="1:18" x14ac:dyDescent="0.25">
      <c r="A12">
        <f t="shared" si="3"/>
        <v>8</v>
      </c>
      <c r="F12">
        <f t="shared" si="2"/>
        <v>0</v>
      </c>
      <c r="I12">
        <f ca="1">ROUND(K11*F$2/12,2)</f>
        <v>0</v>
      </c>
      <c r="J12">
        <f t="shared" ca="1" si="4"/>
        <v>0</v>
      </c>
      <c r="K12">
        <f ca="1">J12+I12-C12</f>
        <v>0</v>
      </c>
      <c r="M12">
        <f ca="1">INDIRECT(M$3&amp;ROW()-'Amortisation-Summary'!D$1)</f>
        <v>4750</v>
      </c>
    </row>
    <row r="13" spans="1:18" x14ac:dyDescent="0.25">
      <c r="A13">
        <f t="shared" si="3"/>
        <v>9</v>
      </c>
      <c r="F13">
        <f t="shared" si="2"/>
        <v>0</v>
      </c>
      <c r="I13">
        <f ca="1">ROUND(K12*F$2/12,2)</f>
        <v>0</v>
      </c>
      <c r="J13">
        <f t="shared" ca="1" si="4"/>
        <v>0</v>
      </c>
      <c r="K13">
        <f ca="1">J13+I13-C13</f>
        <v>0</v>
      </c>
      <c r="M13">
        <f ca="1">INDIRECT(M$3&amp;ROW()-'Amortisation-Summary'!D$1)</f>
        <v>4750</v>
      </c>
    </row>
    <row r="14" spans="1:18" x14ac:dyDescent="0.25">
      <c r="A14">
        <f t="shared" si="3"/>
        <v>10</v>
      </c>
      <c r="F14">
        <f t="shared" si="2"/>
        <v>0</v>
      </c>
      <c r="I14">
        <f ca="1">ROUND(K13*F$2/12,2)</f>
        <v>0</v>
      </c>
      <c r="J14">
        <f t="shared" ca="1" si="4"/>
        <v>0</v>
      </c>
      <c r="K14">
        <f ca="1">J14+I14-C14</f>
        <v>0</v>
      </c>
      <c r="M14">
        <f ca="1">INDIRECT(M$3&amp;ROW()-'Amortisation-Summary'!D$1)</f>
        <v>4750</v>
      </c>
    </row>
    <row r="15" spans="1:18" x14ac:dyDescent="0.25">
      <c r="A15">
        <f t="shared" si="3"/>
        <v>11</v>
      </c>
      <c r="F15">
        <f t="shared" si="2"/>
        <v>0</v>
      </c>
      <c r="I15">
        <f ca="1">ROUND(K14*F$2/12,2)</f>
        <v>0</v>
      </c>
      <c r="J15">
        <f t="shared" ca="1" si="4"/>
        <v>0</v>
      </c>
      <c r="K15">
        <f ca="1">J15+I15-C15</f>
        <v>0</v>
      </c>
      <c r="M15">
        <f ca="1">INDIRECT(M$3&amp;ROW()-'Amortisation-Summary'!D$1)</f>
        <v>4750</v>
      </c>
    </row>
    <row r="16" spans="1:18" x14ac:dyDescent="0.25">
      <c r="A16">
        <f t="shared" si="3"/>
        <v>12</v>
      </c>
      <c r="F16">
        <f t="shared" si="2"/>
        <v>0</v>
      </c>
      <c r="I16">
        <f ca="1">ROUND(K15*F$2/12,2)</f>
        <v>0</v>
      </c>
      <c r="J16">
        <f t="shared" ca="1" si="4"/>
        <v>0</v>
      </c>
      <c r="K16">
        <f ca="1">J16+I16-C16</f>
        <v>0</v>
      </c>
      <c r="M16">
        <f ca="1">INDIRECT(M$3&amp;ROW()-'Amortisation-Summary'!D$1)</f>
        <v>4750</v>
      </c>
    </row>
    <row r="17" spans="1:13" x14ac:dyDescent="0.25">
      <c r="A17">
        <f t="shared" si="3"/>
        <v>13</v>
      </c>
      <c r="F17">
        <f t="shared" si="2"/>
        <v>0</v>
      </c>
      <c r="I17">
        <f ca="1">ROUND(K16*F$2/12,2)</f>
        <v>0</v>
      </c>
      <c r="J17">
        <f t="shared" ca="1" si="4"/>
        <v>0</v>
      </c>
      <c r="K17">
        <f ca="1">J17+I17-C17</f>
        <v>0</v>
      </c>
      <c r="M17">
        <f ca="1">INDIRECT(M$3&amp;ROW()-'Amortisation-Summary'!D$1)</f>
        <v>4750</v>
      </c>
    </row>
    <row r="18" spans="1:13" x14ac:dyDescent="0.25">
      <c r="A18">
        <f t="shared" si="3"/>
        <v>14</v>
      </c>
      <c r="F18">
        <f t="shared" si="2"/>
        <v>0</v>
      </c>
      <c r="I18">
        <f ca="1">ROUND(K17*F$2/12,2)</f>
        <v>0</v>
      </c>
      <c r="J18">
        <f t="shared" ca="1" si="4"/>
        <v>0</v>
      </c>
      <c r="K18">
        <f ca="1">J18+I18-C18</f>
        <v>0</v>
      </c>
      <c r="M18">
        <f ca="1">INDIRECT(M$3&amp;ROW()-'Amortisation-Summary'!D$1)</f>
        <v>4750</v>
      </c>
    </row>
    <row r="19" spans="1:13" x14ac:dyDescent="0.25">
      <c r="A19">
        <f t="shared" si="3"/>
        <v>15</v>
      </c>
      <c r="F19">
        <f t="shared" si="2"/>
        <v>0</v>
      </c>
      <c r="I19">
        <f ca="1">ROUND(K18*F$2/12,2)</f>
        <v>0</v>
      </c>
      <c r="J19">
        <f t="shared" ca="1" si="4"/>
        <v>0</v>
      </c>
      <c r="K19">
        <f ca="1">J19+I19-C19</f>
        <v>0</v>
      </c>
      <c r="M19">
        <f ca="1">INDIRECT(M$3&amp;ROW()-'Amortisation-Summary'!D$1)</f>
        <v>4750</v>
      </c>
    </row>
    <row r="20" spans="1:13" x14ac:dyDescent="0.25">
      <c r="A20">
        <f t="shared" si="3"/>
        <v>16</v>
      </c>
      <c r="F20">
        <f t="shared" si="2"/>
        <v>0</v>
      </c>
      <c r="I20">
        <f ca="1">ROUND(K19*F$2/12,2)</f>
        <v>0</v>
      </c>
      <c r="J20">
        <f t="shared" ca="1" si="4"/>
        <v>0</v>
      </c>
      <c r="K20">
        <f ca="1">J20+I20-C20</f>
        <v>0</v>
      </c>
      <c r="M20">
        <f ca="1">INDIRECT(M$3&amp;ROW()-'Amortisation-Summary'!D$1)</f>
        <v>4750</v>
      </c>
    </row>
    <row r="21" spans="1:13" x14ac:dyDescent="0.25">
      <c r="A21">
        <f t="shared" si="3"/>
        <v>17</v>
      </c>
      <c r="F21">
        <f t="shared" si="2"/>
        <v>0</v>
      </c>
      <c r="I21">
        <f ca="1">ROUND(K20*F$2/12,2)</f>
        <v>0</v>
      </c>
      <c r="J21">
        <f t="shared" ca="1" si="4"/>
        <v>0</v>
      </c>
      <c r="K21">
        <f ca="1">J21+I21-C21</f>
        <v>0</v>
      </c>
      <c r="M21">
        <f ca="1">INDIRECT(M$3&amp;ROW()-'Amortisation-Summary'!D$1)</f>
        <v>4750</v>
      </c>
    </row>
    <row r="22" spans="1:13" x14ac:dyDescent="0.25">
      <c r="A22">
        <f t="shared" si="3"/>
        <v>18</v>
      </c>
      <c r="F22">
        <f t="shared" si="2"/>
        <v>0</v>
      </c>
      <c r="I22">
        <f ca="1">ROUND(K21*F$2/12,2)</f>
        <v>0</v>
      </c>
      <c r="J22">
        <f t="shared" ca="1" si="4"/>
        <v>0</v>
      </c>
      <c r="K22">
        <f ca="1">J22+I22-C22</f>
        <v>0</v>
      </c>
      <c r="M22">
        <f ca="1">INDIRECT(M$3&amp;ROW()-'Amortisation-Summary'!D$1)</f>
        <v>4750</v>
      </c>
    </row>
    <row r="23" spans="1:13" x14ac:dyDescent="0.25">
      <c r="A23">
        <f t="shared" si="3"/>
        <v>19</v>
      </c>
      <c r="F23">
        <f t="shared" si="2"/>
        <v>0</v>
      </c>
      <c r="I23">
        <f ca="1">ROUND(K22*F$2/12,2)</f>
        <v>0</v>
      </c>
      <c r="J23">
        <f t="shared" ca="1" si="4"/>
        <v>0</v>
      </c>
      <c r="K23">
        <f ca="1">J23+I23-C23</f>
        <v>0</v>
      </c>
      <c r="M23">
        <f ca="1">INDIRECT(M$3&amp;ROW()-'Amortisation-Summary'!D$1)</f>
        <v>4750</v>
      </c>
    </row>
    <row r="24" spans="1:13" x14ac:dyDescent="0.25">
      <c r="A24">
        <f t="shared" si="3"/>
        <v>20</v>
      </c>
      <c r="F24">
        <f t="shared" si="2"/>
        <v>0</v>
      </c>
      <c r="I24">
        <f ca="1">ROUND(K23*F$2/12,2)</f>
        <v>0</v>
      </c>
      <c r="J24">
        <f t="shared" ca="1" si="4"/>
        <v>0</v>
      </c>
      <c r="K24">
        <f ca="1">J24+I24-C24</f>
        <v>0</v>
      </c>
      <c r="M24">
        <f ca="1">INDIRECT(M$3&amp;ROW()-'Amortisation-Summary'!D$1)</f>
        <v>4750</v>
      </c>
    </row>
    <row r="25" spans="1:13" x14ac:dyDescent="0.25">
      <c r="A25">
        <f t="shared" si="3"/>
        <v>21</v>
      </c>
      <c r="F25">
        <f t="shared" si="2"/>
        <v>0</v>
      </c>
      <c r="I25">
        <f ca="1">ROUND(K24*F$2/12,2)</f>
        <v>0</v>
      </c>
      <c r="J25">
        <f t="shared" ca="1" si="4"/>
        <v>0</v>
      </c>
      <c r="K25">
        <f ca="1">J25+I25-C25</f>
        <v>0</v>
      </c>
      <c r="M25">
        <f ca="1">INDIRECT(M$3&amp;ROW()-'Amortisation-Summary'!D$1)</f>
        <v>4750</v>
      </c>
    </row>
    <row r="26" spans="1:13" x14ac:dyDescent="0.25">
      <c r="A26">
        <f t="shared" si="3"/>
        <v>22</v>
      </c>
      <c r="F26">
        <f t="shared" si="2"/>
        <v>0</v>
      </c>
      <c r="I26">
        <f ca="1">ROUND(K25*F$2/12,2)</f>
        <v>0</v>
      </c>
      <c r="J26">
        <f t="shared" ca="1" si="4"/>
        <v>0</v>
      </c>
      <c r="K26">
        <f ca="1">J26+I26-C26</f>
        <v>0</v>
      </c>
      <c r="M26">
        <f ca="1">INDIRECT(M$3&amp;ROW()-'Amortisation-Summary'!D$1)</f>
        <v>4750</v>
      </c>
    </row>
    <row r="27" spans="1:13" x14ac:dyDescent="0.25">
      <c r="A27">
        <f t="shared" si="3"/>
        <v>23</v>
      </c>
      <c r="F27">
        <f t="shared" si="2"/>
        <v>0</v>
      </c>
      <c r="I27">
        <f ca="1">ROUND(K26*F$2/12,2)</f>
        <v>0</v>
      </c>
      <c r="J27">
        <f t="shared" ca="1" si="4"/>
        <v>0</v>
      </c>
      <c r="K27">
        <f ca="1">J27+I27-C27</f>
        <v>0</v>
      </c>
      <c r="M27">
        <f ca="1">INDIRECT(M$3&amp;ROW()-'Amortisation-Summary'!D$1)</f>
        <v>4750</v>
      </c>
    </row>
    <row r="28" spans="1:13" x14ac:dyDescent="0.25">
      <c r="A28">
        <f t="shared" si="3"/>
        <v>24</v>
      </c>
      <c r="F28">
        <f t="shared" si="2"/>
        <v>0</v>
      </c>
      <c r="I28">
        <f ca="1">ROUND(K27*F$2/12,2)</f>
        <v>0</v>
      </c>
      <c r="J28">
        <f t="shared" ca="1" si="4"/>
        <v>0</v>
      </c>
      <c r="K28">
        <f ca="1">J28+I28-C28</f>
        <v>0</v>
      </c>
      <c r="M28">
        <f ca="1">INDIRECT(M$3&amp;ROW()-'Amortisation-Summary'!D$1)</f>
        <v>4750</v>
      </c>
    </row>
    <row r="29" spans="1:13" s="6" customFormat="1" x14ac:dyDescent="0.25">
      <c r="A29" s="6">
        <f t="shared" si="3"/>
        <v>25</v>
      </c>
      <c r="F29" s="6">
        <f t="shared" si="2"/>
        <v>0</v>
      </c>
      <c r="I29" s="6">
        <f ca="1">ROUND(K28*F$2/12,2)</f>
        <v>0</v>
      </c>
      <c r="J29" s="6">
        <f t="shared" ca="1" si="4"/>
        <v>0</v>
      </c>
      <c r="K29" s="6">
        <f ca="1">J29+I29-C29</f>
        <v>0</v>
      </c>
      <c r="M29" s="6">
        <f ca="1">INDIRECT(M$3&amp;ROW()-'Amortisation-Summary'!D$1)</f>
        <v>4850</v>
      </c>
    </row>
    <row r="30" spans="1:13" x14ac:dyDescent="0.25">
      <c r="A30">
        <f t="shared" si="3"/>
        <v>26</v>
      </c>
      <c r="F30">
        <f t="shared" si="2"/>
        <v>0</v>
      </c>
      <c r="I30">
        <f ca="1">ROUND(K29*F$2/12,2)</f>
        <v>0</v>
      </c>
      <c r="J30">
        <f t="shared" ca="1" si="4"/>
        <v>0</v>
      </c>
      <c r="K30">
        <f ca="1">J30+I30-C30</f>
        <v>0</v>
      </c>
      <c r="M30">
        <f ca="1">INDIRECT(M$3&amp;ROW()-'Amortisation-Summary'!D$1)</f>
        <v>4850</v>
      </c>
    </row>
    <row r="31" spans="1:13" x14ac:dyDescent="0.25">
      <c r="A31">
        <f t="shared" si="3"/>
        <v>27</v>
      </c>
      <c r="F31">
        <f t="shared" si="2"/>
        <v>0</v>
      </c>
      <c r="I31">
        <f ca="1">ROUND(K30*F$2/12,2)</f>
        <v>0</v>
      </c>
      <c r="J31">
        <f t="shared" ca="1" si="4"/>
        <v>0</v>
      </c>
      <c r="K31">
        <f ca="1">J31+I31-C31</f>
        <v>0</v>
      </c>
      <c r="M31">
        <f ca="1">INDIRECT(M$3&amp;ROW()-'Amortisation-Summary'!D$1)</f>
        <v>4850</v>
      </c>
    </row>
    <row r="32" spans="1:13" x14ac:dyDescent="0.25">
      <c r="A32">
        <f t="shared" si="3"/>
        <v>28</v>
      </c>
      <c r="F32">
        <f t="shared" si="2"/>
        <v>0</v>
      </c>
      <c r="I32">
        <f ca="1">ROUND(K31*F$2/12,2)</f>
        <v>0</v>
      </c>
      <c r="J32">
        <f t="shared" ca="1" si="4"/>
        <v>0</v>
      </c>
      <c r="K32">
        <f ca="1">J32+I32-C32</f>
        <v>0</v>
      </c>
      <c r="M32">
        <f ca="1">INDIRECT(M$3&amp;ROW()-'Amortisation-Summary'!D$1)</f>
        <v>4850</v>
      </c>
    </row>
    <row r="33" spans="1:13" x14ac:dyDescent="0.25">
      <c r="A33">
        <f t="shared" si="3"/>
        <v>29</v>
      </c>
      <c r="F33">
        <f t="shared" si="2"/>
        <v>0</v>
      </c>
      <c r="I33">
        <f ca="1">ROUND(K32*F$2/12,2)</f>
        <v>0</v>
      </c>
      <c r="J33">
        <f t="shared" ca="1" si="4"/>
        <v>0</v>
      </c>
      <c r="K33">
        <f ca="1">J33+I33-C33</f>
        <v>0</v>
      </c>
      <c r="M33">
        <f ca="1">INDIRECT(M$3&amp;ROW()-'Amortisation-Summary'!D$1)</f>
        <v>4850</v>
      </c>
    </row>
    <row r="34" spans="1:13" x14ac:dyDescent="0.25">
      <c r="A34">
        <f t="shared" si="3"/>
        <v>30</v>
      </c>
      <c r="F34">
        <f t="shared" si="2"/>
        <v>0</v>
      </c>
      <c r="I34">
        <f ca="1">ROUND(K33*F$2/12,2)</f>
        <v>0</v>
      </c>
      <c r="J34">
        <f t="shared" ca="1" si="4"/>
        <v>0</v>
      </c>
      <c r="K34">
        <f ca="1">J34+I34-C34</f>
        <v>0</v>
      </c>
      <c r="M34">
        <f ca="1">INDIRECT(M$3&amp;ROW()-'Amortisation-Summary'!D$1)</f>
        <v>4850</v>
      </c>
    </row>
    <row r="35" spans="1:13" x14ac:dyDescent="0.25">
      <c r="A35">
        <f t="shared" si="3"/>
        <v>31</v>
      </c>
      <c r="F35">
        <f t="shared" si="2"/>
        <v>0</v>
      </c>
      <c r="I35">
        <f ca="1">ROUND(K34*F$2/12,2)</f>
        <v>0</v>
      </c>
      <c r="J35">
        <f t="shared" ca="1" si="4"/>
        <v>0</v>
      </c>
      <c r="K35">
        <f ca="1">J35+I35-C35</f>
        <v>0</v>
      </c>
      <c r="M35">
        <f ca="1">INDIRECT(M$3&amp;ROW()-'Amortisation-Summary'!D$1)</f>
        <v>4850</v>
      </c>
    </row>
    <row r="36" spans="1:13" x14ac:dyDescent="0.25">
      <c r="A36">
        <f t="shared" si="3"/>
        <v>32</v>
      </c>
      <c r="F36">
        <f t="shared" si="2"/>
        <v>0</v>
      </c>
      <c r="I36">
        <f ca="1">ROUND(K35*F$2/12,2)</f>
        <v>0</v>
      </c>
      <c r="J36">
        <f t="shared" ca="1" si="4"/>
        <v>0</v>
      </c>
      <c r="K36">
        <f ca="1">J36+I36-C36</f>
        <v>0</v>
      </c>
      <c r="M36">
        <f ca="1">INDIRECT(M$3&amp;ROW()-'Amortisation-Summary'!D$1)</f>
        <v>4850</v>
      </c>
    </row>
    <row r="37" spans="1:13" x14ac:dyDescent="0.25">
      <c r="A37">
        <f t="shared" si="3"/>
        <v>33</v>
      </c>
      <c r="F37">
        <f t="shared" si="2"/>
        <v>0</v>
      </c>
      <c r="I37">
        <f ca="1">ROUND(K36*F$2/12,2)</f>
        <v>0</v>
      </c>
      <c r="J37">
        <f t="shared" ca="1" si="4"/>
        <v>0</v>
      </c>
      <c r="K37">
        <f ca="1">J37+I37-C37</f>
        <v>0</v>
      </c>
      <c r="M37">
        <f ca="1">INDIRECT(M$3&amp;ROW()-'Amortisation-Summary'!D$1)</f>
        <v>4850</v>
      </c>
    </row>
    <row r="38" spans="1:13" x14ac:dyDescent="0.25">
      <c r="A38">
        <f t="shared" si="3"/>
        <v>34</v>
      </c>
      <c r="F38">
        <f t="shared" si="2"/>
        <v>0</v>
      </c>
      <c r="I38">
        <f ca="1">ROUND(K37*F$2/12,2)</f>
        <v>0</v>
      </c>
      <c r="J38">
        <f t="shared" ca="1" si="4"/>
        <v>0</v>
      </c>
      <c r="K38">
        <f ca="1">J38+I38-C38</f>
        <v>0</v>
      </c>
      <c r="M38">
        <f ca="1">INDIRECT(M$3&amp;ROW()-'Amortisation-Summary'!D$1)</f>
        <v>4850</v>
      </c>
    </row>
    <row r="39" spans="1:13" x14ac:dyDescent="0.25">
      <c r="A39">
        <f t="shared" si="3"/>
        <v>35</v>
      </c>
      <c r="F39">
        <f t="shared" si="2"/>
        <v>0</v>
      </c>
      <c r="I39">
        <f ca="1">ROUND(K38*F$2/12,2)</f>
        <v>0</v>
      </c>
      <c r="J39">
        <f t="shared" ca="1" si="4"/>
        <v>0</v>
      </c>
      <c r="K39">
        <f ca="1">J39+I39-C39</f>
        <v>0</v>
      </c>
      <c r="M39">
        <f ca="1">INDIRECT(M$3&amp;ROW()-'Amortisation-Summary'!D$1)</f>
        <v>4850</v>
      </c>
    </row>
    <row r="40" spans="1:13" x14ac:dyDescent="0.25">
      <c r="A40">
        <f t="shared" si="3"/>
        <v>36</v>
      </c>
      <c r="F40">
        <f t="shared" si="2"/>
        <v>0</v>
      </c>
      <c r="I40">
        <f ca="1">ROUND(K39*F$2/12,2)</f>
        <v>0</v>
      </c>
      <c r="J40">
        <f t="shared" ca="1" si="4"/>
        <v>0</v>
      </c>
      <c r="K40">
        <f ca="1">J40+I40-C40</f>
        <v>0</v>
      </c>
      <c r="M40">
        <f ca="1">INDIRECT(M$3&amp;ROW()-'Amortisation-Summary'!D$1)</f>
        <v>4850</v>
      </c>
    </row>
    <row r="41" spans="1:13" x14ac:dyDescent="0.25">
      <c r="A41">
        <f t="shared" si="3"/>
        <v>37</v>
      </c>
      <c r="F41">
        <f t="shared" si="2"/>
        <v>0</v>
      </c>
      <c r="I41">
        <f ca="1">ROUND(K40*F$2/12,2)</f>
        <v>0</v>
      </c>
      <c r="J41">
        <f t="shared" ca="1" si="4"/>
        <v>0</v>
      </c>
      <c r="K41">
        <f ca="1">J41+I41-C41</f>
        <v>0</v>
      </c>
      <c r="M41">
        <f ca="1">INDIRECT(M$3&amp;ROW()-'Amortisation-Summary'!D$1)</f>
        <v>4850</v>
      </c>
    </row>
    <row r="42" spans="1:13" x14ac:dyDescent="0.25">
      <c r="A42">
        <f t="shared" si="3"/>
        <v>38</v>
      </c>
      <c r="F42">
        <f t="shared" si="2"/>
        <v>0</v>
      </c>
      <c r="I42">
        <f ca="1">ROUND(K41*F$2/12,2)</f>
        <v>0</v>
      </c>
      <c r="J42">
        <f t="shared" ca="1" si="4"/>
        <v>0</v>
      </c>
      <c r="K42">
        <f ca="1">J42+I42-C42</f>
        <v>0</v>
      </c>
      <c r="M42">
        <f ca="1">INDIRECT(M$3&amp;ROW()-'Amortisation-Summary'!D$1)</f>
        <v>4850</v>
      </c>
    </row>
    <row r="43" spans="1:13" x14ac:dyDescent="0.25">
      <c r="A43">
        <f t="shared" si="3"/>
        <v>39</v>
      </c>
      <c r="F43">
        <f t="shared" si="2"/>
        <v>0</v>
      </c>
      <c r="I43">
        <f ca="1">ROUND(K42*F$2/12,2)</f>
        <v>0</v>
      </c>
      <c r="J43">
        <f t="shared" ca="1" si="4"/>
        <v>0</v>
      </c>
      <c r="K43">
        <f ca="1">J43+I43-C43</f>
        <v>0</v>
      </c>
      <c r="M43">
        <f ca="1">INDIRECT(M$3&amp;ROW()-'Amortisation-Summary'!D$1)</f>
        <v>4850</v>
      </c>
    </row>
    <row r="44" spans="1:13" x14ac:dyDescent="0.25">
      <c r="A44">
        <f t="shared" si="3"/>
        <v>40</v>
      </c>
      <c r="F44">
        <f t="shared" si="2"/>
        <v>0</v>
      </c>
      <c r="I44">
        <f ca="1">ROUND(K43*F$2/12,2)</f>
        <v>0</v>
      </c>
      <c r="J44">
        <f t="shared" ca="1" si="4"/>
        <v>0</v>
      </c>
      <c r="K44">
        <f ca="1">J44+I44-C44</f>
        <v>0</v>
      </c>
      <c r="M44">
        <f ca="1">INDIRECT(M$3&amp;ROW()-'Amortisation-Summary'!D$1)</f>
        <v>4850</v>
      </c>
    </row>
    <row r="45" spans="1:13" x14ac:dyDescent="0.25">
      <c r="A45">
        <f t="shared" si="3"/>
        <v>41</v>
      </c>
      <c r="F45">
        <f t="shared" si="2"/>
        <v>0</v>
      </c>
      <c r="I45">
        <f ca="1">ROUND(K44*F$2/12,2)</f>
        <v>0</v>
      </c>
      <c r="J45">
        <f t="shared" ca="1" si="4"/>
        <v>0</v>
      </c>
      <c r="K45">
        <f ca="1">J45+I45-C45</f>
        <v>0</v>
      </c>
      <c r="M45">
        <f ca="1">INDIRECT(M$3&amp;ROW()-'Amortisation-Summary'!D$1)</f>
        <v>4850</v>
      </c>
    </row>
    <row r="46" spans="1:13" x14ac:dyDescent="0.25">
      <c r="A46">
        <f t="shared" si="3"/>
        <v>42</v>
      </c>
      <c r="F46">
        <f t="shared" si="2"/>
        <v>0</v>
      </c>
      <c r="I46">
        <f ca="1">ROUND(K45*F$2/12,2)</f>
        <v>0</v>
      </c>
      <c r="J46">
        <f t="shared" ca="1" si="4"/>
        <v>0</v>
      </c>
      <c r="K46">
        <f ca="1">J46+I46-C46</f>
        <v>0</v>
      </c>
      <c r="M46">
        <f ca="1">INDIRECT(M$3&amp;ROW()-'Amortisation-Summary'!D$1)</f>
        <v>4850</v>
      </c>
    </row>
    <row r="47" spans="1:13" x14ac:dyDescent="0.25">
      <c r="A47">
        <f t="shared" si="3"/>
        <v>43</v>
      </c>
      <c r="F47">
        <f t="shared" si="2"/>
        <v>0</v>
      </c>
      <c r="I47">
        <f ca="1">ROUND(K46*F$2/12,2)</f>
        <v>0</v>
      </c>
      <c r="J47">
        <f t="shared" ca="1" si="4"/>
        <v>0</v>
      </c>
      <c r="K47">
        <f ca="1">J47+I47-C47</f>
        <v>0</v>
      </c>
      <c r="M47">
        <f ca="1">INDIRECT(M$3&amp;ROW()-'Amortisation-Summary'!D$1)</f>
        <v>4850</v>
      </c>
    </row>
    <row r="48" spans="1:13" x14ac:dyDescent="0.25">
      <c r="A48">
        <f t="shared" si="3"/>
        <v>44</v>
      </c>
      <c r="F48">
        <f t="shared" si="2"/>
        <v>0</v>
      </c>
      <c r="I48">
        <f ca="1">ROUND(K47*F$2/12,2)</f>
        <v>0</v>
      </c>
      <c r="J48">
        <f t="shared" ca="1" si="4"/>
        <v>0</v>
      </c>
      <c r="K48">
        <f ca="1">J48+I48-C48</f>
        <v>0</v>
      </c>
      <c r="M48">
        <f ca="1">INDIRECT(M$3&amp;ROW()-'Amortisation-Summary'!D$1)</f>
        <v>4850</v>
      </c>
    </row>
    <row r="49" spans="1:13" x14ac:dyDescent="0.25">
      <c r="A49">
        <f t="shared" si="3"/>
        <v>45</v>
      </c>
      <c r="F49">
        <f t="shared" si="2"/>
        <v>0</v>
      </c>
      <c r="I49">
        <f ca="1">ROUND(K48*F$2/12,2)</f>
        <v>0</v>
      </c>
      <c r="J49">
        <f t="shared" ca="1" si="4"/>
        <v>0</v>
      </c>
      <c r="K49">
        <f ca="1">J49+I49-C49</f>
        <v>0</v>
      </c>
      <c r="M49">
        <f ca="1">INDIRECT(M$3&amp;ROW()-'Amortisation-Summary'!D$1)</f>
        <v>4850</v>
      </c>
    </row>
    <row r="50" spans="1:13" x14ac:dyDescent="0.25">
      <c r="A50">
        <f t="shared" si="3"/>
        <v>46</v>
      </c>
      <c r="F50">
        <f t="shared" si="2"/>
        <v>0</v>
      </c>
      <c r="I50">
        <f ca="1">ROUND(K49*F$2/12,2)</f>
        <v>0</v>
      </c>
      <c r="J50">
        <f t="shared" ca="1" si="4"/>
        <v>0</v>
      </c>
      <c r="K50">
        <f ca="1">J50+I50-C50</f>
        <v>0</v>
      </c>
      <c r="M50">
        <f ca="1">INDIRECT(M$3&amp;ROW()-'Amortisation-Summary'!D$1)</f>
        <v>4850</v>
      </c>
    </row>
    <row r="51" spans="1:13" x14ac:dyDescent="0.25">
      <c r="A51">
        <f t="shared" si="3"/>
        <v>47</v>
      </c>
      <c r="F51">
        <f t="shared" si="2"/>
        <v>0</v>
      </c>
      <c r="I51">
        <f ca="1">ROUND(K50*F$2/12,2)</f>
        <v>0</v>
      </c>
      <c r="J51">
        <f t="shared" ca="1" si="4"/>
        <v>0</v>
      </c>
      <c r="K51">
        <f ca="1">J51+I51-C51</f>
        <v>0</v>
      </c>
      <c r="M51">
        <f ca="1">INDIRECT(M$3&amp;ROW()-'Amortisation-Summary'!D$1)</f>
        <v>4850</v>
      </c>
    </row>
    <row r="52" spans="1:13" x14ac:dyDescent="0.25">
      <c r="A52">
        <f t="shared" si="3"/>
        <v>48</v>
      </c>
      <c r="F52">
        <f t="shared" si="2"/>
        <v>0</v>
      </c>
      <c r="I52">
        <f ca="1">ROUND(K51*F$2/12,2)</f>
        <v>0</v>
      </c>
      <c r="J52">
        <f t="shared" ca="1" si="4"/>
        <v>0</v>
      </c>
      <c r="K52">
        <f ca="1">J52+I52-C52</f>
        <v>0</v>
      </c>
      <c r="M52">
        <f ca="1">INDIRECT(M$3&amp;ROW()-'Amortisation-Summary'!D$1)</f>
        <v>4850</v>
      </c>
    </row>
    <row r="53" spans="1:13" x14ac:dyDescent="0.25">
      <c r="A53">
        <f t="shared" si="3"/>
        <v>49</v>
      </c>
      <c r="F53">
        <f t="shared" si="2"/>
        <v>0</v>
      </c>
      <c r="I53">
        <f ca="1">ROUND(K52*F$2/12,2)</f>
        <v>0</v>
      </c>
      <c r="J53">
        <f t="shared" ca="1" si="4"/>
        <v>0</v>
      </c>
      <c r="K53">
        <f ca="1">J53+I53-C53</f>
        <v>0</v>
      </c>
      <c r="M53">
        <f ca="1">INDIRECT(M$3&amp;ROW()-'Amortisation-Summary'!D$1)</f>
        <v>4850</v>
      </c>
    </row>
    <row r="54" spans="1:13" x14ac:dyDescent="0.25">
      <c r="A54">
        <f t="shared" si="3"/>
        <v>50</v>
      </c>
      <c r="F54">
        <f t="shared" si="2"/>
        <v>0</v>
      </c>
      <c r="I54">
        <f ca="1">ROUND(K53*F$2/12,2)</f>
        <v>0</v>
      </c>
      <c r="J54">
        <f t="shared" ca="1" si="4"/>
        <v>0</v>
      </c>
      <c r="K54">
        <f ca="1">J54+I54-C54</f>
        <v>0</v>
      </c>
      <c r="M54">
        <f ca="1">INDIRECT(M$3&amp;ROW()-'Amortisation-Summary'!D$1)</f>
        <v>4850</v>
      </c>
    </row>
    <row r="55" spans="1:13" x14ac:dyDescent="0.25">
      <c r="A55">
        <f t="shared" si="3"/>
        <v>51</v>
      </c>
      <c r="F55">
        <f t="shared" si="2"/>
        <v>0</v>
      </c>
      <c r="I55">
        <f ca="1">ROUND(K54*F$2/12,2)</f>
        <v>0</v>
      </c>
      <c r="J55">
        <f t="shared" ca="1" si="4"/>
        <v>0</v>
      </c>
      <c r="K55">
        <f ca="1">J55+I55-C55</f>
        <v>0</v>
      </c>
      <c r="M55">
        <f ca="1">INDIRECT(M$3&amp;ROW()-'Amortisation-Summary'!D$1)</f>
        <v>4850</v>
      </c>
    </row>
    <row r="56" spans="1:13" x14ac:dyDescent="0.25">
      <c r="A56">
        <f t="shared" si="3"/>
        <v>52</v>
      </c>
      <c r="F56">
        <f t="shared" si="2"/>
        <v>0</v>
      </c>
      <c r="I56">
        <f ca="1">ROUND(K55*F$2/12,2)</f>
        <v>0</v>
      </c>
      <c r="J56">
        <f t="shared" ca="1" si="4"/>
        <v>0</v>
      </c>
      <c r="K56">
        <f ca="1">J56+I56-C56</f>
        <v>0</v>
      </c>
      <c r="M56">
        <f ca="1">INDIRECT(M$3&amp;ROW()-'Amortisation-Summary'!D$1)</f>
        <v>4850</v>
      </c>
    </row>
    <row r="57" spans="1:13" x14ac:dyDescent="0.25">
      <c r="A57">
        <f t="shared" si="3"/>
        <v>53</v>
      </c>
      <c r="F57">
        <f t="shared" si="2"/>
        <v>0</v>
      </c>
      <c r="I57">
        <f ca="1">ROUND(K56*F$2/12,2)</f>
        <v>0</v>
      </c>
      <c r="J57">
        <f t="shared" ca="1" si="4"/>
        <v>0</v>
      </c>
      <c r="K57">
        <f ca="1">J57+I57-C57</f>
        <v>0</v>
      </c>
      <c r="M57">
        <f ca="1">INDIRECT(M$3&amp;ROW()-'Amortisation-Summary'!D$1)</f>
        <v>4850</v>
      </c>
    </row>
    <row r="58" spans="1:13" x14ac:dyDescent="0.25">
      <c r="A58">
        <f t="shared" si="3"/>
        <v>54</v>
      </c>
      <c r="F58">
        <f t="shared" si="2"/>
        <v>0</v>
      </c>
      <c r="I58">
        <f ca="1">ROUND(K57*F$2/12,2)</f>
        <v>0</v>
      </c>
      <c r="J58">
        <f t="shared" ca="1" si="4"/>
        <v>0</v>
      </c>
      <c r="K58">
        <f ca="1">J58+I58-C58</f>
        <v>0</v>
      </c>
      <c r="M58">
        <f ca="1">INDIRECT(M$3&amp;ROW()-'Amortisation-Summary'!D$1)</f>
        <v>4850</v>
      </c>
    </row>
    <row r="59" spans="1:13" x14ac:dyDescent="0.25">
      <c r="A59">
        <f t="shared" si="3"/>
        <v>55</v>
      </c>
      <c r="F59">
        <f t="shared" si="2"/>
        <v>0</v>
      </c>
      <c r="I59">
        <f ca="1">ROUND(K58*F$2/12,2)</f>
        <v>0</v>
      </c>
      <c r="J59">
        <f t="shared" ca="1" si="4"/>
        <v>0</v>
      </c>
      <c r="K59">
        <f ca="1">J59+I59-C59</f>
        <v>0</v>
      </c>
      <c r="M59">
        <f ca="1">INDIRECT(M$3&amp;ROW()-'Amortisation-Summary'!D$1)</f>
        <v>4850</v>
      </c>
    </row>
    <row r="60" spans="1:13" x14ac:dyDescent="0.25">
      <c r="A60">
        <f t="shared" si="3"/>
        <v>56</v>
      </c>
      <c r="F60">
        <f t="shared" si="2"/>
        <v>0</v>
      </c>
      <c r="I60">
        <f ca="1">ROUND(K59*F$2/12,2)</f>
        <v>0</v>
      </c>
      <c r="J60">
        <f t="shared" ca="1" si="4"/>
        <v>0</v>
      </c>
      <c r="K60">
        <f ca="1">J60+I60-C60</f>
        <v>0</v>
      </c>
      <c r="M60">
        <f ca="1">INDIRECT(M$3&amp;ROW()-'Amortisation-Summary'!D$1)</f>
        <v>4850</v>
      </c>
    </row>
    <row r="61" spans="1:13" x14ac:dyDescent="0.25">
      <c r="A61">
        <f t="shared" si="3"/>
        <v>57</v>
      </c>
      <c r="F61">
        <f t="shared" si="2"/>
        <v>0</v>
      </c>
      <c r="I61">
        <f ca="1">ROUND(K60*F$2/12,2)</f>
        <v>0</v>
      </c>
      <c r="J61">
        <f t="shared" ca="1" si="4"/>
        <v>0</v>
      </c>
      <c r="K61">
        <f ca="1">J61+I61-C61</f>
        <v>0</v>
      </c>
      <c r="M61">
        <f ca="1">INDIRECT(M$3&amp;ROW()-'Amortisation-Summary'!D$1)</f>
        <v>4850</v>
      </c>
    </row>
    <row r="62" spans="1:13" x14ac:dyDescent="0.25">
      <c r="A62">
        <f t="shared" si="3"/>
        <v>58</v>
      </c>
      <c r="F62">
        <f t="shared" si="2"/>
        <v>0</v>
      </c>
      <c r="I62">
        <f ca="1">ROUND(K61*F$2/12,2)</f>
        <v>0</v>
      </c>
      <c r="J62">
        <f t="shared" ca="1" si="4"/>
        <v>0</v>
      </c>
      <c r="K62">
        <f ca="1">J62+I62-C62</f>
        <v>0</v>
      </c>
      <c r="M62">
        <f ca="1">INDIRECT(M$3&amp;ROW()-'Amortisation-Summary'!D$1)</f>
        <v>4850</v>
      </c>
    </row>
    <row r="63" spans="1:13" x14ac:dyDescent="0.25">
      <c r="A63">
        <f t="shared" si="3"/>
        <v>59</v>
      </c>
      <c r="F63">
        <f t="shared" si="2"/>
        <v>0</v>
      </c>
      <c r="I63">
        <f ca="1">ROUND(K62*F$2/12,2)</f>
        <v>0</v>
      </c>
      <c r="J63">
        <f t="shared" ca="1" si="4"/>
        <v>0</v>
      </c>
      <c r="K63">
        <f ca="1">J63+I63-C63</f>
        <v>0</v>
      </c>
      <c r="M63">
        <f ca="1">INDIRECT(M$3&amp;ROW()-'Amortisation-Summary'!D$1)</f>
        <v>4850</v>
      </c>
    </row>
    <row r="64" spans="1:13" x14ac:dyDescent="0.25">
      <c r="A64">
        <f t="shared" si="3"/>
        <v>60</v>
      </c>
      <c r="F64">
        <f t="shared" si="2"/>
        <v>0</v>
      </c>
      <c r="I64">
        <f ca="1">ROUND(K63*F$2/12,2)</f>
        <v>0</v>
      </c>
      <c r="J64">
        <f t="shared" ca="1" si="4"/>
        <v>0</v>
      </c>
      <c r="K64">
        <f ca="1">J64+I64-C64</f>
        <v>0</v>
      </c>
      <c r="M64">
        <f ca="1">INDIRECT(M$3&amp;ROW()-'Amortisation-Summary'!D$1)</f>
        <v>4850</v>
      </c>
    </row>
    <row r="65" spans="1:13" x14ac:dyDescent="0.25">
      <c r="A65">
        <f t="shared" si="3"/>
        <v>61</v>
      </c>
      <c r="F65">
        <f t="shared" si="2"/>
        <v>0</v>
      </c>
      <c r="I65">
        <f ca="1">ROUND(K64*F$2/12,2)</f>
        <v>0</v>
      </c>
      <c r="J65">
        <f t="shared" ca="1" si="4"/>
        <v>0</v>
      </c>
      <c r="K65">
        <f ca="1">J65+I65-C65</f>
        <v>0</v>
      </c>
      <c r="M65">
        <f ca="1">INDIRECT(M$3&amp;ROW()-'Amortisation-Summary'!D$1)</f>
        <v>4850</v>
      </c>
    </row>
    <row r="66" spans="1:13" x14ac:dyDescent="0.25">
      <c r="A66">
        <f t="shared" si="3"/>
        <v>62</v>
      </c>
      <c r="F66">
        <f t="shared" si="2"/>
        <v>0</v>
      </c>
      <c r="I66">
        <f ca="1">ROUND(K65*F$2/12,2)</f>
        <v>0</v>
      </c>
      <c r="J66">
        <f t="shared" ca="1" si="4"/>
        <v>0</v>
      </c>
      <c r="K66">
        <f ca="1">J66+I66-C66</f>
        <v>0</v>
      </c>
      <c r="M66">
        <f ca="1">INDIRECT(M$3&amp;ROW()-'Amortisation-Summary'!D$1)</f>
        <v>4850</v>
      </c>
    </row>
    <row r="67" spans="1:13" x14ac:dyDescent="0.25">
      <c r="A67">
        <f t="shared" si="3"/>
        <v>63</v>
      </c>
      <c r="F67">
        <f t="shared" si="2"/>
        <v>0</v>
      </c>
      <c r="I67">
        <f ca="1">ROUND(K66*F$2/12,2)</f>
        <v>0</v>
      </c>
      <c r="J67">
        <f t="shared" ca="1" si="4"/>
        <v>0</v>
      </c>
      <c r="K67">
        <f ca="1">J67+I67-C67</f>
        <v>0</v>
      </c>
      <c r="M67">
        <f ca="1">INDIRECT(M$3&amp;ROW()-'Amortisation-Summary'!D$1)</f>
        <v>4850</v>
      </c>
    </row>
    <row r="68" spans="1:13" x14ac:dyDescent="0.25">
      <c r="A68">
        <f t="shared" si="3"/>
        <v>64</v>
      </c>
      <c r="F68">
        <f t="shared" si="2"/>
        <v>0</v>
      </c>
      <c r="I68">
        <f ca="1">ROUND(K67*F$2/12,2)</f>
        <v>0</v>
      </c>
      <c r="J68">
        <f t="shared" ca="1" si="4"/>
        <v>0</v>
      </c>
      <c r="K68">
        <f ca="1">J68+I68-C68</f>
        <v>0</v>
      </c>
      <c r="M68">
        <f ca="1">INDIRECT(M$3&amp;ROW()-'Amortisation-Summary'!D$1)</f>
        <v>4850</v>
      </c>
    </row>
    <row r="69" spans="1:13" x14ac:dyDescent="0.25">
      <c r="A69">
        <f t="shared" si="3"/>
        <v>65</v>
      </c>
      <c r="F69">
        <f t="shared" si="2"/>
        <v>0</v>
      </c>
      <c r="I69">
        <f ca="1">ROUND(K68*F$2/12,2)</f>
        <v>0</v>
      </c>
      <c r="J69">
        <f t="shared" ca="1" si="4"/>
        <v>0</v>
      </c>
      <c r="K69">
        <f ca="1">J69+I69-C69</f>
        <v>0</v>
      </c>
      <c r="M69">
        <f ca="1">INDIRECT(M$3&amp;ROW()-'Amortisation-Summary'!D$1)</f>
        <v>4850</v>
      </c>
    </row>
    <row r="70" spans="1:13" x14ac:dyDescent="0.25">
      <c r="A70">
        <f t="shared" si="3"/>
        <v>66</v>
      </c>
      <c r="F70">
        <f t="shared" ref="F70:F133" si="5">SUM(C70:E70)</f>
        <v>0</v>
      </c>
      <c r="I70">
        <f ca="1">ROUND(K69*F$2/12,2)</f>
        <v>0</v>
      </c>
      <c r="J70">
        <f t="shared" ca="1" si="4"/>
        <v>0</v>
      </c>
      <c r="K70">
        <f ca="1">J70+I70-C70</f>
        <v>0</v>
      </c>
      <c r="M70">
        <f ca="1">INDIRECT(M$3&amp;ROW()-'Amortisation-Summary'!D$1)</f>
        <v>4850</v>
      </c>
    </row>
    <row r="71" spans="1:13" x14ac:dyDescent="0.25">
      <c r="A71">
        <f t="shared" ref="A71:A134" si="6">A70+1</f>
        <v>67</v>
      </c>
      <c r="F71">
        <f t="shared" si="5"/>
        <v>0</v>
      </c>
      <c r="I71">
        <f ca="1">ROUND(K70*F$2/12,2)</f>
        <v>0</v>
      </c>
      <c r="J71">
        <f t="shared" ca="1" si="4"/>
        <v>0</v>
      </c>
      <c r="K71">
        <f ca="1">J71+I71-C71</f>
        <v>0</v>
      </c>
      <c r="M71">
        <f ca="1">INDIRECT(M$3&amp;ROW()-'Amortisation-Summary'!D$1)</f>
        <v>4850</v>
      </c>
    </row>
    <row r="72" spans="1:13" x14ac:dyDescent="0.25">
      <c r="A72">
        <f t="shared" si="6"/>
        <v>68</v>
      </c>
      <c r="F72">
        <f t="shared" si="5"/>
        <v>0</v>
      </c>
      <c r="I72">
        <f ca="1">ROUND(K71*F$2/12,2)</f>
        <v>0</v>
      </c>
      <c r="J72">
        <f t="shared" ca="1" si="4"/>
        <v>0</v>
      </c>
      <c r="K72">
        <f ca="1">J72+I72-C72</f>
        <v>0</v>
      </c>
      <c r="M72">
        <f ca="1">INDIRECT(M$3&amp;ROW()-'Amortisation-Summary'!D$1)</f>
        <v>4850</v>
      </c>
    </row>
    <row r="73" spans="1:13" x14ac:dyDescent="0.25">
      <c r="A73">
        <f t="shared" si="6"/>
        <v>69</v>
      </c>
      <c r="F73">
        <f t="shared" si="5"/>
        <v>0</v>
      </c>
      <c r="I73">
        <f ca="1">ROUND(K72*F$2/12,2)</f>
        <v>0</v>
      </c>
      <c r="J73">
        <f t="shared" ref="J73:J136" ca="1" si="7">K72</f>
        <v>0</v>
      </c>
      <c r="K73">
        <f ca="1">J73+I73-C73</f>
        <v>0</v>
      </c>
      <c r="M73">
        <f ca="1">INDIRECT(M$3&amp;ROW()-'Amortisation-Summary'!D$1)</f>
        <v>4850</v>
      </c>
    </row>
    <row r="74" spans="1:13" x14ac:dyDescent="0.25">
      <c r="A74">
        <f t="shared" si="6"/>
        <v>70</v>
      </c>
      <c r="F74">
        <f t="shared" si="5"/>
        <v>0</v>
      </c>
      <c r="I74">
        <f ca="1">ROUND(K73*F$2/12,2)</f>
        <v>0</v>
      </c>
      <c r="J74">
        <f t="shared" ca="1" si="7"/>
        <v>0</v>
      </c>
      <c r="K74">
        <f ca="1">J74+I74-C74</f>
        <v>0</v>
      </c>
      <c r="M74">
        <f ca="1">INDIRECT(M$3&amp;ROW()-'Amortisation-Summary'!D$1)</f>
        <v>4850</v>
      </c>
    </row>
    <row r="75" spans="1:13" x14ac:dyDescent="0.25">
      <c r="A75">
        <f t="shared" si="6"/>
        <v>71</v>
      </c>
      <c r="F75">
        <f t="shared" si="5"/>
        <v>0</v>
      </c>
      <c r="I75">
        <f ca="1">ROUND(K74*F$2/12,2)</f>
        <v>0</v>
      </c>
      <c r="J75">
        <f t="shared" ca="1" si="7"/>
        <v>0</v>
      </c>
      <c r="K75">
        <f ca="1">J75+I75-C75</f>
        <v>0</v>
      </c>
      <c r="M75">
        <f ca="1">INDIRECT(M$3&amp;ROW()-'Amortisation-Summary'!D$1)</f>
        <v>4850</v>
      </c>
    </row>
    <row r="76" spans="1:13" x14ac:dyDescent="0.25">
      <c r="A76">
        <f t="shared" si="6"/>
        <v>72</v>
      </c>
      <c r="F76">
        <f t="shared" si="5"/>
        <v>0</v>
      </c>
      <c r="I76">
        <f ca="1">ROUND(K75*F$2/12,2)</f>
        <v>0</v>
      </c>
      <c r="J76">
        <f t="shared" ca="1" si="7"/>
        <v>0</v>
      </c>
      <c r="K76">
        <f ca="1">J76+I76-C76</f>
        <v>0</v>
      </c>
      <c r="M76">
        <f ca="1">INDIRECT(M$3&amp;ROW()-'Amortisation-Summary'!D$1)</f>
        <v>4850</v>
      </c>
    </row>
    <row r="77" spans="1:13" x14ac:dyDescent="0.25">
      <c r="A77">
        <f t="shared" si="6"/>
        <v>73</v>
      </c>
      <c r="F77">
        <f t="shared" si="5"/>
        <v>0</v>
      </c>
      <c r="I77">
        <f ca="1">ROUND(K76*F$2/12,2)</f>
        <v>0</v>
      </c>
      <c r="J77">
        <f t="shared" ca="1" si="7"/>
        <v>0</v>
      </c>
      <c r="K77">
        <f ca="1">J77+I77-C77</f>
        <v>0</v>
      </c>
      <c r="M77">
        <f ca="1">INDIRECT(M$3&amp;ROW()-'Amortisation-Summary'!D$1)</f>
        <v>4850</v>
      </c>
    </row>
    <row r="78" spans="1:13" x14ac:dyDescent="0.25">
      <c r="A78">
        <f t="shared" si="6"/>
        <v>74</v>
      </c>
      <c r="F78">
        <f t="shared" si="5"/>
        <v>0</v>
      </c>
      <c r="I78">
        <f ca="1">ROUND(K77*F$2/12,2)</f>
        <v>0</v>
      </c>
      <c r="J78">
        <f t="shared" ca="1" si="7"/>
        <v>0</v>
      </c>
      <c r="K78">
        <f ca="1">J78+I78-C78</f>
        <v>0</v>
      </c>
      <c r="M78">
        <f ca="1">INDIRECT(M$3&amp;ROW()-'Amortisation-Summary'!D$1)</f>
        <v>4850</v>
      </c>
    </row>
    <row r="79" spans="1:13" x14ac:dyDescent="0.25">
      <c r="A79">
        <f t="shared" si="6"/>
        <v>75</v>
      </c>
      <c r="F79">
        <f t="shared" si="5"/>
        <v>0</v>
      </c>
      <c r="I79">
        <f ca="1">ROUND(K78*F$2/12,2)</f>
        <v>0</v>
      </c>
      <c r="J79">
        <f t="shared" ca="1" si="7"/>
        <v>0</v>
      </c>
      <c r="K79">
        <f ca="1">J79+I79-C79</f>
        <v>0</v>
      </c>
      <c r="M79">
        <f ca="1">INDIRECT(M$3&amp;ROW()-'Amortisation-Summary'!D$1)</f>
        <v>4850</v>
      </c>
    </row>
    <row r="80" spans="1:13" x14ac:dyDescent="0.25">
      <c r="A80">
        <f t="shared" si="6"/>
        <v>76</v>
      </c>
      <c r="F80">
        <f t="shared" si="5"/>
        <v>0</v>
      </c>
      <c r="I80">
        <f ca="1">ROUND(K79*F$2/12,2)</f>
        <v>0</v>
      </c>
      <c r="J80">
        <f t="shared" ca="1" si="7"/>
        <v>0</v>
      </c>
      <c r="K80">
        <f ca="1">J80+I80-C80</f>
        <v>0</v>
      </c>
      <c r="M80">
        <f ca="1">INDIRECT(M$3&amp;ROW()-'Amortisation-Summary'!D$1)</f>
        <v>4850</v>
      </c>
    </row>
    <row r="81" spans="1:13" x14ac:dyDescent="0.25">
      <c r="A81">
        <f t="shared" si="6"/>
        <v>77</v>
      </c>
      <c r="F81">
        <f t="shared" si="5"/>
        <v>0</v>
      </c>
      <c r="I81">
        <f ca="1">ROUND(K80*F$2/12,2)</f>
        <v>0</v>
      </c>
      <c r="J81">
        <f t="shared" ca="1" si="7"/>
        <v>0</v>
      </c>
      <c r="K81">
        <f ca="1">J81+I81-C81</f>
        <v>0</v>
      </c>
      <c r="M81">
        <f ca="1">INDIRECT(M$3&amp;ROW()-'Amortisation-Summary'!D$1)</f>
        <v>4850</v>
      </c>
    </row>
    <row r="82" spans="1:13" x14ac:dyDescent="0.25">
      <c r="A82">
        <f t="shared" si="6"/>
        <v>78</v>
      </c>
      <c r="F82">
        <f t="shared" si="5"/>
        <v>0</v>
      </c>
      <c r="I82">
        <f ca="1">ROUND(K81*F$2/12,2)</f>
        <v>0</v>
      </c>
      <c r="J82">
        <f t="shared" ca="1" si="7"/>
        <v>0</v>
      </c>
      <c r="K82">
        <f ca="1">J82+I82-C82</f>
        <v>0</v>
      </c>
      <c r="M82">
        <f ca="1">INDIRECT(M$3&amp;ROW()-'Amortisation-Summary'!D$1)</f>
        <v>4850</v>
      </c>
    </row>
    <row r="83" spans="1:13" x14ac:dyDescent="0.25">
      <c r="A83">
        <f t="shared" si="6"/>
        <v>79</v>
      </c>
      <c r="F83">
        <f t="shared" si="5"/>
        <v>0</v>
      </c>
      <c r="I83">
        <f ca="1">ROUND(K82*F$2/12,2)</f>
        <v>0</v>
      </c>
      <c r="J83">
        <f t="shared" ca="1" si="7"/>
        <v>0</v>
      </c>
      <c r="K83">
        <f ca="1">J83+I83-C83</f>
        <v>0</v>
      </c>
      <c r="M83">
        <f ca="1">INDIRECT(M$3&amp;ROW()-'Amortisation-Summary'!D$1)</f>
        <v>4850</v>
      </c>
    </row>
    <row r="84" spans="1:13" x14ac:dyDescent="0.25">
      <c r="A84">
        <f t="shared" si="6"/>
        <v>80</v>
      </c>
      <c r="F84">
        <f t="shared" si="5"/>
        <v>0</v>
      </c>
      <c r="I84">
        <f ca="1">ROUND(K83*F$2/12,2)</f>
        <v>0</v>
      </c>
      <c r="J84">
        <f t="shared" ca="1" si="7"/>
        <v>0</v>
      </c>
      <c r="K84">
        <f ca="1">J84+I84-C84</f>
        <v>0</v>
      </c>
      <c r="M84">
        <f ca="1">INDIRECT(M$3&amp;ROW()-'Amortisation-Summary'!D$1)</f>
        <v>4850</v>
      </c>
    </row>
    <row r="85" spans="1:13" x14ac:dyDescent="0.25">
      <c r="A85">
        <f t="shared" si="6"/>
        <v>81</v>
      </c>
      <c r="F85">
        <f t="shared" si="5"/>
        <v>0</v>
      </c>
      <c r="I85">
        <f ca="1">ROUND(K84*F$2/12,2)</f>
        <v>0</v>
      </c>
      <c r="J85">
        <f t="shared" ca="1" si="7"/>
        <v>0</v>
      </c>
      <c r="K85">
        <f ca="1">J85+I85-C85</f>
        <v>0</v>
      </c>
      <c r="M85">
        <f ca="1">INDIRECT(M$3&amp;ROW()-'Amortisation-Summary'!D$1)</f>
        <v>4850</v>
      </c>
    </row>
    <row r="86" spans="1:13" x14ac:dyDescent="0.25">
      <c r="A86">
        <f t="shared" si="6"/>
        <v>82</v>
      </c>
      <c r="F86">
        <f t="shared" si="5"/>
        <v>0</v>
      </c>
      <c r="I86">
        <f ca="1">ROUND(K85*F$2/12,2)</f>
        <v>0</v>
      </c>
      <c r="J86">
        <f t="shared" ca="1" si="7"/>
        <v>0</v>
      </c>
      <c r="K86">
        <f ca="1">J86+I86-C86</f>
        <v>0</v>
      </c>
      <c r="M86">
        <f ca="1">INDIRECT(M$3&amp;ROW()-'Amortisation-Summary'!D$1)</f>
        <v>4850</v>
      </c>
    </row>
    <row r="87" spans="1:13" x14ac:dyDescent="0.25">
      <c r="A87">
        <f t="shared" si="6"/>
        <v>83</v>
      </c>
      <c r="F87">
        <f t="shared" si="5"/>
        <v>0</v>
      </c>
      <c r="I87">
        <f ca="1">ROUND(K86*F$2/12,2)</f>
        <v>0</v>
      </c>
      <c r="J87">
        <f t="shared" ca="1" si="7"/>
        <v>0</v>
      </c>
      <c r="K87">
        <f ca="1">J87+I87-C87</f>
        <v>0</v>
      </c>
      <c r="M87">
        <f ca="1">INDIRECT(M$3&amp;ROW()-'Amortisation-Summary'!D$1)</f>
        <v>4850</v>
      </c>
    </row>
    <row r="88" spans="1:13" x14ac:dyDescent="0.25">
      <c r="A88">
        <f t="shared" si="6"/>
        <v>84</v>
      </c>
      <c r="F88">
        <f t="shared" si="5"/>
        <v>0</v>
      </c>
      <c r="I88">
        <f ca="1">ROUND(K87*F$2/12,2)</f>
        <v>0</v>
      </c>
      <c r="J88">
        <f t="shared" ca="1" si="7"/>
        <v>0</v>
      </c>
      <c r="K88">
        <f ca="1">J88+I88-C88</f>
        <v>0</v>
      </c>
      <c r="M88">
        <f ca="1">INDIRECT(M$3&amp;ROW()-'Amortisation-Summary'!D$1)</f>
        <v>4850</v>
      </c>
    </row>
    <row r="89" spans="1:13" x14ac:dyDescent="0.25">
      <c r="A89">
        <f t="shared" si="6"/>
        <v>85</v>
      </c>
      <c r="F89">
        <f t="shared" si="5"/>
        <v>0</v>
      </c>
      <c r="I89">
        <f ca="1">ROUND(K88*F$2/12,2)</f>
        <v>0</v>
      </c>
      <c r="J89">
        <f t="shared" ca="1" si="7"/>
        <v>0</v>
      </c>
      <c r="K89">
        <f ca="1">J89+I89-C89</f>
        <v>0</v>
      </c>
      <c r="M89">
        <f ca="1">INDIRECT(M$3&amp;ROW()-'Amortisation-Summary'!D$1)</f>
        <v>4850</v>
      </c>
    </row>
    <row r="90" spans="1:13" x14ac:dyDescent="0.25">
      <c r="A90">
        <f t="shared" si="6"/>
        <v>86</v>
      </c>
      <c r="F90">
        <f t="shared" si="5"/>
        <v>0</v>
      </c>
      <c r="I90">
        <f ca="1">ROUND(K89*F$2/12,2)</f>
        <v>0</v>
      </c>
      <c r="J90">
        <f t="shared" ca="1" si="7"/>
        <v>0</v>
      </c>
      <c r="K90">
        <f ca="1">J90+I90-C90</f>
        <v>0</v>
      </c>
      <c r="M90">
        <f ca="1">INDIRECT(M$3&amp;ROW()-'Amortisation-Summary'!D$1)</f>
        <v>4850</v>
      </c>
    </row>
    <row r="91" spans="1:13" x14ac:dyDescent="0.25">
      <c r="A91">
        <f t="shared" si="6"/>
        <v>87</v>
      </c>
      <c r="F91">
        <f t="shared" si="5"/>
        <v>0</v>
      </c>
      <c r="I91">
        <f ca="1">ROUND(K90*F$2/12,2)</f>
        <v>0</v>
      </c>
      <c r="J91">
        <f t="shared" ca="1" si="7"/>
        <v>0</v>
      </c>
      <c r="K91">
        <f ca="1">J91+I91-C91</f>
        <v>0</v>
      </c>
      <c r="M91">
        <f ca="1">INDIRECT(M$3&amp;ROW()-'Amortisation-Summary'!D$1)</f>
        <v>4850</v>
      </c>
    </row>
    <row r="92" spans="1:13" x14ac:dyDescent="0.25">
      <c r="A92">
        <f t="shared" si="6"/>
        <v>88</v>
      </c>
      <c r="F92">
        <f t="shared" si="5"/>
        <v>0</v>
      </c>
      <c r="I92">
        <f ca="1">ROUND(K91*F$2/12,2)</f>
        <v>0</v>
      </c>
      <c r="J92">
        <f t="shared" ca="1" si="7"/>
        <v>0</v>
      </c>
      <c r="K92">
        <f ca="1">J92+I92-C92</f>
        <v>0</v>
      </c>
      <c r="M92">
        <f ca="1">INDIRECT(M$3&amp;ROW()-'Amortisation-Summary'!D$1)</f>
        <v>4850</v>
      </c>
    </row>
    <row r="93" spans="1:13" x14ac:dyDescent="0.25">
      <c r="A93">
        <f t="shared" si="6"/>
        <v>89</v>
      </c>
      <c r="F93">
        <f t="shared" si="5"/>
        <v>0</v>
      </c>
      <c r="I93">
        <f ca="1">ROUND(K92*F$2/12,2)</f>
        <v>0</v>
      </c>
      <c r="J93">
        <f t="shared" ca="1" si="7"/>
        <v>0</v>
      </c>
      <c r="K93">
        <f ca="1">J93+I93-C93</f>
        <v>0</v>
      </c>
      <c r="M93">
        <f ca="1">INDIRECT(M$3&amp;ROW()-'Amortisation-Summary'!D$1)</f>
        <v>4850</v>
      </c>
    </row>
    <row r="94" spans="1:13" x14ac:dyDescent="0.25">
      <c r="A94">
        <f t="shared" si="6"/>
        <v>90</v>
      </c>
      <c r="F94">
        <f t="shared" si="5"/>
        <v>0</v>
      </c>
      <c r="I94">
        <f ca="1">ROUND(K93*F$2/12,2)</f>
        <v>0</v>
      </c>
      <c r="J94">
        <f t="shared" ca="1" si="7"/>
        <v>0</v>
      </c>
      <c r="K94">
        <f ca="1">J94+I94-C94</f>
        <v>0</v>
      </c>
      <c r="M94">
        <f ca="1">INDIRECT(M$3&amp;ROW()-'Amortisation-Summary'!D$1)</f>
        <v>4850</v>
      </c>
    </row>
    <row r="95" spans="1:13" x14ac:dyDescent="0.25">
      <c r="A95">
        <f t="shared" si="6"/>
        <v>91</v>
      </c>
      <c r="F95">
        <f t="shared" si="5"/>
        <v>0</v>
      </c>
      <c r="I95">
        <f ca="1">ROUND(K94*F$2/12,2)</f>
        <v>0</v>
      </c>
      <c r="J95">
        <f t="shared" ca="1" si="7"/>
        <v>0</v>
      </c>
      <c r="K95">
        <f ca="1">J95+I95-C95</f>
        <v>0</v>
      </c>
      <c r="M95">
        <f ca="1">INDIRECT(M$3&amp;ROW()-'Amortisation-Summary'!D$1)</f>
        <v>4850</v>
      </c>
    </row>
    <row r="96" spans="1:13" x14ac:dyDescent="0.25">
      <c r="A96">
        <f t="shared" si="6"/>
        <v>92</v>
      </c>
      <c r="F96">
        <f t="shared" si="5"/>
        <v>0</v>
      </c>
      <c r="I96">
        <f ca="1">ROUND(K95*F$2/12,2)</f>
        <v>0</v>
      </c>
      <c r="J96">
        <f t="shared" ca="1" si="7"/>
        <v>0</v>
      </c>
      <c r="K96">
        <f ca="1">J96+I96-C96</f>
        <v>0</v>
      </c>
      <c r="M96">
        <f ca="1">INDIRECT(M$3&amp;ROW()-'Amortisation-Summary'!D$1)</f>
        <v>4850</v>
      </c>
    </row>
    <row r="97" spans="1:13" x14ac:dyDescent="0.25">
      <c r="A97">
        <f t="shared" si="6"/>
        <v>93</v>
      </c>
      <c r="F97">
        <f t="shared" si="5"/>
        <v>0</v>
      </c>
      <c r="I97">
        <f ca="1">ROUND(K96*F$2/12,2)</f>
        <v>0</v>
      </c>
      <c r="J97">
        <f t="shared" ca="1" si="7"/>
        <v>0</v>
      </c>
      <c r="K97">
        <f ca="1">J97+I97-C97</f>
        <v>0</v>
      </c>
      <c r="M97">
        <f ca="1">INDIRECT(M$3&amp;ROW()-'Amortisation-Summary'!D$1)</f>
        <v>4850</v>
      </c>
    </row>
    <row r="98" spans="1:13" x14ac:dyDescent="0.25">
      <c r="A98">
        <f t="shared" si="6"/>
        <v>94</v>
      </c>
      <c r="F98">
        <f t="shared" si="5"/>
        <v>0</v>
      </c>
      <c r="I98">
        <f ca="1">ROUND(K97*F$2/12,2)</f>
        <v>0</v>
      </c>
      <c r="J98">
        <f t="shared" ca="1" si="7"/>
        <v>0</v>
      </c>
      <c r="K98">
        <f ca="1">J98+I98-C98</f>
        <v>0</v>
      </c>
      <c r="M98">
        <f ca="1">INDIRECT(M$3&amp;ROW()-'Amortisation-Summary'!D$1)</f>
        <v>4850</v>
      </c>
    </row>
    <row r="99" spans="1:13" x14ac:dyDescent="0.25">
      <c r="A99">
        <f t="shared" si="6"/>
        <v>95</v>
      </c>
      <c r="F99">
        <f t="shared" si="5"/>
        <v>0</v>
      </c>
      <c r="I99">
        <f ca="1">ROUND(K98*F$2/12,2)</f>
        <v>0</v>
      </c>
      <c r="J99">
        <f t="shared" ca="1" si="7"/>
        <v>0</v>
      </c>
      <c r="K99">
        <f ca="1">J99+I99-C99</f>
        <v>0</v>
      </c>
      <c r="M99">
        <f ca="1">INDIRECT(M$3&amp;ROW()-'Amortisation-Summary'!D$1)</f>
        <v>4850</v>
      </c>
    </row>
    <row r="100" spans="1:13" x14ac:dyDescent="0.25">
      <c r="A100">
        <f t="shared" si="6"/>
        <v>96</v>
      </c>
      <c r="F100">
        <f t="shared" si="5"/>
        <v>0</v>
      </c>
      <c r="I100">
        <f ca="1">ROUND(K99*F$2/12,2)</f>
        <v>0</v>
      </c>
      <c r="J100">
        <f t="shared" ca="1" si="7"/>
        <v>0</v>
      </c>
      <c r="K100">
        <f ca="1">J100+I100-C100</f>
        <v>0</v>
      </c>
      <c r="M100">
        <f ca="1">INDIRECT(M$3&amp;ROW()-'Amortisation-Summary'!D$1)</f>
        <v>4850</v>
      </c>
    </row>
    <row r="101" spans="1:13" x14ac:dyDescent="0.25">
      <c r="A101">
        <f t="shared" si="6"/>
        <v>97</v>
      </c>
      <c r="F101">
        <f t="shared" si="5"/>
        <v>0</v>
      </c>
      <c r="I101">
        <f ca="1">ROUND(K100*F$2/12,2)</f>
        <v>0</v>
      </c>
      <c r="J101">
        <f t="shared" ca="1" si="7"/>
        <v>0</v>
      </c>
      <c r="K101">
        <f ca="1">J101+I101-C101</f>
        <v>0</v>
      </c>
      <c r="M101">
        <f ca="1">INDIRECT(M$3&amp;ROW()-'Amortisation-Summary'!D$1)</f>
        <v>4850</v>
      </c>
    </row>
    <row r="102" spans="1:13" x14ac:dyDescent="0.25">
      <c r="A102">
        <f t="shared" si="6"/>
        <v>98</v>
      </c>
      <c r="F102">
        <f t="shared" si="5"/>
        <v>0</v>
      </c>
      <c r="I102">
        <f ca="1">ROUND(K101*F$2/12,2)</f>
        <v>0</v>
      </c>
      <c r="J102">
        <f t="shared" ca="1" si="7"/>
        <v>0</v>
      </c>
      <c r="K102">
        <f ca="1">J102+I102-C102</f>
        <v>0</v>
      </c>
      <c r="M102">
        <f ca="1">INDIRECT(M$3&amp;ROW()-'Amortisation-Summary'!D$1)</f>
        <v>4850</v>
      </c>
    </row>
    <row r="103" spans="1:13" x14ac:dyDescent="0.25">
      <c r="A103">
        <f t="shared" si="6"/>
        <v>99</v>
      </c>
      <c r="F103">
        <f t="shared" si="5"/>
        <v>0</v>
      </c>
      <c r="I103">
        <f ca="1">ROUND(K102*F$2/12,2)</f>
        <v>0</v>
      </c>
      <c r="J103">
        <f t="shared" ca="1" si="7"/>
        <v>0</v>
      </c>
      <c r="K103">
        <f ca="1">J103+I103-C103</f>
        <v>0</v>
      </c>
      <c r="M103">
        <f ca="1">INDIRECT(M$3&amp;ROW()-'Amortisation-Summary'!D$1)</f>
        <v>4850</v>
      </c>
    </row>
    <row r="104" spans="1:13" x14ac:dyDescent="0.25">
      <c r="A104">
        <f t="shared" si="6"/>
        <v>100</v>
      </c>
      <c r="F104">
        <f t="shared" si="5"/>
        <v>0</v>
      </c>
      <c r="I104">
        <f ca="1">ROUND(K103*F$2/12,2)</f>
        <v>0</v>
      </c>
      <c r="J104">
        <f t="shared" ca="1" si="7"/>
        <v>0</v>
      </c>
      <c r="K104">
        <f ca="1">J104+I104-C104</f>
        <v>0</v>
      </c>
      <c r="M104">
        <f ca="1">INDIRECT(M$3&amp;ROW()-'Amortisation-Summary'!D$1)</f>
        <v>4850</v>
      </c>
    </row>
    <row r="105" spans="1:13" x14ac:dyDescent="0.25">
      <c r="A105">
        <f t="shared" si="6"/>
        <v>101</v>
      </c>
      <c r="F105">
        <f t="shared" si="5"/>
        <v>0</v>
      </c>
      <c r="I105">
        <f ca="1">ROUND(K104*F$2/12,2)</f>
        <v>0</v>
      </c>
      <c r="J105">
        <f t="shared" ca="1" si="7"/>
        <v>0</v>
      </c>
      <c r="K105">
        <f ca="1">J105+I105-C105</f>
        <v>0</v>
      </c>
      <c r="M105">
        <f ca="1">INDIRECT(M$3&amp;ROW()-'Amortisation-Summary'!D$1)</f>
        <v>4850</v>
      </c>
    </row>
    <row r="106" spans="1:13" x14ac:dyDescent="0.25">
      <c r="A106">
        <f t="shared" si="6"/>
        <v>102</v>
      </c>
      <c r="F106">
        <f t="shared" si="5"/>
        <v>0</v>
      </c>
      <c r="I106">
        <f ca="1">ROUND(K105*F$2/12,2)</f>
        <v>0</v>
      </c>
      <c r="J106">
        <f t="shared" ca="1" si="7"/>
        <v>0</v>
      </c>
      <c r="K106">
        <f ca="1">J106+I106-C106</f>
        <v>0</v>
      </c>
      <c r="M106">
        <f ca="1">INDIRECT(M$3&amp;ROW()-'Amortisation-Summary'!D$1)</f>
        <v>4850</v>
      </c>
    </row>
    <row r="107" spans="1:13" x14ac:dyDescent="0.25">
      <c r="A107">
        <f t="shared" si="6"/>
        <v>103</v>
      </c>
      <c r="F107">
        <f t="shared" si="5"/>
        <v>0</v>
      </c>
      <c r="I107">
        <f ca="1">ROUND(K106*F$2/12,2)</f>
        <v>0</v>
      </c>
      <c r="J107">
        <f t="shared" ca="1" si="7"/>
        <v>0</v>
      </c>
      <c r="K107">
        <f ca="1">J107+I107-C107</f>
        <v>0</v>
      </c>
      <c r="M107">
        <f ca="1">INDIRECT(M$3&amp;ROW()-'Amortisation-Summary'!D$1)</f>
        <v>4850</v>
      </c>
    </row>
    <row r="108" spans="1:13" x14ac:dyDescent="0.25">
      <c r="A108">
        <f t="shared" si="6"/>
        <v>104</v>
      </c>
      <c r="F108">
        <f t="shared" si="5"/>
        <v>0</v>
      </c>
      <c r="I108">
        <f ca="1">ROUND(K107*F$2/12,2)</f>
        <v>0</v>
      </c>
      <c r="J108">
        <f t="shared" ca="1" si="7"/>
        <v>0</v>
      </c>
      <c r="K108">
        <f ca="1">J108+I108-C108</f>
        <v>0</v>
      </c>
      <c r="M108">
        <f ca="1">INDIRECT(M$3&amp;ROW()-'Amortisation-Summary'!D$1)</f>
        <v>4850</v>
      </c>
    </row>
    <row r="109" spans="1:13" x14ac:dyDescent="0.25">
      <c r="A109">
        <f t="shared" si="6"/>
        <v>105</v>
      </c>
      <c r="F109">
        <f t="shared" si="5"/>
        <v>0</v>
      </c>
      <c r="I109">
        <f ca="1">ROUND(K108*F$2/12,2)</f>
        <v>0</v>
      </c>
      <c r="J109">
        <f t="shared" ca="1" si="7"/>
        <v>0</v>
      </c>
      <c r="K109">
        <f ca="1">J109+I109-C109</f>
        <v>0</v>
      </c>
      <c r="M109">
        <f ca="1">INDIRECT(M$3&amp;ROW()-'Amortisation-Summary'!D$1)</f>
        <v>4850</v>
      </c>
    </row>
    <row r="110" spans="1:13" x14ac:dyDescent="0.25">
      <c r="A110">
        <f t="shared" si="6"/>
        <v>106</v>
      </c>
      <c r="F110">
        <f t="shared" si="5"/>
        <v>0</v>
      </c>
      <c r="I110">
        <f ca="1">ROUND(K109*F$2/12,2)</f>
        <v>0</v>
      </c>
      <c r="J110">
        <f t="shared" ca="1" si="7"/>
        <v>0</v>
      </c>
      <c r="K110">
        <f ca="1">J110+I110-C110</f>
        <v>0</v>
      </c>
      <c r="M110">
        <f ca="1">INDIRECT(M$3&amp;ROW()-'Amortisation-Summary'!D$1)</f>
        <v>4850</v>
      </c>
    </row>
    <row r="111" spans="1:13" x14ac:dyDescent="0.25">
      <c r="A111">
        <f t="shared" si="6"/>
        <v>107</v>
      </c>
      <c r="F111">
        <f t="shared" si="5"/>
        <v>0</v>
      </c>
      <c r="I111">
        <f ca="1">ROUND(K110*F$2/12,2)</f>
        <v>0</v>
      </c>
      <c r="J111">
        <f t="shared" ca="1" si="7"/>
        <v>0</v>
      </c>
      <c r="K111">
        <f ca="1">J111+I111-C111</f>
        <v>0</v>
      </c>
      <c r="M111">
        <f ca="1">INDIRECT(M$3&amp;ROW()-'Amortisation-Summary'!D$1)</f>
        <v>4850</v>
      </c>
    </row>
    <row r="112" spans="1:13" x14ac:dyDescent="0.25">
      <c r="A112">
        <f t="shared" si="6"/>
        <v>108</v>
      </c>
      <c r="F112">
        <f t="shared" si="5"/>
        <v>0</v>
      </c>
      <c r="I112">
        <f ca="1">ROUND(K111*F$2/12,2)</f>
        <v>0</v>
      </c>
      <c r="J112">
        <f t="shared" ca="1" si="7"/>
        <v>0</v>
      </c>
      <c r="K112">
        <f ca="1">J112+I112-C112</f>
        <v>0</v>
      </c>
      <c r="M112">
        <f ca="1">INDIRECT(M$3&amp;ROW()-'Amortisation-Summary'!D$1)</f>
        <v>4850</v>
      </c>
    </row>
    <row r="113" spans="1:13" x14ac:dyDescent="0.25">
      <c r="A113">
        <f t="shared" si="6"/>
        <v>109</v>
      </c>
      <c r="F113">
        <f t="shared" si="5"/>
        <v>0</v>
      </c>
      <c r="I113">
        <f ca="1">ROUND(K112*F$2/12,2)</f>
        <v>0</v>
      </c>
      <c r="J113">
        <f t="shared" ca="1" si="7"/>
        <v>0</v>
      </c>
      <c r="K113">
        <f ca="1">J113+I113-C113</f>
        <v>0</v>
      </c>
      <c r="M113">
        <f ca="1">INDIRECT(M$3&amp;ROW()-'Amortisation-Summary'!D$1)</f>
        <v>4850</v>
      </c>
    </row>
    <row r="114" spans="1:13" x14ac:dyDescent="0.25">
      <c r="A114">
        <f t="shared" si="6"/>
        <v>110</v>
      </c>
      <c r="F114">
        <f t="shared" si="5"/>
        <v>0</v>
      </c>
      <c r="I114">
        <f ca="1">ROUND(K113*F$2/12,2)</f>
        <v>0</v>
      </c>
      <c r="J114">
        <f t="shared" ca="1" si="7"/>
        <v>0</v>
      </c>
      <c r="K114">
        <f ca="1">J114+I114-C114</f>
        <v>0</v>
      </c>
      <c r="M114">
        <f ca="1">INDIRECT(M$3&amp;ROW()-'Amortisation-Summary'!D$1)</f>
        <v>4850</v>
      </c>
    </row>
    <row r="115" spans="1:13" x14ac:dyDescent="0.25">
      <c r="A115">
        <f t="shared" si="6"/>
        <v>111</v>
      </c>
      <c r="F115">
        <f t="shared" si="5"/>
        <v>0</v>
      </c>
      <c r="I115">
        <f ca="1">ROUND(K114*F$2/12,2)</f>
        <v>0</v>
      </c>
      <c r="J115">
        <f t="shared" ca="1" si="7"/>
        <v>0</v>
      </c>
      <c r="K115">
        <f ca="1">J115+I115-C115</f>
        <v>0</v>
      </c>
      <c r="M115">
        <f ca="1">INDIRECT(M$3&amp;ROW()-'Amortisation-Summary'!D$1)</f>
        <v>4850</v>
      </c>
    </row>
    <row r="116" spans="1:13" x14ac:dyDescent="0.25">
      <c r="A116">
        <f t="shared" si="6"/>
        <v>112</v>
      </c>
      <c r="F116">
        <f t="shared" si="5"/>
        <v>0</v>
      </c>
      <c r="I116">
        <f ca="1">ROUND(K115*F$2/12,2)</f>
        <v>0</v>
      </c>
      <c r="J116">
        <f t="shared" ca="1" si="7"/>
        <v>0</v>
      </c>
      <c r="K116">
        <f ca="1">J116+I116-C116</f>
        <v>0</v>
      </c>
      <c r="M116">
        <f ca="1">INDIRECT(M$3&amp;ROW()-'Amortisation-Summary'!D$1)</f>
        <v>4850</v>
      </c>
    </row>
    <row r="117" spans="1:13" x14ac:dyDescent="0.25">
      <c r="A117">
        <f t="shared" si="6"/>
        <v>113</v>
      </c>
      <c r="F117">
        <f t="shared" si="5"/>
        <v>0</v>
      </c>
      <c r="I117">
        <f ca="1">ROUND(K116*F$2/12,2)</f>
        <v>0</v>
      </c>
      <c r="J117">
        <f t="shared" ca="1" si="7"/>
        <v>0</v>
      </c>
      <c r="K117">
        <f ca="1">J117+I117-C117</f>
        <v>0</v>
      </c>
      <c r="M117">
        <f ca="1">INDIRECT(M$3&amp;ROW()-'Amortisation-Summary'!D$1)</f>
        <v>4850</v>
      </c>
    </row>
    <row r="118" spans="1:13" x14ac:dyDescent="0.25">
      <c r="A118">
        <f t="shared" si="6"/>
        <v>114</v>
      </c>
      <c r="F118">
        <f t="shared" si="5"/>
        <v>0</v>
      </c>
      <c r="I118">
        <f ca="1">ROUND(K117*F$2/12,2)</f>
        <v>0</v>
      </c>
      <c r="J118">
        <f t="shared" ca="1" si="7"/>
        <v>0</v>
      </c>
      <c r="K118">
        <f ca="1">J118+I118-C118</f>
        <v>0</v>
      </c>
      <c r="M118">
        <f ca="1">INDIRECT(M$3&amp;ROW()-'Amortisation-Summary'!D$1)</f>
        <v>4850</v>
      </c>
    </row>
    <row r="119" spans="1:13" x14ac:dyDescent="0.25">
      <c r="A119">
        <f t="shared" si="6"/>
        <v>115</v>
      </c>
      <c r="F119">
        <f t="shared" si="5"/>
        <v>0</v>
      </c>
      <c r="I119">
        <f ca="1">ROUND(K118*F$2/12,2)</f>
        <v>0</v>
      </c>
      <c r="J119">
        <f t="shared" ca="1" si="7"/>
        <v>0</v>
      </c>
      <c r="K119">
        <f ca="1">J119+I119-C119</f>
        <v>0</v>
      </c>
      <c r="M119">
        <f ca="1">INDIRECT(M$3&amp;ROW()-'Amortisation-Summary'!D$1)</f>
        <v>4850</v>
      </c>
    </row>
    <row r="120" spans="1:13" x14ac:dyDescent="0.25">
      <c r="A120">
        <f t="shared" si="6"/>
        <v>116</v>
      </c>
      <c r="F120">
        <f t="shared" si="5"/>
        <v>0</v>
      </c>
      <c r="I120">
        <f ca="1">ROUND(K119*F$2/12,2)</f>
        <v>0</v>
      </c>
      <c r="J120">
        <f t="shared" ca="1" si="7"/>
        <v>0</v>
      </c>
      <c r="K120">
        <f ca="1">J120+I120-C120</f>
        <v>0</v>
      </c>
      <c r="M120">
        <f ca="1">INDIRECT(M$3&amp;ROW()-'Amortisation-Summary'!D$1)</f>
        <v>4850</v>
      </c>
    </row>
    <row r="121" spans="1:13" x14ac:dyDescent="0.25">
      <c r="A121">
        <f t="shared" si="6"/>
        <v>117</v>
      </c>
      <c r="F121">
        <f t="shared" si="5"/>
        <v>0</v>
      </c>
      <c r="I121">
        <f ca="1">ROUND(K120*F$2/12,2)</f>
        <v>0</v>
      </c>
      <c r="J121">
        <f t="shared" ca="1" si="7"/>
        <v>0</v>
      </c>
      <c r="K121">
        <f ca="1">J121+I121-C121</f>
        <v>0</v>
      </c>
      <c r="M121">
        <f ca="1">INDIRECT(M$3&amp;ROW()-'Amortisation-Summary'!D$1)</f>
        <v>4850</v>
      </c>
    </row>
    <row r="122" spans="1:13" x14ac:dyDescent="0.25">
      <c r="A122">
        <f t="shared" si="6"/>
        <v>118</v>
      </c>
      <c r="F122">
        <f t="shared" si="5"/>
        <v>0</v>
      </c>
      <c r="I122">
        <f ca="1">ROUND(K121*F$2/12,2)</f>
        <v>0</v>
      </c>
      <c r="J122">
        <f t="shared" ca="1" si="7"/>
        <v>0</v>
      </c>
      <c r="K122">
        <f ca="1">J122+I122-C122</f>
        <v>0</v>
      </c>
      <c r="M122">
        <f ca="1">INDIRECT(M$3&amp;ROW()-'Amortisation-Summary'!D$1)</f>
        <v>4850</v>
      </c>
    </row>
    <row r="123" spans="1:13" x14ac:dyDescent="0.25">
      <c r="A123">
        <f t="shared" si="6"/>
        <v>119</v>
      </c>
      <c r="F123">
        <f t="shared" si="5"/>
        <v>0</v>
      </c>
      <c r="I123">
        <f ca="1">ROUND(K122*F$2/12,2)</f>
        <v>0</v>
      </c>
      <c r="J123">
        <f t="shared" ca="1" si="7"/>
        <v>0</v>
      </c>
      <c r="K123">
        <f ca="1">J123+I123-C123</f>
        <v>0</v>
      </c>
      <c r="M123">
        <f ca="1">INDIRECT(M$3&amp;ROW()-'Amortisation-Summary'!D$1)</f>
        <v>4850</v>
      </c>
    </row>
    <row r="124" spans="1:13" x14ac:dyDescent="0.25">
      <c r="A124">
        <f t="shared" si="6"/>
        <v>120</v>
      </c>
      <c r="F124">
        <f t="shared" si="5"/>
        <v>0</v>
      </c>
      <c r="I124">
        <f ca="1">ROUND(K123*F$2/12,2)</f>
        <v>0</v>
      </c>
      <c r="J124">
        <f t="shared" ca="1" si="7"/>
        <v>0</v>
      </c>
      <c r="K124">
        <f ca="1">J124+I124-C124</f>
        <v>0</v>
      </c>
      <c r="M124">
        <f ca="1">INDIRECT(M$3&amp;ROW()-'Amortisation-Summary'!D$1)</f>
        <v>4850</v>
      </c>
    </row>
    <row r="125" spans="1:13" x14ac:dyDescent="0.25">
      <c r="A125">
        <f t="shared" si="6"/>
        <v>121</v>
      </c>
      <c r="F125">
        <f t="shared" si="5"/>
        <v>0</v>
      </c>
      <c r="I125">
        <f ca="1">ROUND(K124*F$2/12,2)</f>
        <v>0</v>
      </c>
      <c r="J125">
        <f t="shared" ca="1" si="7"/>
        <v>0</v>
      </c>
      <c r="K125">
        <f ca="1">J125+I125-C125</f>
        <v>0</v>
      </c>
      <c r="M125">
        <f ca="1">INDIRECT(M$3&amp;ROW()-'Amortisation-Summary'!D$1)</f>
        <v>4850</v>
      </c>
    </row>
    <row r="126" spans="1:13" x14ac:dyDescent="0.25">
      <c r="A126">
        <f t="shared" si="6"/>
        <v>122</v>
      </c>
      <c r="F126">
        <f t="shared" si="5"/>
        <v>0</v>
      </c>
      <c r="I126">
        <f ca="1">ROUND(K125*F$2/12,2)</f>
        <v>0</v>
      </c>
      <c r="J126">
        <f t="shared" ca="1" si="7"/>
        <v>0</v>
      </c>
      <c r="K126">
        <f ca="1">J126+I126-C126</f>
        <v>0</v>
      </c>
      <c r="M126">
        <f ca="1">INDIRECT(M$3&amp;ROW()-'Amortisation-Summary'!D$1)</f>
        <v>4850</v>
      </c>
    </row>
    <row r="127" spans="1:13" x14ac:dyDescent="0.25">
      <c r="A127">
        <f t="shared" si="6"/>
        <v>123</v>
      </c>
      <c r="F127">
        <f t="shared" si="5"/>
        <v>0</v>
      </c>
      <c r="I127">
        <f ca="1">ROUND(K126*F$2/12,2)</f>
        <v>0</v>
      </c>
      <c r="J127">
        <f t="shared" ca="1" si="7"/>
        <v>0</v>
      </c>
      <c r="K127">
        <f ca="1">J127+I127-C127</f>
        <v>0</v>
      </c>
      <c r="M127">
        <f ca="1">INDIRECT(M$3&amp;ROW()-'Amortisation-Summary'!D$1)</f>
        <v>4850</v>
      </c>
    </row>
    <row r="128" spans="1:13" x14ac:dyDescent="0.25">
      <c r="A128">
        <f t="shared" si="6"/>
        <v>124</v>
      </c>
      <c r="F128">
        <f t="shared" si="5"/>
        <v>0</v>
      </c>
      <c r="I128">
        <f ca="1">ROUND(K127*F$2/12,2)</f>
        <v>0</v>
      </c>
      <c r="J128">
        <f t="shared" ca="1" si="7"/>
        <v>0</v>
      </c>
      <c r="K128">
        <f ca="1">J128+I128-C128</f>
        <v>0</v>
      </c>
      <c r="M128">
        <f ca="1">INDIRECT(M$3&amp;ROW()-'Amortisation-Summary'!D$1)</f>
        <v>4850</v>
      </c>
    </row>
    <row r="129" spans="1:13" x14ac:dyDescent="0.25">
      <c r="A129">
        <f t="shared" si="6"/>
        <v>125</v>
      </c>
      <c r="F129">
        <f t="shared" si="5"/>
        <v>0</v>
      </c>
      <c r="I129">
        <f ca="1">ROUND(K128*F$2/12,2)</f>
        <v>0</v>
      </c>
      <c r="J129">
        <f t="shared" ca="1" si="7"/>
        <v>0</v>
      </c>
      <c r="K129">
        <f ca="1">J129+I129-C129</f>
        <v>0</v>
      </c>
      <c r="M129">
        <f ca="1">INDIRECT(M$3&amp;ROW()-'Amortisation-Summary'!D$1)</f>
        <v>4850</v>
      </c>
    </row>
    <row r="130" spans="1:13" x14ac:dyDescent="0.25">
      <c r="A130">
        <f t="shared" si="6"/>
        <v>126</v>
      </c>
      <c r="F130">
        <f t="shared" si="5"/>
        <v>0</v>
      </c>
      <c r="I130">
        <f ca="1">ROUND(K129*F$2/12,2)</f>
        <v>0</v>
      </c>
      <c r="J130">
        <f t="shared" ca="1" si="7"/>
        <v>0</v>
      </c>
      <c r="K130">
        <f ca="1">J130+I130-C130</f>
        <v>0</v>
      </c>
      <c r="M130">
        <f ca="1">INDIRECT(M$3&amp;ROW()-'Amortisation-Summary'!D$1)</f>
        <v>4850</v>
      </c>
    </row>
    <row r="131" spans="1:13" x14ac:dyDescent="0.25">
      <c r="A131">
        <f t="shared" si="6"/>
        <v>127</v>
      </c>
      <c r="F131">
        <f t="shared" si="5"/>
        <v>0</v>
      </c>
      <c r="I131">
        <f ca="1">ROUND(K130*F$2/12,2)</f>
        <v>0</v>
      </c>
      <c r="J131">
        <f t="shared" ca="1" si="7"/>
        <v>0</v>
      </c>
      <c r="K131">
        <f ca="1">J131+I131-C131</f>
        <v>0</v>
      </c>
      <c r="M131">
        <f ca="1">INDIRECT(M$3&amp;ROW()-'Amortisation-Summary'!D$1)</f>
        <v>4850</v>
      </c>
    </row>
    <row r="132" spans="1:13" x14ac:dyDescent="0.25">
      <c r="A132">
        <f t="shared" si="6"/>
        <v>128</v>
      </c>
      <c r="F132">
        <f t="shared" si="5"/>
        <v>0</v>
      </c>
      <c r="I132">
        <f ca="1">ROUND(K131*F$2/12,2)</f>
        <v>0</v>
      </c>
      <c r="J132">
        <f t="shared" ca="1" si="7"/>
        <v>0</v>
      </c>
      <c r="K132">
        <f ca="1">J132+I132-C132</f>
        <v>0</v>
      </c>
      <c r="M132">
        <f ca="1">INDIRECT(M$3&amp;ROW()-'Amortisation-Summary'!D$1)</f>
        <v>4850</v>
      </c>
    </row>
    <row r="133" spans="1:13" x14ac:dyDescent="0.25">
      <c r="A133">
        <f t="shared" si="6"/>
        <v>129</v>
      </c>
      <c r="F133">
        <f t="shared" si="5"/>
        <v>0</v>
      </c>
      <c r="I133">
        <f ca="1">ROUND(K132*F$2/12,2)</f>
        <v>0</v>
      </c>
      <c r="J133">
        <f t="shared" ca="1" si="7"/>
        <v>0</v>
      </c>
      <c r="K133">
        <f ca="1">J133+I133-C133</f>
        <v>0</v>
      </c>
      <c r="M133">
        <f ca="1">INDIRECT(M$3&amp;ROW()-'Amortisation-Summary'!D$1)</f>
        <v>4850</v>
      </c>
    </row>
    <row r="134" spans="1:13" x14ac:dyDescent="0.25">
      <c r="A134">
        <f t="shared" si="6"/>
        <v>130</v>
      </c>
      <c r="F134">
        <f t="shared" ref="F134:F197" si="8">SUM(C134:E134)</f>
        <v>0</v>
      </c>
      <c r="I134">
        <f ca="1">ROUND(K133*F$2/12,2)</f>
        <v>0</v>
      </c>
      <c r="J134">
        <f t="shared" ca="1" si="7"/>
        <v>0</v>
      </c>
      <c r="K134">
        <f ca="1">J134+I134-C134</f>
        <v>0</v>
      </c>
      <c r="M134">
        <f ca="1">INDIRECT(M$3&amp;ROW()-'Amortisation-Summary'!D$1)</f>
        <v>4850</v>
      </c>
    </row>
    <row r="135" spans="1:13" x14ac:dyDescent="0.25">
      <c r="A135">
        <f t="shared" ref="A135:A198" si="9">A134+1</f>
        <v>131</v>
      </c>
      <c r="F135">
        <f t="shared" si="8"/>
        <v>0</v>
      </c>
      <c r="I135">
        <f ca="1">ROUND(K134*F$2/12,2)</f>
        <v>0</v>
      </c>
      <c r="J135">
        <f t="shared" ca="1" si="7"/>
        <v>0</v>
      </c>
      <c r="K135">
        <f ca="1">J135+I135-C135</f>
        <v>0</v>
      </c>
      <c r="M135">
        <f ca="1">INDIRECT(M$3&amp;ROW()-'Amortisation-Summary'!D$1)</f>
        <v>4850</v>
      </c>
    </row>
    <row r="136" spans="1:13" x14ac:dyDescent="0.25">
      <c r="A136">
        <f t="shared" si="9"/>
        <v>132</v>
      </c>
      <c r="F136">
        <f t="shared" si="8"/>
        <v>0</v>
      </c>
      <c r="I136">
        <f ca="1">ROUND(K135*F$2/12,2)</f>
        <v>0</v>
      </c>
      <c r="J136">
        <f t="shared" ca="1" si="7"/>
        <v>0</v>
      </c>
      <c r="K136">
        <f ca="1">J136+I136-C136</f>
        <v>0</v>
      </c>
      <c r="M136">
        <f ca="1">INDIRECT(M$3&amp;ROW()-'Amortisation-Summary'!D$1)</f>
        <v>4850</v>
      </c>
    </row>
    <row r="137" spans="1:13" x14ac:dyDescent="0.25">
      <c r="A137">
        <f t="shared" si="9"/>
        <v>133</v>
      </c>
      <c r="F137">
        <f t="shared" si="8"/>
        <v>0</v>
      </c>
      <c r="I137">
        <f ca="1">ROUND(K136*F$2/12,2)</f>
        <v>0</v>
      </c>
      <c r="J137">
        <f t="shared" ref="J137:J200" ca="1" si="10">K136</f>
        <v>0</v>
      </c>
      <c r="K137">
        <f ca="1">J137+I137-C137</f>
        <v>0</v>
      </c>
      <c r="M137">
        <f ca="1">INDIRECT(M$3&amp;ROW()-'Amortisation-Summary'!D$1)</f>
        <v>4850</v>
      </c>
    </row>
    <row r="138" spans="1:13" x14ac:dyDescent="0.25">
      <c r="A138">
        <f t="shared" si="9"/>
        <v>134</v>
      </c>
      <c r="F138">
        <f t="shared" si="8"/>
        <v>0</v>
      </c>
      <c r="I138">
        <f ca="1">ROUND(K137*F$2/12,2)</f>
        <v>0</v>
      </c>
      <c r="J138">
        <f t="shared" ca="1" si="10"/>
        <v>0</v>
      </c>
      <c r="K138">
        <f ca="1">J138+I138-C138</f>
        <v>0</v>
      </c>
      <c r="M138">
        <f ca="1">INDIRECT(M$3&amp;ROW()-'Amortisation-Summary'!D$1)</f>
        <v>4850</v>
      </c>
    </row>
    <row r="139" spans="1:13" x14ac:dyDescent="0.25">
      <c r="A139">
        <f t="shared" si="9"/>
        <v>135</v>
      </c>
      <c r="F139">
        <f t="shared" si="8"/>
        <v>0</v>
      </c>
      <c r="I139">
        <f ca="1">ROUND(K138*F$2/12,2)</f>
        <v>0</v>
      </c>
      <c r="J139">
        <f t="shared" ca="1" si="10"/>
        <v>0</v>
      </c>
      <c r="K139">
        <f ca="1">J139+I139-C139</f>
        <v>0</v>
      </c>
      <c r="M139">
        <f ca="1">INDIRECT(M$3&amp;ROW()-'Amortisation-Summary'!D$1)</f>
        <v>4850</v>
      </c>
    </row>
    <row r="140" spans="1:13" x14ac:dyDescent="0.25">
      <c r="A140">
        <f t="shared" si="9"/>
        <v>136</v>
      </c>
      <c r="F140">
        <f t="shared" si="8"/>
        <v>0</v>
      </c>
      <c r="I140">
        <f ca="1">ROUND(K139*F$2/12,2)</f>
        <v>0</v>
      </c>
      <c r="J140">
        <f t="shared" ca="1" si="10"/>
        <v>0</v>
      </c>
      <c r="K140">
        <f ca="1">J140+I140-C140</f>
        <v>0</v>
      </c>
      <c r="M140">
        <f ca="1">INDIRECT(M$3&amp;ROW()-'Amortisation-Summary'!D$1)</f>
        <v>4850</v>
      </c>
    </row>
    <row r="141" spans="1:13" x14ac:dyDescent="0.25">
      <c r="A141">
        <f t="shared" si="9"/>
        <v>137</v>
      </c>
      <c r="F141">
        <f t="shared" si="8"/>
        <v>0</v>
      </c>
      <c r="I141">
        <f ca="1">ROUND(K140*F$2/12,2)</f>
        <v>0</v>
      </c>
      <c r="J141">
        <f t="shared" ca="1" si="10"/>
        <v>0</v>
      </c>
      <c r="K141">
        <f ca="1">J141+I141-C141</f>
        <v>0</v>
      </c>
      <c r="M141">
        <f ca="1">INDIRECT(M$3&amp;ROW()-'Amortisation-Summary'!D$1)</f>
        <v>4850</v>
      </c>
    </row>
    <row r="142" spans="1:13" x14ac:dyDescent="0.25">
      <c r="A142">
        <f t="shared" si="9"/>
        <v>138</v>
      </c>
      <c r="F142">
        <f t="shared" si="8"/>
        <v>0</v>
      </c>
      <c r="I142">
        <f ca="1">ROUND(K141*F$2/12,2)</f>
        <v>0</v>
      </c>
      <c r="J142">
        <f t="shared" ca="1" si="10"/>
        <v>0</v>
      </c>
      <c r="K142">
        <f ca="1">J142+I142-C142</f>
        <v>0</v>
      </c>
      <c r="M142">
        <f ca="1">INDIRECT(M$3&amp;ROW()-'Amortisation-Summary'!D$1)</f>
        <v>4850</v>
      </c>
    </row>
    <row r="143" spans="1:13" x14ac:dyDescent="0.25">
      <c r="A143">
        <f t="shared" si="9"/>
        <v>139</v>
      </c>
      <c r="F143">
        <f t="shared" si="8"/>
        <v>0</v>
      </c>
      <c r="I143">
        <f ca="1">ROUND(K142*F$2/12,2)</f>
        <v>0</v>
      </c>
      <c r="J143">
        <f t="shared" ca="1" si="10"/>
        <v>0</v>
      </c>
      <c r="K143">
        <f ca="1">J143+I143-C143</f>
        <v>0</v>
      </c>
      <c r="M143">
        <f ca="1">INDIRECT(M$3&amp;ROW()-'Amortisation-Summary'!D$1)</f>
        <v>4850</v>
      </c>
    </row>
    <row r="144" spans="1:13" x14ac:dyDescent="0.25">
      <c r="A144">
        <f t="shared" si="9"/>
        <v>140</v>
      </c>
      <c r="F144">
        <f t="shared" si="8"/>
        <v>0</v>
      </c>
      <c r="I144">
        <f ca="1">ROUND(K143*F$2/12,2)</f>
        <v>0</v>
      </c>
      <c r="J144">
        <f t="shared" ca="1" si="10"/>
        <v>0</v>
      </c>
      <c r="K144">
        <f ca="1">J144+I144-C144</f>
        <v>0</v>
      </c>
      <c r="M144">
        <f ca="1">INDIRECT(M$3&amp;ROW()-'Amortisation-Summary'!D$1)</f>
        <v>4850</v>
      </c>
    </row>
    <row r="145" spans="1:13" x14ac:dyDescent="0.25">
      <c r="A145">
        <f t="shared" si="9"/>
        <v>141</v>
      </c>
      <c r="F145">
        <f t="shared" si="8"/>
        <v>0</v>
      </c>
      <c r="I145">
        <f ca="1">ROUND(K144*F$2/12,2)</f>
        <v>0</v>
      </c>
      <c r="J145">
        <f t="shared" ca="1" si="10"/>
        <v>0</v>
      </c>
      <c r="K145">
        <f ca="1">J145+I145-C145</f>
        <v>0</v>
      </c>
      <c r="M145">
        <f ca="1">INDIRECT(M$3&amp;ROW()-'Amortisation-Summary'!D$1)</f>
        <v>4850</v>
      </c>
    </row>
    <row r="146" spans="1:13" x14ac:dyDescent="0.25">
      <c r="A146">
        <f t="shared" si="9"/>
        <v>142</v>
      </c>
      <c r="F146">
        <f t="shared" si="8"/>
        <v>0</v>
      </c>
      <c r="I146">
        <f ca="1">ROUND(K145*F$2/12,2)</f>
        <v>0</v>
      </c>
      <c r="J146">
        <f t="shared" ca="1" si="10"/>
        <v>0</v>
      </c>
      <c r="K146">
        <f ca="1">J146+I146-C146</f>
        <v>0</v>
      </c>
      <c r="M146">
        <f ca="1">INDIRECT(M$3&amp;ROW()-'Amortisation-Summary'!D$1)</f>
        <v>4850</v>
      </c>
    </row>
    <row r="147" spans="1:13" x14ac:dyDescent="0.25">
      <c r="A147">
        <f t="shared" si="9"/>
        <v>143</v>
      </c>
      <c r="F147">
        <f t="shared" si="8"/>
        <v>0</v>
      </c>
      <c r="I147">
        <f ca="1">ROUND(K146*F$2/12,2)</f>
        <v>0</v>
      </c>
      <c r="J147">
        <f t="shared" ca="1" si="10"/>
        <v>0</v>
      </c>
      <c r="K147">
        <f ca="1">J147+I147-C147</f>
        <v>0</v>
      </c>
      <c r="M147">
        <f ca="1">INDIRECT(M$3&amp;ROW()-'Amortisation-Summary'!D$1)</f>
        <v>4850</v>
      </c>
    </row>
    <row r="148" spans="1:13" x14ac:dyDescent="0.25">
      <c r="A148">
        <f t="shared" si="9"/>
        <v>144</v>
      </c>
      <c r="F148">
        <f t="shared" si="8"/>
        <v>0</v>
      </c>
      <c r="I148">
        <f ca="1">ROUND(K147*F$2/12,2)</f>
        <v>0</v>
      </c>
      <c r="J148">
        <f t="shared" ca="1" si="10"/>
        <v>0</v>
      </c>
      <c r="K148">
        <f ca="1">J148+I148-C148</f>
        <v>0</v>
      </c>
      <c r="M148">
        <f ca="1">INDIRECT(M$3&amp;ROW()-'Amortisation-Summary'!D$1)</f>
        <v>4850</v>
      </c>
    </row>
    <row r="149" spans="1:13" x14ac:dyDescent="0.25">
      <c r="A149">
        <f t="shared" si="9"/>
        <v>145</v>
      </c>
      <c r="F149">
        <f t="shared" si="8"/>
        <v>0</v>
      </c>
      <c r="I149">
        <f ca="1">ROUND(K148*F$2/12,2)</f>
        <v>0</v>
      </c>
      <c r="J149">
        <f t="shared" ca="1" si="10"/>
        <v>0</v>
      </c>
      <c r="K149">
        <f ca="1">J149+I149-C149</f>
        <v>0</v>
      </c>
      <c r="M149">
        <f ca="1">INDIRECT(M$3&amp;ROW()-'Amortisation-Summary'!D$1)</f>
        <v>4850</v>
      </c>
    </row>
    <row r="150" spans="1:13" x14ac:dyDescent="0.25">
      <c r="A150">
        <f t="shared" si="9"/>
        <v>146</v>
      </c>
      <c r="F150">
        <f t="shared" si="8"/>
        <v>0</v>
      </c>
      <c r="I150">
        <f ca="1">ROUND(K149*F$2/12,2)</f>
        <v>0</v>
      </c>
      <c r="J150">
        <f t="shared" ca="1" si="10"/>
        <v>0</v>
      </c>
      <c r="K150">
        <f ca="1">J150+I150-C150</f>
        <v>0</v>
      </c>
      <c r="M150">
        <f ca="1">INDIRECT(M$3&amp;ROW()-'Amortisation-Summary'!D$1)</f>
        <v>4850</v>
      </c>
    </row>
    <row r="151" spans="1:13" x14ac:dyDescent="0.25">
      <c r="A151">
        <f t="shared" si="9"/>
        <v>147</v>
      </c>
      <c r="F151">
        <f t="shared" si="8"/>
        <v>0</v>
      </c>
      <c r="I151">
        <f ca="1">ROUND(K150*F$2/12,2)</f>
        <v>0</v>
      </c>
      <c r="J151">
        <f t="shared" ca="1" si="10"/>
        <v>0</v>
      </c>
      <c r="K151">
        <f ca="1">J151+I151-C151</f>
        <v>0</v>
      </c>
      <c r="M151">
        <f ca="1">INDIRECT(M$3&amp;ROW()-'Amortisation-Summary'!D$1)</f>
        <v>4850</v>
      </c>
    </row>
    <row r="152" spans="1:13" x14ac:dyDescent="0.25">
      <c r="A152">
        <f t="shared" si="9"/>
        <v>148</v>
      </c>
      <c r="F152">
        <f t="shared" si="8"/>
        <v>0</v>
      </c>
      <c r="I152">
        <f ca="1">ROUND(K151*F$2/12,2)</f>
        <v>0</v>
      </c>
      <c r="J152">
        <f t="shared" ca="1" si="10"/>
        <v>0</v>
      </c>
      <c r="K152">
        <f ca="1">J152+I152-C152</f>
        <v>0</v>
      </c>
      <c r="M152">
        <f ca="1">INDIRECT(M$3&amp;ROW()-'Amortisation-Summary'!D$1)</f>
        <v>4850</v>
      </c>
    </row>
    <row r="153" spans="1:13" x14ac:dyDescent="0.25">
      <c r="A153">
        <f t="shared" si="9"/>
        <v>149</v>
      </c>
      <c r="F153">
        <f t="shared" si="8"/>
        <v>0</v>
      </c>
      <c r="I153">
        <f ca="1">ROUND(K152*F$2/12,2)</f>
        <v>0</v>
      </c>
      <c r="J153">
        <f t="shared" ca="1" si="10"/>
        <v>0</v>
      </c>
      <c r="K153">
        <f ca="1">J153+I153-C153</f>
        <v>0</v>
      </c>
      <c r="M153">
        <f ca="1">INDIRECT(M$3&amp;ROW()-'Amortisation-Summary'!D$1)</f>
        <v>4850</v>
      </c>
    </row>
    <row r="154" spans="1:13" x14ac:dyDescent="0.25">
      <c r="A154">
        <f t="shared" si="9"/>
        <v>150</v>
      </c>
      <c r="F154">
        <f t="shared" si="8"/>
        <v>0</v>
      </c>
      <c r="I154">
        <f ca="1">ROUND(K153*F$2/12,2)</f>
        <v>0</v>
      </c>
      <c r="J154">
        <f t="shared" ca="1" si="10"/>
        <v>0</v>
      </c>
      <c r="K154">
        <f ca="1">J154+I154-C154</f>
        <v>0</v>
      </c>
      <c r="M154">
        <f ca="1">INDIRECT(M$3&amp;ROW()-'Amortisation-Summary'!D$1)</f>
        <v>4850</v>
      </c>
    </row>
    <row r="155" spans="1:13" x14ac:dyDescent="0.25">
      <c r="A155">
        <f t="shared" si="9"/>
        <v>151</v>
      </c>
      <c r="F155">
        <f t="shared" si="8"/>
        <v>0</v>
      </c>
      <c r="I155">
        <f ca="1">ROUND(K154*F$2/12,2)</f>
        <v>0</v>
      </c>
      <c r="J155">
        <f t="shared" ca="1" si="10"/>
        <v>0</v>
      </c>
      <c r="K155">
        <f ca="1">J155+I155-C155</f>
        <v>0</v>
      </c>
      <c r="M155">
        <f ca="1">INDIRECT(M$3&amp;ROW()-'Amortisation-Summary'!D$1)</f>
        <v>4850</v>
      </c>
    </row>
    <row r="156" spans="1:13" x14ac:dyDescent="0.25">
      <c r="A156">
        <f t="shared" si="9"/>
        <v>152</v>
      </c>
      <c r="F156">
        <f t="shared" si="8"/>
        <v>0</v>
      </c>
      <c r="I156">
        <f ca="1">ROUND(K155*F$2/12,2)</f>
        <v>0</v>
      </c>
      <c r="J156">
        <f t="shared" ca="1" si="10"/>
        <v>0</v>
      </c>
      <c r="K156">
        <f ca="1">J156+I156-C156</f>
        <v>0</v>
      </c>
      <c r="M156">
        <f ca="1">INDIRECT(M$3&amp;ROW()-'Amortisation-Summary'!D$1)</f>
        <v>4850</v>
      </c>
    </row>
    <row r="157" spans="1:13" x14ac:dyDescent="0.25">
      <c r="A157">
        <f t="shared" si="9"/>
        <v>153</v>
      </c>
      <c r="F157">
        <f t="shared" si="8"/>
        <v>0</v>
      </c>
      <c r="I157">
        <f ca="1">ROUND(K156*F$2/12,2)</f>
        <v>0</v>
      </c>
      <c r="J157">
        <f t="shared" ca="1" si="10"/>
        <v>0</v>
      </c>
      <c r="K157">
        <f ca="1">J157+I157-C157</f>
        <v>0</v>
      </c>
      <c r="M157">
        <f ca="1">INDIRECT(M$3&amp;ROW()-'Amortisation-Summary'!D$1)</f>
        <v>4850</v>
      </c>
    </row>
    <row r="158" spans="1:13" x14ac:dyDescent="0.25">
      <c r="A158">
        <f t="shared" si="9"/>
        <v>154</v>
      </c>
      <c r="F158">
        <f t="shared" si="8"/>
        <v>0</v>
      </c>
      <c r="I158">
        <f ca="1">ROUND(K157*F$2/12,2)</f>
        <v>0</v>
      </c>
      <c r="J158">
        <f t="shared" ca="1" si="10"/>
        <v>0</v>
      </c>
      <c r="K158">
        <f ca="1">J158+I158-C158</f>
        <v>0</v>
      </c>
      <c r="M158">
        <f ca="1">INDIRECT(M$3&amp;ROW()-'Amortisation-Summary'!D$1)</f>
        <v>4850</v>
      </c>
    </row>
    <row r="159" spans="1:13" x14ac:dyDescent="0.25">
      <c r="A159">
        <f t="shared" si="9"/>
        <v>155</v>
      </c>
      <c r="F159">
        <f t="shared" si="8"/>
        <v>0</v>
      </c>
      <c r="I159">
        <f ca="1">ROUND(K158*F$2/12,2)</f>
        <v>0</v>
      </c>
      <c r="J159">
        <f t="shared" ca="1" si="10"/>
        <v>0</v>
      </c>
      <c r="K159">
        <f ca="1">J159+I159-C159</f>
        <v>0</v>
      </c>
      <c r="M159">
        <f ca="1">INDIRECT(M$3&amp;ROW()-'Amortisation-Summary'!D$1)</f>
        <v>4850</v>
      </c>
    </row>
    <row r="160" spans="1:13" x14ac:dyDescent="0.25">
      <c r="A160">
        <f t="shared" si="9"/>
        <v>156</v>
      </c>
      <c r="F160">
        <f t="shared" si="8"/>
        <v>0</v>
      </c>
      <c r="I160">
        <f ca="1">ROUND(K159*F$2/12,2)</f>
        <v>0</v>
      </c>
      <c r="J160">
        <f t="shared" ca="1" si="10"/>
        <v>0</v>
      </c>
      <c r="K160">
        <f ca="1">J160+I160-C160</f>
        <v>0</v>
      </c>
      <c r="M160">
        <f ca="1">INDIRECT(M$3&amp;ROW()-'Amortisation-Summary'!D$1)</f>
        <v>4850</v>
      </c>
    </row>
    <row r="161" spans="1:13" x14ac:dyDescent="0.25">
      <c r="A161">
        <f t="shared" si="9"/>
        <v>157</v>
      </c>
      <c r="F161">
        <f t="shared" si="8"/>
        <v>0</v>
      </c>
      <c r="I161">
        <f ca="1">ROUND(K160*F$2/12,2)</f>
        <v>0</v>
      </c>
      <c r="J161">
        <f t="shared" ca="1" si="10"/>
        <v>0</v>
      </c>
      <c r="K161">
        <f ca="1">J161+I161-C161</f>
        <v>0</v>
      </c>
      <c r="M161">
        <f ca="1">INDIRECT(M$3&amp;ROW()-'Amortisation-Summary'!D$1)</f>
        <v>4850</v>
      </c>
    </row>
    <row r="162" spans="1:13" x14ac:dyDescent="0.25">
      <c r="A162">
        <f t="shared" si="9"/>
        <v>158</v>
      </c>
      <c r="F162">
        <f t="shared" si="8"/>
        <v>0</v>
      </c>
      <c r="I162">
        <f ca="1">ROUND(K161*F$2/12,2)</f>
        <v>0</v>
      </c>
      <c r="J162">
        <f t="shared" ca="1" si="10"/>
        <v>0</v>
      </c>
      <c r="K162">
        <f ca="1">J162+I162-C162</f>
        <v>0</v>
      </c>
      <c r="M162">
        <f ca="1">INDIRECT(M$3&amp;ROW()-'Amortisation-Summary'!D$1)</f>
        <v>4850</v>
      </c>
    </row>
    <row r="163" spans="1:13" x14ac:dyDescent="0.25">
      <c r="A163">
        <f t="shared" si="9"/>
        <v>159</v>
      </c>
      <c r="F163">
        <f t="shared" si="8"/>
        <v>0</v>
      </c>
      <c r="I163">
        <f ca="1">ROUND(K162*F$2/12,2)</f>
        <v>0</v>
      </c>
      <c r="J163">
        <f t="shared" ca="1" si="10"/>
        <v>0</v>
      </c>
      <c r="K163">
        <f ca="1">J163+I163-C163</f>
        <v>0</v>
      </c>
      <c r="M163">
        <f ca="1">INDIRECT(M$3&amp;ROW()-'Amortisation-Summary'!D$1)</f>
        <v>4850</v>
      </c>
    </row>
    <row r="164" spans="1:13" x14ac:dyDescent="0.25">
      <c r="A164">
        <f t="shared" si="9"/>
        <v>160</v>
      </c>
      <c r="F164">
        <f t="shared" si="8"/>
        <v>0</v>
      </c>
      <c r="I164">
        <f ca="1">ROUND(K163*F$2/12,2)</f>
        <v>0</v>
      </c>
      <c r="J164">
        <f t="shared" ca="1" si="10"/>
        <v>0</v>
      </c>
      <c r="K164">
        <f ca="1">J164+I164-C164</f>
        <v>0</v>
      </c>
      <c r="M164">
        <f ca="1">INDIRECT(M$3&amp;ROW()-'Amortisation-Summary'!D$1)</f>
        <v>4850</v>
      </c>
    </row>
    <row r="165" spans="1:13" x14ac:dyDescent="0.25">
      <c r="A165">
        <f t="shared" si="9"/>
        <v>161</v>
      </c>
      <c r="F165">
        <f t="shared" si="8"/>
        <v>0</v>
      </c>
      <c r="I165">
        <f ca="1">ROUND(K164*F$2/12,2)</f>
        <v>0</v>
      </c>
      <c r="J165">
        <f t="shared" ca="1" si="10"/>
        <v>0</v>
      </c>
      <c r="K165">
        <f ca="1">J165+I165-C165</f>
        <v>0</v>
      </c>
      <c r="M165">
        <f ca="1">INDIRECT(M$3&amp;ROW()-'Amortisation-Summary'!D$1)</f>
        <v>4850</v>
      </c>
    </row>
    <row r="166" spans="1:13" x14ac:dyDescent="0.25">
      <c r="A166">
        <f t="shared" si="9"/>
        <v>162</v>
      </c>
      <c r="F166">
        <f t="shared" si="8"/>
        <v>0</v>
      </c>
      <c r="I166">
        <f ca="1">ROUND(K165*F$2/12,2)</f>
        <v>0</v>
      </c>
      <c r="J166">
        <f t="shared" ca="1" si="10"/>
        <v>0</v>
      </c>
      <c r="K166">
        <f ca="1">J166+I166-C166</f>
        <v>0</v>
      </c>
      <c r="M166">
        <f ca="1">INDIRECT(M$3&amp;ROW()-'Amortisation-Summary'!D$1)</f>
        <v>4850</v>
      </c>
    </row>
    <row r="167" spans="1:13" x14ac:dyDescent="0.25">
      <c r="A167">
        <f t="shared" si="9"/>
        <v>163</v>
      </c>
      <c r="F167">
        <f t="shared" si="8"/>
        <v>0</v>
      </c>
      <c r="I167">
        <f ca="1">ROUND(K166*F$2/12,2)</f>
        <v>0</v>
      </c>
      <c r="J167">
        <f t="shared" ca="1" si="10"/>
        <v>0</v>
      </c>
      <c r="K167">
        <f ca="1">J167+I167-C167</f>
        <v>0</v>
      </c>
      <c r="M167">
        <f ca="1">INDIRECT(M$3&amp;ROW()-'Amortisation-Summary'!D$1)</f>
        <v>4850</v>
      </c>
    </row>
    <row r="168" spans="1:13" x14ac:dyDescent="0.25">
      <c r="A168">
        <f t="shared" si="9"/>
        <v>164</v>
      </c>
      <c r="F168">
        <f t="shared" si="8"/>
        <v>0</v>
      </c>
      <c r="I168">
        <f ca="1">ROUND(K167*F$2/12,2)</f>
        <v>0</v>
      </c>
      <c r="J168">
        <f t="shared" ca="1" si="10"/>
        <v>0</v>
      </c>
      <c r="K168">
        <f ca="1">J168+I168-C168</f>
        <v>0</v>
      </c>
      <c r="M168">
        <f ca="1">INDIRECT(M$3&amp;ROW()-'Amortisation-Summary'!D$1)</f>
        <v>4850</v>
      </c>
    </row>
    <row r="169" spans="1:13" x14ac:dyDescent="0.25">
      <c r="A169">
        <f t="shared" si="9"/>
        <v>165</v>
      </c>
      <c r="F169">
        <f t="shared" si="8"/>
        <v>0</v>
      </c>
      <c r="I169">
        <f ca="1">ROUND(K168*F$2/12,2)</f>
        <v>0</v>
      </c>
      <c r="J169">
        <f t="shared" ca="1" si="10"/>
        <v>0</v>
      </c>
      <c r="K169">
        <f ca="1">J169+I169-C169</f>
        <v>0</v>
      </c>
      <c r="M169">
        <f ca="1">INDIRECT(M$3&amp;ROW()-'Amortisation-Summary'!D$1)</f>
        <v>4850</v>
      </c>
    </row>
    <row r="170" spans="1:13" x14ac:dyDescent="0.25">
      <c r="A170">
        <f t="shared" si="9"/>
        <v>166</v>
      </c>
      <c r="F170">
        <f t="shared" si="8"/>
        <v>0</v>
      </c>
      <c r="I170">
        <f ca="1">ROUND(K169*F$2/12,2)</f>
        <v>0</v>
      </c>
      <c r="J170">
        <f t="shared" ca="1" si="10"/>
        <v>0</v>
      </c>
      <c r="K170">
        <f ca="1">J170+I170-C170</f>
        <v>0</v>
      </c>
      <c r="M170">
        <f ca="1">INDIRECT(M$3&amp;ROW()-'Amortisation-Summary'!D$1)</f>
        <v>4850</v>
      </c>
    </row>
    <row r="171" spans="1:13" x14ac:dyDescent="0.25">
      <c r="A171">
        <f t="shared" si="9"/>
        <v>167</v>
      </c>
      <c r="F171">
        <f t="shared" si="8"/>
        <v>0</v>
      </c>
      <c r="I171">
        <f ca="1">ROUND(K170*F$2/12,2)</f>
        <v>0</v>
      </c>
      <c r="J171">
        <f t="shared" ca="1" si="10"/>
        <v>0</v>
      </c>
      <c r="K171">
        <f ca="1">J171+I171-C171</f>
        <v>0</v>
      </c>
      <c r="M171">
        <f ca="1">INDIRECT(M$3&amp;ROW()-'Amortisation-Summary'!D$1)</f>
        <v>4850</v>
      </c>
    </row>
    <row r="172" spans="1:13" x14ac:dyDescent="0.25">
      <c r="A172">
        <f t="shared" si="9"/>
        <v>168</v>
      </c>
      <c r="F172">
        <f t="shared" si="8"/>
        <v>0</v>
      </c>
      <c r="I172">
        <f ca="1">ROUND(K171*F$2/12,2)</f>
        <v>0</v>
      </c>
      <c r="J172">
        <f t="shared" ca="1" si="10"/>
        <v>0</v>
      </c>
      <c r="K172">
        <f ca="1">J172+I172-C172</f>
        <v>0</v>
      </c>
      <c r="M172">
        <f ca="1">INDIRECT(M$3&amp;ROW()-'Amortisation-Summary'!D$1)</f>
        <v>4850</v>
      </c>
    </row>
    <row r="173" spans="1:13" x14ac:dyDescent="0.25">
      <c r="A173">
        <f t="shared" si="9"/>
        <v>169</v>
      </c>
      <c r="F173">
        <f t="shared" si="8"/>
        <v>0</v>
      </c>
      <c r="I173">
        <f ca="1">ROUND(K172*F$2/12,2)</f>
        <v>0</v>
      </c>
      <c r="J173">
        <f t="shared" ca="1" si="10"/>
        <v>0</v>
      </c>
      <c r="K173">
        <f ca="1">J173+I173-C173</f>
        <v>0</v>
      </c>
      <c r="M173">
        <f ca="1">INDIRECT(M$3&amp;ROW()-'Amortisation-Summary'!D$1)</f>
        <v>4850</v>
      </c>
    </row>
    <row r="174" spans="1:13" x14ac:dyDescent="0.25">
      <c r="A174">
        <f t="shared" si="9"/>
        <v>170</v>
      </c>
      <c r="F174">
        <f t="shared" si="8"/>
        <v>0</v>
      </c>
      <c r="I174">
        <f ca="1">ROUND(K173*F$2/12,2)</f>
        <v>0</v>
      </c>
      <c r="J174">
        <f t="shared" ca="1" si="10"/>
        <v>0</v>
      </c>
      <c r="K174">
        <f ca="1">J174+I174-C174</f>
        <v>0</v>
      </c>
      <c r="M174">
        <f ca="1">INDIRECT(M$3&amp;ROW()-'Amortisation-Summary'!D$1)</f>
        <v>4850</v>
      </c>
    </row>
    <row r="175" spans="1:13" x14ac:dyDescent="0.25">
      <c r="A175">
        <f t="shared" si="9"/>
        <v>171</v>
      </c>
      <c r="F175">
        <f t="shared" si="8"/>
        <v>0</v>
      </c>
      <c r="I175">
        <f ca="1">ROUND(K174*F$2/12,2)</f>
        <v>0</v>
      </c>
      <c r="J175">
        <f t="shared" ca="1" si="10"/>
        <v>0</v>
      </c>
      <c r="K175">
        <f ca="1">J175+I175-C175</f>
        <v>0</v>
      </c>
      <c r="M175">
        <f ca="1">INDIRECT(M$3&amp;ROW()-'Amortisation-Summary'!D$1)</f>
        <v>4850</v>
      </c>
    </row>
    <row r="176" spans="1:13" x14ac:dyDescent="0.25">
      <c r="A176">
        <f t="shared" si="9"/>
        <v>172</v>
      </c>
      <c r="F176">
        <f t="shared" si="8"/>
        <v>0</v>
      </c>
      <c r="I176">
        <f ca="1">ROUND(K175*F$2/12,2)</f>
        <v>0</v>
      </c>
      <c r="J176">
        <f t="shared" ca="1" si="10"/>
        <v>0</v>
      </c>
      <c r="K176">
        <f ca="1">J176+I176-C176</f>
        <v>0</v>
      </c>
      <c r="M176">
        <f ca="1">INDIRECT(M$3&amp;ROW()-'Amortisation-Summary'!D$1)</f>
        <v>4850</v>
      </c>
    </row>
    <row r="177" spans="1:13" x14ac:dyDescent="0.25">
      <c r="A177">
        <f t="shared" si="9"/>
        <v>173</v>
      </c>
      <c r="F177">
        <f t="shared" si="8"/>
        <v>0</v>
      </c>
      <c r="I177">
        <f ca="1">ROUND(K176*F$2/12,2)</f>
        <v>0</v>
      </c>
      <c r="J177">
        <f t="shared" ca="1" si="10"/>
        <v>0</v>
      </c>
      <c r="K177">
        <f ca="1">J177+I177-C177</f>
        <v>0</v>
      </c>
      <c r="M177">
        <f ca="1">INDIRECT(M$3&amp;ROW()-'Amortisation-Summary'!D$1)</f>
        <v>4850</v>
      </c>
    </row>
    <row r="178" spans="1:13" x14ac:dyDescent="0.25">
      <c r="A178">
        <f t="shared" si="9"/>
        <v>174</v>
      </c>
      <c r="F178">
        <f t="shared" si="8"/>
        <v>0</v>
      </c>
      <c r="I178">
        <f ca="1">ROUND(K177*F$2/12,2)</f>
        <v>0</v>
      </c>
      <c r="J178">
        <f t="shared" ca="1" si="10"/>
        <v>0</v>
      </c>
      <c r="K178">
        <f ca="1">J178+I178-C178</f>
        <v>0</v>
      </c>
      <c r="M178">
        <f ca="1">INDIRECT(M$3&amp;ROW()-'Amortisation-Summary'!D$1)</f>
        <v>4850</v>
      </c>
    </row>
    <row r="179" spans="1:13" x14ac:dyDescent="0.25">
      <c r="A179">
        <f t="shared" si="9"/>
        <v>175</v>
      </c>
      <c r="F179">
        <f t="shared" si="8"/>
        <v>0</v>
      </c>
      <c r="I179">
        <f ca="1">ROUND(K178*F$2/12,2)</f>
        <v>0</v>
      </c>
      <c r="J179">
        <f t="shared" ca="1" si="10"/>
        <v>0</v>
      </c>
      <c r="K179">
        <f ca="1">J179+I179-C179</f>
        <v>0</v>
      </c>
      <c r="M179">
        <f ca="1">INDIRECT(M$3&amp;ROW()-'Amortisation-Summary'!D$1)</f>
        <v>4850</v>
      </c>
    </row>
    <row r="180" spans="1:13" x14ac:dyDescent="0.25">
      <c r="A180">
        <f t="shared" si="9"/>
        <v>176</v>
      </c>
      <c r="F180">
        <f t="shared" si="8"/>
        <v>0</v>
      </c>
      <c r="I180">
        <f ca="1">ROUND(K179*F$2/12,2)</f>
        <v>0</v>
      </c>
      <c r="J180">
        <f t="shared" ca="1" si="10"/>
        <v>0</v>
      </c>
      <c r="K180">
        <f ca="1">J180+I180-C180</f>
        <v>0</v>
      </c>
      <c r="M180">
        <f ca="1">INDIRECT(M$3&amp;ROW()-'Amortisation-Summary'!D$1)</f>
        <v>4850</v>
      </c>
    </row>
    <row r="181" spans="1:13" x14ac:dyDescent="0.25">
      <c r="A181">
        <f t="shared" si="9"/>
        <v>177</v>
      </c>
      <c r="F181">
        <f t="shared" si="8"/>
        <v>0</v>
      </c>
      <c r="I181">
        <f ca="1">ROUND(K180*F$2/12,2)</f>
        <v>0</v>
      </c>
      <c r="J181">
        <f t="shared" ca="1" si="10"/>
        <v>0</v>
      </c>
      <c r="K181">
        <f ca="1">J181+I181-C181</f>
        <v>0</v>
      </c>
      <c r="M181">
        <f ca="1">INDIRECT(M$3&amp;ROW()-'Amortisation-Summary'!D$1)</f>
        <v>4850</v>
      </c>
    </row>
    <row r="182" spans="1:13" x14ac:dyDescent="0.25">
      <c r="A182">
        <f t="shared" si="9"/>
        <v>178</v>
      </c>
      <c r="F182">
        <f t="shared" si="8"/>
        <v>0</v>
      </c>
      <c r="I182">
        <f ca="1">ROUND(K181*F$2/12,2)</f>
        <v>0</v>
      </c>
      <c r="J182">
        <f t="shared" ca="1" si="10"/>
        <v>0</v>
      </c>
      <c r="K182">
        <f ca="1">J182+I182-C182</f>
        <v>0</v>
      </c>
      <c r="M182">
        <f ca="1">INDIRECT(M$3&amp;ROW()-'Amortisation-Summary'!D$1)</f>
        <v>4850</v>
      </c>
    </row>
    <row r="183" spans="1:13" x14ac:dyDescent="0.25">
      <c r="A183">
        <f t="shared" si="9"/>
        <v>179</v>
      </c>
      <c r="F183">
        <f t="shared" si="8"/>
        <v>0</v>
      </c>
      <c r="I183">
        <f ca="1">ROUND(K182*F$2/12,2)</f>
        <v>0</v>
      </c>
      <c r="J183">
        <f t="shared" ca="1" si="10"/>
        <v>0</v>
      </c>
      <c r="K183">
        <f ca="1">J183+I183-C183</f>
        <v>0</v>
      </c>
      <c r="M183">
        <f ca="1">INDIRECT(M$3&amp;ROW()-'Amortisation-Summary'!D$1)</f>
        <v>4850</v>
      </c>
    </row>
    <row r="184" spans="1:13" x14ac:dyDescent="0.25">
      <c r="A184">
        <f t="shared" si="9"/>
        <v>180</v>
      </c>
      <c r="F184">
        <f t="shared" si="8"/>
        <v>0</v>
      </c>
      <c r="I184">
        <f ca="1">ROUND(K183*F$2/12,2)</f>
        <v>0</v>
      </c>
      <c r="J184">
        <f t="shared" ca="1" si="10"/>
        <v>0</v>
      </c>
      <c r="K184">
        <f ca="1">J184+I184-C184</f>
        <v>0</v>
      </c>
      <c r="M184">
        <f ca="1">INDIRECT(M$3&amp;ROW()-'Amortisation-Summary'!D$1)</f>
        <v>4850</v>
      </c>
    </row>
    <row r="185" spans="1:13" x14ac:dyDescent="0.25">
      <c r="A185">
        <f t="shared" si="9"/>
        <v>181</v>
      </c>
      <c r="F185">
        <f t="shared" si="8"/>
        <v>0</v>
      </c>
      <c r="I185">
        <f ca="1">ROUND(K184*F$2/12,2)</f>
        <v>0</v>
      </c>
      <c r="J185">
        <f t="shared" ca="1" si="10"/>
        <v>0</v>
      </c>
      <c r="K185">
        <f ca="1">J185+I185-C185</f>
        <v>0</v>
      </c>
      <c r="M185">
        <f ca="1">INDIRECT(M$3&amp;ROW()-'Amortisation-Summary'!D$1)</f>
        <v>4850</v>
      </c>
    </row>
    <row r="186" spans="1:13" x14ac:dyDescent="0.25">
      <c r="A186">
        <f t="shared" si="9"/>
        <v>182</v>
      </c>
      <c r="F186">
        <f t="shared" si="8"/>
        <v>0</v>
      </c>
      <c r="I186">
        <f ca="1">ROUND(K185*F$2/12,2)</f>
        <v>0</v>
      </c>
      <c r="J186">
        <f t="shared" ca="1" si="10"/>
        <v>0</v>
      </c>
      <c r="K186">
        <f ca="1">J186+I186-C186</f>
        <v>0</v>
      </c>
      <c r="M186">
        <f ca="1">INDIRECT(M$3&amp;ROW()-'Amortisation-Summary'!D$1)</f>
        <v>4850</v>
      </c>
    </row>
    <row r="187" spans="1:13" x14ac:dyDescent="0.25">
      <c r="A187">
        <f t="shared" si="9"/>
        <v>183</v>
      </c>
      <c r="F187">
        <f t="shared" si="8"/>
        <v>0</v>
      </c>
      <c r="I187">
        <f ca="1">ROUND(K186*F$2/12,2)</f>
        <v>0</v>
      </c>
      <c r="J187">
        <f t="shared" ca="1" si="10"/>
        <v>0</v>
      </c>
      <c r="K187">
        <f ca="1">J187+I187-C187</f>
        <v>0</v>
      </c>
      <c r="M187">
        <f ca="1">INDIRECT(M$3&amp;ROW()-'Amortisation-Summary'!D$1)</f>
        <v>4850</v>
      </c>
    </row>
    <row r="188" spans="1:13" x14ac:dyDescent="0.25">
      <c r="A188">
        <f t="shared" si="9"/>
        <v>184</v>
      </c>
      <c r="F188">
        <f t="shared" si="8"/>
        <v>0</v>
      </c>
      <c r="I188">
        <f ca="1">ROUND(K187*F$2/12,2)</f>
        <v>0</v>
      </c>
      <c r="J188">
        <f t="shared" ca="1" si="10"/>
        <v>0</v>
      </c>
      <c r="K188">
        <f ca="1">J188+I188-C188</f>
        <v>0</v>
      </c>
      <c r="M188">
        <f ca="1">INDIRECT(M$3&amp;ROW()-'Amortisation-Summary'!D$1)</f>
        <v>4850</v>
      </c>
    </row>
    <row r="189" spans="1:13" x14ac:dyDescent="0.25">
      <c r="A189">
        <f t="shared" si="9"/>
        <v>185</v>
      </c>
      <c r="F189">
        <f t="shared" si="8"/>
        <v>0</v>
      </c>
      <c r="I189">
        <f ca="1">ROUND(K188*F$2/12,2)</f>
        <v>0</v>
      </c>
      <c r="J189">
        <f t="shared" ca="1" si="10"/>
        <v>0</v>
      </c>
      <c r="K189">
        <f ca="1">J189+I189-C189</f>
        <v>0</v>
      </c>
      <c r="M189">
        <f ca="1">INDIRECT(M$3&amp;ROW()-'Amortisation-Summary'!D$1)</f>
        <v>4850</v>
      </c>
    </row>
    <row r="190" spans="1:13" x14ac:dyDescent="0.25">
      <c r="A190">
        <f t="shared" si="9"/>
        <v>186</v>
      </c>
      <c r="F190">
        <f t="shared" si="8"/>
        <v>0</v>
      </c>
      <c r="I190">
        <f ca="1">ROUND(K189*F$2/12,2)</f>
        <v>0</v>
      </c>
      <c r="J190">
        <f t="shared" ca="1" si="10"/>
        <v>0</v>
      </c>
      <c r="K190">
        <f ca="1">J190+I190-C190</f>
        <v>0</v>
      </c>
      <c r="M190">
        <f ca="1">INDIRECT(M$3&amp;ROW()-'Amortisation-Summary'!D$1)</f>
        <v>4850</v>
      </c>
    </row>
    <row r="191" spans="1:13" x14ac:dyDescent="0.25">
      <c r="A191">
        <f t="shared" si="9"/>
        <v>187</v>
      </c>
      <c r="F191">
        <f t="shared" si="8"/>
        <v>0</v>
      </c>
      <c r="I191">
        <f ca="1">ROUND(K190*F$2/12,2)</f>
        <v>0</v>
      </c>
      <c r="J191">
        <f t="shared" ca="1" si="10"/>
        <v>0</v>
      </c>
      <c r="K191">
        <f ca="1">J191+I191-C191</f>
        <v>0</v>
      </c>
      <c r="M191">
        <f ca="1">INDIRECT(M$3&amp;ROW()-'Amortisation-Summary'!D$1)</f>
        <v>4850</v>
      </c>
    </row>
    <row r="192" spans="1:13" x14ac:dyDescent="0.25">
      <c r="A192">
        <f t="shared" si="9"/>
        <v>188</v>
      </c>
      <c r="F192">
        <f t="shared" si="8"/>
        <v>0</v>
      </c>
      <c r="I192">
        <f ca="1">ROUND(K191*F$2/12,2)</f>
        <v>0</v>
      </c>
      <c r="J192">
        <f t="shared" ca="1" si="10"/>
        <v>0</v>
      </c>
      <c r="K192">
        <f ca="1">J192+I192-C192</f>
        <v>0</v>
      </c>
      <c r="M192">
        <f ca="1">INDIRECT(M$3&amp;ROW()-'Amortisation-Summary'!D$1)</f>
        <v>4850</v>
      </c>
    </row>
    <row r="193" spans="1:13" x14ac:dyDescent="0.25">
      <c r="A193">
        <f t="shared" si="9"/>
        <v>189</v>
      </c>
      <c r="F193">
        <f t="shared" si="8"/>
        <v>0</v>
      </c>
      <c r="I193">
        <f ca="1">ROUND(K192*F$2/12,2)</f>
        <v>0</v>
      </c>
      <c r="J193">
        <f t="shared" ca="1" si="10"/>
        <v>0</v>
      </c>
      <c r="K193">
        <f ca="1">J193+I193-C193</f>
        <v>0</v>
      </c>
      <c r="M193">
        <f ca="1">INDIRECT(M$3&amp;ROW()-'Amortisation-Summary'!D$1)</f>
        <v>4850</v>
      </c>
    </row>
    <row r="194" spans="1:13" x14ac:dyDescent="0.25">
      <c r="A194">
        <f t="shared" si="9"/>
        <v>190</v>
      </c>
      <c r="F194">
        <f t="shared" si="8"/>
        <v>0</v>
      </c>
      <c r="I194">
        <f ca="1">ROUND(K193*F$2/12,2)</f>
        <v>0</v>
      </c>
      <c r="J194">
        <f t="shared" ca="1" si="10"/>
        <v>0</v>
      </c>
      <c r="K194">
        <f ca="1">J194+I194-C194</f>
        <v>0</v>
      </c>
      <c r="M194">
        <f ca="1">INDIRECT(M$3&amp;ROW()-'Amortisation-Summary'!D$1)</f>
        <v>4850</v>
      </c>
    </row>
    <row r="195" spans="1:13" x14ac:dyDescent="0.25">
      <c r="A195">
        <f t="shared" si="9"/>
        <v>191</v>
      </c>
      <c r="F195">
        <f t="shared" si="8"/>
        <v>0</v>
      </c>
      <c r="I195">
        <f ca="1">ROUND(K194*F$2/12,2)</f>
        <v>0</v>
      </c>
      <c r="J195">
        <f t="shared" ca="1" si="10"/>
        <v>0</v>
      </c>
      <c r="K195">
        <f ca="1">J195+I195-C195</f>
        <v>0</v>
      </c>
      <c r="M195">
        <f ca="1">INDIRECT(M$3&amp;ROW()-'Amortisation-Summary'!D$1)</f>
        <v>4850</v>
      </c>
    </row>
    <row r="196" spans="1:13" x14ac:dyDescent="0.25">
      <c r="A196">
        <f t="shared" si="9"/>
        <v>192</v>
      </c>
      <c r="F196">
        <f t="shared" si="8"/>
        <v>0</v>
      </c>
      <c r="I196">
        <f ca="1">ROUND(K195*F$2/12,2)</f>
        <v>0</v>
      </c>
      <c r="J196">
        <f t="shared" ca="1" si="10"/>
        <v>0</v>
      </c>
      <c r="K196">
        <f ca="1">J196+I196-C196</f>
        <v>0</v>
      </c>
      <c r="M196">
        <f ca="1">INDIRECT(M$3&amp;ROW()-'Amortisation-Summary'!D$1)</f>
        <v>4850</v>
      </c>
    </row>
    <row r="197" spans="1:13" x14ac:dyDescent="0.25">
      <c r="A197">
        <f t="shared" si="9"/>
        <v>193</v>
      </c>
      <c r="F197">
        <f t="shared" si="8"/>
        <v>0</v>
      </c>
      <c r="I197">
        <f ca="1">ROUND(K196*F$2/12,2)</f>
        <v>0</v>
      </c>
      <c r="J197">
        <f t="shared" ca="1" si="10"/>
        <v>0</v>
      </c>
      <c r="K197">
        <f ca="1">J197+I197-C197</f>
        <v>0</v>
      </c>
      <c r="M197">
        <f ca="1">INDIRECT(M$3&amp;ROW()-'Amortisation-Summary'!D$1)</f>
        <v>4850</v>
      </c>
    </row>
    <row r="198" spans="1:13" x14ac:dyDescent="0.25">
      <c r="A198">
        <f t="shared" si="9"/>
        <v>194</v>
      </c>
      <c r="F198">
        <f t="shared" ref="F198:F261" si="11">SUM(C198:E198)</f>
        <v>0</v>
      </c>
      <c r="I198">
        <f ca="1">ROUND(K197*F$2/12,2)</f>
        <v>0</v>
      </c>
      <c r="J198">
        <f t="shared" ca="1" si="10"/>
        <v>0</v>
      </c>
      <c r="K198">
        <f ca="1">J198+I198-C198</f>
        <v>0</v>
      </c>
      <c r="M198">
        <f ca="1">INDIRECT(M$3&amp;ROW()-'Amortisation-Summary'!D$1)</f>
        <v>4850</v>
      </c>
    </row>
    <row r="199" spans="1:13" x14ac:dyDescent="0.25">
      <c r="A199">
        <f t="shared" ref="A199:A262" si="12">A198+1</f>
        <v>195</v>
      </c>
      <c r="F199">
        <f t="shared" si="11"/>
        <v>0</v>
      </c>
      <c r="I199">
        <f ca="1">ROUND(K198*F$2/12,2)</f>
        <v>0</v>
      </c>
      <c r="J199">
        <f t="shared" ca="1" si="10"/>
        <v>0</v>
      </c>
      <c r="K199">
        <f ca="1">J199+I199-C199</f>
        <v>0</v>
      </c>
      <c r="M199">
        <f ca="1">INDIRECT(M$3&amp;ROW()-'Amortisation-Summary'!D$1)</f>
        <v>4850</v>
      </c>
    </row>
    <row r="200" spans="1:13" x14ac:dyDescent="0.25">
      <c r="A200">
        <f t="shared" si="12"/>
        <v>196</v>
      </c>
      <c r="F200">
        <f t="shared" si="11"/>
        <v>0</v>
      </c>
      <c r="I200">
        <f ca="1">ROUND(K199*F$2/12,2)</f>
        <v>0</v>
      </c>
      <c r="J200">
        <f t="shared" ca="1" si="10"/>
        <v>0</v>
      </c>
      <c r="K200">
        <f ca="1">J200+I200-C200</f>
        <v>0</v>
      </c>
      <c r="M200">
        <f ca="1">INDIRECT(M$3&amp;ROW()-'Amortisation-Summary'!D$1)</f>
        <v>4850</v>
      </c>
    </row>
    <row r="201" spans="1:13" x14ac:dyDescent="0.25">
      <c r="A201">
        <f t="shared" si="12"/>
        <v>197</v>
      </c>
      <c r="F201">
        <f t="shared" si="11"/>
        <v>0</v>
      </c>
      <c r="I201">
        <f ca="1">ROUND(K200*F$2/12,2)</f>
        <v>0</v>
      </c>
      <c r="J201">
        <f t="shared" ref="J201:J264" ca="1" si="13">K200</f>
        <v>0</v>
      </c>
      <c r="K201">
        <f ca="1">J201+I201-C201</f>
        <v>0</v>
      </c>
      <c r="M201">
        <f ca="1">INDIRECT(M$3&amp;ROW()-'Amortisation-Summary'!D$1)</f>
        <v>4850</v>
      </c>
    </row>
    <row r="202" spans="1:13" x14ac:dyDescent="0.25">
      <c r="A202">
        <f t="shared" si="12"/>
        <v>198</v>
      </c>
      <c r="F202">
        <f t="shared" si="11"/>
        <v>0</v>
      </c>
      <c r="I202">
        <f ca="1">ROUND(K201*F$2/12,2)</f>
        <v>0</v>
      </c>
      <c r="J202">
        <f t="shared" ca="1" si="13"/>
        <v>0</v>
      </c>
      <c r="K202">
        <f ca="1">J202+I202-C202</f>
        <v>0</v>
      </c>
      <c r="M202">
        <f ca="1">INDIRECT(M$3&amp;ROW()-'Amortisation-Summary'!D$1)</f>
        <v>4850</v>
      </c>
    </row>
    <row r="203" spans="1:13" x14ac:dyDescent="0.25">
      <c r="A203">
        <f t="shared" si="12"/>
        <v>199</v>
      </c>
      <c r="F203">
        <f t="shared" si="11"/>
        <v>0</v>
      </c>
      <c r="I203">
        <f ca="1">ROUND(K202*F$2/12,2)</f>
        <v>0</v>
      </c>
      <c r="J203">
        <f t="shared" ca="1" si="13"/>
        <v>0</v>
      </c>
      <c r="K203">
        <f ca="1">J203+I203-C203</f>
        <v>0</v>
      </c>
      <c r="M203">
        <f ca="1">INDIRECT(M$3&amp;ROW()-'Amortisation-Summary'!D$1)</f>
        <v>4850</v>
      </c>
    </row>
    <row r="204" spans="1:13" x14ac:dyDescent="0.25">
      <c r="A204">
        <f t="shared" si="12"/>
        <v>200</v>
      </c>
      <c r="F204">
        <f t="shared" si="11"/>
        <v>0</v>
      </c>
      <c r="I204">
        <f ca="1">ROUND(K203*F$2/12,2)</f>
        <v>0</v>
      </c>
      <c r="J204">
        <f t="shared" ca="1" si="13"/>
        <v>0</v>
      </c>
      <c r="K204">
        <f ca="1">J204+I204-C204</f>
        <v>0</v>
      </c>
      <c r="M204">
        <f ca="1">INDIRECT(M$3&amp;ROW()-'Amortisation-Summary'!D$1)</f>
        <v>4850</v>
      </c>
    </row>
    <row r="205" spans="1:13" x14ac:dyDescent="0.25">
      <c r="A205">
        <f t="shared" si="12"/>
        <v>201</v>
      </c>
      <c r="F205">
        <f t="shared" si="11"/>
        <v>0</v>
      </c>
      <c r="I205">
        <f ca="1">ROUND(K204*F$2/12,2)</f>
        <v>0</v>
      </c>
      <c r="J205">
        <f t="shared" ca="1" si="13"/>
        <v>0</v>
      </c>
      <c r="K205">
        <f ca="1">J205+I205-C205</f>
        <v>0</v>
      </c>
      <c r="M205">
        <f ca="1">INDIRECT(M$3&amp;ROW()-'Amortisation-Summary'!D$1)</f>
        <v>4850</v>
      </c>
    </row>
    <row r="206" spans="1:13" x14ac:dyDescent="0.25">
      <c r="A206">
        <f t="shared" si="12"/>
        <v>202</v>
      </c>
      <c r="F206">
        <f t="shared" si="11"/>
        <v>0</v>
      </c>
      <c r="I206">
        <f ca="1">ROUND(K205*F$2/12,2)</f>
        <v>0</v>
      </c>
      <c r="J206">
        <f t="shared" ca="1" si="13"/>
        <v>0</v>
      </c>
      <c r="K206">
        <f ca="1">J206+I206-C206</f>
        <v>0</v>
      </c>
      <c r="M206">
        <f ca="1">INDIRECT(M$3&amp;ROW()-'Amortisation-Summary'!D$1)</f>
        <v>4850</v>
      </c>
    </row>
    <row r="207" spans="1:13" x14ac:dyDescent="0.25">
      <c r="A207">
        <f t="shared" si="12"/>
        <v>203</v>
      </c>
      <c r="F207">
        <f t="shared" si="11"/>
        <v>0</v>
      </c>
      <c r="I207">
        <f ca="1">ROUND(K206*F$2/12,2)</f>
        <v>0</v>
      </c>
      <c r="J207">
        <f t="shared" ca="1" si="13"/>
        <v>0</v>
      </c>
      <c r="K207">
        <f ca="1">J207+I207-C207</f>
        <v>0</v>
      </c>
      <c r="M207">
        <f ca="1">INDIRECT(M$3&amp;ROW()-'Amortisation-Summary'!D$1)</f>
        <v>4850</v>
      </c>
    </row>
    <row r="208" spans="1:13" x14ac:dyDescent="0.25">
      <c r="A208">
        <f t="shared" si="12"/>
        <v>204</v>
      </c>
      <c r="F208">
        <f t="shared" si="11"/>
        <v>0</v>
      </c>
      <c r="I208">
        <f ca="1">ROUND(K207*F$2/12,2)</f>
        <v>0</v>
      </c>
      <c r="J208">
        <f t="shared" ca="1" si="13"/>
        <v>0</v>
      </c>
      <c r="K208">
        <f ca="1">J208+I208-C208</f>
        <v>0</v>
      </c>
      <c r="M208">
        <f ca="1">INDIRECT(M$3&amp;ROW()-'Amortisation-Summary'!D$1)</f>
        <v>4850</v>
      </c>
    </row>
    <row r="209" spans="1:13" x14ac:dyDescent="0.25">
      <c r="A209">
        <f t="shared" si="12"/>
        <v>205</v>
      </c>
      <c r="F209">
        <f t="shared" si="11"/>
        <v>0</v>
      </c>
      <c r="I209">
        <f ca="1">ROUND(K208*F$2/12,2)</f>
        <v>0</v>
      </c>
      <c r="J209">
        <f t="shared" ca="1" si="13"/>
        <v>0</v>
      </c>
      <c r="K209">
        <f ca="1">J209+I209-C209</f>
        <v>0</v>
      </c>
      <c r="M209">
        <f ca="1">INDIRECT(M$3&amp;ROW()-'Amortisation-Summary'!D$1)</f>
        <v>4850</v>
      </c>
    </row>
    <row r="210" spans="1:13" x14ac:dyDescent="0.25">
      <c r="A210">
        <f t="shared" si="12"/>
        <v>206</v>
      </c>
      <c r="F210">
        <f t="shared" si="11"/>
        <v>0</v>
      </c>
      <c r="I210">
        <f ca="1">ROUND(K209*F$2/12,2)</f>
        <v>0</v>
      </c>
      <c r="J210">
        <f t="shared" ca="1" si="13"/>
        <v>0</v>
      </c>
      <c r="K210">
        <f ca="1">J210+I210-C210</f>
        <v>0</v>
      </c>
      <c r="M210">
        <f ca="1">INDIRECT(M$3&amp;ROW()-'Amortisation-Summary'!D$1)</f>
        <v>4850</v>
      </c>
    </row>
    <row r="211" spans="1:13" x14ac:dyDescent="0.25">
      <c r="A211">
        <f t="shared" si="12"/>
        <v>207</v>
      </c>
      <c r="F211">
        <f t="shared" si="11"/>
        <v>0</v>
      </c>
      <c r="I211">
        <f ca="1">ROUND(K210*F$2/12,2)</f>
        <v>0</v>
      </c>
      <c r="J211">
        <f t="shared" ca="1" si="13"/>
        <v>0</v>
      </c>
      <c r="K211">
        <f ca="1">J211+I211-C211</f>
        <v>0</v>
      </c>
      <c r="M211">
        <f ca="1">INDIRECT(M$3&amp;ROW()-'Amortisation-Summary'!D$1)</f>
        <v>4850</v>
      </c>
    </row>
    <row r="212" spans="1:13" x14ac:dyDescent="0.25">
      <c r="A212">
        <f t="shared" si="12"/>
        <v>208</v>
      </c>
      <c r="F212">
        <f t="shared" si="11"/>
        <v>0</v>
      </c>
      <c r="I212">
        <f ca="1">ROUND(K211*F$2/12,2)</f>
        <v>0</v>
      </c>
      <c r="J212">
        <f t="shared" ca="1" si="13"/>
        <v>0</v>
      </c>
      <c r="K212">
        <f ca="1">J212+I212-C212</f>
        <v>0</v>
      </c>
      <c r="M212">
        <f ca="1">INDIRECT(M$3&amp;ROW()-'Amortisation-Summary'!D$1)</f>
        <v>4850</v>
      </c>
    </row>
    <row r="213" spans="1:13" x14ac:dyDescent="0.25">
      <c r="A213">
        <f t="shared" si="12"/>
        <v>209</v>
      </c>
      <c r="F213">
        <f t="shared" si="11"/>
        <v>0</v>
      </c>
      <c r="I213">
        <f ca="1">ROUND(K212*F$2/12,2)</f>
        <v>0</v>
      </c>
      <c r="J213">
        <f t="shared" ca="1" si="13"/>
        <v>0</v>
      </c>
      <c r="K213">
        <f ca="1">J213+I213-C213</f>
        <v>0</v>
      </c>
      <c r="M213">
        <f ca="1">INDIRECT(M$3&amp;ROW()-'Amortisation-Summary'!D$1)</f>
        <v>4850</v>
      </c>
    </row>
    <row r="214" spans="1:13" x14ac:dyDescent="0.25">
      <c r="A214">
        <f t="shared" si="12"/>
        <v>210</v>
      </c>
      <c r="F214">
        <f t="shared" si="11"/>
        <v>0</v>
      </c>
      <c r="I214">
        <f ca="1">ROUND(K213*F$2/12,2)</f>
        <v>0</v>
      </c>
      <c r="J214">
        <f t="shared" ca="1" si="13"/>
        <v>0</v>
      </c>
      <c r="K214">
        <f ca="1">J214+I214-C214</f>
        <v>0</v>
      </c>
      <c r="M214">
        <f ca="1">INDIRECT(M$3&amp;ROW()-'Amortisation-Summary'!D$1)</f>
        <v>4850</v>
      </c>
    </row>
    <row r="215" spans="1:13" x14ac:dyDescent="0.25">
      <c r="A215">
        <f t="shared" si="12"/>
        <v>211</v>
      </c>
      <c r="F215">
        <f t="shared" si="11"/>
        <v>0</v>
      </c>
      <c r="I215">
        <f ca="1">ROUND(K214*F$2/12,2)</f>
        <v>0</v>
      </c>
      <c r="J215">
        <f t="shared" ca="1" si="13"/>
        <v>0</v>
      </c>
      <c r="K215">
        <f ca="1">J215+I215-C215</f>
        <v>0</v>
      </c>
      <c r="M215">
        <f ca="1">INDIRECT(M$3&amp;ROW()-'Amortisation-Summary'!D$1)</f>
        <v>4850</v>
      </c>
    </row>
    <row r="216" spans="1:13" x14ac:dyDescent="0.25">
      <c r="A216">
        <f t="shared" si="12"/>
        <v>212</v>
      </c>
      <c r="F216">
        <f t="shared" si="11"/>
        <v>0</v>
      </c>
      <c r="I216">
        <f ca="1">ROUND(K215*F$2/12,2)</f>
        <v>0</v>
      </c>
      <c r="J216">
        <f t="shared" ca="1" si="13"/>
        <v>0</v>
      </c>
      <c r="K216">
        <f ca="1">J216+I216-C216</f>
        <v>0</v>
      </c>
      <c r="M216">
        <f ca="1">INDIRECT(M$3&amp;ROW()-'Amortisation-Summary'!D$1)</f>
        <v>4850</v>
      </c>
    </row>
    <row r="217" spans="1:13" x14ac:dyDescent="0.25">
      <c r="A217">
        <f t="shared" si="12"/>
        <v>213</v>
      </c>
      <c r="F217">
        <f t="shared" si="11"/>
        <v>0</v>
      </c>
      <c r="I217">
        <f ca="1">ROUND(K216*F$2/12,2)</f>
        <v>0</v>
      </c>
      <c r="J217">
        <f t="shared" ca="1" si="13"/>
        <v>0</v>
      </c>
      <c r="K217">
        <f ca="1">J217+I217-C217</f>
        <v>0</v>
      </c>
      <c r="M217">
        <f ca="1">INDIRECT(M$3&amp;ROW()-'Amortisation-Summary'!D$1)</f>
        <v>4850</v>
      </c>
    </row>
    <row r="218" spans="1:13" x14ac:dyDescent="0.25">
      <c r="A218">
        <f t="shared" si="12"/>
        <v>214</v>
      </c>
      <c r="F218">
        <f t="shared" si="11"/>
        <v>0</v>
      </c>
      <c r="I218">
        <f ca="1">ROUND(K217*F$2/12,2)</f>
        <v>0</v>
      </c>
      <c r="J218">
        <f t="shared" ca="1" si="13"/>
        <v>0</v>
      </c>
      <c r="K218">
        <f ca="1">J218+I218-C218</f>
        <v>0</v>
      </c>
      <c r="M218">
        <f ca="1">INDIRECT(M$3&amp;ROW()-'Amortisation-Summary'!D$1)</f>
        <v>4850</v>
      </c>
    </row>
    <row r="219" spans="1:13" x14ac:dyDescent="0.25">
      <c r="A219">
        <f t="shared" si="12"/>
        <v>215</v>
      </c>
      <c r="F219">
        <f t="shared" si="11"/>
        <v>0</v>
      </c>
      <c r="I219">
        <f ca="1">ROUND(K218*F$2/12,2)</f>
        <v>0</v>
      </c>
      <c r="J219">
        <f t="shared" ca="1" si="13"/>
        <v>0</v>
      </c>
      <c r="K219">
        <f ca="1">J219+I219-C219</f>
        <v>0</v>
      </c>
      <c r="M219">
        <f ca="1">INDIRECT(M$3&amp;ROW()-'Amortisation-Summary'!D$1)</f>
        <v>4850</v>
      </c>
    </row>
    <row r="220" spans="1:13" x14ac:dyDescent="0.25">
      <c r="A220">
        <f t="shared" si="12"/>
        <v>216</v>
      </c>
      <c r="F220">
        <f t="shared" si="11"/>
        <v>0</v>
      </c>
      <c r="I220">
        <f ca="1">ROUND(K219*F$2/12,2)</f>
        <v>0</v>
      </c>
      <c r="J220">
        <f t="shared" ca="1" si="13"/>
        <v>0</v>
      </c>
      <c r="K220">
        <f ca="1">J220+I220-C220</f>
        <v>0</v>
      </c>
      <c r="M220">
        <f ca="1">INDIRECT(M$3&amp;ROW()-'Amortisation-Summary'!D$1)</f>
        <v>4850</v>
      </c>
    </row>
    <row r="221" spans="1:13" x14ac:dyDescent="0.25">
      <c r="A221">
        <f t="shared" si="12"/>
        <v>217</v>
      </c>
      <c r="F221">
        <f t="shared" si="11"/>
        <v>0</v>
      </c>
      <c r="I221">
        <f ca="1">ROUND(K220*F$2/12,2)</f>
        <v>0</v>
      </c>
      <c r="J221">
        <f t="shared" ca="1" si="13"/>
        <v>0</v>
      </c>
      <c r="K221">
        <f ca="1">J221+I221-C221</f>
        <v>0</v>
      </c>
      <c r="M221">
        <f ca="1">INDIRECT(M$3&amp;ROW()-'Amortisation-Summary'!D$1)</f>
        <v>4850</v>
      </c>
    </row>
    <row r="222" spans="1:13" x14ac:dyDescent="0.25">
      <c r="A222">
        <f t="shared" si="12"/>
        <v>218</v>
      </c>
      <c r="F222">
        <f t="shared" si="11"/>
        <v>0</v>
      </c>
      <c r="I222">
        <f ca="1">ROUND(K221*F$2/12,2)</f>
        <v>0</v>
      </c>
      <c r="J222">
        <f t="shared" ca="1" si="13"/>
        <v>0</v>
      </c>
      <c r="K222">
        <f ca="1">J222+I222-C222</f>
        <v>0</v>
      </c>
      <c r="M222">
        <f ca="1">INDIRECT(M$3&amp;ROW()-'Amortisation-Summary'!D$1)</f>
        <v>4850</v>
      </c>
    </row>
    <row r="223" spans="1:13" x14ac:dyDescent="0.25">
      <c r="A223">
        <f t="shared" si="12"/>
        <v>219</v>
      </c>
      <c r="F223">
        <f t="shared" si="11"/>
        <v>0</v>
      </c>
      <c r="I223">
        <f ca="1">ROUND(K222*F$2/12,2)</f>
        <v>0</v>
      </c>
      <c r="J223">
        <f t="shared" ca="1" si="13"/>
        <v>0</v>
      </c>
      <c r="K223">
        <f ca="1">J223+I223-C223</f>
        <v>0</v>
      </c>
      <c r="M223">
        <f ca="1">INDIRECT(M$3&amp;ROW()-'Amortisation-Summary'!D$1)</f>
        <v>4850</v>
      </c>
    </row>
    <row r="224" spans="1:13" x14ac:dyDescent="0.25">
      <c r="A224">
        <f t="shared" si="12"/>
        <v>220</v>
      </c>
      <c r="F224">
        <f t="shared" si="11"/>
        <v>0</v>
      </c>
      <c r="I224">
        <f ca="1">ROUND(K223*F$2/12,2)</f>
        <v>0</v>
      </c>
      <c r="J224">
        <f t="shared" ca="1" si="13"/>
        <v>0</v>
      </c>
      <c r="K224">
        <f ca="1">J224+I224-C224</f>
        <v>0</v>
      </c>
      <c r="M224">
        <f ca="1">INDIRECT(M$3&amp;ROW()-'Amortisation-Summary'!D$1)</f>
        <v>4850</v>
      </c>
    </row>
    <row r="225" spans="1:13" x14ac:dyDescent="0.25">
      <c r="A225">
        <f t="shared" si="12"/>
        <v>221</v>
      </c>
      <c r="F225">
        <f t="shared" si="11"/>
        <v>0</v>
      </c>
      <c r="I225">
        <f ca="1">ROUND(K224*F$2/12,2)</f>
        <v>0</v>
      </c>
      <c r="J225">
        <f t="shared" ca="1" si="13"/>
        <v>0</v>
      </c>
      <c r="K225">
        <f ca="1">J225+I225-C225</f>
        <v>0</v>
      </c>
      <c r="M225">
        <f ca="1">INDIRECT(M$3&amp;ROW()-'Amortisation-Summary'!D$1)</f>
        <v>4850</v>
      </c>
    </row>
    <row r="226" spans="1:13" x14ac:dyDescent="0.25">
      <c r="A226">
        <f t="shared" si="12"/>
        <v>222</v>
      </c>
      <c r="F226">
        <f t="shared" si="11"/>
        <v>0</v>
      </c>
      <c r="I226">
        <f ca="1">ROUND(K225*F$2/12,2)</f>
        <v>0</v>
      </c>
      <c r="J226">
        <f t="shared" ca="1" si="13"/>
        <v>0</v>
      </c>
      <c r="K226">
        <f ca="1">J226+I226-C226</f>
        <v>0</v>
      </c>
      <c r="M226">
        <f ca="1">INDIRECT(M$3&amp;ROW()-'Amortisation-Summary'!D$1)</f>
        <v>4850</v>
      </c>
    </row>
    <row r="227" spans="1:13" x14ac:dyDescent="0.25">
      <c r="A227">
        <f t="shared" si="12"/>
        <v>223</v>
      </c>
      <c r="F227">
        <f t="shared" si="11"/>
        <v>0</v>
      </c>
      <c r="I227">
        <f ca="1">ROUND(K226*F$2/12,2)</f>
        <v>0</v>
      </c>
      <c r="J227">
        <f t="shared" ca="1" si="13"/>
        <v>0</v>
      </c>
      <c r="K227">
        <f ca="1">J227+I227-C227</f>
        <v>0</v>
      </c>
      <c r="M227">
        <f ca="1">INDIRECT(M$3&amp;ROW()-'Amortisation-Summary'!D$1)</f>
        <v>4850</v>
      </c>
    </row>
    <row r="228" spans="1:13" x14ac:dyDescent="0.25">
      <c r="A228">
        <f t="shared" si="12"/>
        <v>224</v>
      </c>
      <c r="F228">
        <f t="shared" si="11"/>
        <v>0</v>
      </c>
      <c r="I228">
        <f ca="1">ROUND(K227*F$2/12,2)</f>
        <v>0</v>
      </c>
      <c r="J228">
        <f t="shared" ca="1" si="13"/>
        <v>0</v>
      </c>
      <c r="K228">
        <f ca="1">J228+I228-C228</f>
        <v>0</v>
      </c>
      <c r="M228">
        <f ca="1">INDIRECT(M$3&amp;ROW()-'Amortisation-Summary'!D$1)</f>
        <v>4850</v>
      </c>
    </row>
    <row r="229" spans="1:13" x14ac:dyDescent="0.25">
      <c r="A229">
        <f t="shared" si="12"/>
        <v>225</v>
      </c>
      <c r="F229">
        <f t="shared" si="11"/>
        <v>0</v>
      </c>
      <c r="I229">
        <f ca="1">ROUND(K228*F$2/12,2)</f>
        <v>0</v>
      </c>
      <c r="J229">
        <f t="shared" ca="1" si="13"/>
        <v>0</v>
      </c>
      <c r="K229">
        <f ca="1">J229+I229-C229</f>
        <v>0</v>
      </c>
      <c r="M229">
        <f ca="1">INDIRECT(M$3&amp;ROW()-'Amortisation-Summary'!D$1)</f>
        <v>4850</v>
      </c>
    </row>
    <row r="230" spans="1:13" x14ac:dyDescent="0.25">
      <c r="A230">
        <f t="shared" si="12"/>
        <v>226</v>
      </c>
      <c r="F230">
        <f t="shared" si="11"/>
        <v>0</v>
      </c>
      <c r="I230">
        <f ca="1">ROUND(K229*F$2/12,2)</f>
        <v>0</v>
      </c>
      <c r="J230">
        <f t="shared" ca="1" si="13"/>
        <v>0</v>
      </c>
      <c r="K230">
        <f ca="1">J230+I230-C230</f>
        <v>0</v>
      </c>
      <c r="M230">
        <f ca="1">INDIRECT(M$3&amp;ROW()-'Amortisation-Summary'!D$1)</f>
        <v>4850</v>
      </c>
    </row>
    <row r="231" spans="1:13" x14ac:dyDescent="0.25">
      <c r="A231">
        <f t="shared" si="12"/>
        <v>227</v>
      </c>
      <c r="F231">
        <f t="shared" si="11"/>
        <v>0</v>
      </c>
      <c r="I231">
        <f ca="1">ROUND(K230*F$2/12,2)</f>
        <v>0</v>
      </c>
      <c r="J231">
        <f t="shared" ca="1" si="13"/>
        <v>0</v>
      </c>
      <c r="K231">
        <f ca="1">J231+I231-C231</f>
        <v>0</v>
      </c>
      <c r="M231">
        <f ca="1">INDIRECT(M$3&amp;ROW()-'Amortisation-Summary'!D$1)</f>
        <v>4850</v>
      </c>
    </row>
    <row r="232" spans="1:13" x14ac:dyDescent="0.25">
      <c r="A232">
        <f t="shared" si="12"/>
        <v>228</v>
      </c>
      <c r="F232">
        <f t="shared" si="11"/>
        <v>0</v>
      </c>
      <c r="I232">
        <f ca="1">ROUND(K231*F$2/12,2)</f>
        <v>0</v>
      </c>
      <c r="J232">
        <f t="shared" ca="1" si="13"/>
        <v>0</v>
      </c>
      <c r="K232">
        <f ca="1">J232+I232-C232</f>
        <v>0</v>
      </c>
      <c r="M232">
        <f ca="1">INDIRECT(M$3&amp;ROW()-'Amortisation-Summary'!D$1)</f>
        <v>4850</v>
      </c>
    </row>
    <row r="233" spans="1:13" x14ac:dyDescent="0.25">
      <c r="A233">
        <f t="shared" si="12"/>
        <v>229</v>
      </c>
      <c r="F233">
        <f t="shared" si="11"/>
        <v>0</v>
      </c>
      <c r="I233">
        <f ca="1">ROUND(K232*F$2/12,2)</f>
        <v>0</v>
      </c>
      <c r="J233">
        <f t="shared" ca="1" si="13"/>
        <v>0</v>
      </c>
      <c r="K233">
        <f ca="1">J233+I233-C233</f>
        <v>0</v>
      </c>
      <c r="M233">
        <f ca="1">INDIRECT(M$3&amp;ROW()-'Amortisation-Summary'!D$1)</f>
        <v>4850</v>
      </c>
    </row>
    <row r="234" spans="1:13" x14ac:dyDescent="0.25">
      <c r="A234">
        <f t="shared" si="12"/>
        <v>230</v>
      </c>
      <c r="F234">
        <f t="shared" si="11"/>
        <v>0</v>
      </c>
      <c r="I234">
        <f ca="1">ROUND(K233*F$2/12,2)</f>
        <v>0</v>
      </c>
      <c r="J234">
        <f t="shared" ca="1" si="13"/>
        <v>0</v>
      </c>
      <c r="K234">
        <f ca="1">J234+I234-C234</f>
        <v>0</v>
      </c>
      <c r="M234">
        <f ca="1">INDIRECT(M$3&amp;ROW()-'Amortisation-Summary'!D$1)</f>
        <v>4850</v>
      </c>
    </row>
    <row r="235" spans="1:13" x14ac:dyDescent="0.25">
      <c r="A235">
        <f t="shared" si="12"/>
        <v>231</v>
      </c>
      <c r="F235">
        <f t="shared" si="11"/>
        <v>0</v>
      </c>
      <c r="I235">
        <f ca="1">ROUND(K234*F$2/12,2)</f>
        <v>0</v>
      </c>
      <c r="J235">
        <f t="shared" ca="1" si="13"/>
        <v>0</v>
      </c>
      <c r="K235">
        <f ca="1">J235+I235-C235</f>
        <v>0</v>
      </c>
      <c r="M235">
        <f ca="1">INDIRECT(M$3&amp;ROW()-'Amortisation-Summary'!D$1)</f>
        <v>4850</v>
      </c>
    </row>
    <row r="236" spans="1:13" x14ac:dyDescent="0.25">
      <c r="A236">
        <f t="shared" si="12"/>
        <v>232</v>
      </c>
      <c r="F236">
        <f t="shared" si="11"/>
        <v>0</v>
      </c>
      <c r="I236">
        <f ca="1">ROUND(K235*F$2/12,2)</f>
        <v>0</v>
      </c>
      <c r="J236">
        <f t="shared" ca="1" si="13"/>
        <v>0</v>
      </c>
      <c r="K236">
        <f ca="1">J236+I236-C236</f>
        <v>0</v>
      </c>
      <c r="M236">
        <f ca="1">INDIRECT(M$3&amp;ROW()-'Amortisation-Summary'!D$1)</f>
        <v>4850</v>
      </c>
    </row>
    <row r="237" spans="1:13" x14ac:dyDescent="0.25">
      <c r="A237">
        <f t="shared" si="12"/>
        <v>233</v>
      </c>
      <c r="F237">
        <f t="shared" si="11"/>
        <v>0</v>
      </c>
      <c r="I237">
        <f ca="1">ROUND(K236*F$2/12,2)</f>
        <v>0</v>
      </c>
      <c r="J237">
        <f t="shared" ca="1" si="13"/>
        <v>0</v>
      </c>
      <c r="K237">
        <f ca="1">J237+I237-C237</f>
        <v>0</v>
      </c>
      <c r="M237">
        <f ca="1">INDIRECT(M$3&amp;ROW()-'Amortisation-Summary'!D$1)</f>
        <v>4850</v>
      </c>
    </row>
    <row r="238" spans="1:13" x14ac:dyDescent="0.25">
      <c r="A238">
        <f t="shared" si="12"/>
        <v>234</v>
      </c>
      <c r="F238">
        <f t="shared" si="11"/>
        <v>0</v>
      </c>
      <c r="I238">
        <f ca="1">ROUND(K237*F$2/12,2)</f>
        <v>0</v>
      </c>
      <c r="J238">
        <f t="shared" ca="1" si="13"/>
        <v>0</v>
      </c>
      <c r="K238">
        <f ca="1">J238+I238-C238</f>
        <v>0</v>
      </c>
      <c r="M238">
        <f ca="1">INDIRECT(M$3&amp;ROW()-'Amortisation-Summary'!D$1)</f>
        <v>4850</v>
      </c>
    </row>
    <row r="239" spans="1:13" x14ac:dyDescent="0.25">
      <c r="A239">
        <f t="shared" si="12"/>
        <v>235</v>
      </c>
      <c r="F239">
        <f t="shared" si="11"/>
        <v>0</v>
      </c>
      <c r="I239">
        <f ca="1">ROUND(K238*F$2/12,2)</f>
        <v>0</v>
      </c>
      <c r="J239">
        <f t="shared" ca="1" si="13"/>
        <v>0</v>
      </c>
      <c r="K239">
        <f ca="1">J239+I239-C239</f>
        <v>0</v>
      </c>
      <c r="M239">
        <f ca="1">INDIRECT(M$3&amp;ROW()-'Amortisation-Summary'!D$1)</f>
        <v>4850</v>
      </c>
    </row>
    <row r="240" spans="1:13" x14ac:dyDescent="0.25">
      <c r="A240">
        <f t="shared" si="12"/>
        <v>236</v>
      </c>
      <c r="F240">
        <f t="shared" si="11"/>
        <v>0</v>
      </c>
      <c r="I240">
        <f ca="1">ROUND(K239*F$2/12,2)</f>
        <v>0</v>
      </c>
      <c r="J240">
        <f t="shared" ca="1" si="13"/>
        <v>0</v>
      </c>
      <c r="K240">
        <f ca="1">J240+I240-C240</f>
        <v>0</v>
      </c>
      <c r="M240">
        <f ca="1">INDIRECT(M$3&amp;ROW()-'Amortisation-Summary'!D$1)</f>
        <v>4850</v>
      </c>
    </row>
    <row r="241" spans="1:13" x14ac:dyDescent="0.25">
      <c r="A241">
        <f t="shared" si="12"/>
        <v>237</v>
      </c>
      <c r="F241">
        <f t="shared" si="11"/>
        <v>0</v>
      </c>
      <c r="I241">
        <f ca="1">ROUND(K240*F$2/12,2)</f>
        <v>0</v>
      </c>
      <c r="J241">
        <f t="shared" ca="1" si="13"/>
        <v>0</v>
      </c>
      <c r="K241">
        <f ca="1">J241+I241-C241</f>
        <v>0</v>
      </c>
      <c r="M241">
        <f ca="1">INDIRECT(M$3&amp;ROW()-'Amortisation-Summary'!D$1)</f>
        <v>4850</v>
      </c>
    </row>
    <row r="242" spans="1:13" x14ac:dyDescent="0.25">
      <c r="A242">
        <f t="shared" si="12"/>
        <v>238</v>
      </c>
      <c r="F242">
        <f t="shared" si="11"/>
        <v>0</v>
      </c>
      <c r="I242">
        <f ca="1">ROUND(K241*F$2/12,2)</f>
        <v>0</v>
      </c>
      <c r="J242">
        <f t="shared" ca="1" si="13"/>
        <v>0</v>
      </c>
      <c r="K242">
        <f ca="1">J242+I242-C242</f>
        <v>0</v>
      </c>
      <c r="M242">
        <f ca="1">INDIRECT(M$3&amp;ROW()-'Amortisation-Summary'!D$1)</f>
        <v>4850</v>
      </c>
    </row>
    <row r="243" spans="1:13" x14ac:dyDescent="0.25">
      <c r="A243">
        <f t="shared" si="12"/>
        <v>239</v>
      </c>
      <c r="F243">
        <f t="shared" si="11"/>
        <v>0</v>
      </c>
      <c r="I243">
        <f ca="1">ROUND(K242*F$2/12,2)</f>
        <v>0</v>
      </c>
      <c r="J243">
        <f t="shared" ca="1" si="13"/>
        <v>0</v>
      </c>
      <c r="K243">
        <f ca="1">J243+I243-C243</f>
        <v>0</v>
      </c>
      <c r="M243">
        <f ca="1">INDIRECT(M$3&amp;ROW()-'Amortisation-Summary'!D$1)</f>
        <v>4850</v>
      </c>
    </row>
    <row r="244" spans="1:13" x14ac:dyDescent="0.25">
      <c r="A244">
        <f t="shared" si="12"/>
        <v>240</v>
      </c>
      <c r="F244">
        <f t="shared" si="11"/>
        <v>0</v>
      </c>
      <c r="I244">
        <f ca="1">ROUND(K243*F$2/12,2)</f>
        <v>0</v>
      </c>
      <c r="J244">
        <f t="shared" ca="1" si="13"/>
        <v>0</v>
      </c>
      <c r="K244">
        <f ca="1">J244+I244-C244</f>
        <v>0</v>
      </c>
      <c r="M244">
        <f ca="1">INDIRECT(M$3&amp;ROW()-'Amortisation-Summary'!D$1)</f>
        <v>4850</v>
      </c>
    </row>
    <row r="245" spans="1:13" x14ac:dyDescent="0.25">
      <c r="A245">
        <f t="shared" si="12"/>
        <v>241</v>
      </c>
      <c r="F245">
        <f t="shared" si="11"/>
        <v>0</v>
      </c>
      <c r="I245">
        <f ca="1">ROUND(K244*F$2/12,2)</f>
        <v>0</v>
      </c>
      <c r="J245">
        <f t="shared" ca="1" si="13"/>
        <v>0</v>
      </c>
      <c r="K245">
        <f ca="1">J245+I245-C245</f>
        <v>0</v>
      </c>
      <c r="M245">
        <f ca="1">INDIRECT(M$3&amp;ROW()-'Amortisation-Summary'!D$1)</f>
        <v>4850</v>
      </c>
    </row>
    <row r="246" spans="1:13" x14ac:dyDescent="0.25">
      <c r="A246">
        <f t="shared" si="12"/>
        <v>242</v>
      </c>
      <c r="F246">
        <f t="shared" si="11"/>
        <v>0</v>
      </c>
      <c r="I246">
        <f ca="1">ROUND(K245*F$2/12,2)</f>
        <v>0</v>
      </c>
      <c r="J246">
        <f t="shared" ca="1" si="13"/>
        <v>0</v>
      </c>
      <c r="K246">
        <f ca="1">J246+I246-C246</f>
        <v>0</v>
      </c>
      <c r="M246">
        <f ca="1">INDIRECT(M$3&amp;ROW()-'Amortisation-Summary'!D$1)</f>
        <v>4850</v>
      </c>
    </row>
    <row r="247" spans="1:13" x14ac:dyDescent="0.25">
      <c r="A247">
        <f t="shared" si="12"/>
        <v>243</v>
      </c>
      <c r="F247">
        <f t="shared" si="11"/>
        <v>0</v>
      </c>
      <c r="I247">
        <f ca="1">ROUND(K246*F$2/12,2)</f>
        <v>0</v>
      </c>
      <c r="J247">
        <f t="shared" ca="1" si="13"/>
        <v>0</v>
      </c>
      <c r="K247">
        <f ca="1">J247+I247-C247</f>
        <v>0</v>
      </c>
      <c r="M247">
        <f ca="1">INDIRECT(M$3&amp;ROW()-'Amortisation-Summary'!D$1)</f>
        <v>4850</v>
      </c>
    </row>
    <row r="248" spans="1:13" x14ac:dyDescent="0.25">
      <c r="A248">
        <f t="shared" si="12"/>
        <v>244</v>
      </c>
      <c r="F248">
        <f t="shared" si="11"/>
        <v>0</v>
      </c>
      <c r="I248">
        <f ca="1">ROUND(K247*F$2/12,2)</f>
        <v>0</v>
      </c>
      <c r="J248">
        <f t="shared" ca="1" si="13"/>
        <v>0</v>
      </c>
      <c r="K248">
        <f ca="1">J248+I248-C248</f>
        <v>0</v>
      </c>
      <c r="M248">
        <f ca="1">INDIRECT(M$3&amp;ROW()-'Amortisation-Summary'!D$1)</f>
        <v>4850</v>
      </c>
    </row>
    <row r="249" spans="1:13" x14ac:dyDescent="0.25">
      <c r="A249">
        <f t="shared" si="12"/>
        <v>245</v>
      </c>
      <c r="F249">
        <f t="shared" si="11"/>
        <v>0</v>
      </c>
      <c r="I249">
        <f ca="1">ROUND(K248*F$2/12,2)</f>
        <v>0</v>
      </c>
      <c r="J249">
        <f t="shared" ca="1" si="13"/>
        <v>0</v>
      </c>
      <c r="K249">
        <f ca="1">J249+I249-C249</f>
        <v>0</v>
      </c>
      <c r="M249">
        <f ca="1">INDIRECT(M$3&amp;ROW()-'Amortisation-Summary'!D$1)</f>
        <v>4850</v>
      </c>
    </row>
    <row r="250" spans="1:13" x14ac:dyDescent="0.25">
      <c r="A250">
        <f t="shared" si="12"/>
        <v>246</v>
      </c>
      <c r="F250">
        <f t="shared" si="11"/>
        <v>0</v>
      </c>
      <c r="I250">
        <f ca="1">ROUND(K249*F$2/12,2)</f>
        <v>0</v>
      </c>
      <c r="J250">
        <f t="shared" ca="1" si="13"/>
        <v>0</v>
      </c>
      <c r="K250">
        <f ca="1">J250+I250-C250</f>
        <v>0</v>
      </c>
      <c r="M250">
        <f ca="1">INDIRECT(M$3&amp;ROW()-'Amortisation-Summary'!D$1)</f>
        <v>4850</v>
      </c>
    </row>
    <row r="251" spans="1:13" x14ac:dyDescent="0.25">
      <c r="A251">
        <f t="shared" si="12"/>
        <v>247</v>
      </c>
      <c r="F251">
        <f t="shared" si="11"/>
        <v>0</v>
      </c>
      <c r="I251">
        <f ca="1">ROUND(K250*F$2/12,2)</f>
        <v>0</v>
      </c>
      <c r="J251">
        <f t="shared" ca="1" si="13"/>
        <v>0</v>
      </c>
      <c r="K251">
        <f ca="1">J251+I251-C251</f>
        <v>0</v>
      </c>
      <c r="M251">
        <f ca="1">INDIRECT(M$3&amp;ROW()-'Amortisation-Summary'!D$1)</f>
        <v>4850</v>
      </c>
    </row>
    <row r="252" spans="1:13" x14ac:dyDescent="0.25">
      <c r="A252">
        <f t="shared" si="12"/>
        <v>248</v>
      </c>
      <c r="F252">
        <f t="shared" si="11"/>
        <v>0</v>
      </c>
      <c r="I252">
        <f ca="1">ROUND(K251*F$2/12,2)</f>
        <v>0</v>
      </c>
      <c r="J252">
        <f t="shared" ca="1" si="13"/>
        <v>0</v>
      </c>
      <c r="K252">
        <f ca="1">J252+I252-C252</f>
        <v>0</v>
      </c>
      <c r="M252">
        <f ca="1">INDIRECT(M$3&amp;ROW()-'Amortisation-Summary'!D$1)</f>
        <v>4850</v>
      </c>
    </row>
    <row r="253" spans="1:13" x14ac:dyDescent="0.25">
      <c r="A253">
        <f t="shared" si="12"/>
        <v>249</v>
      </c>
      <c r="F253">
        <f t="shared" si="11"/>
        <v>0</v>
      </c>
      <c r="I253">
        <f ca="1">ROUND(K252*F$2/12,2)</f>
        <v>0</v>
      </c>
      <c r="J253">
        <f t="shared" ca="1" si="13"/>
        <v>0</v>
      </c>
      <c r="K253">
        <f ca="1">J253+I253-C253</f>
        <v>0</v>
      </c>
      <c r="M253">
        <f ca="1">INDIRECT(M$3&amp;ROW()-'Amortisation-Summary'!D$1)</f>
        <v>4850</v>
      </c>
    </row>
    <row r="254" spans="1:13" x14ac:dyDescent="0.25">
      <c r="A254">
        <f t="shared" si="12"/>
        <v>250</v>
      </c>
      <c r="F254">
        <f t="shared" si="11"/>
        <v>0</v>
      </c>
      <c r="I254">
        <f ca="1">ROUND(K253*F$2/12,2)</f>
        <v>0</v>
      </c>
      <c r="J254">
        <f t="shared" ca="1" si="13"/>
        <v>0</v>
      </c>
      <c r="K254">
        <f ca="1">J254+I254-C254</f>
        <v>0</v>
      </c>
      <c r="M254">
        <f ca="1">INDIRECT(M$3&amp;ROW()-'Amortisation-Summary'!D$1)</f>
        <v>4850</v>
      </c>
    </row>
    <row r="255" spans="1:13" x14ac:dyDescent="0.25">
      <c r="A255">
        <f t="shared" si="12"/>
        <v>251</v>
      </c>
      <c r="F255">
        <f t="shared" si="11"/>
        <v>0</v>
      </c>
      <c r="I255">
        <f ca="1">ROUND(K254*F$2/12,2)</f>
        <v>0</v>
      </c>
      <c r="J255">
        <f t="shared" ca="1" si="13"/>
        <v>0</v>
      </c>
      <c r="K255">
        <f ca="1">J255+I255-C255</f>
        <v>0</v>
      </c>
      <c r="M255">
        <f ca="1">INDIRECT(M$3&amp;ROW()-'Amortisation-Summary'!D$1)</f>
        <v>4850</v>
      </c>
    </row>
    <row r="256" spans="1:13" x14ac:dyDescent="0.25">
      <c r="A256">
        <f t="shared" si="12"/>
        <v>252</v>
      </c>
      <c r="F256">
        <f t="shared" si="11"/>
        <v>0</v>
      </c>
      <c r="I256">
        <f ca="1">ROUND(K255*F$2/12,2)</f>
        <v>0</v>
      </c>
      <c r="J256">
        <f t="shared" ca="1" si="13"/>
        <v>0</v>
      </c>
      <c r="K256">
        <f ca="1">J256+I256-C256</f>
        <v>0</v>
      </c>
      <c r="M256">
        <f ca="1">INDIRECT(M$3&amp;ROW()-'Amortisation-Summary'!D$1)</f>
        <v>4850</v>
      </c>
    </row>
    <row r="257" spans="1:13" x14ac:dyDescent="0.25">
      <c r="A257">
        <f t="shared" si="12"/>
        <v>253</v>
      </c>
      <c r="F257">
        <f t="shared" si="11"/>
        <v>0</v>
      </c>
      <c r="I257">
        <f ca="1">ROUND(K256*F$2/12,2)</f>
        <v>0</v>
      </c>
      <c r="J257">
        <f t="shared" ca="1" si="13"/>
        <v>0</v>
      </c>
      <c r="K257">
        <f ca="1">J257+I257-C257</f>
        <v>0</v>
      </c>
      <c r="M257">
        <f ca="1">INDIRECT(M$3&amp;ROW()-'Amortisation-Summary'!D$1)</f>
        <v>4850</v>
      </c>
    </row>
    <row r="258" spans="1:13" x14ac:dyDescent="0.25">
      <c r="A258">
        <f t="shared" si="12"/>
        <v>254</v>
      </c>
      <c r="F258">
        <f t="shared" si="11"/>
        <v>0</v>
      </c>
      <c r="I258">
        <f ca="1">ROUND(K257*F$2/12,2)</f>
        <v>0</v>
      </c>
      <c r="J258">
        <f t="shared" ca="1" si="13"/>
        <v>0</v>
      </c>
      <c r="K258">
        <f ca="1">J258+I258-C258</f>
        <v>0</v>
      </c>
      <c r="M258">
        <f ca="1">INDIRECT(M$3&amp;ROW()-'Amortisation-Summary'!D$1)</f>
        <v>4850</v>
      </c>
    </row>
    <row r="259" spans="1:13" x14ac:dyDescent="0.25">
      <c r="A259">
        <f t="shared" si="12"/>
        <v>255</v>
      </c>
      <c r="F259">
        <f t="shared" si="11"/>
        <v>0</v>
      </c>
      <c r="I259">
        <f ca="1">ROUND(K258*F$2/12,2)</f>
        <v>0</v>
      </c>
      <c r="J259">
        <f t="shared" ca="1" si="13"/>
        <v>0</v>
      </c>
      <c r="K259">
        <f ca="1">J259+I259-C259</f>
        <v>0</v>
      </c>
      <c r="M259">
        <f ca="1">INDIRECT(M$3&amp;ROW()-'Amortisation-Summary'!D$1)</f>
        <v>4850</v>
      </c>
    </row>
    <row r="260" spans="1:13" x14ac:dyDescent="0.25">
      <c r="A260">
        <f t="shared" si="12"/>
        <v>256</v>
      </c>
      <c r="F260">
        <f t="shared" si="11"/>
        <v>0</v>
      </c>
      <c r="I260">
        <f ca="1">ROUND(K259*F$2/12,2)</f>
        <v>0</v>
      </c>
      <c r="J260">
        <f t="shared" ca="1" si="13"/>
        <v>0</v>
      </c>
      <c r="K260">
        <f ca="1">J260+I260-C260</f>
        <v>0</v>
      </c>
      <c r="M260">
        <f ca="1">INDIRECT(M$3&amp;ROW()-'Amortisation-Summary'!D$1)</f>
        <v>4850</v>
      </c>
    </row>
    <row r="261" spans="1:13" x14ac:dyDescent="0.25">
      <c r="A261">
        <f t="shared" si="12"/>
        <v>257</v>
      </c>
      <c r="F261">
        <f t="shared" si="11"/>
        <v>0</v>
      </c>
      <c r="I261">
        <f ca="1">ROUND(K260*F$2/12,2)</f>
        <v>0</v>
      </c>
      <c r="J261">
        <f t="shared" ca="1" si="13"/>
        <v>0</v>
      </c>
      <c r="K261">
        <f ca="1">J261+I261-C261</f>
        <v>0</v>
      </c>
      <c r="M261">
        <f ca="1">INDIRECT(M$3&amp;ROW()-'Amortisation-Summary'!D$1)</f>
        <v>4850</v>
      </c>
    </row>
    <row r="262" spans="1:13" x14ac:dyDescent="0.25">
      <c r="A262">
        <f t="shared" si="12"/>
        <v>258</v>
      </c>
      <c r="F262">
        <f t="shared" ref="F262:F325" si="14">SUM(C262:E262)</f>
        <v>0</v>
      </c>
      <c r="I262">
        <f ca="1">ROUND(K261*F$2/12,2)</f>
        <v>0</v>
      </c>
      <c r="J262">
        <f t="shared" ca="1" si="13"/>
        <v>0</v>
      </c>
      <c r="K262">
        <f ca="1">J262+I262-C262</f>
        <v>0</v>
      </c>
      <c r="M262">
        <f ca="1">INDIRECT(M$3&amp;ROW()-'Amortisation-Summary'!D$1)</f>
        <v>4850</v>
      </c>
    </row>
    <row r="263" spans="1:13" x14ac:dyDescent="0.25">
      <c r="A263">
        <f t="shared" ref="A263:A326" si="15">A262+1</f>
        <v>259</v>
      </c>
      <c r="F263">
        <f t="shared" si="14"/>
        <v>0</v>
      </c>
      <c r="I263">
        <f ca="1">ROUND(K262*F$2/12,2)</f>
        <v>0</v>
      </c>
      <c r="J263">
        <f t="shared" ca="1" si="13"/>
        <v>0</v>
      </c>
      <c r="K263">
        <f ca="1">J263+I263-C263</f>
        <v>0</v>
      </c>
      <c r="M263">
        <f ca="1">INDIRECT(M$3&amp;ROW()-'Amortisation-Summary'!D$1)</f>
        <v>4850</v>
      </c>
    </row>
    <row r="264" spans="1:13" x14ac:dyDescent="0.25">
      <c r="A264">
        <f t="shared" si="15"/>
        <v>260</v>
      </c>
      <c r="F264">
        <f t="shared" si="14"/>
        <v>0</v>
      </c>
      <c r="I264">
        <f ca="1">ROUND(K263*F$2/12,2)</f>
        <v>0</v>
      </c>
      <c r="J264">
        <f t="shared" ca="1" si="13"/>
        <v>0</v>
      </c>
      <c r="K264">
        <f ca="1">J264+I264-C264</f>
        <v>0</v>
      </c>
      <c r="M264">
        <f ca="1">INDIRECT(M$3&amp;ROW()-'Amortisation-Summary'!D$1)</f>
        <v>4850</v>
      </c>
    </row>
    <row r="265" spans="1:13" x14ac:dyDescent="0.25">
      <c r="A265">
        <f t="shared" si="15"/>
        <v>261</v>
      </c>
      <c r="F265">
        <f t="shared" si="14"/>
        <v>0</v>
      </c>
      <c r="I265">
        <f ca="1">ROUND(K264*F$2/12,2)</f>
        <v>0</v>
      </c>
      <c r="J265">
        <f t="shared" ref="J265:J328" ca="1" si="16">K264</f>
        <v>0</v>
      </c>
      <c r="K265">
        <f ca="1">J265+I265-C265</f>
        <v>0</v>
      </c>
      <c r="M265">
        <f ca="1">INDIRECT(M$3&amp;ROW()-'Amortisation-Summary'!D$1)</f>
        <v>4850</v>
      </c>
    </row>
    <row r="266" spans="1:13" x14ac:dyDescent="0.25">
      <c r="A266">
        <f t="shared" si="15"/>
        <v>262</v>
      </c>
      <c r="F266">
        <f t="shared" si="14"/>
        <v>0</v>
      </c>
      <c r="I266">
        <f ca="1">ROUND(K265*F$2/12,2)</f>
        <v>0</v>
      </c>
      <c r="J266">
        <f t="shared" ca="1" si="16"/>
        <v>0</v>
      </c>
      <c r="K266">
        <f ca="1">J266+I266-C266</f>
        <v>0</v>
      </c>
      <c r="M266">
        <f ca="1">INDIRECT(M$3&amp;ROW()-'Amortisation-Summary'!D$1)</f>
        <v>4850</v>
      </c>
    </row>
    <row r="267" spans="1:13" x14ac:dyDescent="0.25">
      <c r="A267">
        <f t="shared" si="15"/>
        <v>263</v>
      </c>
      <c r="F267">
        <f t="shared" si="14"/>
        <v>0</v>
      </c>
      <c r="I267">
        <f ca="1">ROUND(K266*F$2/12,2)</f>
        <v>0</v>
      </c>
      <c r="J267">
        <f t="shared" ca="1" si="16"/>
        <v>0</v>
      </c>
      <c r="K267">
        <f ca="1">J267+I267-C267</f>
        <v>0</v>
      </c>
      <c r="M267">
        <f ca="1">INDIRECT(M$3&amp;ROW()-'Amortisation-Summary'!D$1)</f>
        <v>4850</v>
      </c>
    </row>
    <row r="268" spans="1:13" x14ac:dyDescent="0.25">
      <c r="A268">
        <f t="shared" si="15"/>
        <v>264</v>
      </c>
      <c r="F268">
        <f t="shared" si="14"/>
        <v>0</v>
      </c>
      <c r="I268">
        <f ca="1">ROUND(K267*F$2/12,2)</f>
        <v>0</v>
      </c>
      <c r="J268">
        <f t="shared" ca="1" si="16"/>
        <v>0</v>
      </c>
      <c r="K268">
        <f ca="1">J268+I268-C268</f>
        <v>0</v>
      </c>
      <c r="M268">
        <f ca="1">INDIRECT(M$3&amp;ROW()-'Amortisation-Summary'!D$1)</f>
        <v>4850</v>
      </c>
    </row>
    <row r="269" spans="1:13" x14ac:dyDescent="0.25">
      <c r="A269">
        <f t="shared" si="15"/>
        <v>265</v>
      </c>
      <c r="F269">
        <f t="shared" si="14"/>
        <v>0</v>
      </c>
      <c r="I269">
        <f ca="1">ROUND(K268*F$2/12,2)</f>
        <v>0</v>
      </c>
      <c r="J269">
        <f t="shared" ca="1" si="16"/>
        <v>0</v>
      </c>
      <c r="K269">
        <f ca="1">J269+I269-C269</f>
        <v>0</v>
      </c>
      <c r="M269">
        <f ca="1">INDIRECT(M$3&amp;ROW()-'Amortisation-Summary'!D$1)</f>
        <v>4850</v>
      </c>
    </row>
    <row r="270" spans="1:13" x14ac:dyDescent="0.25">
      <c r="A270">
        <f t="shared" si="15"/>
        <v>266</v>
      </c>
      <c r="F270">
        <f t="shared" si="14"/>
        <v>0</v>
      </c>
      <c r="I270">
        <f ca="1">ROUND(K269*F$2/12,2)</f>
        <v>0</v>
      </c>
      <c r="J270">
        <f t="shared" ca="1" si="16"/>
        <v>0</v>
      </c>
      <c r="K270">
        <f ca="1">J270+I270-C270</f>
        <v>0</v>
      </c>
      <c r="M270">
        <f ca="1">INDIRECT(M$3&amp;ROW()-'Amortisation-Summary'!D$1)</f>
        <v>4850</v>
      </c>
    </row>
    <row r="271" spans="1:13" x14ac:dyDescent="0.25">
      <c r="A271">
        <f t="shared" si="15"/>
        <v>267</v>
      </c>
      <c r="F271">
        <f t="shared" si="14"/>
        <v>0</v>
      </c>
      <c r="I271">
        <f ca="1">ROUND(K270*F$2/12,2)</f>
        <v>0</v>
      </c>
      <c r="J271">
        <f t="shared" ca="1" si="16"/>
        <v>0</v>
      </c>
      <c r="K271">
        <f ca="1">J271+I271-C271</f>
        <v>0</v>
      </c>
      <c r="M271">
        <f ca="1">INDIRECT(M$3&amp;ROW()-'Amortisation-Summary'!D$1)</f>
        <v>4850</v>
      </c>
    </row>
    <row r="272" spans="1:13" x14ac:dyDescent="0.25">
      <c r="A272">
        <f t="shared" si="15"/>
        <v>268</v>
      </c>
      <c r="F272">
        <f t="shared" si="14"/>
        <v>0</v>
      </c>
      <c r="I272">
        <f ca="1">ROUND(K271*F$2/12,2)</f>
        <v>0</v>
      </c>
      <c r="J272">
        <f t="shared" ca="1" si="16"/>
        <v>0</v>
      </c>
      <c r="K272">
        <f ca="1">J272+I272-C272</f>
        <v>0</v>
      </c>
      <c r="M272">
        <f ca="1">INDIRECT(M$3&amp;ROW()-'Amortisation-Summary'!D$1)</f>
        <v>4850</v>
      </c>
    </row>
    <row r="273" spans="1:13" x14ac:dyDescent="0.25">
      <c r="A273">
        <f t="shared" si="15"/>
        <v>269</v>
      </c>
      <c r="F273">
        <f t="shared" si="14"/>
        <v>0</v>
      </c>
      <c r="I273">
        <f ca="1">ROUND(K272*F$2/12,2)</f>
        <v>0</v>
      </c>
      <c r="J273">
        <f t="shared" ca="1" si="16"/>
        <v>0</v>
      </c>
      <c r="K273">
        <f ca="1">J273+I273-C273</f>
        <v>0</v>
      </c>
      <c r="M273">
        <f ca="1">INDIRECT(M$3&amp;ROW()-'Amortisation-Summary'!D$1)</f>
        <v>4850</v>
      </c>
    </row>
    <row r="274" spans="1:13" x14ac:dyDescent="0.25">
      <c r="A274">
        <f t="shared" si="15"/>
        <v>270</v>
      </c>
      <c r="F274">
        <f t="shared" si="14"/>
        <v>0</v>
      </c>
      <c r="I274">
        <f ca="1">ROUND(K273*F$2/12,2)</f>
        <v>0</v>
      </c>
      <c r="J274">
        <f t="shared" ca="1" si="16"/>
        <v>0</v>
      </c>
      <c r="K274">
        <f ca="1">J274+I274-C274</f>
        <v>0</v>
      </c>
      <c r="M274">
        <f ca="1">INDIRECT(M$3&amp;ROW()-'Amortisation-Summary'!D$1)</f>
        <v>4850</v>
      </c>
    </row>
    <row r="275" spans="1:13" x14ac:dyDescent="0.25">
      <c r="A275">
        <f t="shared" si="15"/>
        <v>271</v>
      </c>
      <c r="F275">
        <f t="shared" si="14"/>
        <v>0</v>
      </c>
      <c r="I275">
        <f ca="1">ROUND(K274*F$2/12,2)</f>
        <v>0</v>
      </c>
      <c r="J275">
        <f t="shared" ca="1" si="16"/>
        <v>0</v>
      </c>
      <c r="K275">
        <f ca="1">J275+I275-C275</f>
        <v>0</v>
      </c>
      <c r="M275">
        <f ca="1">INDIRECT(M$3&amp;ROW()-'Amortisation-Summary'!D$1)</f>
        <v>4850</v>
      </c>
    </row>
    <row r="276" spans="1:13" x14ac:dyDescent="0.25">
      <c r="A276">
        <f t="shared" si="15"/>
        <v>272</v>
      </c>
      <c r="F276">
        <f t="shared" si="14"/>
        <v>0</v>
      </c>
      <c r="I276">
        <f ca="1">ROUND(K275*F$2/12,2)</f>
        <v>0</v>
      </c>
      <c r="J276">
        <f t="shared" ca="1" si="16"/>
        <v>0</v>
      </c>
      <c r="K276">
        <f ca="1">J276+I276-C276</f>
        <v>0</v>
      </c>
      <c r="M276">
        <f ca="1">INDIRECT(M$3&amp;ROW()-'Amortisation-Summary'!D$1)</f>
        <v>4850</v>
      </c>
    </row>
    <row r="277" spans="1:13" x14ac:dyDescent="0.25">
      <c r="A277">
        <f t="shared" si="15"/>
        <v>273</v>
      </c>
      <c r="F277">
        <f t="shared" si="14"/>
        <v>0</v>
      </c>
      <c r="I277">
        <f ca="1">ROUND(K276*F$2/12,2)</f>
        <v>0</v>
      </c>
      <c r="J277">
        <f t="shared" ca="1" si="16"/>
        <v>0</v>
      </c>
      <c r="K277">
        <f ca="1">J277+I277-C277</f>
        <v>0</v>
      </c>
      <c r="M277">
        <f ca="1">INDIRECT(M$3&amp;ROW()-'Amortisation-Summary'!D$1)</f>
        <v>4850</v>
      </c>
    </row>
    <row r="278" spans="1:13" x14ac:dyDescent="0.25">
      <c r="A278">
        <f t="shared" si="15"/>
        <v>274</v>
      </c>
      <c r="F278">
        <f t="shared" si="14"/>
        <v>0</v>
      </c>
      <c r="I278">
        <f ca="1">ROUND(K277*F$2/12,2)</f>
        <v>0</v>
      </c>
      <c r="J278">
        <f t="shared" ca="1" si="16"/>
        <v>0</v>
      </c>
      <c r="K278">
        <f ca="1">J278+I278-C278</f>
        <v>0</v>
      </c>
      <c r="M278">
        <f ca="1">INDIRECT(M$3&amp;ROW()-'Amortisation-Summary'!D$1)</f>
        <v>4850</v>
      </c>
    </row>
    <row r="279" spans="1:13" x14ac:dyDescent="0.25">
      <c r="A279">
        <f t="shared" si="15"/>
        <v>275</v>
      </c>
      <c r="F279">
        <f t="shared" si="14"/>
        <v>0</v>
      </c>
      <c r="I279">
        <f ca="1">ROUND(K278*F$2/12,2)</f>
        <v>0</v>
      </c>
      <c r="J279">
        <f t="shared" ca="1" si="16"/>
        <v>0</v>
      </c>
      <c r="K279">
        <f ca="1">J279+I279-C279</f>
        <v>0</v>
      </c>
      <c r="M279">
        <f ca="1">INDIRECT(M$3&amp;ROW()-'Amortisation-Summary'!D$1)</f>
        <v>4850</v>
      </c>
    </row>
    <row r="280" spans="1:13" x14ac:dyDescent="0.25">
      <c r="A280">
        <f t="shared" si="15"/>
        <v>276</v>
      </c>
      <c r="F280">
        <f t="shared" si="14"/>
        <v>0</v>
      </c>
      <c r="I280">
        <f ca="1">ROUND(K279*F$2/12,2)</f>
        <v>0</v>
      </c>
      <c r="J280">
        <f t="shared" ca="1" si="16"/>
        <v>0</v>
      </c>
      <c r="K280">
        <f ca="1">J280+I280-C280</f>
        <v>0</v>
      </c>
      <c r="M280">
        <f ca="1">INDIRECT(M$3&amp;ROW()-'Amortisation-Summary'!D$1)</f>
        <v>4850</v>
      </c>
    </row>
    <row r="281" spans="1:13" x14ac:dyDescent="0.25">
      <c r="A281">
        <f t="shared" si="15"/>
        <v>277</v>
      </c>
      <c r="F281">
        <f t="shared" si="14"/>
        <v>0</v>
      </c>
      <c r="I281">
        <f ca="1">ROUND(K280*F$2/12,2)</f>
        <v>0</v>
      </c>
      <c r="J281">
        <f t="shared" ca="1" si="16"/>
        <v>0</v>
      </c>
      <c r="K281">
        <f ca="1">J281+I281-C281</f>
        <v>0</v>
      </c>
      <c r="M281">
        <f ca="1">INDIRECT(M$3&amp;ROW()-'Amortisation-Summary'!D$1)</f>
        <v>4850</v>
      </c>
    </row>
    <row r="282" spans="1:13" x14ac:dyDescent="0.25">
      <c r="A282">
        <f t="shared" si="15"/>
        <v>278</v>
      </c>
      <c r="F282">
        <f t="shared" si="14"/>
        <v>0</v>
      </c>
      <c r="I282">
        <f ca="1">ROUND(K281*F$2/12,2)</f>
        <v>0</v>
      </c>
      <c r="J282">
        <f t="shared" ca="1" si="16"/>
        <v>0</v>
      </c>
      <c r="K282">
        <f ca="1">J282+I282-C282</f>
        <v>0</v>
      </c>
      <c r="M282">
        <f ca="1">INDIRECT(M$3&amp;ROW()-'Amortisation-Summary'!D$1)</f>
        <v>4850</v>
      </c>
    </row>
    <row r="283" spans="1:13" x14ac:dyDescent="0.25">
      <c r="A283">
        <f t="shared" si="15"/>
        <v>279</v>
      </c>
      <c r="F283">
        <f t="shared" si="14"/>
        <v>0</v>
      </c>
      <c r="I283">
        <f ca="1">ROUND(K282*F$2/12,2)</f>
        <v>0</v>
      </c>
      <c r="J283">
        <f t="shared" ca="1" si="16"/>
        <v>0</v>
      </c>
      <c r="K283">
        <f ca="1">J283+I283-C283</f>
        <v>0</v>
      </c>
      <c r="M283">
        <f ca="1">INDIRECT(M$3&amp;ROW()-'Amortisation-Summary'!D$1)</f>
        <v>4850</v>
      </c>
    </row>
    <row r="284" spans="1:13" x14ac:dyDescent="0.25">
      <c r="A284">
        <f t="shared" si="15"/>
        <v>280</v>
      </c>
      <c r="F284">
        <f t="shared" si="14"/>
        <v>0</v>
      </c>
      <c r="I284">
        <f ca="1">ROUND(K283*F$2/12,2)</f>
        <v>0</v>
      </c>
      <c r="J284">
        <f t="shared" ca="1" si="16"/>
        <v>0</v>
      </c>
      <c r="K284">
        <f ca="1">J284+I284-C284</f>
        <v>0</v>
      </c>
      <c r="M284">
        <f ca="1">INDIRECT(M$3&amp;ROW()-'Amortisation-Summary'!D$1)</f>
        <v>4850</v>
      </c>
    </row>
    <row r="285" spans="1:13" x14ac:dyDescent="0.25">
      <c r="A285">
        <f t="shared" si="15"/>
        <v>281</v>
      </c>
      <c r="F285">
        <f t="shared" si="14"/>
        <v>0</v>
      </c>
      <c r="I285">
        <f ca="1">ROUND(K284*F$2/12,2)</f>
        <v>0</v>
      </c>
      <c r="J285">
        <f t="shared" ca="1" si="16"/>
        <v>0</v>
      </c>
      <c r="K285">
        <f ca="1">J285+I285-C285</f>
        <v>0</v>
      </c>
      <c r="M285">
        <f ca="1">INDIRECT(M$3&amp;ROW()-'Amortisation-Summary'!D$1)</f>
        <v>4850</v>
      </c>
    </row>
    <row r="286" spans="1:13" x14ac:dyDescent="0.25">
      <c r="A286">
        <f t="shared" si="15"/>
        <v>282</v>
      </c>
      <c r="F286">
        <f t="shared" si="14"/>
        <v>0</v>
      </c>
      <c r="I286">
        <f ca="1">ROUND(K285*F$2/12,2)</f>
        <v>0</v>
      </c>
      <c r="J286">
        <f t="shared" ca="1" si="16"/>
        <v>0</v>
      </c>
      <c r="K286">
        <f ca="1">J286+I286-C286</f>
        <v>0</v>
      </c>
      <c r="M286">
        <f ca="1">INDIRECT(M$3&amp;ROW()-'Amortisation-Summary'!D$1)</f>
        <v>4850</v>
      </c>
    </row>
    <row r="287" spans="1:13" x14ac:dyDescent="0.25">
      <c r="A287">
        <f t="shared" si="15"/>
        <v>283</v>
      </c>
      <c r="F287">
        <f t="shared" si="14"/>
        <v>0</v>
      </c>
      <c r="I287">
        <f ca="1">ROUND(K286*F$2/12,2)</f>
        <v>0</v>
      </c>
      <c r="J287">
        <f t="shared" ca="1" si="16"/>
        <v>0</v>
      </c>
      <c r="K287">
        <f ca="1">J287+I287-C287</f>
        <v>0</v>
      </c>
      <c r="M287">
        <f ca="1">INDIRECT(M$3&amp;ROW()-'Amortisation-Summary'!D$1)</f>
        <v>4850</v>
      </c>
    </row>
    <row r="288" spans="1:13" x14ac:dyDescent="0.25">
      <c r="A288">
        <f t="shared" si="15"/>
        <v>284</v>
      </c>
      <c r="F288">
        <f t="shared" si="14"/>
        <v>0</v>
      </c>
      <c r="I288">
        <f ca="1">ROUND(K287*F$2/12,2)</f>
        <v>0</v>
      </c>
      <c r="J288">
        <f t="shared" ca="1" si="16"/>
        <v>0</v>
      </c>
      <c r="K288">
        <f ca="1">J288+I288-C288</f>
        <v>0</v>
      </c>
      <c r="M288">
        <f ca="1">INDIRECT(M$3&amp;ROW()-'Amortisation-Summary'!D$1)</f>
        <v>4850</v>
      </c>
    </row>
    <row r="289" spans="1:13" x14ac:dyDescent="0.25">
      <c r="A289">
        <f t="shared" si="15"/>
        <v>285</v>
      </c>
      <c r="F289">
        <f t="shared" si="14"/>
        <v>0</v>
      </c>
      <c r="I289">
        <f ca="1">ROUND(K288*F$2/12,2)</f>
        <v>0</v>
      </c>
      <c r="J289">
        <f t="shared" ca="1" si="16"/>
        <v>0</v>
      </c>
      <c r="K289">
        <f ca="1">J289+I289-C289</f>
        <v>0</v>
      </c>
      <c r="M289">
        <f ca="1">INDIRECT(M$3&amp;ROW()-'Amortisation-Summary'!D$1)</f>
        <v>4850</v>
      </c>
    </row>
    <row r="290" spans="1:13" x14ac:dyDescent="0.25">
      <c r="A290">
        <f t="shared" si="15"/>
        <v>286</v>
      </c>
      <c r="F290">
        <f t="shared" si="14"/>
        <v>0</v>
      </c>
      <c r="I290">
        <f ca="1">ROUND(K289*F$2/12,2)</f>
        <v>0</v>
      </c>
      <c r="J290">
        <f t="shared" ca="1" si="16"/>
        <v>0</v>
      </c>
      <c r="K290">
        <f ca="1">J290+I290-C290</f>
        <v>0</v>
      </c>
      <c r="M290">
        <f ca="1">INDIRECT(M$3&amp;ROW()-'Amortisation-Summary'!D$1)</f>
        <v>4850</v>
      </c>
    </row>
    <row r="291" spans="1:13" x14ac:dyDescent="0.25">
      <c r="A291">
        <f t="shared" si="15"/>
        <v>287</v>
      </c>
      <c r="F291">
        <f t="shared" si="14"/>
        <v>0</v>
      </c>
      <c r="I291">
        <f ca="1">ROUND(K290*F$2/12,2)</f>
        <v>0</v>
      </c>
      <c r="J291">
        <f t="shared" ca="1" si="16"/>
        <v>0</v>
      </c>
      <c r="K291">
        <f ca="1">J291+I291-C291</f>
        <v>0</v>
      </c>
      <c r="M291">
        <f ca="1">INDIRECT(M$3&amp;ROW()-'Amortisation-Summary'!D$1)</f>
        <v>4850</v>
      </c>
    </row>
    <row r="292" spans="1:13" x14ac:dyDescent="0.25">
      <c r="A292">
        <f t="shared" si="15"/>
        <v>288</v>
      </c>
      <c r="F292">
        <f t="shared" si="14"/>
        <v>0</v>
      </c>
      <c r="I292">
        <f ca="1">ROUND(K291*F$2/12,2)</f>
        <v>0</v>
      </c>
      <c r="J292">
        <f t="shared" ca="1" si="16"/>
        <v>0</v>
      </c>
      <c r="K292">
        <f ca="1">J292+I292-C292</f>
        <v>0</v>
      </c>
      <c r="M292">
        <f ca="1">INDIRECT(M$3&amp;ROW()-'Amortisation-Summary'!D$1)</f>
        <v>4850</v>
      </c>
    </row>
    <row r="293" spans="1:13" x14ac:dyDescent="0.25">
      <c r="A293">
        <f t="shared" si="15"/>
        <v>289</v>
      </c>
      <c r="F293">
        <f t="shared" si="14"/>
        <v>0</v>
      </c>
      <c r="I293">
        <f ca="1">ROUND(K292*F$2/12,2)</f>
        <v>0</v>
      </c>
      <c r="J293">
        <f t="shared" ca="1" si="16"/>
        <v>0</v>
      </c>
      <c r="K293">
        <f ca="1">J293+I293-C293</f>
        <v>0</v>
      </c>
      <c r="M293">
        <f ca="1">INDIRECT(M$3&amp;ROW()-'Amortisation-Summary'!D$1)</f>
        <v>4850</v>
      </c>
    </row>
    <row r="294" spans="1:13" x14ac:dyDescent="0.25">
      <c r="A294">
        <f t="shared" si="15"/>
        <v>290</v>
      </c>
      <c r="F294">
        <f t="shared" si="14"/>
        <v>0</v>
      </c>
      <c r="I294">
        <f ca="1">ROUND(K293*F$2/12,2)</f>
        <v>0</v>
      </c>
      <c r="J294">
        <f t="shared" ca="1" si="16"/>
        <v>0</v>
      </c>
      <c r="K294">
        <f ca="1">J294+I294-C294</f>
        <v>0</v>
      </c>
      <c r="M294">
        <f ca="1">INDIRECT(M$3&amp;ROW()-'Amortisation-Summary'!D$1)</f>
        <v>4850</v>
      </c>
    </row>
    <row r="295" spans="1:13" x14ac:dyDescent="0.25">
      <c r="A295">
        <f t="shared" si="15"/>
        <v>291</v>
      </c>
      <c r="F295">
        <f t="shared" si="14"/>
        <v>0</v>
      </c>
      <c r="I295">
        <f ca="1">ROUND(K294*F$2/12,2)</f>
        <v>0</v>
      </c>
      <c r="J295">
        <f t="shared" ca="1" si="16"/>
        <v>0</v>
      </c>
      <c r="K295">
        <f ca="1">J295+I295-C295</f>
        <v>0</v>
      </c>
      <c r="M295">
        <f ca="1">INDIRECT(M$3&amp;ROW()-'Amortisation-Summary'!D$1)</f>
        <v>4850</v>
      </c>
    </row>
    <row r="296" spans="1:13" x14ac:dyDescent="0.25">
      <c r="A296">
        <f t="shared" si="15"/>
        <v>292</v>
      </c>
      <c r="F296">
        <f t="shared" si="14"/>
        <v>0</v>
      </c>
      <c r="I296">
        <f ca="1">ROUND(K295*F$2/12,2)</f>
        <v>0</v>
      </c>
      <c r="J296">
        <f t="shared" ca="1" si="16"/>
        <v>0</v>
      </c>
      <c r="K296">
        <f ca="1">J296+I296-C296</f>
        <v>0</v>
      </c>
      <c r="M296">
        <f ca="1">INDIRECT(M$3&amp;ROW()-'Amortisation-Summary'!D$1)</f>
        <v>4850</v>
      </c>
    </row>
    <row r="297" spans="1:13" x14ac:dyDescent="0.25">
      <c r="A297">
        <f t="shared" si="15"/>
        <v>293</v>
      </c>
      <c r="F297">
        <f t="shared" si="14"/>
        <v>0</v>
      </c>
      <c r="I297">
        <f ca="1">ROUND(K296*F$2/12,2)</f>
        <v>0</v>
      </c>
      <c r="J297">
        <f t="shared" ca="1" si="16"/>
        <v>0</v>
      </c>
      <c r="K297">
        <f ca="1">J297+I297-C297</f>
        <v>0</v>
      </c>
      <c r="M297">
        <f ca="1">INDIRECT(M$3&amp;ROW()-'Amortisation-Summary'!D$1)</f>
        <v>4850</v>
      </c>
    </row>
    <row r="298" spans="1:13" x14ac:dyDescent="0.25">
      <c r="A298">
        <f t="shared" si="15"/>
        <v>294</v>
      </c>
      <c r="F298">
        <f t="shared" si="14"/>
        <v>0</v>
      </c>
      <c r="I298">
        <f ca="1">ROUND(K297*F$2/12,2)</f>
        <v>0</v>
      </c>
      <c r="J298">
        <f t="shared" ca="1" si="16"/>
        <v>0</v>
      </c>
      <c r="K298">
        <f ca="1">J298+I298-C298</f>
        <v>0</v>
      </c>
      <c r="M298">
        <f ca="1">INDIRECT(M$3&amp;ROW()-'Amortisation-Summary'!D$1)</f>
        <v>4850</v>
      </c>
    </row>
    <row r="299" spans="1:13" x14ac:dyDescent="0.25">
      <c r="A299">
        <f t="shared" si="15"/>
        <v>295</v>
      </c>
      <c r="F299">
        <f t="shared" si="14"/>
        <v>0</v>
      </c>
      <c r="I299">
        <f ca="1">ROUND(K298*F$2/12,2)</f>
        <v>0</v>
      </c>
      <c r="J299">
        <f t="shared" ca="1" si="16"/>
        <v>0</v>
      </c>
      <c r="K299">
        <f ca="1">J299+I299-C299</f>
        <v>0</v>
      </c>
      <c r="M299">
        <f ca="1">INDIRECT(M$3&amp;ROW()-'Amortisation-Summary'!D$1)</f>
        <v>4850</v>
      </c>
    </row>
    <row r="300" spans="1:13" x14ac:dyDescent="0.25">
      <c r="A300">
        <f t="shared" si="15"/>
        <v>296</v>
      </c>
      <c r="F300">
        <f t="shared" si="14"/>
        <v>0</v>
      </c>
      <c r="I300">
        <f ca="1">ROUND(K299*F$2/12,2)</f>
        <v>0</v>
      </c>
      <c r="J300">
        <f t="shared" ca="1" si="16"/>
        <v>0</v>
      </c>
      <c r="K300">
        <f ca="1">J300+I300-C300</f>
        <v>0</v>
      </c>
      <c r="M300">
        <f ca="1">INDIRECT(M$3&amp;ROW()-'Amortisation-Summary'!D$1)</f>
        <v>4850</v>
      </c>
    </row>
    <row r="301" spans="1:13" x14ac:dyDescent="0.25">
      <c r="A301">
        <f t="shared" si="15"/>
        <v>297</v>
      </c>
      <c r="F301">
        <f t="shared" si="14"/>
        <v>0</v>
      </c>
      <c r="I301">
        <f ca="1">ROUND(K300*F$2/12,2)</f>
        <v>0</v>
      </c>
      <c r="J301">
        <f t="shared" ca="1" si="16"/>
        <v>0</v>
      </c>
      <c r="K301">
        <f ca="1">J301+I301-C301</f>
        <v>0</v>
      </c>
      <c r="M301">
        <f ca="1">INDIRECT(M$3&amp;ROW()-'Amortisation-Summary'!D$1)</f>
        <v>4850</v>
      </c>
    </row>
    <row r="302" spans="1:13" x14ac:dyDescent="0.25">
      <c r="A302">
        <f t="shared" si="15"/>
        <v>298</v>
      </c>
      <c r="F302">
        <f t="shared" si="14"/>
        <v>0</v>
      </c>
      <c r="I302">
        <f ca="1">ROUND(K301*F$2/12,2)</f>
        <v>0</v>
      </c>
      <c r="J302">
        <f t="shared" ca="1" si="16"/>
        <v>0</v>
      </c>
      <c r="K302">
        <f ca="1">J302+I302-C302</f>
        <v>0</v>
      </c>
      <c r="M302">
        <f ca="1">INDIRECT(M$3&amp;ROW()-'Amortisation-Summary'!D$1)</f>
        <v>4850</v>
      </c>
    </row>
    <row r="303" spans="1:13" x14ac:dyDescent="0.25">
      <c r="A303">
        <f t="shared" si="15"/>
        <v>299</v>
      </c>
      <c r="F303">
        <f t="shared" si="14"/>
        <v>0</v>
      </c>
      <c r="I303">
        <f ca="1">ROUND(K302*F$2/12,2)</f>
        <v>0</v>
      </c>
      <c r="J303">
        <f t="shared" ca="1" si="16"/>
        <v>0</v>
      </c>
      <c r="K303">
        <f ca="1">J303+I303-C303</f>
        <v>0</v>
      </c>
      <c r="M303">
        <f ca="1">INDIRECT(M$3&amp;ROW()-'Amortisation-Summary'!D$1)</f>
        <v>4850</v>
      </c>
    </row>
    <row r="304" spans="1:13" x14ac:dyDescent="0.25">
      <c r="A304">
        <f t="shared" si="15"/>
        <v>300</v>
      </c>
      <c r="F304">
        <f t="shared" si="14"/>
        <v>0</v>
      </c>
      <c r="I304">
        <f ca="1">ROUND(K303*F$2/12,2)</f>
        <v>0</v>
      </c>
      <c r="J304">
        <f t="shared" ca="1" si="16"/>
        <v>0</v>
      </c>
      <c r="K304">
        <f ca="1">J304+I304-C304</f>
        <v>0</v>
      </c>
      <c r="M304">
        <f ca="1">INDIRECT(M$3&amp;ROW()-'Amortisation-Summary'!D$1)</f>
        <v>4850</v>
      </c>
    </row>
    <row r="305" spans="1:13" x14ac:dyDescent="0.25">
      <c r="A305">
        <f t="shared" si="15"/>
        <v>301</v>
      </c>
      <c r="F305">
        <f t="shared" si="14"/>
        <v>0</v>
      </c>
      <c r="I305">
        <f ca="1">ROUND(K304*F$2/12,2)</f>
        <v>0</v>
      </c>
      <c r="J305">
        <f t="shared" ca="1" si="16"/>
        <v>0</v>
      </c>
      <c r="K305">
        <f ca="1">J305+I305-C305</f>
        <v>0</v>
      </c>
      <c r="M305">
        <f ca="1">INDIRECT(M$3&amp;ROW()-'Amortisation-Summary'!D$1)</f>
        <v>4850</v>
      </c>
    </row>
    <row r="306" spans="1:13" x14ac:dyDescent="0.25">
      <c r="A306">
        <f t="shared" si="15"/>
        <v>302</v>
      </c>
      <c r="F306">
        <f t="shared" si="14"/>
        <v>0</v>
      </c>
      <c r="I306">
        <f ca="1">ROUND(K305*F$2/12,2)</f>
        <v>0</v>
      </c>
      <c r="J306">
        <f t="shared" ca="1" si="16"/>
        <v>0</v>
      </c>
      <c r="K306">
        <f ca="1">J306+I306-C306</f>
        <v>0</v>
      </c>
      <c r="M306">
        <f ca="1">INDIRECT(M$3&amp;ROW()-'Amortisation-Summary'!D$1)</f>
        <v>4850</v>
      </c>
    </row>
    <row r="307" spans="1:13" x14ac:dyDescent="0.25">
      <c r="A307">
        <f t="shared" si="15"/>
        <v>303</v>
      </c>
      <c r="F307">
        <f t="shared" si="14"/>
        <v>0</v>
      </c>
      <c r="I307">
        <f ca="1">ROUND(K306*F$2/12,2)</f>
        <v>0</v>
      </c>
      <c r="J307">
        <f t="shared" ca="1" si="16"/>
        <v>0</v>
      </c>
      <c r="K307">
        <f ca="1">J307+I307-C307</f>
        <v>0</v>
      </c>
      <c r="M307">
        <f ca="1">INDIRECT(M$3&amp;ROW()-'Amortisation-Summary'!D$1)</f>
        <v>4850</v>
      </c>
    </row>
    <row r="308" spans="1:13" x14ac:dyDescent="0.25">
      <c r="A308">
        <f t="shared" si="15"/>
        <v>304</v>
      </c>
      <c r="F308">
        <f t="shared" si="14"/>
        <v>0</v>
      </c>
      <c r="I308">
        <f ca="1">ROUND(K307*F$2/12,2)</f>
        <v>0</v>
      </c>
      <c r="J308">
        <f t="shared" ca="1" si="16"/>
        <v>0</v>
      </c>
      <c r="K308">
        <f ca="1">J308+I308-C308</f>
        <v>0</v>
      </c>
      <c r="M308">
        <f ca="1">INDIRECT(M$3&amp;ROW()-'Amortisation-Summary'!D$1)</f>
        <v>4850</v>
      </c>
    </row>
    <row r="309" spans="1:13" x14ac:dyDescent="0.25">
      <c r="A309">
        <f t="shared" si="15"/>
        <v>305</v>
      </c>
      <c r="F309">
        <f t="shared" si="14"/>
        <v>0</v>
      </c>
      <c r="I309">
        <f ca="1">ROUND(K308*F$2/12,2)</f>
        <v>0</v>
      </c>
      <c r="J309">
        <f t="shared" ca="1" si="16"/>
        <v>0</v>
      </c>
      <c r="K309">
        <f ca="1">J309+I309-C309</f>
        <v>0</v>
      </c>
      <c r="M309">
        <f ca="1">INDIRECT(M$3&amp;ROW()-'Amortisation-Summary'!D$1)</f>
        <v>4850</v>
      </c>
    </row>
    <row r="310" spans="1:13" x14ac:dyDescent="0.25">
      <c r="A310">
        <f t="shared" si="15"/>
        <v>306</v>
      </c>
      <c r="F310">
        <f t="shared" si="14"/>
        <v>0</v>
      </c>
      <c r="I310">
        <f ca="1">ROUND(K309*F$2/12,2)</f>
        <v>0</v>
      </c>
      <c r="J310">
        <f t="shared" ca="1" si="16"/>
        <v>0</v>
      </c>
      <c r="K310">
        <f ca="1">J310+I310-C310</f>
        <v>0</v>
      </c>
      <c r="M310">
        <f ca="1">INDIRECT(M$3&amp;ROW()-'Amortisation-Summary'!D$1)</f>
        <v>4850</v>
      </c>
    </row>
    <row r="311" spans="1:13" x14ac:dyDescent="0.25">
      <c r="A311">
        <f t="shared" si="15"/>
        <v>307</v>
      </c>
      <c r="F311">
        <f t="shared" si="14"/>
        <v>0</v>
      </c>
      <c r="I311">
        <f ca="1">ROUND(K310*F$2/12,2)</f>
        <v>0</v>
      </c>
      <c r="J311">
        <f t="shared" ca="1" si="16"/>
        <v>0</v>
      </c>
      <c r="K311">
        <f ca="1">J311+I311-C311</f>
        <v>0</v>
      </c>
      <c r="M311">
        <f ca="1">INDIRECT(M$3&amp;ROW()-'Amortisation-Summary'!D$1)</f>
        <v>4850</v>
      </c>
    </row>
    <row r="312" spans="1:13" x14ac:dyDescent="0.25">
      <c r="A312">
        <f t="shared" si="15"/>
        <v>308</v>
      </c>
      <c r="F312">
        <f t="shared" si="14"/>
        <v>0</v>
      </c>
      <c r="I312">
        <f ca="1">ROUND(K311*F$2/12,2)</f>
        <v>0</v>
      </c>
      <c r="J312">
        <f t="shared" ca="1" si="16"/>
        <v>0</v>
      </c>
      <c r="K312">
        <f ca="1">J312+I312-C312</f>
        <v>0</v>
      </c>
      <c r="M312">
        <f ca="1">INDIRECT(M$3&amp;ROW()-'Amortisation-Summary'!D$1)</f>
        <v>4850</v>
      </c>
    </row>
    <row r="313" spans="1:13" x14ac:dyDescent="0.25">
      <c r="A313">
        <f t="shared" si="15"/>
        <v>309</v>
      </c>
      <c r="F313">
        <f t="shared" si="14"/>
        <v>0</v>
      </c>
      <c r="I313">
        <f ca="1">ROUND(K312*F$2/12,2)</f>
        <v>0</v>
      </c>
      <c r="J313">
        <f t="shared" ca="1" si="16"/>
        <v>0</v>
      </c>
      <c r="K313">
        <f ca="1">J313+I313-C313</f>
        <v>0</v>
      </c>
      <c r="M313">
        <f ca="1">INDIRECT(M$3&amp;ROW()-'Amortisation-Summary'!D$1)</f>
        <v>4850</v>
      </c>
    </row>
    <row r="314" spans="1:13" x14ac:dyDescent="0.25">
      <c r="A314">
        <f t="shared" si="15"/>
        <v>310</v>
      </c>
      <c r="F314">
        <f t="shared" si="14"/>
        <v>0</v>
      </c>
      <c r="I314">
        <f ca="1">ROUND(K313*F$2/12,2)</f>
        <v>0</v>
      </c>
      <c r="J314">
        <f t="shared" ca="1" si="16"/>
        <v>0</v>
      </c>
      <c r="K314">
        <f ca="1">J314+I314-C314</f>
        <v>0</v>
      </c>
      <c r="M314">
        <f ca="1">INDIRECT(M$3&amp;ROW()-'Amortisation-Summary'!D$1)</f>
        <v>4850</v>
      </c>
    </row>
    <row r="315" spans="1:13" x14ac:dyDescent="0.25">
      <c r="A315">
        <f t="shared" si="15"/>
        <v>311</v>
      </c>
      <c r="F315">
        <f t="shared" si="14"/>
        <v>0</v>
      </c>
      <c r="I315">
        <f ca="1">ROUND(K314*F$2/12,2)</f>
        <v>0</v>
      </c>
      <c r="J315">
        <f t="shared" ca="1" si="16"/>
        <v>0</v>
      </c>
      <c r="K315">
        <f ca="1">J315+I315-C315</f>
        <v>0</v>
      </c>
      <c r="M315">
        <f ca="1">INDIRECT(M$3&amp;ROW()-'Amortisation-Summary'!D$1)</f>
        <v>4850</v>
      </c>
    </row>
    <row r="316" spans="1:13" x14ac:dyDescent="0.25">
      <c r="A316">
        <f t="shared" si="15"/>
        <v>312</v>
      </c>
      <c r="F316">
        <f t="shared" si="14"/>
        <v>0</v>
      </c>
      <c r="I316">
        <f ca="1">ROUND(K315*F$2/12,2)</f>
        <v>0</v>
      </c>
      <c r="J316">
        <f t="shared" ca="1" si="16"/>
        <v>0</v>
      </c>
      <c r="K316">
        <f ca="1">J316+I316-C316</f>
        <v>0</v>
      </c>
      <c r="M316">
        <f ca="1">INDIRECT(M$3&amp;ROW()-'Amortisation-Summary'!D$1)</f>
        <v>4850</v>
      </c>
    </row>
    <row r="317" spans="1:13" x14ac:dyDescent="0.25">
      <c r="A317">
        <f t="shared" si="15"/>
        <v>313</v>
      </c>
      <c r="F317">
        <f t="shared" si="14"/>
        <v>0</v>
      </c>
      <c r="I317">
        <f ca="1">ROUND(K316*F$2/12,2)</f>
        <v>0</v>
      </c>
      <c r="J317">
        <f t="shared" ca="1" si="16"/>
        <v>0</v>
      </c>
      <c r="K317">
        <f ca="1">J317+I317-C317</f>
        <v>0</v>
      </c>
      <c r="M317">
        <f ca="1">INDIRECT(M$3&amp;ROW()-'Amortisation-Summary'!D$1)</f>
        <v>4850</v>
      </c>
    </row>
    <row r="318" spans="1:13" x14ac:dyDescent="0.25">
      <c r="A318">
        <f t="shared" si="15"/>
        <v>314</v>
      </c>
      <c r="F318">
        <f t="shared" si="14"/>
        <v>0</v>
      </c>
      <c r="I318">
        <f ca="1">ROUND(K317*F$2/12,2)</f>
        <v>0</v>
      </c>
      <c r="J318">
        <f t="shared" ca="1" si="16"/>
        <v>0</v>
      </c>
      <c r="K318">
        <f ca="1">J318+I318-C318</f>
        <v>0</v>
      </c>
      <c r="M318">
        <f ca="1">INDIRECT(M$3&amp;ROW()-'Amortisation-Summary'!D$1)</f>
        <v>4850</v>
      </c>
    </row>
    <row r="319" spans="1:13" x14ac:dyDescent="0.25">
      <c r="A319">
        <f t="shared" si="15"/>
        <v>315</v>
      </c>
      <c r="F319">
        <f t="shared" si="14"/>
        <v>0</v>
      </c>
      <c r="I319">
        <f ca="1">ROUND(K318*F$2/12,2)</f>
        <v>0</v>
      </c>
      <c r="J319">
        <f t="shared" ca="1" si="16"/>
        <v>0</v>
      </c>
      <c r="K319">
        <f ca="1">J319+I319-C319</f>
        <v>0</v>
      </c>
      <c r="M319">
        <f ca="1">INDIRECT(M$3&amp;ROW()-'Amortisation-Summary'!D$1)</f>
        <v>4850</v>
      </c>
    </row>
    <row r="320" spans="1:13" x14ac:dyDescent="0.25">
      <c r="A320">
        <f t="shared" si="15"/>
        <v>316</v>
      </c>
      <c r="F320">
        <f t="shared" si="14"/>
        <v>0</v>
      </c>
      <c r="I320">
        <f ca="1">ROUND(K319*F$2/12,2)</f>
        <v>0</v>
      </c>
      <c r="J320">
        <f t="shared" ca="1" si="16"/>
        <v>0</v>
      </c>
      <c r="K320">
        <f ca="1">J320+I320-C320</f>
        <v>0</v>
      </c>
      <c r="M320">
        <f ca="1">INDIRECT(M$3&amp;ROW()-'Amortisation-Summary'!D$1)</f>
        <v>4850</v>
      </c>
    </row>
    <row r="321" spans="1:13" x14ac:dyDescent="0.25">
      <c r="A321">
        <f t="shared" si="15"/>
        <v>317</v>
      </c>
      <c r="F321">
        <f t="shared" si="14"/>
        <v>0</v>
      </c>
      <c r="I321">
        <f ca="1">ROUND(K320*F$2/12,2)</f>
        <v>0</v>
      </c>
      <c r="J321">
        <f t="shared" ca="1" si="16"/>
        <v>0</v>
      </c>
      <c r="K321">
        <f ca="1">J321+I321-C321</f>
        <v>0</v>
      </c>
      <c r="M321">
        <f ca="1">INDIRECT(M$3&amp;ROW()-'Amortisation-Summary'!D$1)</f>
        <v>4850</v>
      </c>
    </row>
    <row r="322" spans="1:13" x14ac:dyDescent="0.25">
      <c r="A322">
        <f t="shared" si="15"/>
        <v>318</v>
      </c>
      <c r="F322">
        <f t="shared" si="14"/>
        <v>0</v>
      </c>
      <c r="I322">
        <f ca="1">ROUND(K321*F$2/12,2)</f>
        <v>0</v>
      </c>
      <c r="J322">
        <f t="shared" ca="1" si="16"/>
        <v>0</v>
      </c>
      <c r="K322">
        <f ca="1">J322+I322-C322</f>
        <v>0</v>
      </c>
      <c r="M322">
        <f ca="1">INDIRECT(M$3&amp;ROW()-'Amortisation-Summary'!D$1)</f>
        <v>4850</v>
      </c>
    </row>
    <row r="323" spans="1:13" x14ac:dyDescent="0.25">
      <c r="A323">
        <f t="shared" si="15"/>
        <v>319</v>
      </c>
      <c r="F323">
        <f t="shared" si="14"/>
        <v>0</v>
      </c>
      <c r="I323">
        <f ca="1">ROUND(K322*F$2/12,2)</f>
        <v>0</v>
      </c>
      <c r="J323">
        <f t="shared" ca="1" si="16"/>
        <v>0</v>
      </c>
      <c r="K323">
        <f ca="1">J323+I323-C323</f>
        <v>0</v>
      </c>
      <c r="M323">
        <f ca="1">INDIRECT(M$3&amp;ROW()-'Amortisation-Summary'!D$1)</f>
        <v>4850</v>
      </c>
    </row>
    <row r="324" spans="1:13" x14ac:dyDescent="0.25">
      <c r="A324">
        <f t="shared" si="15"/>
        <v>320</v>
      </c>
      <c r="F324">
        <f t="shared" si="14"/>
        <v>0</v>
      </c>
      <c r="I324">
        <f ca="1">ROUND(K323*F$2/12,2)</f>
        <v>0</v>
      </c>
      <c r="J324">
        <f t="shared" ca="1" si="16"/>
        <v>0</v>
      </c>
      <c r="K324">
        <f ca="1">J324+I324-C324</f>
        <v>0</v>
      </c>
      <c r="M324">
        <f ca="1">INDIRECT(M$3&amp;ROW()-'Amortisation-Summary'!D$1)</f>
        <v>4850</v>
      </c>
    </row>
    <row r="325" spans="1:13" x14ac:dyDescent="0.25">
      <c r="A325">
        <f t="shared" si="15"/>
        <v>321</v>
      </c>
      <c r="F325">
        <f t="shared" si="14"/>
        <v>0</v>
      </c>
      <c r="I325">
        <f ca="1">ROUND(K324*F$2/12,2)</f>
        <v>0</v>
      </c>
      <c r="J325">
        <f t="shared" ca="1" si="16"/>
        <v>0</v>
      </c>
      <c r="K325">
        <f ca="1">J325+I325-C325</f>
        <v>0</v>
      </c>
      <c r="M325">
        <f ca="1">INDIRECT(M$3&amp;ROW()-'Amortisation-Summary'!D$1)</f>
        <v>4850</v>
      </c>
    </row>
    <row r="326" spans="1:13" x14ac:dyDescent="0.25">
      <c r="A326">
        <f t="shared" si="15"/>
        <v>322</v>
      </c>
      <c r="F326">
        <f t="shared" ref="F326:F364" si="17">SUM(C326:E326)</f>
        <v>0</v>
      </c>
      <c r="I326">
        <f ca="1">ROUND(K325*F$2/12,2)</f>
        <v>0</v>
      </c>
      <c r="J326">
        <f t="shared" ca="1" si="16"/>
        <v>0</v>
      </c>
      <c r="K326">
        <f ca="1">J326+I326-C326</f>
        <v>0</v>
      </c>
      <c r="M326">
        <f ca="1">INDIRECT(M$3&amp;ROW()-'Amortisation-Summary'!D$1)</f>
        <v>4850</v>
      </c>
    </row>
    <row r="327" spans="1:13" x14ac:dyDescent="0.25">
      <c r="A327">
        <f t="shared" ref="A327:A364" si="18">A326+1</f>
        <v>323</v>
      </c>
      <c r="F327">
        <f t="shared" si="17"/>
        <v>0</v>
      </c>
      <c r="I327">
        <f ca="1">ROUND(K326*F$2/12,2)</f>
        <v>0</v>
      </c>
      <c r="J327">
        <f t="shared" ca="1" si="16"/>
        <v>0</v>
      </c>
      <c r="K327">
        <f ca="1">J327+I327-C327</f>
        <v>0</v>
      </c>
      <c r="M327">
        <f ca="1">INDIRECT(M$3&amp;ROW()-'Amortisation-Summary'!D$1)</f>
        <v>4850</v>
      </c>
    </row>
    <row r="328" spans="1:13" x14ac:dyDescent="0.25">
      <c r="A328">
        <f t="shared" si="18"/>
        <v>324</v>
      </c>
      <c r="F328">
        <f t="shared" si="17"/>
        <v>0</v>
      </c>
      <c r="I328">
        <f ca="1">ROUND(K327*F$2/12,2)</f>
        <v>0</v>
      </c>
      <c r="J328">
        <f t="shared" ca="1" si="16"/>
        <v>0</v>
      </c>
      <c r="K328">
        <f ca="1">J328+I328-C328</f>
        <v>0</v>
      </c>
      <c r="M328">
        <f ca="1">INDIRECT(M$3&amp;ROW()-'Amortisation-Summary'!D$1)</f>
        <v>4850</v>
      </c>
    </row>
    <row r="329" spans="1:13" x14ac:dyDescent="0.25">
      <c r="A329">
        <f t="shared" si="18"/>
        <v>325</v>
      </c>
      <c r="F329">
        <f t="shared" si="17"/>
        <v>0</v>
      </c>
      <c r="I329">
        <f ca="1">ROUND(K328*F$2/12,2)</f>
        <v>0</v>
      </c>
      <c r="J329">
        <f t="shared" ref="J329:J364" ca="1" si="19">K328</f>
        <v>0</v>
      </c>
      <c r="K329">
        <f ca="1">J329+I329-C329</f>
        <v>0</v>
      </c>
      <c r="M329">
        <f ca="1">INDIRECT(M$3&amp;ROW()-'Amortisation-Summary'!D$1)</f>
        <v>4850</v>
      </c>
    </row>
    <row r="330" spans="1:13" x14ac:dyDescent="0.25">
      <c r="A330">
        <f t="shared" si="18"/>
        <v>326</v>
      </c>
      <c r="F330">
        <f t="shared" si="17"/>
        <v>0</v>
      </c>
      <c r="I330">
        <f ca="1">ROUND(K329*F$2/12,2)</f>
        <v>0</v>
      </c>
      <c r="J330">
        <f t="shared" ca="1" si="19"/>
        <v>0</v>
      </c>
      <c r="K330">
        <f ca="1">J330+I330-C330</f>
        <v>0</v>
      </c>
      <c r="M330">
        <f ca="1">INDIRECT(M$3&amp;ROW()-'Amortisation-Summary'!D$1)</f>
        <v>4850</v>
      </c>
    </row>
    <row r="331" spans="1:13" x14ac:dyDescent="0.25">
      <c r="A331">
        <f t="shared" si="18"/>
        <v>327</v>
      </c>
      <c r="F331">
        <f t="shared" si="17"/>
        <v>0</v>
      </c>
      <c r="I331">
        <f ca="1">ROUND(K330*F$2/12,2)</f>
        <v>0</v>
      </c>
      <c r="J331">
        <f t="shared" ca="1" si="19"/>
        <v>0</v>
      </c>
      <c r="K331">
        <f ca="1">J331+I331-C331</f>
        <v>0</v>
      </c>
      <c r="M331">
        <f ca="1">INDIRECT(M$3&amp;ROW()-'Amortisation-Summary'!D$1)</f>
        <v>4850</v>
      </c>
    </row>
    <row r="332" spans="1:13" x14ac:dyDescent="0.25">
      <c r="A332">
        <f t="shared" si="18"/>
        <v>328</v>
      </c>
      <c r="F332">
        <f t="shared" si="17"/>
        <v>0</v>
      </c>
      <c r="I332">
        <f ca="1">ROUND(K331*F$2/12,2)</f>
        <v>0</v>
      </c>
      <c r="J332">
        <f t="shared" ca="1" si="19"/>
        <v>0</v>
      </c>
      <c r="K332">
        <f ca="1">J332+I332-C332</f>
        <v>0</v>
      </c>
      <c r="M332">
        <f ca="1">INDIRECT(M$3&amp;ROW()-'Amortisation-Summary'!D$1)</f>
        <v>4850</v>
      </c>
    </row>
    <row r="333" spans="1:13" x14ac:dyDescent="0.25">
      <c r="A333">
        <f t="shared" si="18"/>
        <v>329</v>
      </c>
      <c r="F333">
        <f t="shared" si="17"/>
        <v>0</v>
      </c>
      <c r="I333">
        <f ca="1">ROUND(K332*F$2/12,2)</f>
        <v>0</v>
      </c>
      <c r="J333">
        <f t="shared" ca="1" si="19"/>
        <v>0</v>
      </c>
      <c r="K333">
        <f ca="1">J333+I333-C333</f>
        <v>0</v>
      </c>
      <c r="M333">
        <f ca="1">INDIRECT(M$3&amp;ROW()-'Amortisation-Summary'!D$1)</f>
        <v>4850</v>
      </c>
    </row>
    <row r="334" spans="1:13" x14ac:dyDescent="0.25">
      <c r="A334">
        <f t="shared" si="18"/>
        <v>330</v>
      </c>
      <c r="F334">
        <f t="shared" si="17"/>
        <v>0</v>
      </c>
      <c r="I334">
        <f ca="1">ROUND(K333*F$2/12,2)</f>
        <v>0</v>
      </c>
      <c r="J334">
        <f t="shared" ca="1" si="19"/>
        <v>0</v>
      </c>
      <c r="K334">
        <f ca="1">J334+I334-C334</f>
        <v>0</v>
      </c>
      <c r="M334">
        <f ca="1">INDIRECT(M$3&amp;ROW()-'Amortisation-Summary'!D$1)</f>
        <v>4850</v>
      </c>
    </row>
    <row r="335" spans="1:13" x14ac:dyDescent="0.25">
      <c r="A335">
        <f t="shared" si="18"/>
        <v>331</v>
      </c>
      <c r="F335">
        <f t="shared" si="17"/>
        <v>0</v>
      </c>
      <c r="I335">
        <f ca="1">ROUND(K334*F$2/12,2)</f>
        <v>0</v>
      </c>
      <c r="J335">
        <f t="shared" ca="1" si="19"/>
        <v>0</v>
      </c>
      <c r="K335">
        <f ca="1">J335+I335-C335</f>
        <v>0</v>
      </c>
      <c r="M335">
        <f ca="1">INDIRECT(M$3&amp;ROW()-'Amortisation-Summary'!D$1)</f>
        <v>4850</v>
      </c>
    </row>
    <row r="336" spans="1:13" x14ac:dyDescent="0.25">
      <c r="A336">
        <f t="shared" si="18"/>
        <v>332</v>
      </c>
      <c r="F336">
        <f t="shared" si="17"/>
        <v>0</v>
      </c>
      <c r="I336">
        <f ca="1">ROUND(K335*F$2/12,2)</f>
        <v>0</v>
      </c>
      <c r="J336">
        <f t="shared" ca="1" si="19"/>
        <v>0</v>
      </c>
      <c r="K336">
        <f ca="1">J336+I336-C336</f>
        <v>0</v>
      </c>
      <c r="M336">
        <f ca="1">INDIRECT(M$3&amp;ROW()-'Amortisation-Summary'!D$1)</f>
        <v>4850</v>
      </c>
    </row>
    <row r="337" spans="1:13" x14ac:dyDescent="0.25">
      <c r="A337">
        <f t="shared" si="18"/>
        <v>333</v>
      </c>
      <c r="F337">
        <f t="shared" si="17"/>
        <v>0</v>
      </c>
      <c r="I337">
        <f ca="1">ROUND(K336*F$2/12,2)</f>
        <v>0</v>
      </c>
      <c r="J337">
        <f t="shared" ca="1" si="19"/>
        <v>0</v>
      </c>
      <c r="K337">
        <f ca="1">J337+I337-C337</f>
        <v>0</v>
      </c>
      <c r="M337">
        <f ca="1">INDIRECT(M$3&amp;ROW()-'Amortisation-Summary'!D$1)</f>
        <v>4850</v>
      </c>
    </row>
    <row r="338" spans="1:13" x14ac:dyDescent="0.25">
      <c r="A338">
        <f t="shared" si="18"/>
        <v>334</v>
      </c>
      <c r="F338">
        <f t="shared" si="17"/>
        <v>0</v>
      </c>
      <c r="I338">
        <f ca="1">ROUND(K337*F$2/12,2)</f>
        <v>0</v>
      </c>
      <c r="J338">
        <f t="shared" ca="1" si="19"/>
        <v>0</v>
      </c>
      <c r="K338">
        <f ca="1">J338+I338-C338</f>
        <v>0</v>
      </c>
      <c r="M338">
        <f ca="1">INDIRECT(M$3&amp;ROW()-'Amortisation-Summary'!D$1)</f>
        <v>4850</v>
      </c>
    </row>
    <row r="339" spans="1:13" x14ac:dyDescent="0.25">
      <c r="A339">
        <f t="shared" si="18"/>
        <v>335</v>
      </c>
      <c r="F339">
        <f t="shared" si="17"/>
        <v>0</v>
      </c>
      <c r="I339">
        <f ca="1">ROUND(K338*F$2/12,2)</f>
        <v>0</v>
      </c>
      <c r="J339">
        <f t="shared" ca="1" si="19"/>
        <v>0</v>
      </c>
      <c r="K339">
        <f ca="1">J339+I339-C339</f>
        <v>0</v>
      </c>
      <c r="M339">
        <f ca="1">INDIRECT(M$3&amp;ROW()-'Amortisation-Summary'!D$1)</f>
        <v>4850</v>
      </c>
    </row>
    <row r="340" spans="1:13" x14ac:dyDescent="0.25">
      <c r="A340">
        <f t="shared" si="18"/>
        <v>336</v>
      </c>
      <c r="F340">
        <f t="shared" si="17"/>
        <v>0</v>
      </c>
      <c r="I340">
        <f ca="1">ROUND(K339*F$2/12,2)</f>
        <v>0</v>
      </c>
      <c r="J340">
        <f t="shared" ca="1" si="19"/>
        <v>0</v>
      </c>
      <c r="K340">
        <f ca="1">J340+I340-C340</f>
        <v>0</v>
      </c>
      <c r="M340">
        <f ca="1">INDIRECT(M$3&amp;ROW()-'Amortisation-Summary'!D$1)</f>
        <v>4850</v>
      </c>
    </row>
    <row r="341" spans="1:13" x14ac:dyDescent="0.25">
      <c r="A341">
        <f t="shared" si="18"/>
        <v>337</v>
      </c>
      <c r="F341">
        <f t="shared" si="17"/>
        <v>0</v>
      </c>
      <c r="I341">
        <f ca="1">ROUND(K340*F$2/12,2)</f>
        <v>0</v>
      </c>
      <c r="J341">
        <f t="shared" ca="1" si="19"/>
        <v>0</v>
      </c>
      <c r="K341">
        <f ca="1">J341+I341-C341</f>
        <v>0</v>
      </c>
      <c r="M341">
        <f ca="1">INDIRECT(M$3&amp;ROW()-'Amortisation-Summary'!D$1)</f>
        <v>4850</v>
      </c>
    </row>
    <row r="342" spans="1:13" x14ac:dyDescent="0.25">
      <c r="A342">
        <f t="shared" si="18"/>
        <v>338</v>
      </c>
      <c r="F342">
        <f t="shared" si="17"/>
        <v>0</v>
      </c>
      <c r="I342">
        <f ca="1">ROUND(K341*F$2/12,2)</f>
        <v>0</v>
      </c>
      <c r="J342">
        <f t="shared" ca="1" si="19"/>
        <v>0</v>
      </c>
      <c r="K342">
        <f ca="1">J342+I342-C342</f>
        <v>0</v>
      </c>
      <c r="M342">
        <f ca="1">INDIRECT(M$3&amp;ROW()-'Amortisation-Summary'!D$1)</f>
        <v>4850</v>
      </c>
    </row>
    <row r="343" spans="1:13" x14ac:dyDescent="0.25">
      <c r="A343">
        <f t="shared" si="18"/>
        <v>339</v>
      </c>
      <c r="F343">
        <f t="shared" si="17"/>
        <v>0</v>
      </c>
      <c r="I343">
        <f ca="1">ROUND(K342*F$2/12,2)</f>
        <v>0</v>
      </c>
      <c r="J343">
        <f t="shared" ca="1" si="19"/>
        <v>0</v>
      </c>
      <c r="K343">
        <f ca="1">J343+I343-C343</f>
        <v>0</v>
      </c>
      <c r="M343">
        <f ca="1">INDIRECT(M$3&amp;ROW()-'Amortisation-Summary'!D$1)</f>
        <v>4850</v>
      </c>
    </row>
    <row r="344" spans="1:13" x14ac:dyDescent="0.25">
      <c r="A344">
        <f t="shared" si="18"/>
        <v>340</v>
      </c>
      <c r="F344">
        <f t="shared" si="17"/>
        <v>0</v>
      </c>
      <c r="I344">
        <f ca="1">ROUND(K343*F$2/12,2)</f>
        <v>0</v>
      </c>
      <c r="J344">
        <f t="shared" ca="1" si="19"/>
        <v>0</v>
      </c>
      <c r="K344">
        <f ca="1">J344+I344-C344</f>
        <v>0</v>
      </c>
      <c r="M344">
        <f ca="1">INDIRECT(M$3&amp;ROW()-'Amortisation-Summary'!D$1)</f>
        <v>4850</v>
      </c>
    </row>
    <row r="345" spans="1:13" x14ac:dyDescent="0.25">
      <c r="A345">
        <f t="shared" si="18"/>
        <v>341</v>
      </c>
      <c r="F345">
        <f t="shared" si="17"/>
        <v>0</v>
      </c>
      <c r="I345">
        <f ca="1">ROUND(K344*F$2/12,2)</f>
        <v>0</v>
      </c>
      <c r="J345">
        <f t="shared" ca="1" si="19"/>
        <v>0</v>
      </c>
      <c r="K345">
        <f ca="1">J345+I345-C345</f>
        <v>0</v>
      </c>
      <c r="M345">
        <f ca="1">INDIRECT(M$3&amp;ROW()-'Amortisation-Summary'!D$1)</f>
        <v>4850</v>
      </c>
    </row>
    <row r="346" spans="1:13" x14ac:dyDescent="0.25">
      <c r="A346">
        <f t="shared" si="18"/>
        <v>342</v>
      </c>
      <c r="F346">
        <f t="shared" si="17"/>
        <v>0</v>
      </c>
      <c r="I346">
        <f ca="1">ROUND(K345*F$2/12,2)</f>
        <v>0</v>
      </c>
      <c r="J346">
        <f t="shared" ca="1" si="19"/>
        <v>0</v>
      </c>
      <c r="K346">
        <f ca="1">J346+I346-C346</f>
        <v>0</v>
      </c>
      <c r="M346">
        <f ca="1">INDIRECT(M$3&amp;ROW()-'Amortisation-Summary'!D$1)</f>
        <v>4850</v>
      </c>
    </row>
    <row r="347" spans="1:13" x14ac:dyDescent="0.25">
      <c r="A347">
        <f t="shared" si="18"/>
        <v>343</v>
      </c>
      <c r="F347">
        <f t="shared" si="17"/>
        <v>0</v>
      </c>
      <c r="I347">
        <f ca="1">ROUND(K346*F$2/12,2)</f>
        <v>0</v>
      </c>
      <c r="J347">
        <f t="shared" ca="1" si="19"/>
        <v>0</v>
      </c>
      <c r="K347">
        <f ca="1">J347+I347-C347</f>
        <v>0</v>
      </c>
      <c r="M347">
        <f ca="1">INDIRECT(M$3&amp;ROW()-'Amortisation-Summary'!D$1)</f>
        <v>4850</v>
      </c>
    </row>
    <row r="348" spans="1:13" x14ac:dyDescent="0.25">
      <c r="A348">
        <f t="shared" si="18"/>
        <v>344</v>
      </c>
      <c r="F348">
        <f t="shared" si="17"/>
        <v>0</v>
      </c>
      <c r="I348">
        <f ca="1">ROUND(K347*F$2/12,2)</f>
        <v>0</v>
      </c>
      <c r="J348">
        <f t="shared" ca="1" si="19"/>
        <v>0</v>
      </c>
      <c r="K348">
        <f ca="1">J348+I348-C348</f>
        <v>0</v>
      </c>
      <c r="M348">
        <f ca="1">INDIRECT(M$3&amp;ROW()-'Amortisation-Summary'!D$1)</f>
        <v>4850</v>
      </c>
    </row>
    <row r="349" spans="1:13" x14ac:dyDescent="0.25">
      <c r="A349">
        <f t="shared" si="18"/>
        <v>345</v>
      </c>
      <c r="F349">
        <f t="shared" si="17"/>
        <v>0</v>
      </c>
      <c r="I349">
        <f ca="1">ROUND(K348*F$2/12,2)</f>
        <v>0</v>
      </c>
      <c r="J349">
        <f t="shared" ca="1" si="19"/>
        <v>0</v>
      </c>
      <c r="K349">
        <f ca="1">J349+I349-C349</f>
        <v>0</v>
      </c>
      <c r="M349">
        <f ca="1">INDIRECT(M$3&amp;ROW()-'Amortisation-Summary'!D$1)</f>
        <v>4850</v>
      </c>
    </row>
    <row r="350" spans="1:13" x14ac:dyDescent="0.25">
      <c r="A350">
        <f t="shared" si="18"/>
        <v>346</v>
      </c>
      <c r="F350">
        <f t="shared" si="17"/>
        <v>0</v>
      </c>
      <c r="I350">
        <f ca="1">ROUND(K349*F$2/12,2)</f>
        <v>0</v>
      </c>
      <c r="J350">
        <f t="shared" ca="1" si="19"/>
        <v>0</v>
      </c>
      <c r="K350">
        <f ca="1">J350+I350-C350</f>
        <v>0</v>
      </c>
      <c r="M350">
        <f ca="1">INDIRECT(M$3&amp;ROW()-'Amortisation-Summary'!D$1)</f>
        <v>4850</v>
      </c>
    </row>
    <row r="351" spans="1:13" x14ac:dyDescent="0.25">
      <c r="A351">
        <f t="shared" si="18"/>
        <v>347</v>
      </c>
      <c r="F351">
        <f t="shared" si="17"/>
        <v>0</v>
      </c>
      <c r="I351">
        <f ca="1">ROUND(K350*F$2/12,2)</f>
        <v>0</v>
      </c>
      <c r="J351">
        <f t="shared" ca="1" si="19"/>
        <v>0</v>
      </c>
      <c r="K351">
        <f ca="1">J351+I351-C351</f>
        <v>0</v>
      </c>
      <c r="M351">
        <f ca="1">INDIRECT(M$3&amp;ROW()-'Amortisation-Summary'!D$1)</f>
        <v>4850</v>
      </c>
    </row>
    <row r="352" spans="1:13" x14ac:dyDescent="0.25">
      <c r="A352">
        <f t="shared" si="18"/>
        <v>348</v>
      </c>
      <c r="F352">
        <f t="shared" si="17"/>
        <v>0</v>
      </c>
      <c r="I352">
        <f ca="1">ROUND(K351*F$2/12,2)</f>
        <v>0</v>
      </c>
      <c r="J352">
        <f t="shared" ca="1" si="19"/>
        <v>0</v>
      </c>
      <c r="K352">
        <f ca="1">J352+I352-C352</f>
        <v>0</v>
      </c>
      <c r="M352">
        <f ca="1">INDIRECT(M$3&amp;ROW()-'Amortisation-Summary'!D$1)</f>
        <v>4850</v>
      </c>
    </row>
    <row r="353" spans="1:13" x14ac:dyDescent="0.25">
      <c r="A353">
        <f t="shared" si="18"/>
        <v>349</v>
      </c>
      <c r="F353">
        <f t="shared" si="17"/>
        <v>0</v>
      </c>
      <c r="I353">
        <f ca="1">ROUND(K352*F$2/12,2)</f>
        <v>0</v>
      </c>
      <c r="J353">
        <f t="shared" ca="1" si="19"/>
        <v>0</v>
      </c>
      <c r="K353">
        <f ca="1">J353+I353-C353</f>
        <v>0</v>
      </c>
      <c r="M353">
        <f ca="1">INDIRECT(M$3&amp;ROW()-'Amortisation-Summary'!D$1)</f>
        <v>4850</v>
      </c>
    </row>
    <row r="354" spans="1:13" x14ac:dyDescent="0.25">
      <c r="A354">
        <f t="shared" si="18"/>
        <v>350</v>
      </c>
      <c r="F354">
        <f t="shared" si="17"/>
        <v>0</v>
      </c>
      <c r="I354">
        <f ca="1">ROUND(K353*F$2/12,2)</f>
        <v>0</v>
      </c>
      <c r="J354">
        <f t="shared" ca="1" si="19"/>
        <v>0</v>
      </c>
      <c r="K354">
        <f ca="1">J354+I354-C354</f>
        <v>0</v>
      </c>
      <c r="M354">
        <f ca="1">INDIRECT(M$3&amp;ROW()-'Amortisation-Summary'!D$1)</f>
        <v>4850</v>
      </c>
    </row>
    <row r="355" spans="1:13" x14ac:dyDescent="0.25">
      <c r="A355">
        <f t="shared" si="18"/>
        <v>351</v>
      </c>
      <c r="F355">
        <f t="shared" si="17"/>
        <v>0</v>
      </c>
      <c r="I355">
        <f ca="1">ROUND(K354*F$2/12,2)</f>
        <v>0</v>
      </c>
      <c r="J355">
        <f t="shared" ca="1" si="19"/>
        <v>0</v>
      </c>
      <c r="K355">
        <f ca="1">J355+I355-C355</f>
        <v>0</v>
      </c>
      <c r="M355">
        <f ca="1">INDIRECT(M$3&amp;ROW()-'Amortisation-Summary'!D$1)</f>
        <v>4850</v>
      </c>
    </row>
    <row r="356" spans="1:13" x14ac:dyDescent="0.25">
      <c r="A356">
        <f t="shared" si="18"/>
        <v>352</v>
      </c>
      <c r="F356">
        <f t="shared" si="17"/>
        <v>0</v>
      </c>
      <c r="I356">
        <f ca="1">ROUND(K355*F$2/12,2)</f>
        <v>0</v>
      </c>
      <c r="J356">
        <f t="shared" ca="1" si="19"/>
        <v>0</v>
      </c>
      <c r="K356">
        <f ca="1">J356+I356-C356</f>
        <v>0</v>
      </c>
      <c r="M356">
        <f ca="1">INDIRECT(M$3&amp;ROW()-'Amortisation-Summary'!D$1)</f>
        <v>4850</v>
      </c>
    </row>
    <row r="357" spans="1:13" x14ac:dyDescent="0.25">
      <c r="A357">
        <f t="shared" si="18"/>
        <v>353</v>
      </c>
      <c r="F357">
        <f t="shared" si="17"/>
        <v>0</v>
      </c>
      <c r="I357">
        <f ca="1">ROUND(K356*F$2/12,2)</f>
        <v>0</v>
      </c>
      <c r="J357">
        <f t="shared" ca="1" si="19"/>
        <v>0</v>
      </c>
      <c r="K357">
        <f ca="1">J357+I357-C357</f>
        <v>0</v>
      </c>
      <c r="M357">
        <f ca="1">INDIRECT(M$3&amp;ROW()-'Amortisation-Summary'!D$1)</f>
        <v>4850</v>
      </c>
    </row>
    <row r="358" spans="1:13" x14ac:dyDescent="0.25">
      <c r="A358">
        <f t="shared" si="18"/>
        <v>354</v>
      </c>
      <c r="F358">
        <f t="shared" si="17"/>
        <v>0</v>
      </c>
      <c r="I358">
        <f ca="1">ROUND(K357*F$2/12,2)</f>
        <v>0</v>
      </c>
      <c r="J358">
        <f t="shared" ca="1" si="19"/>
        <v>0</v>
      </c>
      <c r="K358">
        <f ca="1">J358+I358-C358</f>
        <v>0</v>
      </c>
      <c r="M358">
        <f ca="1">INDIRECT(M$3&amp;ROW()-'Amortisation-Summary'!D$1)</f>
        <v>4850</v>
      </c>
    </row>
    <row r="359" spans="1:13" x14ac:dyDescent="0.25">
      <c r="A359">
        <f t="shared" si="18"/>
        <v>355</v>
      </c>
      <c r="F359">
        <f t="shared" si="17"/>
        <v>0</v>
      </c>
      <c r="I359">
        <f ca="1">ROUND(K358*F$2/12,2)</f>
        <v>0</v>
      </c>
      <c r="J359">
        <f t="shared" ca="1" si="19"/>
        <v>0</v>
      </c>
      <c r="K359">
        <f ca="1">J359+I359-C359</f>
        <v>0</v>
      </c>
      <c r="M359">
        <f ca="1">INDIRECT(M$3&amp;ROW()-'Amortisation-Summary'!D$1)</f>
        <v>4850</v>
      </c>
    </row>
    <row r="360" spans="1:13" x14ac:dyDescent="0.25">
      <c r="A360">
        <f t="shared" si="18"/>
        <v>356</v>
      </c>
      <c r="F360">
        <f t="shared" si="17"/>
        <v>0</v>
      </c>
      <c r="I360">
        <f ca="1">ROUND(K359*F$2/12,2)</f>
        <v>0</v>
      </c>
      <c r="J360">
        <f t="shared" ca="1" si="19"/>
        <v>0</v>
      </c>
      <c r="K360">
        <f ca="1">J360+I360-C360</f>
        <v>0</v>
      </c>
      <c r="M360">
        <f ca="1">INDIRECT(M$3&amp;ROW()-'Amortisation-Summary'!D$1)</f>
        <v>4850</v>
      </c>
    </row>
    <row r="361" spans="1:13" x14ac:dyDescent="0.25">
      <c r="A361">
        <f t="shared" si="18"/>
        <v>357</v>
      </c>
      <c r="F361">
        <f t="shared" si="17"/>
        <v>0</v>
      </c>
      <c r="I361">
        <f ca="1">ROUND(K360*F$2/12,2)</f>
        <v>0</v>
      </c>
      <c r="J361">
        <f t="shared" ca="1" si="19"/>
        <v>0</v>
      </c>
      <c r="K361">
        <f ca="1">J361+I361-C361</f>
        <v>0</v>
      </c>
      <c r="M361">
        <f ca="1">INDIRECT(M$3&amp;ROW()-'Amortisation-Summary'!D$1)</f>
        <v>4850</v>
      </c>
    </row>
    <row r="362" spans="1:13" x14ac:dyDescent="0.25">
      <c r="A362">
        <f t="shared" si="18"/>
        <v>358</v>
      </c>
      <c r="F362">
        <f t="shared" si="17"/>
        <v>0</v>
      </c>
      <c r="I362">
        <f ca="1">ROUND(K361*F$2/12,2)</f>
        <v>0</v>
      </c>
      <c r="J362">
        <f t="shared" ca="1" si="19"/>
        <v>0</v>
      </c>
      <c r="K362">
        <f ca="1">J362+I362-C362</f>
        <v>0</v>
      </c>
      <c r="M362">
        <f ca="1">INDIRECT(M$3&amp;ROW()-'Amortisation-Summary'!D$1)</f>
        <v>4850</v>
      </c>
    </row>
    <row r="363" spans="1:13" x14ac:dyDescent="0.25">
      <c r="A363">
        <f t="shared" si="18"/>
        <v>359</v>
      </c>
      <c r="F363">
        <f t="shared" si="17"/>
        <v>0</v>
      </c>
      <c r="I363">
        <f ca="1">ROUND(K362*F$2/12,2)</f>
        <v>0</v>
      </c>
      <c r="J363">
        <f t="shared" ca="1" si="19"/>
        <v>0</v>
      </c>
      <c r="K363">
        <f ca="1">J363+I363-C363</f>
        <v>0</v>
      </c>
      <c r="M363">
        <f ca="1">INDIRECT(M$3&amp;ROW()-'Amortisation-Summary'!D$1)</f>
        <v>4850</v>
      </c>
    </row>
    <row r="364" spans="1:13" x14ac:dyDescent="0.25">
      <c r="A364">
        <f t="shared" si="18"/>
        <v>360</v>
      </c>
      <c r="F364">
        <f t="shared" si="17"/>
        <v>0</v>
      </c>
      <c r="I364">
        <f ca="1">ROUND(K363*F$2/12,2)</f>
        <v>0</v>
      </c>
      <c r="J364">
        <f t="shared" ca="1" si="19"/>
        <v>0</v>
      </c>
      <c r="K364">
        <f ca="1">J364+I364-C364</f>
        <v>0</v>
      </c>
      <c r="M364">
        <f ca="1">INDIRECT(M$3&amp;ROW()-'Amortisation-Summary'!D$1)</f>
        <v>4850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tabSelected="1" workbookViewId="0">
      <pane ySplit="4" topLeftCell="A329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20.28515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C3" s="11" t="s">
        <v>53</v>
      </c>
      <c r="H3" s="11"/>
      <c r="M3" s="7" t="s">
        <v>41</v>
      </c>
      <c r="O3" s="7" t="s">
        <v>42</v>
      </c>
      <c r="R3" s="8" t="s">
        <v>43</v>
      </c>
    </row>
    <row r="4" spans="1:20" s="6" customFormat="1" x14ac:dyDescent="0.25">
      <c r="A4" s="6" t="s">
        <v>25</v>
      </c>
      <c r="B4" s="6" t="s">
        <v>28</v>
      </c>
      <c r="C4" s="6" t="s">
        <v>54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52</v>
      </c>
      <c r="H4" s="6" t="s">
        <v>9</v>
      </c>
      <c r="I4" s="6" t="s">
        <v>30</v>
      </c>
      <c r="J4" s="6" t="s">
        <v>39</v>
      </c>
      <c r="K4" s="6" t="s">
        <v>40</v>
      </c>
      <c r="M4" s="6" t="str">
        <f>'Amortisation-Summary'!R3</f>
        <v>DistributableToCreditors</v>
      </c>
      <c r="O4" s="6" t="str">
        <f>'Amortisation-Summary'!S3</f>
        <v>UnallocatedAmount</v>
      </c>
      <c r="R4" s="6" t="s">
        <v>32</v>
      </c>
    </row>
    <row r="5" spans="1:20" x14ac:dyDescent="0.25">
      <c r="A5">
        <v>1</v>
      </c>
      <c r="C5">
        <f ca="1">ROUND(M2*M5,2)</f>
        <v>678.57</v>
      </c>
      <c r="F5">
        <f ca="1">SUM(C5:E5)</f>
        <v>678.57</v>
      </c>
      <c r="G5">
        <v>28.5</v>
      </c>
      <c r="H5">
        <f ca="1">F5-SUM(D5:E5)-G5</f>
        <v>650.07000000000005</v>
      </c>
      <c r="I5" s="3">
        <v>0</v>
      </c>
      <c r="J5">
        <f ca="1">H2</f>
        <v>1800</v>
      </c>
      <c r="K5">
        <f ca="1">J5+I5-H5</f>
        <v>1149.9299999999998</v>
      </c>
      <c r="M5">
        <f ca="1">INDIRECT(M$3&amp;ROW()-'Amortisation-Summary'!D$1)</f>
        <v>4750</v>
      </c>
    </row>
    <row r="6" spans="1:20" x14ac:dyDescent="0.25">
      <c r="A6">
        <f>A5+1</f>
        <v>2</v>
      </c>
      <c r="C6">
        <f ca="1">C5</f>
        <v>678.57</v>
      </c>
      <c r="F6">
        <f ca="1">SUM(C6:E6)</f>
        <v>678.57</v>
      </c>
      <c r="G6">
        <v>28.5</v>
      </c>
      <c r="H6">
        <f ca="1">F6-SUM(D6:E6)-G6</f>
        <v>650.07000000000005</v>
      </c>
      <c r="I6">
        <f ca="1">ROUND(K5*F$2/12,2)</f>
        <v>14.37</v>
      </c>
      <c r="J6">
        <f ca="1">K5</f>
        <v>1149.9299999999998</v>
      </c>
      <c r="K6">
        <f ca="1">J6+I6-H6</f>
        <v>514.22999999999968</v>
      </c>
      <c r="M6">
        <f ca="1">INDIRECT(M$3&amp;ROW()-'Amortisation-Summary'!D$1)</f>
        <v>4750</v>
      </c>
    </row>
    <row r="7" spans="1:20" x14ac:dyDescent="0.25">
      <c r="A7">
        <f>A6+1</f>
        <v>3</v>
      </c>
      <c r="C7">
        <f ca="1">K6+I7+G7</f>
        <v>549.15999999999963</v>
      </c>
      <c r="F7">
        <f ca="1">SUM(C7:E7)</f>
        <v>549.15999999999963</v>
      </c>
      <c r="G7">
        <v>28.5</v>
      </c>
      <c r="H7">
        <f ca="1">F7-SUM(D7:E7)-G7</f>
        <v>520.65999999999963</v>
      </c>
      <c r="I7">
        <f ca="1">ROUND(K6*F$2/12,2)</f>
        <v>6.43</v>
      </c>
      <c r="J7">
        <f ca="1">K6</f>
        <v>514.22999999999968</v>
      </c>
      <c r="K7">
        <f ca="1">J7+I7-H7</f>
        <v>0</v>
      </c>
      <c r="M7">
        <f ca="1">INDIRECT(M$3&amp;ROW()-'Amortisation-Summary'!D$1)</f>
        <v>4750</v>
      </c>
    </row>
    <row r="8" spans="1:20" x14ac:dyDescent="0.25">
      <c r="A8">
        <f t="shared" ref="A8:A71" si="2">A7+1</f>
        <v>4</v>
      </c>
      <c r="F8">
        <f t="shared" ref="F8:F71" si="3">SUM(C8:E8)</f>
        <v>0</v>
      </c>
      <c r="I8">
        <f ca="1">ROUND(K7*F$2/12,2)</f>
        <v>0</v>
      </c>
      <c r="J8">
        <f t="shared" ref="J8:J71" ca="1" si="4">K7</f>
        <v>0</v>
      </c>
      <c r="K8">
        <f ca="1">J8+I8-C8</f>
        <v>0</v>
      </c>
      <c r="M8">
        <f ca="1">INDIRECT(M$3&amp;ROW()-'Amortisation-Summary'!D$1)</f>
        <v>4750</v>
      </c>
    </row>
    <row r="9" spans="1:20" x14ac:dyDescent="0.25">
      <c r="A9">
        <f t="shared" si="2"/>
        <v>5</v>
      </c>
      <c r="F9">
        <f t="shared" si="3"/>
        <v>0</v>
      </c>
      <c r="I9">
        <f ca="1">ROUND(K8*F$2/12,2)</f>
        <v>0</v>
      </c>
      <c r="J9">
        <f t="shared" ca="1" si="4"/>
        <v>0</v>
      </c>
      <c r="K9">
        <f ca="1">J9+I9-C9</f>
        <v>0</v>
      </c>
      <c r="M9">
        <f ca="1">INDIRECT(M$3&amp;ROW()-'Amortisation-Summary'!D$1)</f>
        <v>4750</v>
      </c>
    </row>
    <row r="10" spans="1:20" x14ac:dyDescent="0.25">
      <c r="A10">
        <f t="shared" si="2"/>
        <v>6</v>
      </c>
      <c r="F10">
        <f t="shared" si="3"/>
        <v>0</v>
      </c>
      <c r="I10">
        <f ca="1">ROUND(K9*F$2/12,2)</f>
        <v>0</v>
      </c>
      <c r="J10">
        <f t="shared" ca="1" si="4"/>
        <v>0</v>
      </c>
      <c r="K10">
        <f ca="1">J10+I10-C10</f>
        <v>0</v>
      </c>
      <c r="M10">
        <f ca="1">INDIRECT(M$3&amp;ROW()-'Amortisation-Summary'!D$1)</f>
        <v>4750</v>
      </c>
    </row>
    <row r="11" spans="1:20" x14ac:dyDescent="0.25">
      <c r="A11">
        <f t="shared" si="2"/>
        <v>7</v>
      </c>
      <c r="F11">
        <f t="shared" si="3"/>
        <v>0</v>
      </c>
      <c r="I11">
        <f ca="1">ROUND(K10*F$2/12,2)</f>
        <v>0</v>
      </c>
      <c r="J11">
        <f t="shared" ca="1" si="4"/>
        <v>0</v>
      </c>
      <c r="K11">
        <f ca="1">J11+I11-C11</f>
        <v>0</v>
      </c>
      <c r="M11">
        <f ca="1">INDIRECT(M$3&amp;ROW()-'Amortisation-Summary'!D$1)</f>
        <v>4750</v>
      </c>
    </row>
    <row r="12" spans="1:20" x14ac:dyDescent="0.25">
      <c r="A12">
        <f t="shared" si="2"/>
        <v>8</v>
      </c>
      <c r="F12">
        <f t="shared" si="3"/>
        <v>0</v>
      </c>
      <c r="I12">
        <f ca="1">ROUND(K11*F$2/12,2)</f>
        <v>0</v>
      </c>
      <c r="J12">
        <f t="shared" ca="1" si="4"/>
        <v>0</v>
      </c>
      <c r="K12">
        <f ca="1">J12+I12-C12</f>
        <v>0</v>
      </c>
      <c r="M12">
        <f ca="1">INDIRECT(M$3&amp;ROW()-'Amortisation-Summary'!D$1)</f>
        <v>4750</v>
      </c>
    </row>
    <row r="13" spans="1:20" x14ac:dyDescent="0.25">
      <c r="A13">
        <f t="shared" si="2"/>
        <v>9</v>
      </c>
      <c r="F13">
        <f t="shared" si="3"/>
        <v>0</v>
      </c>
      <c r="I13">
        <f ca="1">ROUND(K12*F$2/12,2)</f>
        <v>0</v>
      </c>
      <c r="J13">
        <f t="shared" ca="1" si="4"/>
        <v>0</v>
      </c>
      <c r="K13">
        <f ca="1">J13+I13-C13</f>
        <v>0</v>
      </c>
      <c r="M13">
        <f ca="1">INDIRECT(M$3&amp;ROW()-'Amortisation-Summary'!D$1)</f>
        <v>4750</v>
      </c>
    </row>
    <row r="14" spans="1:20" x14ac:dyDescent="0.25">
      <c r="A14">
        <f t="shared" si="2"/>
        <v>10</v>
      </c>
      <c r="F14">
        <f t="shared" si="3"/>
        <v>0</v>
      </c>
      <c r="I14">
        <f ca="1">ROUND(K13*F$2/12,2)</f>
        <v>0</v>
      </c>
      <c r="J14">
        <f t="shared" ca="1" si="4"/>
        <v>0</v>
      </c>
      <c r="K14">
        <f ca="1">J14+I14-C14</f>
        <v>0</v>
      </c>
      <c r="M14">
        <f ca="1">INDIRECT(M$3&amp;ROW()-'Amortisation-Summary'!D$1)</f>
        <v>4750</v>
      </c>
    </row>
    <row r="15" spans="1:20" x14ac:dyDescent="0.25">
      <c r="A15">
        <f t="shared" si="2"/>
        <v>11</v>
      </c>
      <c r="F15">
        <f t="shared" si="3"/>
        <v>0</v>
      </c>
      <c r="I15">
        <f ca="1">ROUND(K14*F$2/12,2)</f>
        <v>0</v>
      </c>
      <c r="J15">
        <f t="shared" ca="1" si="4"/>
        <v>0</v>
      </c>
      <c r="K15">
        <f ca="1">J15+I15-C15</f>
        <v>0</v>
      </c>
      <c r="M15">
        <f ca="1">INDIRECT(M$3&amp;ROW()-'Amortisation-Summary'!D$1)</f>
        <v>4750</v>
      </c>
    </row>
    <row r="16" spans="1:20" x14ac:dyDescent="0.25">
      <c r="A16">
        <f t="shared" si="2"/>
        <v>12</v>
      </c>
      <c r="F16">
        <f t="shared" si="3"/>
        <v>0</v>
      </c>
      <c r="I16">
        <f ca="1">ROUND(K15*F$2/12,2)</f>
        <v>0</v>
      </c>
      <c r="J16">
        <f t="shared" ca="1" si="4"/>
        <v>0</v>
      </c>
      <c r="K16">
        <f ca="1">J16+I16-C16</f>
        <v>0</v>
      </c>
      <c r="M16">
        <f ca="1">INDIRECT(M$3&amp;ROW()-'Amortisation-Summary'!D$1)</f>
        <v>4750</v>
      </c>
    </row>
    <row r="17" spans="1:13" x14ac:dyDescent="0.25">
      <c r="A17">
        <f t="shared" si="2"/>
        <v>13</v>
      </c>
      <c r="F17">
        <f t="shared" si="3"/>
        <v>0</v>
      </c>
      <c r="I17">
        <f ca="1">ROUND(K16*F$2/12,2)</f>
        <v>0</v>
      </c>
      <c r="J17">
        <f t="shared" ca="1" si="4"/>
        <v>0</v>
      </c>
      <c r="K17">
        <f ca="1">J17+I17-C17</f>
        <v>0</v>
      </c>
      <c r="M17">
        <f ca="1">INDIRECT(M$3&amp;ROW()-'Amortisation-Summary'!D$1)</f>
        <v>4750</v>
      </c>
    </row>
    <row r="18" spans="1:13" x14ac:dyDescent="0.25">
      <c r="A18">
        <f t="shared" si="2"/>
        <v>14</v>
      </c>
      <c r="F18">
        <f t="shared" si="3"/>
        <v>0</v>
      </c>
      <c r="I18">
        <f ca="1">ROUND(K17*F$2/12,2)</f>
        <v>0</v>
      </c>
      <c r="J18">
        <f t="shared" ca="1" si="4"/>
        <v>0</v>
      </c>
      <c r="K18">
        <f ca="1">J18+I18-C18</f>
        <v>0</v>
      </c>
      <c r="M18">
        <f ca="1">INDIRECT(M$3&amp;ROW()-'Amortisation-Summary'!D$1)</f>
        <v>4750</v>
      </c>
    </row>
    <row r="19" spans="1:13" x14ac:dyDescent="0.25">
      <c r="A19">
        <f t="shared" si="2"/>
        <v>15</v>
      </c>
      <c r="F19">
        <f t="shared" si="3"/>
        <v>0</v>
      </c>
      <c r="I19">
        <f ca="1">ROUND(K18*F$2/12,2)</f>
        <v>0</v>
      </c>
      <c r="J19">
        <f t="shared" ca="1" si="4"/>
        <v>0</v>
      </c>
      <c r="K19">
        <f ca="1">J19+I19-C19</f>
        <v>0</v>
      </c>
      <c r="M19">
        <f ca="1">INDIRECT(M$3&amp;ROW()-'Amortisation-Summary'!D$1)</f>
        <v>4750</v>
      </c>
    </row>
    <row r="20" spans="1:13" x14ac:dyDescent="0.25">
      <c r="A20">
        <f t="shared" si="2"/>
        <v>16</v>
      </c>
      <c r="F20">
        <f t="shared" si="3"/>
        <v>0</v>
      </c>
      <c r="I20">
        <f ca="1">ROUND(K19*F$2/12,2)</f>
        <v>0</v>
      </c>
      <c r="J20">
        <f t="shared" ca="1" si="4"/>
        <v>0</v>
      </c>
      <c r="K20">
        <f ca="1">J20+I20-C20</f>
        <v>0</v>
      </c>
      <c r="M20">
        <f ca="1">INDIRECT(M$3&amp;ROW()-'Amortisation-Summary'!D$1)</f>
        <v>4750</v>
      </c>
    </row>
    <row r="21" spans="1:13" x14ac:dyDescent="0.25">
      <c r="A21">
        <f t="shared" si="2"/>
        <v>17</v>
      </c>
      <c r="F21">
        <f t="shared" si="3"/>
        <v>0</v>
      </c>
      <c r="I21">
        <f ca="1">ROUND(K20*F$2/12,2)</f>
        <v>0</v>
      </c>
      <c r="J21">
        <f t="shared" ca="1" si="4"/>
        <v>0</v>
      </c>
      <c r="K21">
        <f ca="1">J21+I21-C21</f>
        <v>0</v>
      </c>
      <c r="M21">
        <f ca="1">INDIRECT(M$3&amp;ROW()-'Amortisation-Summary'!D$1)</f>
        <v>4750</v>
      </c>
    </row>
    <row r="22" spans="1:13" x14ac:dyDescent="0.25">
      <c r="A22">
        <f t="shared" si="2"/>
        <v>18</v>
      </c>
      <c r="F22">
        <f t="shared" si="3"/>
        <v>0</v>
      </c>
      <c r="I22">
        <f ca="1">ROUND(K21*F$2/12,2)</f>
        <v>0</v>
      </c>
      <c r="J22">
        <f t="shared" ca="1" si="4"/>
        <v>0</v>
      </c>
      <c r="K22">
        <f ca="1">J22+I22-C22</f>
        <v>0</v>
      </c>
      <c r="M22">
        <f ca="1">INDIRECT(M$3&amp;ROW()-'Amortisation-Summary'!D$1)</f>
        <v>4750</v>
      </c>
    </row>
    <row r="23" spans="1:13" x14ac:dyDescent="0.25">
      <c r="A23">
        <f t="shared" si="2"/>
        <v>19</v>
      </c>
      <c r="F23">
        <f t="shared" si="3"/>
        <v>0</v>
      </c>
      <c r="I23">
        <f ca="1">ROUND(K22*F$2/12,2)</f>
        <v>0</v>
      </c>
      <c r="J23">
        <f t="shared" ca="1" si="4"/>
        <v>0</v>
      </c>
      <c r="K23">
        <f ca="1">J23+I23-C23</f>
        <v>0</v>
      </c>
      <c r="M23">
        <f ca="1">INDIRECT(M$3&amp;ROW()-'Amortisation-Summary'!D$1)</f>
        <v>4750</v>
      </c>
    </row>
    <row r="24" spans="1:13" x14ac:dyDescent="0.25">
      <c r="A24">
        <f t="shared" si="2"/>
        <v>20</v>
      </c>
      <c r="F24">
        <f t="shared" si="3"/>
        <v>0</v>
      </c>
      <c r="I24">
        <f ca="1">ROUND(K23*F$2/12,2)</f>
        <v>0</v>
      </c>
      <c r="J24">
        <f t="shared" ca="1" si="4"/>
        <v>0</v>
      </c>
      <c r="K24">
        <f ca="1">J24+I24-C24</f>
        <v>0</v>
      </c>
      <c r="M24">
        <f ca="1">INDIRECT(M$3&amp;ROW()-'Amortisation-Summary'!D$1)</f>
        <v>4750</v>
      </c>
    </row>
    <row r="25" spans="1:13" x14ac:dyDescent="0.25">
      <c r="A25">
        <f t="shared" si="2"/>
        <v>21</v>
      </c>
      <c r="F25">
        <f t="shared" si="3"/>
        <v>0</v>
      </c>
      <c r="I25">
        <f ca="1">ROUND(K24*F$2/12,2)</f>
        <v>0</v>
      </c>
      <c r="J25">
        <f t="shared" ca="1" si="4"/>
        <v>0</v>
      </c>
      <c r="K25">
        <f ca="1">J25+I25-C25</f>
        <v>0</v>
      </c>
      <c r="M25">
        <f ca="1">INDIRECT(M$3&amp;ROW()-'Amortisation-Summary'!D$1)</f>
        <v>4750</v>
      </c>
    </row>
    <row r="26" spans="1:13" x14ac:dyDescent="0.25">
      <c r="A26">
        <f t="shared" si="2"/>
        <v>22</v>
      </c>
      <c r="F26">
        <f t="shared" si="3"/>
        <v>0</v>
      </c>
      <c r="I26">
        <f ca="1">ROUND(K25*F$2/12,2)</f>
        <v>0</v>
      </c>
      <c r="J26">
        <f t="shared" ca="1" si="4"/>
        <v>0</v>
      </c>
      <c r="K26">
        <f ca="1">J26+I26-C26</f>
        <v>0</v>
      </c>
      <c r="M26">
        <f ca="1">INDIRECT(M$3&amp;ROW()-'Amortisation-Summary'!D$1)</f>
        <v>4750</v>
      </c>
    </row>
    <row r="27" spans="1:13" x14ac:dyDescent="0.25">
      <c r="A27">
        <f t="shared" si="2"/>
        <v>23</v>
      </c>
      <c r="F27">
        <f t="shared" si="3"/>
        <v>0</v>
      </c>
      <c r="I27">
        <f ca="1">ROUND(K26*F$2/12,2)</f>
        <v>0</v>
      </c>
      <c r="J27">
        <f t="shared" ca="1" si="4"/>
        <v>0</v>
      </c>
      <c r="K27">
        <f ca="1">J27+I27-C27</f>
        <v>0</v>
      </c>
      <c r="M27">
        <f ca="1">INDIRECT(M$3&amp;ROW()-'Amortisation-Summary'!D$1)</f>
        <v>4750</v>
      </c>
    </row>
    <row r="28" spans="1:13" x14ac:dyDescent="0.25">
      <c r="A28">
        <f t="shared" si="2"/>
        <v>24</v>
      </c>
      <c r="F28">
        <f t="shared" si="3"/>
        <v>0</v>
      </c>
      <c r="I28">
        <f ca="1">ROUND(K27*F$2/12,2)</f>
        <v>0</v>
      </c>
      <c r="J28">
        <f t="shared" ca="1" si="4"/>
        <v>0</v>
      </c>
      <c r="K28">
        <f ca="1">J28+I28-C28</f>
        <v>0</v>
      </c>
      <c r="M28">
        <f ca="1">INDIRECT(M$3&amp;ROW()-'Amortisation-Summary'!D$1)</f>
        <v>4750</v>
      </c>
    </row>
    <row r="29" spans="1:13" s="6" customFormat="1" x14ac:dyDescent="0.25">
      <c r="A29" s="6">
        <f t="shared" si="2"/>
        <v>25</v>
      </c>
      <c r="F29" s="6">
        <f t="shared" si="3"/>
        <v>0</v>
      </c>
      <c r="I29" s="6">
        <f ca="1">ROUND(K28*F$2/12,2)</f>
        <v>0</v>
      </c>
      <c r="J29" s="6">
        <f t="shared" ca="1" si="4"/>
        <v>0</v>
      </c>
      <c r="K29" s="6">
        <f ca="1">J29+I29-C29</f>
        <v>0</v>
      </c>
      <c r="M29" s="6">
        <f ca="1">INDIRECT(M$3&amp;ROW()-'Amortisation-Summary'!D$1)</f>
        <v>4850</v>
      </c>
    </row>
    <row r="30" spans="1:13" x14ac:dyDescent="0.25">
      <c r="A30">
        <f t="shared" si="2"/>
        <v>26</v>
      </c>
      <c r="F30">
        <f t="shared" si="3"/>
        <v>0</v>
      </c>
      <c r="I30">
        <f ca="1">ROUND(K29*F$2/12,2)</f>
        <v>0</v>
      </c>
      <c r="J30">
        <f t="shared" ca="1" si="4"/>
        <v>0</v>
      </c>
      <c r="K30">
        <f ca="1">J30+I30-C30</f>
        <v>0</v>
      </c>
      <c r="M30">
        <f ca="1">INDIRECT(M$3&amp;ROW()-'Amortisation-Summary'!D$1)</f>
        <v>4850</v>
      </c>
    </row>
    <row r="31" spans="1:13" x14ac:dyDescent="0.25">
      <c r="A31">
        <f t="shared" si="2"/>
        <v>27</v>
      </c>
      <c r="F31">
        <f t="shared" si="3"/>
        <v>0</v>
      </c>
      <c r="I31">
        <f ca="1">ROUND(K30*F$2/12,2)</f>
        <v>0</v>
      </c>
      <c r="J31">
        <f t="shared" ca="1" si="4"/>
        <v>0</v>
      </c>
      <c r="K31">
        <f ca="1">J31+I31-C31</f>
        <v>0</v>
      </c>
      <c r="M31">
        <f ca="1">INDIRECT(M$3&amp;ROW()-'Amortisation-Summary'!D$1)</f>
        <v>4850</v>
      </c>
    </row>
    <row r="32" spans="1:13" x14ac:dyDescent="0.25">
      <c r="A32">
        <f t="shared" si="2"/>
        <v>28</v>
      </c>
      <c r="F32">
        <f t="shared" si="3"/>
        <v>0</v>
      </c>
      <c r="I32">
        <f ca="1">ROUND(K31*F$2/12,2)</f>
        <v>0</v>
      </c>
      <c r="J32">
        <f t="shared" ca="1" si="4"/>
        <v>0</v>
      </c>
      <c r="K32">
        <f ca="1">J32+I32-C32</f>
        <v>0</v>
      </c>
      <c r="M32">
        <f ca="1">INDIRECT(M$3&amp;ROW()-'Amortisation-Summary'!D$1)</f>
        <v>4850</v>
      </c>
    </row>
    <row r="33" spans="1:13" x14ac:dyDescent="0.25">
      <c r="A33">
        <f t="shared" si="2"/>
        <v>29</v>
      </c>
      <c r="F33">
        <f t="shared" si="3"/>
        <v>0</v>
      </c>
      <c r="I33">
        <f ca="1">ROUND(K32*F$2/12,2)</f>
        <v>0</v>
      </c>
      <c r="J33">
        <f t="shared" ca="1" si="4"/>
        <v>0</v>
      </c>
      <c r="K33">
        <f ca="1">J33+I33-C33</f>
        <v>0</v>
      </c>
      <c r="M33">
        <f ca="1">INDIRECT(M$3&amp;ROW()-'Amortisation-Summary'!D$1)</f>
        <v>4850</v>
      </c>
    </row>
    <row r="34" spans="1:13" x14ac:dyDescent="0.25">
      <c r="A34">
        <f t="shared" si="2"/>
        <v>30</v>
      </c>
      <c r="F34">
        <f t="shared" si="3"/>
        <v>0</v>
      </c>
      <c r="I34">
        <f ca="1">ROUND(K33*F$2/12,2)</f>
        <v>0</v>
      </c>
      <c r="J34">
        <f t="shared" ca="1" si="4"/>
        <v>0</v>
      </c>
      <c r="K34">
        <f ca="1">J34+I34-C34</f>
        <v>0</v>
      </c>
      <c r="M34">
        <f ca="1">INDIRECT(M$3&amp;ROW()-'Amortisation-Summary'!D$1)</f>
        <v>4850</v>
      </c>
    </row>
    <row r="35" spans="1:13" x14ac:dyDescent="0.25">
      <c r="A35">
        <f t="shared" si="2"/>
        <v>31</v>
      </c>
      <c r="F35">
        <f t="shared" si="3"/>
        <v>0</v>
      </c>
      <c r="I35">
        <f ca="1">ROUND(K34*F$2/12,2)</f>
        <v>0</v>
      </c>
      <c r="J35">
        <f t="shared" ca="1" si="4"/>
        <v>0</v>
      </c>
      <c r="K35">
        <f ca="1">J35+I35-C35</f>
        <v>0</v>
      </c>
      <c r="M35">
        <f ca="1">INDIRECT(M$3&amp;ROW()-'Amortisation-Summary'!D$1)</f>
        <v>4850</v>
      </c>
    </row>
    <row r="36" spans="1:13" x14ac:dyDescent="0.25">
      <c r="A36">
        <f t="shared" si="2"/>
        <v>32</v>
      </c>
      <c r="F36">
        <f t="shared" si="3"/>
        <v>0</v>
      </c>
      <c r="I36">
        <f ca="1">ROUND(K35*F$2/12,2)</f>
        <v>0</v>
      </c>
      <c r="J36">
        <f t="shared" ca="1" si="4"/>
        <v>0</v>
      </c>
      <c r="K36">
        <f ca="1">J36+I36-C36</f>
        <v>0</v>
      </c>
      <c r="M36">
        <f ca="1">INDIRECT(M$3&amp;ROW()-'Amortisation-Summary'!D$1)</f>
        <v>4850</v>
      </c>
    </row>
    <row r="37" spans="1:13" x14ac:dyDescent="0.25">
      <c r="A37">
        <f t="shared" si="2"/>
        <v>33</v>
      </c>
      <c r="F37">
        <f t="shared" si="3"/>
        <v>0</v>
      </c>
      <c r="I37">
        <f ca="1">ROUND(K36*F$2/12,2)</f>
        <v>0</v>
      </c>
      <c r="J37">
        <f t="shared" ca="1" si="4"/>
        <v>0</v>
      </c>
      <c r="K37">
        <f ca="1">J37+I37-C37</f>
        <v>0</v>
      </c>
      <c r="M37">
        <f ca="1">INDIRECT(M$3&amp;ROW()-'Amortisation-Summary'!D$1)</f>
        <v>4850</v>
      </c>
    </row>
    <row r="38" spans="1:13" x14ac:dyDescent="0.25">
      <c r="A38">
        <f t="shared" si="2"/>
        <v>34</v>
      </c>
      <c r="F38">
        <f t="shared" si="3"/>
        <v>0</v>
      </c>
      <c r="I38">
        <f ca="1">ROUND(K37*F$2/12,2)</f>
        <v>0</v>
      </c>
      <c r="J38">
        <f t="shared" ca="1" si="4"/>
        <v>0</v>
      </c>
      <c r="K38">
        <f ca="1">J38+I38-C38</f>
        <v>0</v>
      </c>
      <c r="M38">
        <f ca="1">INDIRECT(M$3&amp;ROW()-'Amortisation-Summary'!D$1)</f>
        <v>4850</v>
      </c>
    </row>
    <row r="39" spans="1:13" x14ac:dyDescent="0.25">
      <c r="A39">
        <f t="shared" si="2"/>
        <v>35</v>
      </c>
      <c r="F39">
        <f t="shared" si="3"/>
        <v>0</v>
      </c>
      <c r="I39">
        <f ca="1">ROUND(K38*F$2/12,2)</f>
        <v>0</v>
      </c>
      <c r="J39">
        <f t="shared" ca="1" si="4"/>
        <v>0</v>
      </c>
      <c r="K39">
        <f ca="1">J39+I39-C39</f>
        <v>0</v>
      </c>
      <c r="M39">
        <f ca="1">INDIRECT(M$3&amp;ROW()-'Amortisation-Summary'!D$1)</f>
        <v>4850</v>
      </c>
    </row>
    <row r="40" spans="1:13" x14ac:dyDescent="0.25">
      <c r="A40">
        <f t="shared" si="2"/>
        <v>36</v>
      </c>
      <c r="F40">
        <f t="shared" si="3"/>
        <v>0</v>
      </c>
      <c r="I40">
        <f ca="1">ROUND(K39*F$2/12,2)</f>
        <v>0</v>
      </c>
      <c r="J40">
        <f t="shared" ca="1" si="4"/>
        <v>0</v>
      </c>
      <c r="K40">
        <f ca="1">J40+I40-C40</f>
        <v>0</v>
      </c>
      <c r="M40">
        <f ca="1">INDIRECT(M$3&amp;ROW()-'Amortisation-Summary'!D$1)</f>
        <v>4850</v>
      </c>
    </row>
    <row r="41" spans="1:13" x14ac:dyDescent="0.25">
      <c r="A41">
        <f t="shared" si="2"/>
        <v>37</v>
      </c>
      <c r="F41">
        <f t="shared" si="3"/>
        <v>0</v>
      </c>
      <c r="I41">
        <f ca="1">ROUND(K40*F$2/12,2)</f>
        <v>0</v>
      </c>
      <c r="J41">
        <f t="shared" ca="1" si="4"/>
        <v>0</v>
      </c>
      <c r="K41">
        <f ca="1">J41+I41-C41</f>
        <v>0</v>
      </c>
      <c r="M41">
        <f ca="1">INDIRECT(M$3&amp;ROW()-'Amortisation-Summary'!D$1)</f>
        <v>4850</v>
      </c>
    </row>
    <row r="42" spans="1:13" x14ac:dyDescent="0.25">
      <c r="A42">
        <f t="shared" si="2"/>
        <v>38</v>
      </c>
      <c r="F42">
        <f t="shared" si="3"/>
        <v>0</v>
      </c>
      <c r="I42">
        <f ca="1">ROUND(K41*F$2/12,2)</f>
        <v>0</v>
      </c>
      <c r="J42">
        <f t="shared" ca="1" si="4"/>
        <v>0</v>
      </c>
      <c r="K42">
        <f ca="1">J42+I42-C42</f>
        <v>0</v>
      </c>
      <c r="M42">
        <f ca="1">INDIRECT(M$3&amp;ROW()-'Amortisation-Summary'!D$1)</f>
        <v>4850</v>
      </c>
    </row>
    <row r="43" spans="1:13" x14ac:dyDescent="0.25">
      <c r="A43">
        <f t="shared" si="2"/>
        <v>39</v>
      </c>
      <c r="F43">
        <f t="shared" si="3"/>
        <v>0</v>
      </c>
      <c r="I43">
        <f ca="1">ROUND(K42*F$2/12,2)</f>
        <v>0</v>
      </c>
      <c r="J43">
        <f t="shared" ca="1" si="4"/>
        <v>0</v>
      </c>
      <c r="K43">
        <f ca="1">J43+I43-C43</f>
        <v>0</v>
      </c>
      <c r="M43">
        <f ca="1">INDIRECT(M$3&amp;ROW()-'Amortisation-Summary'!D$1)</f>
        <v>4850</v>
      </c>
    </row>
    <row r="44" spans="1:13" x14ac:dyDescent="0.25">
      <c r="A44">
        <f t="shared" si="2"/>
        <v>40</v>
      </c>
      <c r="F44">
        <f t="shared" si="3"/>
        <v>0</v>
      </c>
      <c r="I44">
        <f ca="1">ROUND(K43*F$2/12,2)</f>
        <v>0</v>
      </c>
      <c r="J44">
        <f t="shared" ca="1" si="4"/>
        <v>0</v>
      </c>
      <c r="K44">
        <f ca="1">J44+I44-C44</f>
        <v>0</v>
      </c>
      <c r="M44">
        <f ca="1">INDIRECT(M$3&amp;ROW()-'Amortisation-Summary'!D$1)</f>
        <v>4850</v>
      </c>
    </row>
    <row r="45" spans="1:13" x14ac:dyDescent="0.25">
      <c r="A45">
        <f t="shared" si="2"/>
        <v>41</v>
      </c>
      <c r="F45">
        <f t="shared" si="3"/>
        <v>0</v>
      </c>
      <c r="I45">
        <f ca="1">ROUND(K44*F$2/12,2)</f>
        <v>0</v>
      </c>
      <c r="J45">
        <f t="shared" ca="1" si="4"/>
        <v>0</v>
      </c>
      <c r="K45">
        <f ca="1">J45+I45-C45</f>
        <v>0</v>
      </c>
      <c r="M45">
        <f ca="1">INDIRECT(M$3&amp;ROW()-'Amortisation-Summary'!D$1)</f>
        <v>4850</v>
      </c>
    </row>
    <row r="46" spans="1:13" x14ac:dyDescent="0.25">
      <c r="A46">
        <f t="shared" si="2"/>
        <v>42</v>
      </c>
      <c r="F46">
        <f t="shared" si="3"/>
        <v>0</v>
      </c>
      <c r="I46">
        <f ca="1">ROUND(K45*F$2/12,2)</f>
        <v>0</v>
      </c>
      <c r="J46">
        <f t="shared" ca="1" si="4"/>
        <v>0</v>
      </c>
      <c r="K46">
        <f ca="1">J46+I46-C46</f>
        <v>0</v>
      </c>
      <c r="M46">
        <f ca="1">INDIRECT(M$3&amp;ROW()-'Amortisation-Summary'!D$1)</f>
        <v>4850</v>
      </c>
    </row>
    <row r="47" spans="1:13" x14ac:dyDescent="0.25">
      <c r="A47">
        <f t="shared" si="2"/>
        <v>43</v>
      </c>
      <c r="F47">
        <f t="shared" si="3"/>
        <v>0</v>
      </c>
      <c r="I47">
        <f ca="1">ROUND(K46*F$2/12,2)</f>
        <v>0</v>
      </c>
      <c r="J47">
        <f t="shared" ca="1" si="4"/>
        <v>0</v>
      </c>
      <c r="K47">
        <f ca="1">J47+I47-C47</f>
        <v>0</v>
      </c>
      <c r="M47">
        <f ca="1">INDIRECT(M$3&amp;ROW()-'Amortisation-Summary'!D$1)</f>
        <v>4850</v>
      </c>
    </row>
    <row r="48" spans="1:13" x14ac:dyDescent="0.25">
      <c r="A48">
        <f t="shared" si="2"/>
        <v>44</v>
      </c>
      <c r="F48">
        <f t="shared" si="3"/>
        <v>0</v>
      </c>
      <c r="I48">
        <f ca="1">ROUND(K47*F$2/12,2)</f>
        <v>0</v>
      </c>
      <c r="J48">
        <f t="shared" ca="1" si="4"/>
        <v>0</v>
      </c>
      <c r="K48">
        <f ca="1">J48+I48-C48</f>
        <v>0</v>
      </c>
      <c r="M48">
        <f ca="1">INDIRECT(M$3&amp;ROW()-'Amortisation-Summary'!D$1)</f>
        <v>4850</v>
      </c>
    </row>
    <row r="49" spans="1:13" x14ac:dyDescent="0.25">
      <c r="A49">
        <f t="shared" si="2"/>
        <v>45</v>
      </c>
      <c r="F49">
        <f t="shared" si="3"/>
        <v>0</v>
      </c>
      <c r="I49">
        <f ca="1">ROUND(K48*F$2/12,2)</f>
        <v>0</v>
      </c>
      <c r="J49">
        <f t="shared" ca="1" si="4"/>
        <v>0</v>
      </c>
      <c r="K49">
        <f ca="1">J49+I49-C49</f>
        <v>0</v>
      </c>
      <c r="M49">
        <f ca="1">INDIRECT(M$3&amp;ROW()-'Amortisation-Summary'!D$1)</f>
        <v>4850</v>
      </c>
    </row>
    <row r="50" spans="1:13" x14ac:dyDescent="0.25">
      <c r="A50">
        <f t="shared" si="2"/>
        <v>46</v>
      </c>
      <c r="F50">
        <f t="shared" si="3"/>
        <v>0</v>
      </c>
      <c r="I50">
        <f ca="1">ROUND(K49*F$2/12,2)</f>
        <v>0</v>
      </c>
      <c r="J50">
        <f t="shared" ca="1" si="4"/>
        <v>0</v>
      </c>
      <c r="K50">
        <f ca="1">J50+I50-C50</f>
        <v>0</v>
      </c>
      <c r="M50">
        <f ca="1">INDIRECT(M$3&amp;ROW()-'Amortisation-Summary'!D$1)</f>
        <v>4850</v>
      </c>
    </row>
    <row r="51" spans="1:13" x14ac:dyDescent="0.25">
      <c r="A51">
        <f t="shared" si="2"/>
        <v>47</v>
      </c>
      <c r="F51">
        <f t="shared" si="3"/>
        <v>0</v>
      </c>
      <c r="I51">
        <f ca="1">ROUND(K50*F$2/12,2)</f>
        <v>0</v>
      </c>
      <c r="J51">
        <f t="shared" ca="1" si="4"/>
        <v>0</v>
      </c>
      <c r="K51">
        <f ca="1">J51+I51-C51</f>
        <v>0</v>
      </c>
      <c r="M51">
        <f ca="1">INDIRECT(M$3&amp;ROW()-'Amortisation-Summary'!D$1)</f>
        <v>4850</v>
      </c>
    </row>
    <row r="52" spans="1:13" x14ac:dyDescent="0.25">
      <c r="A52">
        <f t="shared" si="2"/>
        <v>48</v>
      </c>
      <c r="F52">
        <f t="shared" si="3"/>
        <v>0</v>
      </c>
      <c r="I52">
        <f ca="1">ROUND(K51*F$2/12,2)</f>
        <v>0</v>
      </c>
      <c r="J52">
        <f t="shared" ca="1" si="4"/>
        <v>0</v>
      </c>
      <c r="K52">
        <f ca="1">J52+I52-C52</f>
        <v>0</v>
      </c>
      <c r="M52">
        <f ca="1">INDIRECT(M$3&amp;ROW()-'Amortisation-Summary'!D$1)</f>
        <v>4850</v>
      </c>
    </row>
    <row r="53" spans="1:13" x14ac:dyDescent="0.25">
      <c r="A53">
        <f t="shared" si="2"/>
        <v>49</v>
      </c>
      <c r="F53">
        <f t="shared" si="3"/>
        <v>0</v>
      </c>
      <c r="I53">
        <f ca="1">ROUND(K52*F$2/12,2)</f>
        <v>0</v>
      </c>
      <c r="J53">
        <f t="shared" ca="1" si="4"/>
        <v>0</v>
      </c>
      <c r="K53">
        <f ca="1">J53+I53-C53</f>
        <v>0</v>
      </c>
      <c r="M53">
        <f ca="1">INDIRECT(M$3&amp;ROW()-'Amortisation-Summary'!D$1)</f>
        <v>4850</v>
      </c>
    </row>
    <row r="54" spans="1:13" x14ac:dyDescent="0.25">
      <c r="A54">
        <f t="shared" si="2"/>
        <v>50</v>
      </c>
      <c r="F54">
        <f t="shared" si="3"/>
        <v>0</v>
      </c>
      <c r="I54">
        <f ca="1">ROUND(K53*F$2/12,2)</f>
        <v>0</v>
      </c>
      <c r="J54">
        <f t="shared" ca="1" si="4"/>
        <v>0</v>
      </c>
      <c r="K54">
        <f ca="1">J54+I54-C54</f>
        <v>0</v>
      </c>
      <c r="M54">
        <f ca="1">INDIRECT(M$3&amp;ROW()-'Amortisation-Summary'!D$1)</f>
        <v>4850</v>
      </c>
    </row>
    <row r="55" spans="1:13" x14ac:dyDescent="0.25">
      <c r="A55">
        <f t="shared" si="2"/>
        <v>51</v>
      </c>
      <c r="F55">
        <f t="shared" si="3"/>
        <v>0</v>
      </c>
      <c r="I55">
        <f ca="1">ROUND(K54*F$2/12,2)</f>
        <v>0</v>
      </c>
      <c r="J55">
        <f t="shared" ca="1" si="4"/>
        <v>0</v>
      </c>
      <c r="K55">
        <f ca="1">J55+I55-C55</f>
        <v>0</v>
      </c>
      <c r="M55">
        <f ca="1">INDIRECT(M$3&amp;ROW()-'Amortisation-Summary'!D$1)</f>
        <v>4850</v>
      </c>
    </row>
    <row r="56" spans="1:13" x14ac:dyDescent="0.25">
      <c r="A56">
        <f t="shared" si="2"/>
        <v>52</v>
      </c>
      <c r="F56">
        <f t="shared" si="3"/>
        <v>0</v>
      </c>
      <c r="I56">
        <f ca="1">ROUND(K55*F$2/12,2)</f>
        <v>0</v>
      </c>
      <c r="J56">
        <f t="shared" ca="1" si="4"/>
        <v>0</v>
      </c>
      <c r="K56">
        <f ca="1">J56+I56-C56</f>
        <v>0</v>
      </c>
      <c r="M56">
        <f ca="1">INDIRECT(M$3&amp;ROW()-'Amortisation-Summary'!D$1)</f>
        <v>4850</v>
      </c>
    </row>
    <row r="57" spans="1:13" x14ac:dyDescent="0.25">
      <c r="A57">
        <f t="shared" si="2"/>
        <v>53</v>
      </c>
      <c r="F57">
        <f t="shared" si="3"/>
        <v>0</v>
      </c>
      <c r="I57">
        <f ca="1">ROUND(K56*F$2/12,2)</f>
        <v>0</v>
      </c>
      <c r="J57">
        <f t="shared" ca="1" si="4"/>
        <v>0</v>
      </c>
      <c r="K57">
        <f ca="1">J57+I57-C57</f>
        <v>0</v>
      </c>
      <c r="M57">
        <f ca="1">INDIRECT(M$3&amp;ROW()-'Amortisation-Summary'!D$1)</f>
        <v>4850</v>
      </c>
    </row>
    <row r="58" spans="1:13" x14ac:dyDescent="0.25">
      <c r="A58">
        <f t="shared" si="2"/>
        <v>54</v>
      </c>
      <c r="F58">
        <f t="shared" si="3"/>
        <v>0</v>
      </c>
      <c r="I58">
        <f ca="1">ROUND(K57*F$2/12,2)</f>
        <v>0</v>
      </c>
      <c r="J58">
        <f t="shared" ca="1" si="4"/>
        <v>0</v>
      </c>
      <c r="K58">
        <f ca="1">J58+I58-C58</f>
        <v>0</v>
      </c>
      <c r="M58">
        <f ca="1">INDIRECT(M$3&amp;ROW()-'Amortisation-Summary'!D$1)</f>
        <v>4850</v>
      </c>
    </row>
    <row r="59" spans="1:13" x14ac:dyDescent="0.25">
      <c r="A59">
        <f t="shared" si="2"/>
        <v>55</v>
      </c>
      <c r="F59">
        <f t="shared" si="3"/>
        <v>0</v>
      </c>
      <c r="I59">
        <f ca="1">ROUND(K58*F$2/12,2)</f>
        <v>0</v>
      </c>
      <c r="J59">
        <f t="shared" ca="1" si="4"/>
        <v>0</v>
      </c>
      <c r="K59">
        <f ca="1">J59+I59-C59</f>
        <v>0</v>
      </c>
      <c r="M59">
        <f ca="1">INDIRECT(M$3&amp;ROW()-'Amortisation-Summary'!D$1)</f>
        <v>4850</v>
      </c>
    </row>
    <row r="60" spans="1:13" x14ac:dyDescent="0.25">
      <c r="A60">
        <f t="shared" si="2"/>
        <v>56</v>
      </c>
      <c r="F60">
        <f t="shared" si="3"/>
        <v>0</v>
      </c>
      <c r="I60">
        <f ca="1">ROUND(K59*F$2/12,2)</f>
        <v>0</v>
      </c>
      <c r="J60">
        <f t="shared" ca="1" si="4"/>
        <v>0</v>
      </c>
      <c r="K60">
        <f ca="1">J60+I60-C60</f>
        <v>0</v>
      </c>
      <c r="M60">
        <f ca="1">INDIRECT(M$3&amp;ROW()-'Amortisation-Summary'!D$1)</f>
        <v>4850</v>
      </c>
    </row>
    <row r="61" spans="1:13" x14ac:dyDescent="0.25">
      <c r="A61">
        <f t="shared" si="2"/>
        <v>57</v>
      </c>
      <c r="F61">
        <f t="shared" si="3"/>
        <v>0</v>
      </c>
      <c r="I61">
        <f ca="1">ROUND(K60*F$2/12,2)</f>
        <v>0</v>
      </c>
      <c r="J61">
        <f t="shared" ca="1" si="4"/>
        <v>0</v>
      </c>
      <c r="K61">
        <f ca="1">J61+I61-C61</f>
        <v>0</v>
      </c>
      <c r="M61">
        <f ca="1">INDIRECT(M$3&amp;ROW()-'Amortisation-Summary'!D$1)</f>
        <v>4850</v>
      </c>
    </row>
    <row r="62" spans="1:13" x14ac:dyDescent="0.25">
      <c r="A62">
        <f t="shared" si="2"/>
        <v>58</v>
      </c>
      <c r="F62">
        <f t="shared" si="3"/>
        <v>0</v>
      </c>
      <c r="I62">
        <f ca="1">ROUND(K61*F$2/12,2)</f>
        <v>0</v>
      </c>
      <c r="J62">
        <f t="shared" ca="1" si="4"/>
        <v>0</v>
      </c>
      <c r="K62">
        <f ca="1">J62+I62-C62</f>
        <v>0</v>
      </c>
      <c r="M62">
        <f ca="1">INDIRECT(M$3&amp;ROW()-'Amortisation-Summary'!D$1)</f>
        <v>4850</v>
      </c>
    </row>
    <row r="63" spans="1:13" x14ac:dyDescent="0.25">
      <c r="A63">
        <f t="shared" si="2"/>
        <v>59</v>
      </c>
      <c r="F63">
        <f t="shared" si="3"/>
        <v>0</v>
      </c>
      <c r="I63">
        <f ca="1">ROUND(K62*F$2/12,2)</f>
        <v>0</v>
      </c>
      <c r="J63">
        <f t="shared" ca="1" si="4"/>
        <v>0</v>
      </c>
      <c r="K63">
        <f ca="1">J63+I63-C63</f>
        <v>0</v>
      </c>
      <c r="M63">
        <f ca="1">INDIRECT(M$3&amp;ROW()-'Amortisation-Summary'!D$1)</f>
        <v>4850</v>
      </c>
    </row>
    <row r="64" spans="1:13" x14ac:dyDescent="0.25">
      <c r="A64">
        <f t="shared" si="2"/>
        <v>60</v>
      </c>
      <c r="F64">
        <f t="shared" si="3"/>
        <v>0</v>
      </c>
      <c r="I64">
        <f ca="1">ROUND(K63*F$2/12,2)</f>
        <v>0</v>
      </c>
      <c r="J64">
        <f t="shared" ca="1" si="4"/>
        <v>0</v>
      </c>
      <c r="K64">
        <f ca="1">J64+I64-C64</f>
        <v>0</v>
      </c>
      <c r="M64">
        <f ca="1">INDIRECT(M$3&amp;ROW()-'Amortisation-Summary'!D$1)</f>
        <v>4850</v>
      </c>
    </row>
    <row r="65" spans="1:13" x14ac:dyDescent="0.25">
      <c r="A65">
        <f t="shared" si="2"/>
        <v>61</v>
      </c>
      <c r="F65">
        <f t="shared" si="3"/>
        <v>0</v>
      </c>
      <c r="I65">
        <f ca="1">ROUND(K64*F$2/12,2)</f>
        <v>0</v>
      </c>
      <c r="J65">
        <f t="shared" ca="1" si="4"/>
        <v>0</v>
      </c>
      <c r="K65">
        <f ca="1">J65+I65-C65</f>
        <v>0</v>
      </c>
      <c r="M65">
        <f ca="1">INDIRECT(M$3&amp;ROW()-'Amortisation-Summary'!D$1)</f>
        <v>4850</v>
      </c>
    </row>
    <row r="66" spans="1:13" x14ac:dyDescent="0.25">
      <c r="A66">
        <f t="shared" si="2"/>
        <v>62</v>
      </c>
      <c r="F66">
        <f t="shared" si="3"/>
        <v>0</v>
      </c>
      <c r="I66">
        <f ca="1">ROUND(K65*F$2/12,2)</f>
        <v>0</v>
      </c>
      <c r="J66">
        <f t="shared" ca="1" si="4"/>
        <v>0</v>
      </c>
      <c r="K66">
        <f ca="1">J66+I66-C66</f>
        <v>0</v>
      </c>
      <c r="M66">
        <f ca="1">INDIRECT(M$3&amp;ROW()-'Amortisation-Summary'!D$1)</f>
        <v>4850</v>
      </c>
    </row>
    <row r="67" spans="1:13" x14ac:dyDescent="0.25">
      <c r="A67">
        <f t="shared" si="2"/>
        <v>63</v>
      </c>
      <c r="F67">
        <f t="shared" si="3"/>
        <v>0</v>
      </c>
      <c r="I67">
        <f ca="1">ROUND(K66*F$2/12,2)</f>
        <v>0</v>
      </c>
      <c r="J67">
        <f t="shared" ca="1" si="4"/>
        <v>0</v>
      </c>
      <c r="K67">
        <f ca="1">J67+I67-C67</f>
        <v>0</v>
      </c>
      <c r="M67">
        <f ca="1">INDIRECT(M$3&amp;ROW()-'Amortisation-Summary'!D$1)</f>
        <v>4850</v>
      </c>
    </row>
    <row r="68" spans="1:13" x14ac:dyDescent="0.25">
      <c r="A68">
        <f t="shared" si="2"/>
        <v>64</v>
      </c>
      <c r="F68">
        <f t="shared" si="3"/>
        <v>0</v>
      </c>
      <c r="I68">
        <f ca="1">ROUND(K67*F$2/12,2)</f>
        <v>0</v>
      </c>
      <c r="J68">
        <f t="shared" ca="1" si="4"/>
        <v>0</v>
      </c>
      <c r="K68">
        <f ca="1">J68+I68-C68</f>
        <v>0</v>
      </c>
      <c r="M68">
        <f ca="1">INDIRECT(M$3&amp;ROW()-'Amortisation-Summary'!D$1)</f>
        <v>4850</v>
      </c>
    </row>
    <row r="69" spans="1:13" x14ac:dyDescent="0.25">
      <c r="A69">
        <f t="shared" si="2"/>
        <v>65</v>
      </c>
      <c r="F69">
        <f t="shared" si="3"/>
        <v>0</v>
      </c>
      <c r="I69">
        <f ca="1">ROUND(K68*F$2/12,2)</f>
        <v>0</v>
      </c>
      <c r="J69">
        <f t="shared" ca="1" si="4"/>
        <v>0</v>
      </c>
      <c r="K69">
        <f ca="1">J69+I69-C69</f>
        <v>0</v>
      </c>
      <c r="M69">
        <f ca="1">INDIRECT(M$3&amp;ROW()-'Amortisation-Summary'!D$1)</f>
        <v>4850</v>
      </c>
    </row>
    <row r="70" spans="1:13" x14ac:dyDescent="0.25">
      <c r="A70">
        <f t="shared" si="2"/>
        <v>66</v>
      </c>
      <c r="F70">
        <f t="shared" si="3"/>
        <v>0</v>
      </c>
      <c r="I70">
        <f ca="1">ROUND(K69*F$2/12,2)</f>
        <v>0</v>
      </c>
      <c r="J70">
        <f t="shared" ca="1" si="4"/>
        <v>0</v>
      </c>
      <c r="K70">
        <f ca="1">J70+I70-C70</f>
        <v>0</v>
      </c>
      <c r="M70">
        <f ca="1">INDIRECT(M$3&amp;ROW()-'Amortisation-Summary'!D$1)</f>
        <v>4850</v>
      </c>
    </row>
    <row r="71" spans="1:13" x14ac:dyDescent="0.25">
      <c r="A71">
        <f t="shared" si="2"/>
        <v>67</v>
      </c>
      <c r="F71">
        <f t="shared" si="3"/>
        <v>0</v>
      </c>
      <c r="I71">
        <f ca="1">ROUND(K70*F$2/12,2)</f>
        <v>0</v>
      </c>
      <c r="J71">
        <f t="shared" ca="1" si="4"/>
        <v>0</v>
      </c>
      <c r="K71">
        <f ca="1">J71+I71-C71</f>
        <v>0</v>
      </c>
      <c r="M71">
        <f ca="1">INDIRECT(M$3&amp;ROW()-'Amortisation-Summary'!D$1)</f>
        <v>4850</v>
      </c>
    </row>
    <row r="72" spans="1:13" x14ac:dyDescent="0.25">
      <c r="A72">
        <f t="shared" ref="A72:A135" si="5">A71+1</f>
        <v>68</v>
      </c>
      <c r="F72">
        <f t="shared" ref="F72:F135" si="6">SUM(C72:E72)</f>
        <v>0</v>
      </c>
      <c r="I72">
        <f ca="1">ROUND(K71*F$2/12,2)</f>
        <v>0</v>
      </c>
      <c r="J72">
        <f t="shared" ref="J72:J135" ca="1" si="7">K71</f>
        <v>0</v>
      </c>
      <c r="K72">
        <f ca="1">J72+I72-C72</f>
        <v>0</v>
      </c>
      <c r="M72">
        <f ca="1">INDIRECT(M$3&amp;ROW()-'Amortisation-Summary'!D$1)</f>
        <v>4850</v>
      </c>
    </row>
    <row r="73" spans="1:13" x14ac:dyDescent="0.25">
      <c r="A73">
        <f t="shared" si="5"/>
        <v>69</v>
      </c>
      <c r="F73">
        <f t="shared" si="6"/>
        <v>0</v>
      </c>
      <c r="I73">
        <f ca="1">ROUND(K72*F$2/12,2)</f>
        <v>0</v>
      </c>
      <c r="J73">
        <f t="shared" ca="1" si="7"/>
        <v>0</v>
      </c>
      <c r="K73">
        <f ca="1">J73+I73-C73</f>
        <v>0</v>
      </c>
      <c r="M73">
        <f ca="1">INDIRECT(M$3&amp;ROW()-'Amortisation-Summary'!D$1)</f>
        <v>4850</v>
      </c>
    </row>
    <row r="74" spans="1:13" x14ac:dyDescent="0.25">
      <c r="A74">
        <f t="shared" si="5"/>
        <v>70</v>
      </c>
      <c r="F74">
        <f t="shared" si="6"/>
        <v>0</v>
      </c>
      <c r="I74">
        <f ca="1">ROUND(K73*F$2/12,2)</f>
        <v>0</v>
      </c>
      <c r="J74">
        <f t="shared" ca="1" si="7"/>
        <v>0</v>
      </c>
      <c r="K74">
        <f ca="1">J74+I74-C74</f>
        <v>0</v>
      </c>
      <c r="M74">
        <f ca="1">INDIRECT(M$3&amp;ROW()-'Amortisation-Summary'!D$1)</f>
        <v>4850</v>
      </c>
    </row>
    <row r="75" spans="1:13" x14ac:dyDescent="0.25">
      <c r="A75">
        <f t="shared" si="5"/>
        <v>71</v>
      </c>
      <c r="F75">
        <f t="shared" si="6"/>
        <v>0</v>
      </c>
      <c r="I75">
        <f ca="1">ROUND(K74*F$2/12,2)</f>
        <v>0</v>
      </c>
      <c r="J75">
        <f t="shared" ca="1" si="7"/>
        <v>0</v>
      </c>
      <c r="K75">
        <f ca="1">J75+I75-C75</f>
        <v>0</v>
      </c>
      <c r="M75">
        <f ca="1">INDIRECT(M$3&amp;ROW()-'Amortisation-Summary'!D$1)</f>
        <v>4850</v>
      </c>
    </row>
    <row r="76" spans="1:13" x14ac:dyDescent="0.25">
      <c r="A76">
        <f t="shared" si="5"/>
        <v>72</v>
      </c>
      <c r="F76">
        <f t="shared" si="6"/>
        <v>0</v>
      </c>
      <c r="I76">
        <f ca="1">ROUND(K75*F$2/12,2)</f>
        <v>0</v>
      </c>
      <c r="J76">
        <f t="shared" ca="1" si="7"/>
        <v>0</v>
      </c>
      <c r="K76">
        <f ca="1">J76+I76-C76</f>
        <v>0</v>
      </c>
      <c r="M76">
        <f ca="1">INDIRECT(M$3&amp;ROW()-'Amortisation-Summary'!D$1)</f>
        <v>4850</v>
      </c>
    </row>
    <row r="77" spans="1:13" x14ac:dyDescent="0.25">
      <c r="A77">
        <f t="shared" si="5"/>
        <v>73</v>
      </c>
      <c r="F77">
        <f t="shared" si="6"/>
        <v>0</v>
      </c>
      <c r="I77">
        <f ca="1">ROUND(K76*F$2/12,2)</f>
        <v>0</v>
      </c>
      <c r="J77">
        <f t="shared" ca="1" si="7"/>
        <v>0</v>
      </c>
      <c r="K77">
        <f ca="1">J77+I77-C77</f>
        <v>0</v>
      </c>
      <c r="M77">
        <f ca="1">INDIRECT(M$3&amp;ROW()-'Amortisation-Summary'!D$1)</f>
        <v>4850</v>
      </c>
    </row>
    <row r="78" spans="1:13" x14ac:dyDescent="0.25">
      <c r="A78">
        <f t="shared" si="5"/>
        <v>74</v>
      </c>
      <c r="F78">
        <f t="shared" si="6"/>
        <v>0</v>
      </c>
      <c r="I78">
        <f ca="1">ROUND(K77*F$2/12,2)</f>
        <v>0</v>
      </c>
      <c r="J78">
        <f t="shared" ca="1" si="7"/>
        <v>0</v>
      </c>
      <c r="K78">
        <f ca="1">J78+I78-C78</f>
        <v>0</v>
      </c>
      <c r="M78">
        <f ca="1">INDIRECT(M$3&amp;ROW()-'Amortisation-Summary'!D$1)</f>
        <v>4850</v>
      </c>
    </row>
    <row r="79" spans="1:13" x14ac:dyDescent="0.25">
      <c r="A79">
        <f t="shared" si="5"/>
        <v>75</v>
      </c>
      <c r="F79">
        <f t="shared" si="6"/>
        <v>0</v>
      </c>
      <c r="I79">
        <f ca="1">ROUND(K78*F$2/12,2)</f>
        <v>0</v>
      </c>
      <c r="J79">
        <f t="shared" ca="1" si="7"/>
        <v>0</v>
      </c>
      <c r="K79">
        <f ca="1">J79+I79-C79</f>
        <v>0</v>
      </c>
      <c r="M79">
        <f ca="1">INDIRECT(M$3&amp;ROW()-'Amortisation-Summary'!D$1)</f>
        <v>4850</v>
      </c>
    </row>
    <row r="80" spans="1:13" x14ac:dyDescent="0.25">
      <c r="A80">
        <f t="shared" si="5"/>
        <v>76</v>
      </c>
      <c r="F80">
        <f t="shared" si="6"/>
        <v>0</v>
      </c>
      <c r="I80">
        <f ca="1">ROUND(K79*F$2/12,2)</f>
        <v>0</v>
      </c>
      <c r="J80">
        <f t="shared" ca="1" si="7"/>
        <v>0</v>
      </c>
      <c r="K80">
        <f ca="1">J80+I80-C80</f>
        <v>0</v>
      </c>
      <c r="M80">
        <f ca="1">INDIRECT(M$3&amp;ROW()-'Amortisation-Summary'!D$1)</f>
        <v>4850</v>
      </c>
    </row>
    <row r="81" spans="1:13" x14ac:dyDescent="0.25">
      <c r="A81">
        <f t="shared" si="5"/>
        <v>77</v>
      </c>
      <c r="F81">
        <f t="shared" si="6"/>
        <v>0</v>
      </c>
      <c r="I81">
        <f ca="1">ROUND(K80*F$2/12,2)</f>
        <v>0</v>
      </c>
      <c r="J81">
        <f t="shared" ca="1" si="7"/>
        <v>0</v>
      </c>
      <c r="K81">
        <f ca="1">J81+I81-C81</f>
        <v>0</v>
      </c>
      <c r="M81">
        <f ca="1">INDIRECT(M$3&amp;ROW()-'Amortisation-Summary'!D$1)</f>
        <v>4850</v>
      </c>
    </row>
    <row r="82" spans="1:13" x14ac:dyDescent="0.25">
      <c r="A82">
        <f t="shared" si="5"/>
        <v>78</v>
      </c>
      <c r="F82">
        <f t="shared" si="6"/>
        <v>0</v>
      </c>
      <c r="I82">
        <f ca="1">ROUND(K81*F$2/12,2)</f>
        <v>0</v>
      </c>
      <c r="J82">
        <f t="shared" ca="1" si="7"/>
        <v>0</v>
      </c>
      <c r="K82">
        <f ca="1">J82+I82-C82</f>
        <v>0</v>
      </c>
      <c r="M82">
        <f ca="1">INDIRECT(M$3&amp;ROW()-'Amortisation-Summary'!D$1)</f>
        <v>4850</v>
      </c>
    </row>
    <row r="83" spans="1:13" x14ac:dyDescent="0.25">
      <c r="A83">
        <f t="shared" si="5"/>
        <v>79</v>
      </c>
      <c r="F83">
        <f t="shared" si="6"/>
        <v>0</v>
      </c>
      <c r="I83">
        <f ca="1">ROUND(K82*F$2/12,2)</f>
        <v>0</v>
      </c>
      <c r="J83">
        <f t="shared" ca="1" si="7"/>
        <v>0</v>
      </c>
      <c r="K83">
        <f ca="1">J83+I83-C83</f>
        <v>0</v>
      </c>
      <c r="M83">
        <f ca="1">INDIRECT(M$3&amp;ROW()-'Amortisation-Summary'!D$1)</f>
        <v>4850</v>
      </c>
    </row>
    <row r="84" spans="1:13" x14ac:dyDescent="0.25">
      <c r="A84">
        <f t="shared" si="5"/>
        <v>80</v>
      </c>
      <c r="F84">
        <f t="shared" si="6"/>
        <v>0</v>
      </c>
      <c r="I84">
        <f ca="1">ROUND(K83*F$2/12,2)</f>
        <v>0</v>
      </c>
      <c r="J84">
        <f t="shared" ca="1" si="7"/>
        <v>0</v>
      </c>
      <c r="K84">
        <f ca="1">J84+I84-C84</f>
        <v>0</v>
      </c>
      <c r="M84">
        <f ca="1">INDIRECT(M$3&amp;ROW()-'Amortisation-Summary'!D$1)</f>
        <v>4850</v>
      </c>
    </row>
    <row r="85" spans="1:13" x14ac:dyDescent="0.25">
      <c r="A85">
        <f t="shared" si="5"/>
        <v>81</v>
      </c>
      <c r="F85">
        <f t="shared" si="6"/>
        <v>0</v>
      </c>
      <c r="I85">
        <f ca="1">ROUND(K84*F$2/12,2)</f>
        <v>0</v>
      </c>
      <c r="J85">
        <f t="shared" ca="1" si="7"/>
        <v>0</v>
      </c>
      <c r="K85">
        <f ca="1">J85+I85-C85</f>
        <v>0</v>
      </c>
      <c r="M85">
        <f ca="1">INDIRECT(M$3&amp;ROW()-'Amortisation-Summary'!D$1)</f>
        <v>4850</v>
      </c>
    </row>
    <row r="86" spans="1:13" x14ac:dyDescent="0.25">
      <c r="A86">
        <f t="shared" si="5"/>
        <v>82</v>
      </c>
      <c r="F86">
        <f t="shared" si="6"/>
        <v>0</v>
      </c>
      <c r="I86">
        <f ca="1">ROUND(K85*F$2/12,2)</f>
        <v>0</v>
      </c>
      <c r="J86">
        <f t="shared" ca="1" si="7"/>
        <v>0</v>
      </c>
      <c r="K86">
        <f ca="1">J86+I86-C86</f>
        <v>0</v>
      </c>
      <c r="M86">
        <f ca="1">INDIRECT(M$3&amp;ROW()-'Amortisation-Summary'!D$1)</f>
        <v>4850</v>
      </c>
    </row>
    <row r="87" spans="1:13" x14ac:dyDescent="0.25">
      <c r="A87">
        <f t="shared" si="5"/>
        <v>83</v>
      </c>
      <c r="F87">
        <f t="shared" si="6"/>
        <v>0</v>
      </c>
      <c r="I87">
        <f ca="1">ROUND(K86*F$2/12,2)</f>
        <v>0</v>
      </c>
      <c r="J87">
        <f t="shared" ca="1" si="7"/>
        <v>0</v>
      </c>
      <c r="K87">
        <f ca="1">J87+I87-C87</f>
        <v>0</v>
      </c>
      <c r="M87">
        <f ca="1">INDIRECT(M$3&amp;ROW()-'Amortisation-Summary'!D$1)</f>
        <v>4850</v>
      </c>
    </row>
    <row r="88" spans="1:13" x14ac:dyDescent="0.25">
      <c r="A88">
        <f t="shared" si="5"/>
        <v>84</v>
      </c>
      <c r="F88">
        <f t="shared" si="6"/>
        <v>0</v>
      </c>
      <c r="I88">
        <f ca="1">ROUND(K87*F$2/12,2)</f>
        <v>0</v>
      </c>
      <c r="J88">
        <f t="shared" ca="1" si="7"/>
        <v>0</v>
      </c>
      <c r="K88">
        <f ca="1">J88+I88-C88</f>
        <v>0</v>
      </c>
      <c r="M88">
        <f ca="1">INDIRECT(M$3&amp;ROW()-'Amortisation-Summary'!D$1)</f>
        <v>4850</v>
      </c>
    </row>
    <row r="89" spans="1:13" x14ac:dyDescent="0.25">
      <c r="A89">
        <f t="shared" si="5"/>
        <v>85</v>
      </c>
      <c r="F89">
        <f t="shared" si="6"/>
        <v>0</v>
      </c>
      <c r="I89">
        <f ca="1">ROUND(K88*F$2/12,2)</f>
        <v>0</v>
      </c>
      <c r="J89">
        <f t="shared" ca="1" si="7"/>
        <v>0</v>
      </c>
      <c r="K89">
        <f ca="1">J89+I89-C89</f>
        <v>0</v>
      </c>
      <c r="M89">
        <f ca="1">INDIRECT(M$3&amp;ROW()-'Amortisation-Summary'!D$1)</f>
        <v>4850</v>
      </c>
    </row>
    <row r="90" spans="1:13" x14ac:dyDescent="0.25">
      <c r="A90">
        <f t="shared" si="5"/>
        <v>86</v>
      </c>
      <c r="F90">
        <f t="shared" si="6"/>
        <v>0</v>
      </c>
      <c r="I90">
        <f ca="1">ROUND(K89*F$2/12,2)</f>
        <v>0</v>
      </c>
      <c r="J90">
        <f t="shared" ca="1" si="7"/>
        <v>0</v>
      </c>
      <c r="K90">
        <f ca="1">J90+I90-C90</f>
        <v>0</v>
      </c>
      <c r="M90">
        <f ca="1">INDIRECT(M$3&amp;ROW()-'Amortisation-Summary'!D$1)</f>
        <v>4850</v>
      </c>
    </row>
    <row r="91" spans="1:13" x14ac:dyDescent="0.25">
      <c r="A91">
        <f t="shared" si="5"/>
        <v>87</v>
      </c>
      <c r="F91">
        <f t="shared" si="6"/>
        <v>0</v>
      </c>
      <c r="I91">
        <f ca="1">ROUND(K90*F$2/12,2)</f>
        <v>0</v>
      </c>
      <c r="J91">
        <f t="shared" ca="1" si="7"/>
        <v>0</v>
      </c>
      <c r="K91">
        <f ca="1">J91+I91-C91</f>
        <v>0</v>
      </c>
      <c r="M91">
        <f ca="1">INDIRECT(M$3&amp;ROW()-'Amortisation-Summary'!D$1)</f>
        <v>4850</v>
      </c>
    </row>
    <row r="92" spans="1:13" x14ac:dyDescent="0.25">
      <c r="A92">
        <f t="shared" si="5"/>
        <v>88</v>
      </c>
      <c r="F92">
        <f t="shared" si="6"/>
        <v>0</v>
      </c>
      <c r="I92">
        <f ca="1">ROUND(K91*F$2/12,2)</f>
        <v>0</v>
      </c>
      <c r="J92">
        <f t="shared" ca="1" si="7"/>
        <v>0</v>
      </c>
      <c r="K92">
        <f ca="1">J92+I92-C92</f>
        <v>0</v>
      </c>
      <c r="M92">
        <f ca="1">INDIRECT(M$3&amp;ROW()-'Amortisation-Summary'!D$1)</f>
        <v>4850</v>
      </c>
    </row>
    <row r="93" spans="1:13" x14ac:dyDescent="0.25">
      <c r="A93">
        <f t="shared" si="5"/>
        <v>89</v>
      </c>
      <c r="F93">
        <f t="shared" si="6"/>
        <v>0</v>
      </c>
      <c r="I93">
        <f ca="1">ROUND(K92*F$2/12,2)</f>
        <v>0</v>
      </c>
      <c r="J93">
        <f t="shared" ca="1" si="7"/>
        <v>0</v>
      </c>
      <c r="K93">
        <f ca="1">J93+I93-C93</f>
        <v>0</v>
      </c>
      <c r="M93">
        <f ca="1">INDIRECT(M$3&amp;ROW()-'Amortisation-Summary'!D$1)</f>
        <v>4850</v>
      </c>
    </row>
    <row r="94" spans="1:13" x14ac:dyDescent="0.25">
      <c r="A94">
        <f t="shared" si="5"/>
        <v>90</v>
      </c>
      <c r="F94">
        <f t="shared" si="6"/>
        <v>0</v>
      </c>
      <c r="I94">
        <f ca="1">ROUND(K93*F$2/12,2)</f>
        <v>0</v>
      </c>
      <c r="J94">
        <f t="shared" ca="1" si="7"/>
        <v>0</v>
      </c>
      <c r="K94">
        <f ca="1">J94+I94-C94</f>
        <v>0</v>
      </c>
      <c r="M94">
        <f ca="1">INDIRECT(M$3&amp;ROW()-'Amortisation-Summary'!D$1)</f>
        <v>4850</v>
      </c>
    </row>
    <row r="95" spans="1:13" x14ac:dyDescent="0.25">
      <c r="A95">
        <f t="shared" si="5"/>
        <v>91</v>
      </c>
      <c r="F95">
        <f t="shared" si="6"/>
        <v>0</v>
      </c>
      <c r="I95">
        <f ca="1">ROUND(K94*F$2/12,2)</f>
        <v>0</v>
      </c>
      <c r="J95">
        <f t="shared" ca="1" si="7"/>
        <v>0</v>
      </c>
      <c r="K95">
        <f ca="1">J95+I95-C95</f>
        <v>0</v>
      </c>
      <c r="M95">
        <f ca="1">INDIRECT(M$3&amp;ROW()-'Amortisation-Summary'!D$1)</f>
        <v>4850</v>
      </c>
    </row>
    <row r="96" spans="1:13" x14ac:dyDescent="0.25">
      <c r="A96">
        <f t="shared" si="5"/>
        <v>92</v>
      </c>
      <c r="F96">
        <f t="shared" si="6"/>
        <v>0</v>
      </c>
      <c r="I96">
        <f ca="1">ROUND(K95*F$2/12,2)</f>
        <v>0</v>
      </c>
      <c r="J96">
        <f t="shared" ca="1" si="7"/>
        <v>0</v>
      </c>
      <c r="K96">
        <f ca="1">J96+I96-C96</f>
        <v>0</v>
      </c>
      <c r="M96">
        <f ca="1">INDIRECT(M$3&amp;ROW()-'Amortisation-Summary'!D$1)</f>
        <v>4850</v>
      </c>
    </row>
    <row r="97" spans="1:13" x14ac:dyDescent="0.25">
      <c r="A97">
        <f t="shared" si="5"/>
        <v>93</v>
      </c>
      <c r="F97">
        <f t="shared" si="6"/>
        <v>0</v>
      </c>
      <c r="I97">
        <f ca="1">ROUND(K96*F$2/12,2)</f>
        <v>0</v>
      </c>
      <c r="J97">
        <f t="shared" ca="1" si="7"/>
        <v>0</v>
      </c>
      <c r="K97">
        <f ca="1">J97+I97-C97</f>
        <v>0</v>
      </c>
      <c r="M97">
        <f ca="1">INDIRECT(M$3&amp;ROW()-'Amortisation-Summary'!D$1)</f>
        <v>4850</v>
      </c>
    </row>
    <row r="98" spans="1:13" x14ac:dyDescent="0.25">
      <c r="A98">
        <f t="shared" si="5"/>
        <v>94</v>
      </c>
      <c r="F98">
        <f t="shared" si="6"/>
        <v>0</v>
      </c>
      <c r="I98">
        <f ca="1">ROUND(K97*F$2/12,2)</f>
        <v>0</v>
      </c>
      <c r="J98">
        <f t="shared" ca="1" si="7"/>
        <v>0</v>
      </c>
      <c r="K98">
        <f ca="1">J98+I98-C98</f>
        <v>0</v>
      </c>
      <c r="M98">
        <f ca="1">INDIRECT(M$3&amp;ROW()-'Amortisation-Summary'!D$1)</f>
        <v>4850</v>
      </c>
    </row>
    <row r="99" spans="1:13" x14ac:dyDescent="0.25">
      <c r="A99">
        <f t="shared" si="5"/>
        <v>95</v>
      </c>
      <c r="F99">
        <f t="shared" si="6"/>
        <v>0</v>
      </c>
      <c r="I99">
        <f ca="1">ROUND(K98*F$2/12,2)</f>
        <v>0</v>
      </c>
      <c r="J99">
        <f t="shared" ca="1" si="7"/>
        <v>0</v>
      </c>
      <c r="K99">
        <f ca="1">J99+I99-C99</f>
        <v>0</v>
      </c>
      <c r="M99">
        <f ca="1">INDIRECT(M$3&amp;ROW()-'Amortisation-Summary'!D$1)</f>
        <v>4850</v>
      </c>
    </row>
    <row r="100" spans="1:13" x14ac:dyDescent="0.25">
      <c r="A100">
        <f t="shared" si="5"/>
        <v>96</v>
      </c>
      <c r="F100">
        <f t="shared" si="6"/>
        <v>0</v>
      </c>
      <c r="I100">
        <f ca="1">ROUND(K99*F$2/12,2)</f>
        <v>0</v>
      </c>
      <c r="J100">
        <f t="shared" ca="1" si="7"/>
        <v>0</v>
      </c>
      <c r="K100">
        <f ca="1">J100+I100-C100</f>
        <v>0</v>
      </c>
      <c r="M100">
        <f ca="1">INDIRECT(M$3&amp;ROW()-'Amortisation-Summary'!D$1)</f>
        <v>4850</v>
      </c>
    </row>
    <row r="101" spans="1:13" x14ac:dyDescent="0.25">
      <c r="A101">
        <f t="shared" si="5"/>
        <v>97</v>
      </c>
      <c r="F101">
        <f t="shared" si="6"/>
        <v>0</v>
      </c>
      <c r="I101">
        <f ca="1">ROUND(K100*F$2/12,2)</f>
        <v>0</v>
      </c>
      <c r="J101">
        <f t="shared" ca="1" si="7"/>
        <v>0</v>
      </c>
      <c r="K101">
        <f ca="1">J101+I101-C101</f>
        <v>0</v>
      </c>
      <c r="M101">
        <f ca="1">INDIRECT(M$3&amp;ROW()-'Amortisation-Summary'!D$1)</f>
        <v>4850</v>
      </c>
    </row>
    <row r="102" spans="1:13" x14ac:dyDescent="0.25">
      <c r="A102">
        <f t="shared" si="5"/>
        <v>98</v>
      </c>
      <c r="F102">
        <f t="shared" si="6"/>
        <v>0</v>
      </c>
      <c r="I102">
        <f ca="1">ROUND(K101*F$2/12,2)</f>
        <v>0</v>
      </c>
      <c r="J102">
        <f t="shared" ca="1" si="7"/>
        <v>0</v>
      </c>
      <c r="K102">
        <f ca="1">J102+I102-C102</f>
        <v>0</v>
      </c>
      <c r="M102">
        <f ca="1">INDIRECT(M$3&amp;ROW()-'Amortisation-Summary'!D$1)</f>
        <v>4850</v>
      </c>
    </row>
    <row r="103" spans="1:13" x14ac:dyDescent="0.25">
      <c r="A103">
        <f t="shared" si="5"/>
        <v>99</v>
      </c>
      <c r="F103">
        <f t="shared" si="6"/>
        <v>0</v>
      </c>
      <c r="I103">
        <f ca="1">ROUND(K102*F$2/12,2)</f>
        <v>0</v>
      </c>
      <c r="J103">
        <f t="shared" ca="1" si="7"/>
        <v>0</v>
      </c>
      <c r="K103">
        <f ca="1">J103+I103-C103</f>
        <v>0</v>
      </c>
      <c r="M103">
        <f ca="1">INDIRECT(M$3&amp;ROW()-'Amortisation-Summary'!D$1)</f>
        <v>4850</v>
      </c>
    </row>
    <row r="104" spans="1:13" x14ac:dyDescent="0.25">
      <c r="A104">
        <f t="shared" si="5"/>
        <v>100</v>
      </c>
      <c r="F104">
        <f t="shared" si="6"/>
        <v>0</v>
      </c>
      <c r="I104">
        <f ca="1">ROUND(K103*F$2/12,2)</f>
        <v>0</v>
      </c>
      <c r="J104">
        <f t="shared" ca="1" si="7"/>
        <v>0</v>
      </c>
      <c r="K104">
        <f ca="1">J104+I104-C104</f>
        <v>0</v>
      </c>
      <c r="M104">
        <f ca="1">INDIRECT(M$3&amp;ROW()-'Amortisation-Summary'!D$1)</f>
        <v>4850</v>
      </c>
    </row>
    <row r="105" spans="1:13" x14ac:dyDescent="0.25">
      <c r="A105">
        <f t="shared" si="5"/>
        <v>101</v>
      </c>
      <c r="F105">
        <f t="shared" si="6"/>
        <v>0</v>
      </c>
      <c r="I105">
        <f ca="1">ROUND(K104*F$2/12,2)</f>
        <v>0</v>
      </c>
      <c r="J105">
        <f t="shared" ca="1" si="7"/>
        <v>0</v>
      </c>
      <c r="K105">
        <f ca="1">J105+I105-C105</f>
        <v>0</v>
      </c>
      <c r="M105">
        <f ca="1">INDIRECT(M$3&amp;ROW()-'Amortisation-Summary'!D$1)</f>
        <v>4850</v>
      </c>
    </row>
    <row r="106" spans="1:13" x14ac:dyDescent="0.25">
      <c r="A106">
        <f t="shared" si="5"/>
        <v>102</v>
      </c>
      <c r="F106">
        <f t="shared" si="6"/>
        <v>0</v>
      </c>
      <c r="I106">
        <f ca="1">ROUND(K105*F$2/12,2)</f>
        <v>0</v>
      </c>
      <c r="J106">
        <f t="shared" ca="1" si="7"/>
        <v>0</v>
      </c>
      <c r="K106">
        <f ca="1">J106+I106-C106</f>
        <v>0</v>
      </c>
      <c r="M106">
        <f ca="1">INDIRECT(M$3&amp;ROW()-'Amortisation-Summary'!D$1)</f>
        <v>4850</v>
      </c>
    </row>
    <row r="107" spans="1:13" x14ac:dyDescent="0.25">
      <c r="A107">
        <f t="shared" si="5"/>
        <v>103</v>
      </c>
      <c r="F107">
        <f t="shared" si="6"/>
        <v>0</v>
      </c>
      <c r="I107">
        <f ca="1">ROUND(K106*F$2/12,2)</f>
        <v>0</v>
      </c>
      <c r="J107">
        <f t="shared" ca="1" si="7"/>
        <v>0</v>
      </c>
      <c r="K107">
        <f ca="1">J107+I107-C107</f>
        <v>0</v>
      </c>
      <c r="M107">
        <f ca="1">INDIRECT(M$3&amp;ROW()-'Amortisation-Summary'!D$1)</f>
        <v>4850</v>
      </c>
    </row>
    <row r="108" spans="1:13" x14ac:dyDescent="0.25">
      <c r="A108">
        <f t="shared" si="5"/>
        <v>104</v>
      </c>
      <c r="F108">
        <f t="shared" si="6"/>
        <v>0</v>
      </c>
      <c r="I108">
        <f ca="1">ROUND(K107*F$2/12,2)</f>
        <v>0</v>
      </c>
      <c r="J108">
        <f t="shared" ca="1" si="7"/>
        <v>0</v>
      </c>
      <c r="K108">
        <f ca="1">J108+I108-C108</f>
        <v>0</v>
      </c>
      <c r="M108">
        <f ca="1">INDIRECT(M$3&amp;ROW()-'Amortisation-Summary'!D$1)</f>
        <v>4850</v>
      </c>
    </row>
    <row r="109" spans="1:13" x14ac:dyDescent="0.25">
      <c r="A109">
        <f t="shared" si="5"/>
        <v>105</v>
      </c>
      <c r="F109">
        <f t="shared" si="6"/>
        <v>0</v>
      </c>
      <c r="I109">
        <f ca="1">ROUND(K108*F$2/12,2)</f>
        <v>0</v>
      </c>
      <c r="J109">
        <f t="shared" ca="1" si="7"/>
        <v>0</v>
      </c>
      <c r="K109">
        <f ca="1">J109+I109-C109</f>
        <v>0</v>
      </c>
      <c r="M109">
        <f ca="1">INDIRECT(M$3&amp;ROW()-'Amortisation-Summary'!D$1)</f>
        <v>4850</v>
      </c>
    </row>
    <row r="110" spans="1:13" x14ac:dyDescent="0.25">
      <c r="A110">
        <f t="shared" si="5"/>
        <v>106</v>
      </c>
      <c r="F110">
        <f t="shared" si="6"/>
        <v>0</v>
      </c>
      <c r="I110">
        <f ca="1">ROUND(K109*F$2/12,2)</f>
        <v>0</v>
      </c>
      <c r="J110">
        <f t="shared" ca="1" si="7"/>
        <v>0</v>
      </c>
      <c r="K110">
        <f ca="1">J110+I110-C110</f>
        <v>0</v>
      </c>
      <c r="M110">
        <f ca="1">INDIRECT(M$3&amp;ROW()-'Amortisation-Summary'!D$1)</f>
        <v>4850</v>
      </c>
    </row>
    <row r="111" spans="1:13" x14ac:dyDescent="0.25">
      <c r="A111">
        <f t="shared" si="5"/>
        <v>107</v>
      </c>
      <c r="F111">
        <f t="shared" si="6"/>
        <v>0</v>
      </c>
      <c r="I111">
        <f ca="1">ROUND(K110*F$2/12,2)</f>
        <v>0</v>
      </c>
      <c r="J111">
        <f t="shared" ca="1" si="7"/>
        <v>0</v>
      </c>
      <c r="K111">
        <f ca="1">J111+I111-C111</f>
        <v>0</v>
      </c>
      <c r="M111">
        <f ca="1">INDIRECT(M$3&amp;ROW()-'Amortisation-Summary'!D$1)</f>
        <v>4850</v>
      </c>
    </row>
    <row r="112" spans="1:13" x14ac:dyDescent="0.25">
      <c r="A112">
        <f t="shared" si="5"/>
        <v>108</v>
      </c>
      <c r="F112">
        <f t="shared" si="6"/>
        <v>0</v>
      </c>
      <c r="I112">
        <f ca="1">ROUND(K111*F$2/12,2)</f>
        <v>0</v>
      </c>
      <c r="J112">
        <f t="shared" ca="1" si="7"/>
        <v>0</v>
      </c>
      <c r="K112">
        <f ca="1">J112+I112-C112</f>
        <v>0</v>
      </c>
      <c r="M112">
        <f ca="1">INDIRECT(M$3&amp;ROW()-'Amortisation-Summary'!D$1)</f>
        <v>4850</v>
      </c>
    </row>
    <row r="113" spans="1:13" x14ac:dyDescent="0.25">
      <c r="A113">
        <f t="shared" si="5"/>
        <v>109</v>
      </c>
      <c r="F113">
        <f t="shared" si="6"/>
        <v>0</v>
      </c>
      <c r="I113">
        <f ca="1">ROUND(K112*F$2/12,2)</f>
        <v>0</v>
      </c>
      <c r="J113">
        <f t="shared" ca="1" si="7"/>
        <v>0</v>
      </c>
      <c r="K113">
        <f ca="1">J113+I113-C113</f>
        <v>0</v>
      </c>
      <c r="M113">
        <f ca="1">INDIRECT(M$3&amp;ROW()-'Amortisation-Summary'!D$1)</f>
        <v>4850</v>
      </c>
    </row>
    <row r="114" spans="1:13" x14ac:dyDescent="0.25">
      <c r="A114">
        <f t="shared" si="5"/>
        <v>110</v>
      </c>
      <c r="F114">
        <f t="shared" si="6"/>
        <v>0</v>
      </c>
      <c r="I114">
        <f ca="1">ROUND(K113*F$2/12,2)</f>
        <v>0</v>
      </c>
      <c r="J114">
        <f t="shared" ca="1" si="7"/>
        <v>0</v>
      </c>
      <c r="K114">
        <f ca="1">J114+I114-C114</f>
        <v>0</v>
      </c>
      <c r="M114">
        <f ca="1">INDIRECT(M$3&amp;ROW()-'Amortisation-Summary'!D$1)</f>
        <v>4850</v>
      </c>
    </row>
    <row r="115" spans="1:13" x14ac:dyDescent="0.25">
      <c r="A115">
        <f t="shared" si="5"/>
        <v>111</v>
      </c>
      <c r="F115">
        <f t="shared" si="6"/>
        <v>0</v>
      </c>
      <c r="I115">
        <f ca="1">ROUND(K114*F$2/12,2)</f>
        <v>0</v>
      </c>
      <c r="J115">
        <f t="shared" ca="1" si="7"/>
        <v>0</v>
      </c>
      <c r="K115">
        <f ca="1">J115+I115-C115</f>
        <v>0</v>
      </c>
      <c r="M115">
        <f ca="1">INDIRECT(M$3&amp;ROW()-'Amortisation-Summary'!D$1)</f>
        <v>4850</v>
      </c>
    </row>
    <row r="116" spans="1:13" x14ac:dyDescent="0.25">
      <c r="A116">
        <f t="shared" si="5"/>
        <v>112</v>
      </c>
      <c r="F116">
        <f t="shared" si="6"/>
        <v>0</v>
      </c>
      <c r="I116">
        <f ca="1">ROUND(K115*F$2/12,2)</f>
        <v>0</v>
      </c>
      <c r="J116">
        <f t="shared" ca="1" si="7"/>
        <v>0</v>
      </c>
      <c r="K116">
        <f ca="1">J116+I116-C116</f>
        <v>0</v>
      </c>
      <c r="M116">
        <f ca="1">INDIRECT(M$3&amp;ROW()-'Amortisation-Summary'!D$1)</f>
        <v>4850</v>
      </c>
    </row>
    <row r="117" spans="1:13" x14ac:dyDescent="0.25">
      <c r="A117">
        <f t="shared" si="5"/>
        <v>113</v>
      </c>
      <c r="F117">
        <f t="shared" si="6"/>
        <v>0</v>
      </c>
      <c r="I117">
        <f ca="1">ROUND(K116*F$2/12,2)</f>
        <v>0</v>
      </c>
      <c r="J117">
        <f t="shared" ca="1" si="7"/>
        <v>0</v>
      </c>
      <c r="K117">
        <f ca="1">J117+I117-C117</f>
        <v>0</v>
      </c>
      <c r="M117">
        <f ca="1">INDIRECT(M$3&amp;ROW()-'Amortisation-Summary'!D$1)</f>
        <v>4850</v>
      </c>
    </row>
    <row r="118" spans="1:13" x14ac:dyDescent="0.25">
      <c r="A118">
        <f t="shared" si="5"/>
        <v>114</v>
      </c>
      <c r="F118">
        <f t="shared" si="6"/>
        <v>0</v>
      </c>
      <c r="I118">
        <f ca="1">ROUND(K117*F$2/12,2)</f>
        <v>0</v>
      </c>
      <c r="J118">
        <f t="shared" ca="1" si="7"/>
        <v>0</v>
      </c>
      <c r="K118">
        <f ca="1">J118+I118-C118</f>
        <v>0</v>
      </c>
      <c r="M118">
        <f ca="1">INDIRECT(M$3&amp;ROW()-'Amortisation-Summary'!D$1)</f>
        <v>4850</v>
      </c>
    </row>
    <row r="119" spans="1:13" x14ac:dyDescent="0.25">
      <c r="A119">
        <f t="shared" si="5"/>
        <v>115</v>
      </c>
      <c r="F119">
        <f t="shared" si="6"/>
        <v>0</v>
      </c>
      <c r="I119">
        <f ca="1">ROUND(K118*F$2/12,2)</f>
        <v>0</v>
      </c>
      <c r="J119">
        <f t="shared" ca="1" si="7"/>
        <v>0</v>
      </c>
      <c r="K119">
        <f ca="1">J119+I119-C119</f>
        <v>0</v>
      </c>
      <c r="M119">
        <f ca="1">INDIRECT(M$3&amp;ROW()-'Amortisation-Summary'!D$1)</f>
        <v>4850</v>
      </c>
    </row>
    <row r="120" spans="1:13" x14ac:dyDescent="0.25">
      <c r="A120">
        <f t="shared" si="5"/>
        <v>116</v>
      </c>
      <c r="F120">
        <f t="shared" si="6"/>
        <v>0</v>
      </c>
      <c r="I120">
        <f ca="1">ROUND(K119*F$2/12,2)</f>
        <v>0</v>
      </c>
      <c r="J120">
        <f t="shared" ca="1" si="7"/>
        <v>0</v>
      </c>
      <c r="K120">
        <f ca="1">J120+I120-C120</f>
        <v>0</v>
      </c>
      <c r="M120">
        <f ca="1">INDIRECT(M$3&amp;ROW()-'Amortisation-Summary'!D$1)</f>
        <v>4850</v>
      </c>
    </row>
    <row r="121" spans="1:13" x14ac:dyDescent="0.25">
      <c r="A121">
        <f t="shared" si="5"/>
        <v>117</v>
      </c>
      <c r="F121">
        <f t="shared" si="6"/>
        <v>0</v>
      </c>
      <c r="I121">
        <f ca="1">ROUND(K120*F$2/12,2)</f>
        <v>0</v>
      </c>
      <c r="J121">
        <f t="shared" ca="1" si="7"/>
        <v>0</v>
      </c>
      <c r="K121">
        <f ca="1">J121+I121-C121</f>
        <v>0</v>
      </c>
      <c r="M121">
        <f ca="1">INDIRECT(M$3&amp;ROW()-'Amortisation-Summary'!D$1)</f>
        <v>4850</v>
      </c>
    </row>
    <row r="122" spans="1:13" x14ac:dyDescent="0.25">
      <c r="A122">
        <f t="shared" si="5"/>
        <v>118</v>
      </c>
      <c r="F122">
        <f t="shared" si="6"/>
        <v>0</v>
      </c>
      <c r="I122">
        <f ca="1">ROUND(K121*F$2/12,2)</f>
        <v>0</v>
      </c>
      <c r="J122">
        <f t="shared" ca="1" si="7"/>
        <v>0</v>
      </c>
      <c r="K122">
        <f ca="1">J122+I122-C122</f>
        <v>0</v>
      </c>
      <c r="M122">
        <f ca="1">INDIRECT(M$3&amp;ROW()-'Amortisation-Summary'!D$1)</f>
        <v>4850</v>
      </c>
    </row>
    <row r="123" spans="1:13" x14ac:dyDescent="0.25">
      <c r="A123">
        <f t="shared" si="5"/>
        <v>119</v>
      </c>
      <c r="F123">
        <f t="shared" si="6"/>
        <v>0</v>
      </c>
      <c r="I123">
        <f ca="1">ROUND(K122*F$2/12,2)</f>
        <v>0</v>
      </c>
      <c r="J123">
        <f t="shared" ca="1" si="7"/>
        <v>0</v>
      </c>
      <c r="K123">
        <f ca="1">J123+I123-C123</f>
        <v>0</v>
      </c>
      <c r="M123">
        <f ca="1">INDIRECT(M$3&amp;ROW()-'Amortisation-Summary'!D$1)</f>
        <v>4850</v>
      </c>
    </row>
    <row r="124" spans="1:13" x14ac:dyDescent="0.25">
      <c r="A124">
        <f t="shared" si="5"/>
        <v>120</v>
      </c>
      <c r="F124">
        <f t="shared" si="6"/>
        <v>0</v>
      </c>
      <c r="I124">
        <f ca="1">ROUND(K123*F$2/12,2)</f>
        <v>0</v>
      </c>
      <c r="J124">
        <f t="shared" ca="1" si="7"/>
        <v>0</v>
      </c>
      <c r="K124">
        <f ca="1">J124+I124-C124</f>
        <v>0</v>
      </c>
      <c r="M124">
        <f ca="1">INDIRECT(M$3&amp;ROW()-'Amortisation-Summary'!D$1)</f>
        <v>4850</v>
      </c>
    </row>
    <row r="125" spans="1:13" x14ac:dyDescent="0.25">
      <c r="A125">
        <f t="shared" si="5"/>
        <v>121</v>
      </c>
      <c r="F125">
        <f t="shared" si="6"/>
        <v>0</v>
      </c>
      <c r="I125">
        <f ca="1">ROUND(K124*F$2/12,2)</f>
        <v>0</v>
      </c>
      <c r="J125">
        <f t="shared" ca="1" si="7"/>
        <v>0</v>
      </c>
      <c r="K125">
        <f ca="1">J125+I125-C125</f>
        <v>0</v>
      </c>
      <c r="M125">
        <f ca="1">INDIRECT(M$3&amp;ROW()-'Amortisation-Summary'!D$1)</f>
        <v>4850</v>
      </c>
    </row>
    <row r="126" spans="1:13" x14ac:dyDescent="0.25">
      <c r="A126">
        <f t="shared" si="5"/>
        <v>122</v>
      </c>
      <c r="F126">
        <f t="shared" si="6"/>
        <v>0</v>
      </c>
      <c r="I126">
        <f ca="1">ROUND(K125*F$2/12,2)</f>
        <v>0</v>
      </c>
      <c r="J126">
        <f t="shared" ca="1" si="7"/>
        <v>0</v>
      </c>
      <c r="K126">
        <f ca="1">J126+I126-C126</f>
        <v>0</v>
      </c>
      <c r="M126">
        <f ca="1">INDIRECT(M$3&amp;ROW()-'Amortisation-Summary'!D$1)</f>
        <v>4850</v>
      </c>
    </row>
    <row r="127" spans="1:13" x14ac:dyDescent="0.25">
      <c r="A127">
        <f t="shared" si="5"/>
        <v>123</v>
      </c>
      <c r="F127">
        <f t="shared" si="6"/>
        <v>0</v>
      </c>
      <c r="I127">
        <f ca="1">ROUND(K126*F$2/12,2)</f>
        <v>0</v>
      </c>
      <c r="J127">
        <f t="shared" ca="1" si="7"/>
        <v>0</v>
      </c>
      <c r="K127">
        <f ca="1">J127+I127-C127</f>
        <v>0</v>
      </c>
      <c r="M127">
        <f ca="1">INDIRECT(M$3&amp;ROW()-'Amortisation-Summary'!D$1)</f>
        <v>4850</v>
      </c>
    </row>
    <row r="128" spans="1:13" x14ac:dyDescent="0.25">
      <c r="A128">
        <f t="shared" si="5"/>
        <v>124</v>
      </c>
      <c r="F128">
        <f t="shared" si="6"/>
        <v>0</v>
      </c>
      <c r="I128">
        <f ca="1">ROUND(K127*F$2/12,2)</f>
        <v>0</v>
      </c>
      <c r="J128">
        <f t="shared" ca="1" si="7"/>
        <v>0</v>
      </c>
      <c r="K128">
        <f ca="1">J128+I128-C128</f>
        <v>0</v>
      </c>
      <c r="M128">
        <f ca="1">INDIRECT(M$3&amp;ROW()-'Amortisation-Summary'!D$1)</f>
        <v>4850</v>
      </c>
    </row>
    <row r="129" spans="1:13" x14ac:dyDescent="0.25">
      <c r="A129">
        <f t="shared" si="5"/>
        <v>125</v>
      </c>
      <c r="F129">
        <f t="shared" si="6"/>
        <v>0</v>
      </c>
      <c r="I129">
        <f ca="1">ROUND(K128*F$2/12,2)</f>
        <v>0</v>
      </c>
      <c r="J129">
        <f t="shared" ca="1" si="7"/>
        <v>0</v>
      </c>
      <c r="K129">
        <f ca="1">J129+I129-C129</f>
        <v>0</v>
      </c>
      <c r="M129">
        <f ca="1">INDIRECT(M$3&amp;ROW()-'Amortisation-Summary'!D$1)</f>
        <v>4850</v>
      </c>
    </row>
    <row r="130" spans="1:13" x14ac:dyDescent="0.25">
      <c r="A130">
        <f t="shared" si="5"/>
        <v>126</v>
      </c>
      <c r="F130">
        <f t="shared" si="6"/>
        <v>0</v>
      </c>
      <c r="I130">
        <f ca="1">ROUND(K129*F$2/12,2)</f>
        <v>0</v>
      </c>
      <c r="J130">
        <f t="shared" ca="1" si="7"/>
        <v>0</v>
      </c>
      <c r="K130">
        <f ca="1">J130+I130-C130</f>
        <v>0</v>
      </c>
      <c r="M130">
        <f ca="1">INDIRECT(M$3&amp;ROW()-'Amortisation-Summary'!D$1)</f>
        <v>4850</v>
      </c>
    </row>
    <row r="131" spans="1:13" x14ac:dyDescent="0.25">
      <c r="A131">
        <f t="shared" si="5"/>
        <v>127</v>
      </c>
      <c r="F131">
        <f t="shared" si="6"/>
        <v>0</v>
      </c>
      <c r="I131">
        <f ca="1">ROUND(K130*F$2/12,2)</f>
        <v>0</v>
      </c>
      <c r="J131">
        <f t="shared" ca="1" si="7"/>
        <v>0</v>
      </c>
      <c r="K131">
        <f ca="1">J131+I131-C131</f>
        <v>0</v>
      </c>
      <c r="M131">
        <f ca="1">INDIRECT(M$3&amp;ROW()-'Amortisation-Summary'!D$1)</f>
        <v>4850</v>
      </c>
    </row>
    <row r="132" spans="1:13" x14ac:dyDescent="0.25">
      <c r="A132">
        <f t="shared" si="5"/>
        <v>128</v>
      </c>
      <c r="F132">
        <f t="shared" si="6"/>
        <v>0</v>
      </c>
      <c r="I132">
        <f ca="1">ROUND(K131*F$2/12,2)</f>
        <v>0</v>
      </c>
      <c r="J132">
        <f t="shared" ca="1" si="7"/>
        <v>0</v>
      </c>
      <c r="K132">
        <f ca="1">J132+I132-C132</f>
        <v>0</v>
      </c>
      <c r="M132">
        <f ca="1">INDIRECT(M$3&amp;ROW()-'Amortisation-Summary'!D$1)</f>
        <v>4850</v>
      </c>
    </row>
    <row r="133" spans="1:13" x14ac:dyDescent="0.25">
      <c r="A133">
        <f t="shared" si="5"/>
        <v>129</v>
      </c>
      <c r="F133">
        <f t="shared" si="6"/>
        <v>0</v>
      </c>
      <c r="I133">
        <f ca="1">ROUND(K132*F$2/12,2)</f>
        <v>0</v>
      </c>
      <c r="J133">
        <f t="shared" ca="1" si="7"/>
        <v>0</v>
      </c>
      <c r="K133">
        <f ca="1">J133+I133-C133</f>
        <v>0</v>
      </c>
      <c r="M133">
        <f ca="1">INDIRECT(M$3&amp;ROW()-'Amortisation-Summary'!D$1)</f>
        <v>4850</v>
      </c>
    </row>
    <row r="134" spans="1:13" x14ac:dyDescent="0.25">
      <c r="A134">
        <f t="shared" si="5"/>
        <v>130</v>
      </c>
      <c r="F134">
        <f t="shared" si="6"/>
        <v>0</v>
      </c>
      <c r="I134">
        <f ca="1">ROUND(K133*F$2/12,2)</f>
        <v>0</v>
      </c>
      <c r="J134">
        <f t="shared" ca="1" si="7"/>
        <v>0</v>
      </c>
      <c r="K134">
        <f ca="1">J134+I134-C134</f>
        <v>0</v>
      </c>
      <c r="M134">
        <f ca="1">INDIRECT(M$3&amp;ROW()-'Amortisation-Summary'!D$1)</f>
        <v>4850</v>
      </c>
    </row>
    <row r="135" spans="1:13" x14ac:dyDescent="0.25">
      <c r="A135">
        <f t="shared" si="5"/>
        <v>131</v>
      </c>
      <c r="F135">
        <f t="shared" si="6"/>
        <v>0</v>
      </c>
      <c r="I135">
        <f ca="1">ROUND(K134*F$2/12,2)</f>
        <v>0</v>
      </c>
      <c r="J135">
        <f t="shared" ca="1" si="7"/>
        <v>0</v>
      </c>
      <c r="K135">
        <f ca="1">J135+I135-C135</f>
        <v>0</v>
      </c>
      <c r="M135">
        <f ca="1">INDIRECT(M$3&amp;ROW()-'Amortisation-Summary'!D$1)</f>
        <v>4850</v>
      </c>
    </row>
    <row r="136" spans="1:13" x14ac:dyDescent="0.25">
      <c r="A136">
        <f t="shared" ref="A136:A199" si="8">A135+1</f>
        <v>132</v>
      </c>
      <c r="F136">
        <f t="shared" ref="F136:F199" si="9">SUM(C136:E136)</f>
        <v>0</v>
      </c>
      <c r="I136">
        <f ca="1">ROUND(K135*F$2/12,2)</f>
        <v>0</v>
      </c>
      <c r="J136">
        <f t="shared" ref="J136:J199" ca="1" si="10">K135</f>
        <v>0</v>
      </c>
      <c r="K136">
        <f ca="1">J136+I136-C136</f>
        <v>0</v>
      </c>
      <c r="M136">
        <f ca="1">INDIRECT(M$3&amp;ROW()-'Amortisation-Summary'!D$1)</f>
        <v>4850</v>
      </c>
    </row>
    <row r="137" spans="1:13" x14ac:dyDescent="0.25">
      <c r="A137">
        <f t="shared" si="8"/>
        <v>133</v>
      </c>
      <c r="F137">
        <f t="shared" si="9"/>
        <v>0</v>
      </c>
      <c r="I137">
        <f ca="1">ROUND(K136*F$2/12,2)</f>
        <v>0</v>
      </c>
      <c r="J137">
        <f t="shared" ca="1" si="10"/>
        <v>0</v>
      </c>
      <c r="K137">
        <f ca="1">J137+I137-C137</f>
        <v>0</v>
      </c>
      <c r="M137">
        <f ca="1">INDIRECT(M$3&amp;ROW()-'Amortisation-Summary'!D$1)</f>
        <v>4850</v>
      </c>
    </row>
    <row r="138" spans="1:13" x14ac:dyDescent="0.25">
      <c r="A138">
        <f t="shared" si="8"/>
        <v>134</v>
      </c>
      <c r="F138">
        <f t="shared" si="9"/>
        <v>0</v>
      </c>
      <c r="I138">
        <f ca="1">ROUND(K137*F$2/12,2)</f>
        <v>0</v>
      </c>
      <c r="J138">
        <f t="shared" ca="1" si="10"/>
        <v>0</v>
      </c>
      <c r="K138">
        <f ca="1">J138+I138-C138</f>
        <v>0</v>
      </c>
      <c r="M138">
        <f ca="1">INDIRECT(M$3&amp;ROW()-'Amortisation-Summary'!D$1)</f>
        <v>4850</v>
      </c>
    </row>
    <row r="139" spans="1:13" x14ac:dyDescent="0.25">
      <c r="A139">
        <f t="shared" si="8"/>
        <v>135</v>
      </c>
      <c r="F139">
        <f t="shared" si="9"/>
        <v>0</v>
      </c>
      <c r="I139">
        <f ca="1">ROUND(K138*F$2/12,2)</f>
        <v>0</v>
      </c>
      <c r="J139">
        <f t="shared" ca="1" si="10"/>
        <v>0</v>
      </c>
      <c r="K139">
        <f ca="1">J139+I139-C139</f>
        <v>0</v>
      </c>
      <c r="M139">
        <f ca="1">INDIRECT(M$3&amp;ROW()-'Amortisation-Summary'!D$1)</f>
        <v>4850</v>
      </c>
    </row>
    <row r="140" spans="1:13" x14ac:dyDescent="0.25">
      <c r="A140">
        <f t="shared" si="8"/>
        <v>136</v>
      </c>
      <c r="F140">
        <f t="shared" si="9"/>
        <v>0</v>
      </c>
      <c r="I140">
        <f ca="1">ROUND(K139*F$2/12,2)</f>
        <v>0</v>
      </c>
      <c r="J140">
        <f t="shared" ca="1" si="10"/>
        <v>0</v>
      </c>
      <c r="K140">
        <f ca="1">J140+I140-C140</f>
        <v>0</v>
      </c>
      <c r="M140">
        <f ca="1">INDIRECT(M$3&amp;ROW()-'Amortisation-Summary'!D$1)</f>
        <v>4850</v>
      </c>
    </row>
    <row r="141" spans="1:13" x14ac:dyDescent="0.25">
      <c r="A141">
        <f t="shared" si="8"/>
        <v>137</v>
      </c>
      <c r="F141">
        <f t="shared" si="9"/>
        <v>0</v>
      </c>
      <c r="I141">
        <f ca="1">ROUND(K140*F$2/12,2)</f>
        <v>0</v>
      </c>
      <c r="J141">
        <f t="shared" ca="1" si="10"/>
        <v>0</v>
      </c>
      <c r="K141">
        <f ca="1">J141+I141-C141</f>
        <v>0</v>
      </c>
      <c r="M141">
        <f ca="1">INDIRECT(M$3&amp;ROW()-'Amortisation-Summary'!D$1)</f>
        <v>4850</v>
      </c>
    </row>
    <row r="142" spans="1:13" x14ac:dyDescent="0.25">
      <c r="A142">
        <f t="shared" si="8"/>
        <v>138</v>
      </c>
      <c r="F142">
        <f t="shared" si="9"/>
        <v>0</v>
      </c>
      <c r="I142">
        <f ca="1">ROUND(K141*F$2/12,2)</f>
        <v>0</v>
      </c>
      <c r="J142">
        <f t="shared" ca="1" si="10"/>
        <v>0</v>
      </c>
      <c r="K142">
        <f ca="1">J142+I142-C142</f>
        <v>0</v>
      </c>
      <c r="M142">
        <f ca="1">INDIRECT(M$3&amp;ROW()-'Amortisation-Summary'!D$1)</f>
        <v>4850</v>
      </c>
    </row>
    <row r="143" spans="1:13" x14ac:dyDescent="0.25">
      <c r="A143">
        <f t="shared" si="8"/>
        <v>139</v>
      </c>
      <c r="F143">
        <f t="shared" si="9"/>
        <v>0</v>
      </c>
      <c r="I143">
        <f ca="1">ROUND(K142*F$2/12,2)</f>
        <v>0</v>
      </c>
      <c r="J143">
        <f t="shared" ca="1" si="10"/>
        <v>0</v>
      </c>
      <c r="K143">
        <f ca="1">J143+I143-C143</f>
        <v>0</v>
      </c>
      <c r="M143">
        <f ca="1">INDIRECT(M$3&amp;ROW()-'Amortisation-Summary'!D$1)</f>
        <v>4850</v>
      </c>
    </row>
    <row r="144" spans="1:13" x14ac:dyDescent="0.25">
      <c r="A144">
        <f t="shared" si="8"/>
        <v>140</v>
      </c>
      <c r="F144">
        <f t="shared" si="9"/>
        <v>0</v>
      </c>
      <c r="I144">
        <f ca="1">ROUND(K143*F$2/12,2)</f>
        <v>0</v>
      </c>
      <c r="J144">
        <f t="shared" ca="1" si="10"/>
        <v>0</v>
      </c>
      <c r="K144">
        <f ca="1">J144+I144-C144</f>
        <v>0</v>
      </c>
      <c r="M144">
        <f ca="1">INDIRECT(M$3&amp;ROW()-'Amortisation-Summary'!D$1)</f>
        <v>4850</v>
      </c>
    </row>
    <row r="145" spans="1:13" x14ac:dyDescent="0.25">
      <c r="A145">
        <f t="shared" si="8"/>
        <v>141</v>
      </c>
      <c r="F145">
        <f t="shared" si="9"/>
        <v>0</v>
      </c>
      <c r="I145">
        <f ca="1">ROUND(K144*F$2/12,2)</f>
        <v>0</v>
      </c>
      <c r="J145">
        <f t="shared" ca="1" si="10"/>
        <v>0</v>
      </c>
      <c r="K145">
        <f ca="1">J145+I145-C145</f>
        <v>0</v>
      </c>
      <c r="M145">
        <f ca="1">INDIRECT(M$3&amp;ROW()-'Amortisation-Summary'!D$1)</f>
        <v>4850</v>
      </c>
    </row>
    <row r="146" spans="1:13" x14ac:dyDescent="0.25">
      <c r="A146">
        <f t="shared" si="8"/>
        <v>142</v>
      </c>
      <c r="F146">
        <f t="shared" si="9"/>
        <v>0</v>
      </c>
      <c r="I146">
        <f ca="1">ROUND(K145*F$2/12,2)</f>
        <v>0</v>
      </c>
      <c r="J146">
        <f t="shared" ca="1" si="10"/>
        <v>0</v>
      </c>
      <c r="K146">
        <f ca="1">J146+I146-C146</f>
        <v>0</v>
      </c>
      <c r="M146">
        <f ca="1">INDIRECT(M$3&amp;ROW()-'Amortisation-Summary'!D$1)</f>
        <v>4850</v>
      </c>
    </row>
    <row r="147" spans="1:13" x14ac:dyDescent="0.25">
      <c r="A147">
        <f t="shared" si="8"/>
        <v>143</v>
      </c>
      <c r="F147">
        <f t="shared" si="9"/>
        <v>0</v>
      </c>
      <c r="I147">
        <f ca="1">ROUND(K146*F$2/12,2)</f>
        <v>0</v>
      </c>
      <c r="J147">
        <f t="shared" ca="1" si="10"/>
        <v>0</v>
      </c>
      <c r="K147">
        <f ca="1">J147+I147-C147</f>
        <v>0</v>
      </c>
      <c r="M147">
        <f ca="1">INDIRECT(M$3&amp;ROW()-'Amortisation-Summary'!D$1)</f>
        <v>4850</v>
      </c>
    </row>
    <row r="148" spans="1:13" x14ac:dyDescent="0.25">
      <c r="A148">
        <f t="shared" si="8"/>
        <v>144</v>
      </c>
      <c r="F148">
        <f t="shared" si="9"/>
        <v>0</v>
      </c>
      <c r="I148">
        <f ca="1">ROUND(K147*F$2/12,2)</f>
        <v>0</v>
      </c>
      <c r="J148">
        <f t="shared" ca="1" si="10"/>
        <v>0</v>
      </c>
      <c r="K148">
        <f ca="1">J148+I148-C148</f>
        <v>0</v>
      </c>
      <c r="M148">
        <f ca="1">INDIRECT(M$3&amp;ROW()-'Amortisation-Summary'!D$1)</f>
        <v>4850</v>
      </c>
    </row>
    <row r="149" spans="1:13" x14ac:dyDescent="0.25">
      <c r="A149">
        <f t="shared" si="8"/>
        <v>145</v>
      </c>
      <c r="F149">
        <f t="shared" si="9"/>
        <v>0</v>
      </c>
      <c r="I149">
        <f ca="1">ROUND(K148*F$2/12,2)</f>
        <v>0</v>
      </c>
      <c r="J149">
        <f t="shared" ca="1" si="10"/>
        <v>0</v>
      </c>
      <c r="K149">
        <f ca="1">J149+I149-C149</f>
        <v>0</v>
      </c>
      <c r="M149">
        <f ca="1">INDIRECT(M$3&amp;ROW()-'Amortisation-Summary'!D$1)</f>
        <v>4850</v>
      </c>
    </row>
    <row r="150" spans="1:13" x14ac:dyDescent="0.25">
      <c r="A150">
        <f t="shared" si="8"/>
        <v>146</v>
      </c>
      <c r="F150">
        <f t="shared" si="9"/>
        <v>0</v>
      </c>
      <c r="I150">
        <f ca="1">ROUND(K149*F$2/12,2)</f>
        <v>0</v>
      </c>
      <c r="J150">
        <f t="shared" ca="1" si="10"/>
        <v>0</v>
      </c>
      <c r="K150">
        <f ca="1">J150+I150-C150</f>
        <v>0</v>
      </c>
      <c r="M150">
        <f ca="1">INDIRECT(M$3&amp;ROW()-'Amortisation-Summary'!D$1)</f>
        <v>4850</v>
      </c>
    </row>
    <row r="151" spans="1:13" x14ac:dyDescent="0.25">
      <c r="A151">
        <f t="shared" si="8"/>
        <v>147</v>
      </c>
      <c r="F151">
        <f t="shared" si="9"/>
        <v>0</v>
      </c>
      <c r="I151">
        <f ca="1">ROUND(K150*F$2/12,2)</f>
        <v>0</v>
      </c>
      <c r="J151">
        <f t="shared" ca="1" si="10"/>
        <v>0</v>
      </c>
      <c r="K151">
        <f ca="1">J151+I151-C151</f>
        <v>0</v>
      </c>
      <c r="M151">
        <f ca="1">INDIRECT(M$3&amp;ROW()-'Amortisation-Summary'!D$1)</f>
        <v>4850</v>
      </c>
    </row>
    <row r="152" spans="1:13" x14ac:dyDescent="0.25">
      <c r="A152">
        <f t="shared" si="8"/>
        <v>148</v>
      </c>
      <c r="F152">
        <f t="shared" si="9"/>
        <v>0</v>
      </c>
      <c r="I152">
        <f ca="1">ROUND(K151*F$2/12,2)</f>
        <v>0</v>
      </c>
      <c r="J152">
        <f t="shared" ca="1" si="10"/>
        <v>0</v>
      </c>
      <c r="K152">
        <f ca="1">J152+I152-C152</f>
        <v>0</v>
      </c>
      <c r="M152">
        <f ca="1">INDIRECT(M$3&amp;ROW()-'Amortisation-Summary'!D$1)</f>
        <v>4850</v>
      </c>
    </row>
    <row r="153" spans="1:13" x14ac:dyDescent="0.25">
      <c r="A153">
        <f t="shared" si="8"/>
        <v>149</v>
      </c>
      <c r="F153">
        <f t="shared" si="9"/>
        <v>0</v>
      </c>
      <c r="I153">
        <f ca="1">ROUND(K152*F$2/12,2)</f>
        <v>0</v>
      </c>
      <c r="J153">
        <f t="shared" ca="1" si="10"/>
        <v>0</v>
      </c>
      <c r="K153">
        <f ca="1">J153+I153-C153</f>
        <v>0</v>
      </c>
      <c r="M153">
        <f ca="1">INDIRECT(M$3&amp;ROW()-'Amortisation-Summary'!D$1)</f>
        <v>4850</v>
      </c>
    </row>
    <row r="154" spans="1:13" x14ac:dyDescent="0.25">
      <c r="A154">
        <f t="shared" si="8"/>
        <v>150</v>
      </c>
      <c r="F154">
        <f t="shared" si="9"/>
        <v>0</v>
      </c>
      <c r="I154">
        <f ca="1">ROUND(K153*F$2/12,2)</f>
        <v>0</v>
      </c>
      <c r="J154">
        <f t="shared" ca="1" si="10"/>
        <v>0</v>
      </c>
      <c r="K154">
        <f ca="1">J154+I154-C154</f>
        <v>0</v>
      </c>
      <c r="M154">
        <f ca="1">INDIRECT(M$3&amp;ROW()-'Amortisation-Summary'!D$1)</f>
        <v>4850</v>
      </c>
    </row>
    <row r="155" spans="1:13" x14ac:dyDescent="0.25">
      <c r="A155">
        <f t="shared" si="8"/>
        <v>151</v>
      </c>
      <c r="F155">
        <f t="shared" si="9"/>
        <v>0</v>
      </c>
      <c r="I155">
        <f ca="1">ROUND(K154*F$2/12,2)</f>
        <v>0</v>
      </c>
      <c r="J155">
        <f t="shared" ca="1" si="10"/>
        <v>0</v>
      </c>
      <c r="K155">
        <f ca="1">J155+I155-C155</f>
        <v>0</v>
      </c>
      <c r="M155">
        <f ca="1">INDIRECT(M$3&amp;ROW()-'Amortisation-Summary'!D$1)</f>
        <v>4850</v>
      </c>
    </row>
    <row r="156" spans="1:13" x14ac:dyDescent="0.25">
      <c r="A156">
        <f t="shared" si="8"/>
        <v>152</v>
      </c>
      <c r="F156">
        <f t="shared" si="9"/>
        <v>0</v>
      </c>
      <c r="I156">
        <f ca="1">ROUND(K155*F$2/12,2)</f>
        <v>0</v>
      </c>
      <c r="J156">
        <f t="shared" ca="1" si="10"/>
        <v>0</v>
      </c>
      <c r="K156">
        <f ca="1">J156+I156-C156</f>
        <v>0</v>
      </c>
      <c r="M156">
        <f ca="1">INDIRECT(M$3&amp;ROW()-'Amortisation-Summary'!D$1)</f>
        <v>4850</v>
      </c>
    </row>
    <row r="157" spans="1:13" x14ac:dyDescent="0.25">
      <c r="A157">
        <f t="shared" si="8"/>
        <v>153</v>
      </c>
      <c r="F157">
        <f t="shared" si="9"/>
        <v>0</v>
      </c>
      <c r="I157">
        <f ca="1">ROUND(K156*F$2/12,2)</f>
        <v>0</v>
      </c>
      <c r="J157">
        <f t="shared" ca="1" si="10"/>
        <v>0</v>
      </c>
      <c r="K157">
        <f ca="1">J157+I157-C157</f>
        <v>0</v>
      </c>
      <c r="M157">
        <f ca="1">INDIRECT(M$3&amp;ROW()-'Amortisation-Summary'!D$1)</f>
        <v>4850</v>
      </c>
    </row>
    <row r="158" spans="1:13" x14ac:dyDescent="0.25">
      <c r="A158">
        <f t="shared" si="8"/>
        <v>154</v>
      </c>
      <c r="F158">
        <f t="shared" si="9"/>
        <v>0</v>
      </c>
      <c r="I158">
        <f ca="1">ROUND(K157*F$2/12,2)</f>
        <v>0</v>
      </c>
      <c r="J158">
        <f t="shared" ca="1" si="10"/>
        <v>0</v>
      </c>
      <c r="K158">
        <f ca="1">J158+I158-C158</f>
        <v>0</v>
      </c>
      <c r="M158">
        <f ca="1">INDIRECT(M$3&amp;ROW()-'Amortisation-Summary'!D$1)</f>
        <v>4850</v>
      </c>
    </row>
    <row r="159" spans="1:13" x14ac:dyDescent="0.25">
      <c r="A159">
        <f t="shared" si="8"/>
        <v>155</v>
      </c>
      <c r="F159">
        <f t="shared" si="9"/>
        <v>0</v>
      </c>
      <c r="I159">
        <f ca="1">ROUND(K158*F$2/12,2)</f>
        <v>0</v>
      </c>
      <c r="J159">
        <f t="shared" ca="1" si="10"/>
        <v>0</v>
      </c>
      <c r="K159">
        <f ca="1">J159+I159-C159</f>
        <v>0</v>
      </c>
      <c r="M159">
        <f ca="1">INDIRECT(M$3&amp;ROW()-'Amortisation-Summary'!D$1)</f>
        <v>4850</v>
      </c>
    </row>
    <row r="160" spans="1:13" x14ac:dyDescent="0.25">
      <c r="A160">
        <f t="shared" si="8"/>
        <v>156</v>
      </c>
      <c r="F160">
        <f t="shared" si="9"/>
        <v>0</v>
      </c>
      <c r="I160">
        <f ca="1">ROUND(K159*F$2/12,2)</f>
        <v>0</v>
      </c>
      <c r="J160">
        <f t="shared" ca="1" si="10"/>
        <v>0</v>
      </c>
      <c r="K160">
        <f ca="1">J160+I160-C160</f>
        <v>0</v>
      </c>
      <c r="M160">
        <f ca="1">INDIRECT(M$3&amp;ROW()-'Amortisation-Summary'!D$1)</f>
        <v>4850</v>
      </c>
    </row>
    <row r="161" spans="1:13" x14ac:dyDescent="0.25">
      <c r="A161">
        <f t="shared" si="8"/>
        <v>157</v>
      </c>
      <c r="F161">
        <f t="shared" si="9"/>
        <v>0</v>
      </c>
      <c r="I161">
        <f ca="1">ROUND(K160*F$2/12,2)</f>
        <v>0</v>
      </c>
      <c r="J161">
        <f t="shared" ca="1" si="10"/>
        <v>0</v>
      </c>
      <c r="K161">
        <f ca="1">J161+I161-C161</f>
        <v>0</v>
      </c>
      <c r="M161">
        <f ca="1">INDIRECT(M$3&amp;ROW()-'Amortisation-Summary'!D$1)</f>
        <v>4850</v>
      </c>
    </row>
    <row r="162" spans="1:13" x14ac:dyDescent="0.25">
      <c r="A162">
        <f t="shared" si="8"/>
        <v>158</v>
      </c>
      <c r="F162">
        <f t="shared" si="9"/>
        <v>0</v>
      </c>
      <c r="I162">
        <f ca="1">ROUND(K161*F$2/12,2)</f>
        <v>0</v>
      </c>
      <c r="J162">
        <f t="shared" ca="1" si="10"/>
        <v>0</v>
      </c>
      <c r="K162">
        <f ca="1">J162+I162-C162</f>
        <v>0</v>
      </c>
      <c r="M162">
        <f ca="1">INDIRECT(M$3&amp;ROW()-'Amortisation-Summary'!D$1)</f>
        <v>4850</v>
      </c>
    </row>
    <row r="163" spans="1:13" x14ac:dyDescent="0.25">
      <c r="A163">
        <f t="shared" si="8"/>
        <v>159</v>
      </c>
      <c r="F163">
        <f t="shared" si="9"/>
        <v>0</v>
      </c>
      <c r="I163">
        <f ca="1">ROUND(K162*F$2/12,2)</f>
        <v>0</v>
      </c>
      <c r="J163">
        <f t="shared" ca="1" si="10"/>
        <v>0</v>
      </c>
      <c r="K163">
        <f ca="1">J163+I163-C163</f>
        <v>0</v>
      </c>
      <c r="M163">
        <f ca="1">INDIRECT(M$3&amp;ROW()-'Amortisation-Summary'!D$1)</f>
        <v>4850</v>
      </c>
    </row>
    <row r="164" spans="1:13" x14ac:dyDescent="0.25">
      <c r="A164">
        <f t="shared" si="8"/>
        <v>160</v>
      </c>
      <c r="F164">
        <f t="shared" si="9"/>
        <v>0</v>
      </c>
      <c r="I164">
        <f ca="1">ROUND(K163*F$2/12,2)</f>
        <v>0</v>
      </c>
      <c r="J164">
        <f t="shared" ca="1" si="10"/>
        <v>0</v>
      </c>
      <c r="K164">
        <f ca="1">J164+I164-C164</f>
        <v>0</v>
      </c>
      <c r="M164">
        <f ca="1">INDIRECT(M$3&amp;ROW()-'Amortisation-Summary'!D$1)</f>
        <v>4850</v>
      </c>
    </row>
    <row r="165" spans="1:13" x14ac:dyDescent="0.25">
      <c r="A165">
        <f t="shared" si="8"/>
        <v>161</v>
      </c>
      <c r="F165">
        <f t="shared" si="9"/>
        <v>0</v>
      </c>
      <c r="I165">
        <f ca="1">ROUND(K164*F$2/12,2)</f>
        <v>0</v>
      </c>
      <c r="J165">
        <f t="shared" ca="1" si="10"/>
        <v>0</v>
      </c>
      <c r="K165">
        <f ca="1">J165+I165-C165</f>
        <v>0</v>
      </c>
      <c r="M165">
        <f ca="1">INDIRECT(M$3&amp;ROW()-'Amortisation-Summary'!D$1)</f>
        <v>4850</v>
      </c>
    </row>
    <row r="166" spans="1:13" x14ac:dyDescent="0.25">
      <c r="A166">
        <f t="shared" si="8"/>
        <v>162</v>
      </c>
      <c r="F166">
        <f t="shared" si="9"/>
        <v>0</v>
      </c>
      <c r="I166">
        <f ca="1">ROUND(K165*F$2/12,2)</f>
        <v>0</v>
      </c>
      <c r="J166">
        <f t="shared" ca="1" si="10"/>
        <v>0</v>
      </c>
      <c r="K166">
        <f ca="1">J166+I166-C166</f>
        <v>0</v>
      </c>
      <c r="M166">
        <f ca="1">INDIRECT(M$3&amp;ROW()-'Amortisation-Summary'!D$1)</f>
        <v>4850</v>
      </c>
    </row>
    <row r="167" spans="1:13" x14ac:dyDescent="0.25">
      <c r="A167">
        <f t="shared" si="8"/>
        <v>163</v>
      </c>
      <c r="F167">
        <f t="shared" si="9"/>
        <v>0</v>
      </c>
      <c r="I167">
        <f ca="1">ROUND(K166*F$2/12,2)</f>
        <v>0</v>
      </c>
      <c r="J167">
        <f t="shared" ca="1" si="10"/>
        <v>0</v>
      </c>
      <c r="K167">
        <f ca="1">J167+I167-C167</f>
        <v>0</v>
      </c>
      <c r="M167">
        <f ca="1">INDIRECT(M$3&amp;ROW()-'Amortisation-Summary'!D$1)</f>
        <v>4850</v>
      </c>
    </row>
    <row r="168" spans="1:13" x14ac:dyDescent="0.25">
      <c r="A168">
        <f t="shared" si="8"/>
        <v>164</v>
      </c>
      <c r="F168">
        <f t="shared" si="9"/>
        <v>0</v>
      </c>
      <c r="I168">
        <f ca="1">ROUND(K167*F$2/12,2)</f>
        <v>0</v>
      </c>
      <c r="J168">
        <f t="shared" ca="1" si="10"/>
        <v>0</v>
      </c>
      <c r="K168">
        <f ca="1">J168+I168-C168</f>
        <v>0</v>
      </c>
      <c r="M168">
        <f ca="1">INDIRECT(M$3&amp;ROW()-'Amortisation-Summary'!D$1)</f>
        <v>4850</v>
      </c>
    </row>
    <row r="169" spans="1:13" x14ac:dyDescent="0.25">
      <c r="A169">
        <f t="shared" si="8"/>
        <v>165</v>
      </c>
      <c r="F169">
        <f t="shared" si="9"/>
        <v>0</v>
      </c>
      <c r="I169">
        <f ca="1">ROUND(K168*F$2/12,2)</f>
        <v>0</v>
      </c>
      <c r="J169">
        <f t="shared" ca="1" si="10"/>
        <v>0</v>
      </c>
      <c r="K169">
        <f ca="1">J169+I169-C169</f>
        <v>0</v>
      </c>
      <c r="M169">
        <f ca="1">INDIRECT(M$3&amp;ROW()-'Amortisation-Summary'!D$1)</f>
        <v>4850</v>
      </c>
    </row>
    <row r="170" spans="1:13" x14ac:dyDescent="0.25">
      <c r="A170">
        <f t="shared" si="8"/>
        <v>166</v>
      </c>
      <c r="F170">
        <f t="shared" si="9"/>
        <v>0</v>
      </c>
      <c r="I170">
        <f ca="1">ROUND(K169*F$2/12,2)</f>
        <v>0</v>
      </c>
      <c r="J170">
        <f t="shared" ca="1" si="10"/>
        <v>0</v>
      </c>
      <c r="K170">
        <f ca="1">J170+I170-C170</f>
        <v>0</v>
      </c>
      <c r="M170">
        <f ca="1">INDIRECT(M$3&amp;ROW()-'Amortisation-Summary'!D$1)</f>
        <v>4850</v>
      </c>
    </row>
    <row r="171" spans="1:13" x14ac:dyDescent="0.25">
      <c r="A171">
        <f t="shared" si="8"/>
        <v>167</v>
      </c>
      <c r="F171">
        <f t="shared" si="9"/>
        <v>0</v>
      </c>
      <c r="I171">
        <f ca="1">ROUND(K170*F$2/12,2)</f>
        <v>0</v>
      </c>
      <c r="J171">
        <f t="shared" ca="1" si="10"/>
        <v>0</v>
      </c>
      <c r="K171">
        <f ca="1">J171+I171-C171</f>
        <v>0</v>
      </c>
      <c r="M171">
        <f ca="1">INDIRECT(M$3&amp;ROW()-'Amortisation-Summary'!D$1)</f>
        <v>4850</v>
      </c>
    </row>
    <row r="172" spans="1:13" x14ac:dyDescent="0.25">
      <c r="A172">
        <f t="shared" si="8"/>
        <v>168</v>
      </c>
      <c r="F172">
        <f t="shared" si="9"/>
        <v>0</v>
      </c>
      <c r="I172">
        <f ca="1">ROUND(K171*F$2/12,2)</f>
        <v>0</v>
      </c>
      <c r="J172">
        <f t="shared" ca="1" si="10"/>
        <v>0</v>
      </c>
      <c r="K172">
        <f ca="1">J172+I172-C172</f>
        <v>0</v>
      </c>
      <c r="M172">
        <f ca="1">INDIRECT(M$3&amp;ROW()-'Amortisation-Summary'!D$1)</f>
        <v>4850</v>
      </c>
    </row>
    <row r="173" spans="1:13" x14ac:dyDescent="0.25">
      <c r="A173">
        <f t="shared" si="8"/>
        <v>169</v>
      </c>
      <c r="F173">
        <f t="shared" si="9"/>
        <v>0</v>
      </c>
      <c r="I173">
        <f ca="1">ROUND(K172*F$2/12,2)</f>
        <v>0</v>
      </c>
      <c r="J173">
        <f t="shared" ca="1" si="10"/>
        <v>0</v>
      </c>
      <c r="K173">
        <f ca="1">J173+I173-C173</f>
        <v>0</v>
      </c>
      <c r="M173">
        <f ca="1">INDIRECT(M$3&amp;ROW()-'Amortisation-Summary'!D$1)</f>
        <v>4850</v>
      </c>
    </row>
    <row r="174" spans="1:13" x14ac:dyDescent="0.25">
      <c r="A174">
        <f t="shared" si="8"/>
        <v>170</v>
      </c>
      <c r="F174">
        <f t="shared" si="9"/>
        <v>0</v>
      </c>
      <c r="I174">
        <f ca="1">ROUND(K173*F$2/12,2)</f>
        <v>0</v>
      </c>
      <c r="J174">
        <f t="shared" ca="1" si="10"/>
        <v>0</v>
      </c>
      <c r="K174">
        <f ca="1">J174+I174-C174</f>
        <v>0</v>
      </c>
      <c r="M174">
        <f ca="1">INDIRECT(M$3&amp;ROW()-'Amortisation-Summary'!D$1)</f>
        <v>4850</v>
      </c>
    </row>
    <row r="175" spans="1:13" x14ac:dyDescent="0.25">
      <c r="A175">
        <f t="shared" si="8"/>
        <v>171</v>
      </c>
      <c r="F175">
        <f t="shared" si="9"/>
        <v>0</v>
      </c>
      <c r="I175">
        <f ca="1">ROUND(K174*F$2/12,2)</f>
        <v>0</v>
      </c>
      <c r="J175">
        <f t="shared" ca="1" si="10"/>
        <v>0</v>
      </c>
      <c r="K175">
        <f ca="1">J175+I175-C175</f>
        <v>0</v>
      </c>
      <c r="M175">
        <f ca="1">INDIRECT(M$3&amp;ROW()-'Amortisation-Summary'!D$1)</f>
        <v>4850</v>
      </c>
    </row>
    <row r="176" spans="1:13" x14ac:dyDescent="0.25">
      <c r="A176">
        <f t="shared" si="8"/>
        <v>172</v>
      </c>
      <c r="F176">
        <f t="shared" si="9"/>
        <v>0</v>
      </c>
      <c r="I176">
        <f ca="1">ROUND(K175*F$2/12,2)</f>
        <v>0</v>
      </c>
      <c r="J176">
        <f t="shared" ca="1" si="10"/>
        <v>0</v>
      </c>
      <c r="K176">
        <f ca="1">J176+I176-C176</f>
        <v>0</v>
      </c>
      <c r="M176">
        <f ca="1">INDIRECT(M$3&amp;ROW()-'Amortisation-Summary'!D$1)</f>
        <v>4850</v>
      </c>
    </row>
    <row r="177" spans="1:13" x14ac:dyDescent="0.25">
      <c r="A177">
        <f t="shared" si="8"/>
        <v>173</v>
      </c>
      <c r="F177">
        <f t="shared" si="9"/>
        <v>0</v>
      </c>
      <c r="I177">
        <f ca="1">ROUND(K176*F$2/12,2)</f>
        <v>0</v>
      </c>
      <c r="J177">
        <f t="shared" ca="1" si="10"/>
        <v>0</v>
      </c>
      <c r="K177">
        <f ca="1">J177+I177-C177</f>
        <v>0</v>
      </c>
      <c r="M177">
        <f ca="1">INDIRECT(M$3&amp;ROW()-'Amortisation-Summary'!D$1)</f>
        <v>4850</v>
      </c>
    </row>
    <row r="178" spans="1:13" x14ac:dyDescent="0.25">
      <c r="A178">
        <f t="shared" si="8"/>
        <v>174</v>
      </c>
      <c r="F178">
        <f t="shared" si="9"/>
        <v>0</v>
      </c>
      <c r="I178">
        <f ca="1">ROUND(K177*F$2/12,2)</f>
        <v>0</v>
      </c>
      <c r="J178">
        <f t="shared" ca="1" si="10"/>
        <v>0</v>
      </c>
      <c r="K178">
        <f ca="1">J178+I178-C178</f>
        <v>0</v>
      </c>
      <c r="M178">
        <f ca="1">INDIRECT(M$3&amp;ROW()-'Amortisation-Summary'!D$1)</f>
        <v>4850</v>
      </c>
    </row>
    <row r="179" spans="1:13" x14ac:dyDescent="0.25">
      <c r="A179">
        <f t="shared" si="8"/>
        <v>175</v>
      </c>
      <c r="F179">
        <f t="shared" si="9"/>
        <v>0</v>
      </c>
      <c r="I179">
        <f ca="1">ROUND(K178*F$2/12,2)</f>
        <v>0</v>
      </c>
      <c r="J179">
        <f t="shared" ca="1" si="10"/>
        <v>0</v>
      </c>
      <c r="K179">
        <f ca="1">J179+I179-C179</f>
        <v>0</v>
      </c>
      <c r="M179">
        <f ca="1">INDIRECT(M$3&amp;ROW()-'Amortisation-Summary'!D$1)</f>
        <v>4850</v>
      </c>
    </row>
    <row r="180" spans="1:13" x14ac:dyDescent="0.25">
      <c r="A180">
        <f t="shared" si="8"/>
        <v>176</v>
      </c>
      <c r="F180">
        <f t="shared" si="9"/>
        <v>0</v>
      </c>
      <c r="I180">
        <f ca="1">ROUND(K179*F$2/12,2)</f>
        <v>0</v>
      </c>
      <c r="J180">
        <f t="shared" ca="1" si="10"/>
        <v>0</v>
      </c>
      <c r="K180">
        <f ca="1">J180+I180-C180</f>
        <v>0</v>
      </c>
      <c r="M180">
        <f ca="1">INDIRECT(M$3&amp;ROW()-'Amortisation-Summary'!D$1)</f>
        <v>4850</v>
      </c>
    </row>
    <row r="181" spans="1:13" x14ac:dyDescent="0.25">
      <c r="A181">
        <f t="shared" si="8"/>
        <v>177</v>
      </c>
      <c r="F181">
        <f t="shared" si="9"/>
        <v>0</v>
      </c>
      <c r="I181">
        <f ca="1">ROUND(K180*F$2/12,2)</f>
        <v>0</v>
      </c>
      <c r="J181">
        <f t="shared" ca="1" si="10"/>
        <v>0</v>
      </c>
      <c r="K181">
        <f ca="1">J181+I181-C181</f>
        <v>0</v>
      </c>
      <c r="M181">
        <f ca="1">INDIRECT(M$3&amp;ROW()-'Amortisation-Summary'!D$1)</f>
        <v>4850</v>
      </c>
    </row>
    <row r="182" spans="1:13" x14ac:dyDescent="0.25">
      <c r="A182">
        <f t="shared" si="8"/>
        <v>178</v>
      </c>
      <c r="F182">
        <f t="shared" si="9"/>
        <v>0</v>
      </c>
      <c r="I182">
        <f ca="1">ROUND(K181*F$2/12,2)</f>
        <v>0</v>
      </c>
      <c r="J182">
        <f t="shared" ca="1" si="10"/>
        <v>0</v>
      </c>
      <c r="K182">
        <f ca="1">J182+I182-C182</f>
        <v>0</v>
      </c>
      <c r="M182">
        <f ca="1">INDIRECT(M$3&amp;ROW()-'Amortisation-Summary'!D$1)</f>
        <v>4850</v>
      </c>
    </row>
    <row r="183" spans="1:13" x14ac:dyDescent="0.25">
      <c r="A183">
        <f t="shared" si="8"/>
        <v>179</v>
      </c>
      <c r="F183">
        <f t="shared" si="9"/>
        <v>0</v>
      </c>
      <c r="I183">
        <f ca="1">ROUND(K182*F$2/12,2)</f>
        <v>0</v>
      </c>
      <c r="J183">
        <f t="shared" ca="1" si="10"/>
        <v>0</v>
      </c>
      <c r="K183">
        <f ca="1">J183+I183-C183</f>
        <v>0</v>
      </c>
      <c r="M183">
        <f ca="1">INDIRECT(M$3&amp;ROW()-'Amortisation-Summary'!D$1)</f>
        <v>4850</v>
      </c>
    </row>
    <row r="184" spans="1:13" x14ac:dyDescent="0.25">
      <c r="A184">
        <f t="shared" si="8"/>
        <v>180</v>
      </c>
      <c r="F184">
        <f t="shared" si="9"/>
        <v>0</v>
      </c>
      <c r="I184">
        <f ca="1">ROUND(K183*F$2/12,2)</f>
        <v>0</v>
      </c>
      <c r="J184">
        <f t="shared" ca="1" si="10"/>
        <v>0</v>
      </c>
      <c r="K184">
        <f ca="1">J184+I184-C184</f>
        <v>0</v>
      </c>
      <c r="M184">
        <f ca="1">INDIRECT(M$3&amp;ROW()-'Amortisation-Summary'!D$1)</f>
        <v>4850</v>
      </c>
    </row>
    <row r="185" spans="1:13" x14ac:dyDescent="0.25">
      <c r="A185">
        <f t="shared" si="8"/>
        <v>181</v>
      </c>
      <c r="F185">
        <f t="shared" si="9"/>
        <v>0</v>
      </c>
      <c r="I185">
        <f ca="1">ROUND(K184*F$2/12,2)</f>
        <v>0</v>
      </c>
      <c r="J185">
        <f t="shared" ca="1" si="10"/>
        <v>0</v>
      </c>
      <c r="K185">
        <f ca="1">J185+I185-C185</f>
        <v>0</v>
      </c>
      <c r="M185">
        <f ca="1">INDIRECT(M$3&amp;ROW()-'Amortisation-Summary'!D$1)</f>
        <v>4850</v>
      </c>
    </row>
    <row r="186" spans="1:13" x14ac:dyDescent="0.25">
      <c r="A186">
        <f t="shared" si="8"/>
        <v>182</v>
      </c>
      <c r="F186">
        <f t="shared" si="9"/>
        <v>0</v>
      </c>
      <c r="I186">
        <f ca="1">ROUND(K185*F$2/12,2)</f>
        <v>0</v>
      </c>
      <c r="J186">
        <f t="shared" ca="1" si="10"/>
        <v>0</v>
      </c>
      <c r="K186">
        <f ca="1">J186+I186-C186</f>
        <v>0</v>
      </c>
      <c r="M186">
        <f ca="1">INDIRECT(M$3&amp;ROW()-'Amortisation-Summary'!D$1)</f>
        <v>4850</v>
      </c>
    </row>
    <row r="187" spans="1:13" x14ac:dyDescent="0.25">
      <c r="A187">
        <f t="shared" si="8"/>
        <v>183</v>
      </c>
      <c r="F187">
        <f t="shared" si="9"/>
        <v>0</v>
      </c>
      <c r="I187">
        <f ca="1">ROUND(K186*F$2/12,2)</f>
        <v>0</v>
      </c>
      <c r="J187">
        <f t="shared" ca="1" si="10"/>
        <v>0</v>
      </c>
      <c r="K187">
        <f ca="1">J187+I187-C187</f>
        <v>0</v>
      </c>
      <c r="M187">
        <f ca="1">INDIRECT(M$3&amp;ROW()-'Amortisation-Summary'!D$1)</f>
        <v>4850</v>
      </c>
    </row>
    <row r="188" spans="1:13" x14ac:dyDescent="0.25">
      <c r="A188">
        <f t="shared" si="8"/>
        <v>184</v>
      </c>
      <c r="F188">
        <f t="shared" si="9"/>
        <v>0</v>
      </c>
      <c r="I188">
        <f ca="1">ROUND(K187*F$2/12,2)</f>
        <v>0</v>
      </c>
      <c r="J188">
        <f t="shared" ca="1" si="10"/>
        <v>0</v>
      </c>
      <c r="K188">
        <f ca="1">J188+I188-C188</f>
        <v>0</v>
      </c>
      <c r="M188">
        <f ca="1">INDIRECT(M$3&amp;ROW()-'Amortisation-Summary'!D$1)</f>
        <v>4850</v>
      </c>
    </row>
    <row r="189" spans="1:13" x14ac:dyDescent="0.25">
      <c r="A189">
        <f t="shared" si="8"/>
        <v>185</v>
      </c>
      <c r="F189">
        <f t="shared" si="9"/>
        <v>0</v>
      </c>
      <c r="I189">
        <f ca="1">ROUND(K188*F$2/12,2)</f>
        <v>0</v>
      </c>
      <c r="J189">
        <f t="shared" ca="1" si="10"/>
        <v>0</v>
      </c>
      <c r="K189">
        <f ca="1">J189+I189-C189</f>
        <v>0</v>
      </c>
      <c r="M189">
        <f ca="1">INDIRECT(M$3&amp;ROW()-'Amortisation-Summary'!D$1)</f>
        <v>4850</v>
      </c>
    </row>
    <row r="190" spans="1:13" x14ac:dyDescent="0.25">
      <c r="A190">
        <f t="shared" si="8"/>
        <v>186</v>
      </c>
      <c r="F190">
        <f t="shared" si="9"/>
        <v>0</v>
      </c>
      <c r="I190">
        <f ca="1">ROUND(K189*F$2/12,2)</f>
        <v>0</v>
      </c>
      <c r="J190">
        <f t="shared" ca="1" si="10"/>
        <v>0</v>
      </c>
      <c r="K190">
        <f ca="1">J190+I190-C190</f>
        <v>0</v>
      </c>
      <c r="M190">
        <f ca="1">INDIRECT(M$3&amp;ROW()-'Amortisation-Summary'!D$1)</f>
        <v>4850</v>
      </c>
    </row>
    <row r="191" spans="1:13" x14ac:dyDescent="0.25">
      <c r="A191">
        <f t="shared" si="8"/>
        <v>187</v>
      </c>
      <c r="F191">
        <f t="shared" si="9"/>
        <v>0</v>
      </c>
      <c r="I191">
        <f ca="1">ROUND(K190*F$2/12,2)</f>
        <v>0</v>
      </c>
      <c r="J191">
        <f t="shared" ca="1" si="10"/>
        <v>0</v>
      </c>
      <c r="K191">
        <f ca="1">J191+I191-C191</f>
        <v>0</v>
      </c>
      <c r="M191">
        <f ca="1">INDIRECT(M$3&amp;ROW()-'Amortisation-Summary'!D$1)</f>
        <v>4850</v>
      </c>
    </row>
    <row r="192" spans="1:13" x14ac:dyDescent="0.25">
      <c r="A192">
        <f t="shared" si="8"/>
        <v>188</v>
      </c>
      <c r="F192">
        <f t="shared" si="9"/>
        <v>0</v>
      </c>
      <c r="I192">
        <f ca="1">ROUND(K191*F$2/12,2)</f>
        <v>0</v>
      </c>
      <c r="J192">
        <f t="shared" ca="1" si="10"/>
        <v>0</v>
      </c>
      <c r="K192">
        <f ca="1">J192+I192-C192</f>
        <v>0</v>
      </c>
      <c r="M192">
        <f ca="1">INDIRECT(M$3&amp;ROW()-'Amortisation-Summary'!D$1)</f>
        <v>4850</v>
      </c>
    </row>
    <row r="193" spans="1:13" x14ac:dyDescent="0.25">
      <c r="A193">
        <f t="shared" si="8"/>
        <v>189</v>
      </c>
      <c r="F193">
        <f t="shared" si="9"/>
        <v>0</v>
      </c>
      <c r="I193">
        <f ca="1">ROUND(K192*F$2/12,2)</f>
        <v>0</v>
      </c>
      <c r="J193">
        <f t="shared" ca="1" si="10"/>
        <v>0</v>
      </c>
      <c r="K193">
        <f ca="1">J193+I193-C193</f>
        <v>0</v>
      </c>
      <c r="M193">
        <f ca="1">INDIRECT(M$3&amp;ROW()-'Amortisation-Summary'!D$1)</f>
        <v>4850</v>
      </c>
    </row>
    <row r="194" spans="1:13" x14ac:dyDescent="0.25">
      <c r="A194">
        <f t="shared" si="8"/>
        <v>190</v>
      </c>
      <c r="F194">
        <f t="shared" si="9"/>
        <v>0</v>
      </c>
      <c r="I194">
        <f ca="1">ROUND(K193*F$2/12,2)</f>
        <v>0</v>
      </c>
      <c r="J194">
        <f t="shared" ca="1" si="10"/>
        <v>0</v>
      </c>
      <c r="K194">
        <f ca="1">J194+I194-C194</f>
        <v>0</v>
      </c>
      <c r="M194">
        <f ca="1">INDIRECT(M$3&amp;ROW()-'Amortisation-Summary'!D$1)</f>
        <v>4850</v>
      </c>
    </row>
    <row r="195" spans="1:13" x14ac:dyDescent="0.25">
      <c r="A195">
        <f t="shared" si="8"/>
        <v>191</v>
      </c>
      <c r="F195">
        <f t="shared" si="9"/>
        <v>0</v>
      </c>
      <c r="I195">
        <f ca="1">ROUND(K194*F$2/12,2)</f>
        <v>0</v>
      </c>
      <c r="J195">
        <f t="shared" ca="1" si="10"/>
        <v>0</v>
      </c>
      <c r="K195">
        <f ca="1">J195+I195-C195</f>
        <v>0</v>
      </c>
      <c r="M195">
        <f ca="1">INDIRECT(M$3&amp;ROW()-'Amortisation-Summary'!D$1)</f>
        <v>4850</v>
      </c>
    </row>
    <row r="196" spans="1:13" x14ac:dyDescent="0.25">
      <c r="A196">
        <f t="shared" si="8"/>
        <v>192</v>
      </c>
      <c r="F196">
        <f t="shared" si="9"/>
        <v>0</v>
      </c>
      <c r="I196">
        <f ca="1">ROUND(K195*F$2/12,2)</f>
        <v>0</v>
      </c>
      <c r="J196">
        <f t="shared" ca="1" si="10"/>
        <v>0</v>
      </c>
      <c r="K196">
        <f ca="1">J196+I196-C196</f>
        <v>0</v>
      </c>
      <c r="M196">
        <f ca="1">INDIRECT(M$3&amp;ROW()-'Amortisation-Summary'!D$1)</f>
        <v>4850</v>
      </c>
    </row>
    <row r="197" spans="1:13" x14ac:dyDescent="0.25">
      <c r="A197">
        <f t="shared" si="8"/>
        <v>193</v>
      </c>
      <c r="F197">
        <f t="shared" si="9"/>
        <v>0</v>
      </c>
      <c r="I197">
        <f ca="1">ROUND(K196*F$2/12,2)</f>
        <v>0</v>
      </c>
      <c r="J197">
        <f t="shared" ca="1" si="10"/>
        <v>0</v>
      </c>
      <c r="K197">
        <f ca="1">J197+I197-C197</f>
        <v>0</v>
      </c>
      <c r="M197">
        <f ca="1">INDIRECT(M$3&amp;ROW()-'Amortisation-Summary'!D$1)</f>
        <v>4850</v>
      </c>
    </row>
    <row r="198" spans="1:13" x14ac:dyDescent="0.25">
      <c r="A198">
        <f t="shared" si="8"/>
        <v>194</v>
      </c>
      <c r="F198">
        <f t="shared" si="9"/>
        <v>0</v>
      </c>
      <c r="I198">
        <f ca="1">ROUND(K197*F$2/12,2)</f>
        <v>0</v>
      </c>
      <c r="J198">
        <f t="shared" ca="1" si="10"/>
        <v>0</v>
      </c>
      <c r="K198">
        <f ca="1">J198+I198-C198</f>
        <v>0</v>
      </c>
      <c r="M198">
        <f ca="1">INDIRECT(M$3&amp;ROW()-'Amortisation-Summary'!D$1)</f>
        <v>4850</v>
      </c>
    </row>
    <row r="199" spans="1:13" x14ac:dyDescent="0.25">
      <c r="A199">
        <f t="shared" si="8"/>
        <v>195</v>
      </c>
      <c r="F199">
        <f t="shared" si="9"/>
        <v>0</v>
      </c>
      <c r="I199">
        <f ca="1">ROUND(K198*F$2/12,2)</f>
        <v>0</v>
      </c>
      <c r="J199">
        <f t="shared" ca="1" si="10"/>
        <v>0</v>
      </c>
      <c r="K199">
        <f ca="1">J199+I199-C199</f>
        <v>0</v>
      </c>
      <c r="M199">
        <f ca="1">INDIRECT(M$3&amp;ROW()-'Amortisation-Summary'!D$1)</f>
        <v>4850</v>
      </c>
    </row>
    <row r="200" spans="1:13" x14ac:dyDescent="0.25">
      <c r="A200">
        <f t="shared" ref="A200:A263" si="11">A199+1</f>
        <v>196</v>
      </c>
      <c r="F200">
        <f t="shared" ref="F200:F263" si="12">SUM(C200:E200)</f>
        <v>0</v>
      </c>
      <c r="I200">
        <f ca="1">ROUND(K199*F$2/12,2)</f>
        <v>0</v>
      </c>
      <c r="J200">
        <f t="shared" ref="J200:J263" ca="1" si="13">K199</f>
        <v>0</v>
      </c>
      <c r="K200">
        <f ca="1">J200+I200-C200</f>
        <v>0</v>
      </c>
      <c r="M200">
        <f ca="1">INDIRECT(M$3&amp;ROW()-'Amortisation-Summary'!D$1)</f>
        <v>4850</v>
      </c>
    </row>
    <row r="201" spans="1:13" x14ac:dyDescent="0.25">
      <c r="A201">
        <f t="shared" si="11"/>
        <v>197</v>
      </c>
      <c r="F201">
        <f t="shared" si="12"/>
        <v>0</v>
      </c>
      <c r="I201">
        <f ca="1">ROUND(K200*F$2/12,2)</f>
        <v>0</v>
      </c>
      <c r="J201">
        <f t="shared" ca="1" si="13"/>
        <v>0</v>
      </c>
      <c r="K201">
        <f ca="1">J201+I201-C201</f>
        <v>0</v>
      </c>
      <c r="M201">
        <f ca="1">INDIRECT(M$3&amp;ROW()-'Amortisation-Summary'!D$1)</f>
        <v>4850</v>
      </c>
    </row>
    <row r="202" spans="1:13" x14ac:dyDescent="0.25">
      <c r="A202">
        <f t="shared" si="11"/>
        <v>198</v>
      </c>
      <c r="F202">
        <f t="shared" si="12"/>
        <v>0</v>
      </c>
      <c r="I202">
        <f ca="1">ROUND(K201*F$2/12,2)</f>
        <v>0</v>
      </c>
      <c r="J202">
        <f t="shared" ca="1" si="13"/>
        <v>0</v>
      </c>
      <c r="K202">
        <f ca="1">J202+I202-C202</f>
        <v>0</v>
      </c>
      <c r="M202">
        <f ca="1">INDIRECT(M$3&amp;ROW()-'Amortisation-Summary'!D$1)</f>
        <v>4850</v>
      </c>
    </row>
    <row r="203" spans="1:13" x14ac:dyDescent="0.25">
      <c r="A203">
        <f t="shared" si="11"/>
        <v>199</v>
      </c>
      <c r="F203">
        <f t="shared" si="12"/>
        <v>0</v>
      </c>
      <c r="I203">
        <f ca="1">ROUND(K202*F$2/12,2)</f>
        <v>0</v>
      </c>
      <c r="J203">
        <f t="shared" ca="1" si="13"/>
        <v>0</v>
      </c>
      <c r="K203">
        <f ca="1">J203+I203-C203</f>
        <v>0</v>
      </c>
      <c r="M203">
        <f ca="1">INDIRECT(M$3&amp;ROW()-'Amortisation-Summary'!D$1)</f>
        <v>4850</v>
      </c>
    </row>
    <row r="204" spans="1:13" x14ac:dyDescent="0.25">
      <c r="A204">
        <f t="shared" si="11"/>
        <v>200</v>
      </c>
      <c r="F204">
        <f t="shared" si="12"/>
        <v>0</v>
      </c>
      <c r="I204">
        <f ca="1">ROUND(K203*F$2/12,2)</f>
        <v>0</v>
      </c>
      <c r="J204">
        <f t="shared" ca="1" si="13"/>
        <v>0</v>
      </c>
      <c r="K204">
        <f ca="1">J204+I204-C204</f>
        <v>0</v>
      </c>
      <c r="M204">
        <f ca="1">INDIRECT(M$3&amp;ROW()-'Amortisation-Summary'!D$1)</f>
        <v>4850</v>
      </c>
    </row>
    <row r="205" spans="1:13" x14ac:dyDescent="0.25">
      <c r="A205">
        <f t="shared" si="11"/>
        <v>201</v>
      </c>
      <c r="F205">
        <f t="shared" si="12"/>
        <v>0</v>
      </c>
      <c r="I205">
        <f ca="1">ROUND(K204*F$2/12,2)</f>
        <v>0</v>
      </c>
      <c r="J205">
        <f t="shared" ca="1" si="13"/>
        <v>0</v>
      </c>
      <c r="K205">
        <f ca="1">J205+I205-C205</f>
        <v>0</v>
      </c>
      <c r="M205">
        <f ca="1">INDIRECT(M$3&amp;ROW()-'Amortisation-Summary'!D$1)</f>
        <v>4850</v>
      </c>
    </row>
    <row r="206" spans="1:13" x14ac:dyDescent="0.25">
      <c r="A206">
        <f t="shared" si="11"/>
        <v>202</v>
      </c>
      <c r="F206">
        <f t="shared" si="12"/>
        <v>0</v>
      </c>
      <c r="I206">
        <f ca="1">ROUND(K205*F$2/12,2)</f>
        <v>0</v>
      </c>
      <c r="J206">
        <f t="shared" ca="1" si="13"/>
        <v>0</v>
      </c>
      <c r="K206">
        <f ca="1">J206+I206-C206</f>
        <v>0</v>
      </c>
      <c r="M206">
        <f ca="1">INDIRECT(M$3&amp;ROW()-'Amortisation-Summary'!D$1)</f>
        <v>4850</v>
      </c>
    </row>
    <row r="207" spans="1:13" x14ac:dyDescent="0.25">
      <c r="A207">
        <f t="shared" si="11"/>
        <v>203</v>
      </c>
      <c r="F207">
        <f t="shared" si="12"/>
        <v>0</v>
      </c>
      <c r="I207">
        <f ca="1">ROUND(K206*F$2/12,2)</f>
        <v>0</v>
      </c>
      <c r="J207">
        <f t="shared" ca="1" si="13"/>
        <v>0</v>
      </c>
      <c r="K207">
        <f ca="1">J207+I207-C207</f>
        <v>0</v>
      </c>
      <c r="M207">
        <f ca="1">INDIRECT(M$3&amp;ROW()-'Amortisation-Summary'!D$1)</f>
        <v>4850</v>
      </c>
    </row>
    <row r="208" spans="1:13" x14ac:dyDescent="0.25">
      <c r="A208">
        <f t="shared" si="11"/>
        <v>204</v>
      </c>
      <c r="F208">
        <f t="shared" si="12"/>
        <v>0</v>
      </c>
      <c r="I208">
        <f ca="1">ROUND(K207*F$2/12,2)</f>
        <v>0</v>
      </c>
      <c r="J208">
        <f t="shared" ca="1" si="13"/>
        <v>0</v>
      </c>
      <c r="K208">
        <f ca="1">J208+I208-C208</f>
        <v>0</v>
      </c>
      <c r="M208">
        <f ca="1">INDIRECT(M$3&amp;ROW()-'Amortisation-Summary'!D$1)</f>
        <v>4850</v>
      </c>
    </row>
    <row r="209" spans="1:13" x14ac:dyDescent="0.25">
      <c r="A209">
        <f t="shared" si="11"/>
        <v>205</v>
      </c>
      <c r="F209">
        <f t="shared" si="12"/>
        <v>0</v>
      </c>
      <c r="I209">
        <f ca="1">ROUND(K208*F$2/12,2)</f>
        <v>0</v>
      </c>
      <c r="J209">
        <f t="shared" ca="1" si="13"/>
        <v>0</v>
      </c>
      <c r="K209">
        <f ca="1">J209+I209-C209</f>
        <v>0</v>
      </c>
      <c r="M209">
        <f ca="1">INDIRECT(M$3&amp;ROW()-'Amortisation-Summary'!D$1)</f>
        <v>4850</v>
      </c>
    </row>
    <row r="210" spans="1:13" x14ac:dyDescent="0.25">
      <c r="A210">
        <f t="shared" si="11"/>
        <v>206</v>
      </c>
      <c r="F210">
        <f t="shared" si="12"/>
        <v>0</v>
      </c>
      <c r="I210">
        <f ca="1">ROUND(K209*F$2/12,2)</f>
        <v>0</v>
      </c>
      <c r="J210">
        <f t="shared" ca="1" si="13"/>
        <v>0</v>
      </c>
      <c r="K210">
        <f ca="1">J210+I210-C210</f>
        <v>0</v>
      </c>
      <c r="M210">
        <f ca="1">INDIRECT(M$3&amp;ROW()-'Amortisation-Summary'!D$1)</f>
        <v>4850</v>
      </c>
    </row>
    <row r="211" spans="1:13" x14ac:dyDescent="0.25">
      <c r="A211">
        <f t="shared" si="11"/>
        <v>207</v>
      </c>
      <c r="F211">
        <f t="shared" si="12"/>
        <v>0</v>
      </c>
      <c r="I211">
        <f ca="1">ROUND(K210*F$2/12,2)</f>
        <v>0</v>
      </c>
      <c r="J211">
        <f t="shared" ca="1" si="13"/>
        <v>0</v>
      </c>
      <c r="K211">
        <f ca="1">J211+I211-C211</f>
        <v>0</v>
      </c>
      <c r="M211">
        <f ca="1">INDIRECT(M$3&amp;ROW()-'Amortisation-Summary'!D$1)</f>
        <v>4850</v>
      </c>
    </row>
    <row r="212" spans="1:13" x14ac:dyDescent="0.25">
      <c r="A212">
        <f t="shared" si="11"/>
        <v>208</v>
      </c>
      <c r="F212">
        <f t="shared" si="12"/>
        <v>0</v>
      </c>
      <c r="I212">
        <f ca="1">ROUND(K211*F$2/12,2)</f>
        <v>0</v>
      </c>
      <c r="J212">
        <f t="shared" ca="1" si="13"/>
        <v>0</v>
      </c>
      <c r="K212">
        <f ca="1">J212+I212-C212</f>
        <v>0</v>
      </c>
      <c r="M212">
        <f ca="1">INDIRECT(M$3&amp;ROW()-'Amortisation-Summary'!D$1)</f>
        <v>4850</v>
      </c>
    </row>
    <row r="213" spans="1:13" x14ac:dyDescent="0.25">
      <c r="A213">
        <f t="shared" si="11"/>
        <v>209</v>
      </c>
      <c r="F213">
        <f t="shared" si="12"/>
        <v>0</v>
      </c>
      <c r="I213">
        <f ca="1">ROUND(K212*F$2/12,2)</f>
        <v>0</v>
      </c>
      <c r="J213">
        <f t="shared" ca="1" si="13"/>
        <v>0</v>
      </c>
      <c r="K213">
        <f ca="1">J213+I213-C213</f>
        <v>0</v>
      </c>
      <c r="M213">
        <f ca="1">INDIRECT(M$3&amp;ROW()-'Amortisation-Summary'!D$1)</f>
        <v>4850</v>
      </c>
    </row>
    <row r="214" spans="1:13" x14ac:dyDescent="0.25">
      <c r="A214">
        <f t="shared" si="11"/>
        <v>210</v>
      </c>
      <c r="F214">
        <f t="shared" si="12"/>
        <v>0</v>
      </c>
      <c r="I214">
        <f ca="1">ROUND(K213*F$2/12,2)</f>
        <v>0</v>
      </c>
      <c r="J214">
        <f t="shared" ca="1" si="13"/>
        <v>0</v>
      </c>
      <c r="K214">
        <f ca="1">J214+I214-C214</f>
        <v>0</v>
      </c>
      <c r="M214">
        <f ca="1">INDIRECT(M$3&amp;ROW()-'Amortisation-Summary'!D$1)</f>
        <v>4850</v>
      </c>
    </row>
    <row r="215" spans="1:13" x14ac:dyDescent="0.25">
      <c r="A215">
        <f t="shared" si="11"/>
        <v>211</v>
      </c>
      <c r="F215">
        <f t="shared" si="12"/>
        <v>0</v>
      </c>
      <c r="I215">
        <f ca="1">ROUND(K214*F$2/12,2)</f>
        <v>0</v>
      </c>
      <c r="J215">
        <f t="shared" ca="1" si="13"/>
        <v>0</v>
      </c>
      <c r="K215">
        <f ca="1">J215+I215-C215</f>
        <v>0</v>
      </c>
      <c r="M215">
        <f ca="1">INDIRECT(M$3&amp;ROW()-'Amortisation-Summary'!D$1)</f>
        <v>4850</v>
      </c>
    </row>
    <row r="216" spans="1:13" x14ac:dyDescent="0.25">
      <c r="A216">
        <f t="shared" si="11"/>
        <v>212</v>
      </c>
      <c r="F216">
        <f t="shared" si="12"/>
        <v>0</v>
      </c>
      <c r="I216">
        <f ca="1">ROUND(K215*F$2/12,2)</f>
        <v>0</v>
      </c>
      <c r="J216">
        <f t="shared" ca="1" si="13"/>
        <v>0</v>
      </c>
      <c r="K216">
        <f ca="1">J216+I216-C216</f>
        <v>0</v>
      </c>
      <c r="M216">
        <f ca="1">INDIRECT(M$3&amp;ROW()-'Amortisation-Summary'!D$1)</f>
        <v>4850</v>
      </c>
    </row>
    <row r="217" spans="1:13" x14ac:dyDescent="0.25">
      <c r="A217">
        <f t="shared" si="11"/>
        <v>213</v>
      </c>
      <c r="F217">
        <f t="shared" si="12"/>
        <v>0</v>
      </c>
      <c r="I217">
        <f ca="1">ROUND(K216*F$2/12,2)</f>
        <v>0</v>
      </c>
      <c r="J217">
        <f t="shared" ca="1" si="13"/>
        <v>0</v>
      </c>
      <c r="K217">
        <f ca="1">J217+I217-C217</f>
        <v>0</v>
      </c>
      <c r="M217">
        <f ca="1">INDIRECT(M$3&amp;ROW()-'Amortisation-Summary'!D$1)</f>
        <v>4850</v>
      </c>
    </row>
    <row r="218" spans="1:13" x14ac:dyDescent="0.25">
      <c r="A218">
        <f t="shared" si="11"/>
        <v>214</v>
      </c>
      <c r="F218">
        <f t="shared" si="12"/>
        <v>0</v>
      </c>
      <c r="I218">
        <f ca="1">ROUND(K217*F$2/12,2)</f>
        <v>0</v>
      </c>
      <c r="J218">
        <f t="shared" ca="1" si="13"/>
        <v>0</v>
      </c>
      <c r="K218">
        <f ca="1">J218+I218-C218</f>
        <v>0</v>
      </c>
      <c r="M218">
        <f ca="1">INDIRECT(M$3&amp;ROW()-'Amortisation-Summary'!D$1)</f>
        <v>4850</v>
      </c>
    </row>
    <row r="219" spans="1:13" x14ac:dyDescent="0.25">
      <c r="A219">
        <f t="shared" si="11"/>
        <v>215</v>
      </c>
      <c r="F219">
        <f t="shared" si="12"/>
        <v>0</v>
      </c>
      <c r="I219">
        <f ca="1">ROUND(K218*F$2/12,2)</f>
        <v>0</v>
      </c>
      <c r="J219">
        <f t="shared" ca="1" si="13"/>
        <v>0</v>
      </c>
      <c r="K219">
        <f ca="1">J219+I219-C219</f>
        <v>0</v>
      </c>
      <c r="M219">
        <f ca="1">INDIRECT(M$3&amp;ROW()-'Amortisation-Summary'!D$1)</f>
        <v>4850</v>
      </c>
    </row>
    <row r="220" spans="1:13" x14ac:dyDescent="0.25">
      <c r="A220">
        <f t="shared" si="11"/>
        <v>216</v>
      </c>
      <c r="F220">
        <f t="shared" si="12"/>
        <v>0</v>
      </c>
      <c r="I220">
        <f ca="1">ROUND(K219*F$2/12,2)</f>
        <v>0</v>
      </c>
      <c r="J220">
        <f t="shared" ca="1" si="13"/>
        <v>0</v>
      </c>
      <c r="K220">
        <f ca="1">J220+I220-C220</f>
        <v>0</v>
      </c>
      <c r="M220">
        <f ca="1">INDIRECT(M$3&amp;ROW()-'Amortisation-Summary'!D$1)</f>
        <v>4850</v>
      </c>
    </row>
    <row r="221" spans="1:13" x14ac:dyDescent="0.25">
      <c r="A221">
        <f t="shared" si="11"/>
        <v>217</v>
      </c>
      <c r="F221">
        <f t="shared" si="12"/>
        <v>0</v>
      </c>
      <c r="I221">
        <f ca="1">ROUND(K220*F$2/12,2)</f>
        <v>0</v>
      </c>
      <c r="J221">
        <f t="shared" ca="1" si="13"/>
        <v>0</v>
      </c>
      <c r="K221">
        <f ca="1">J221+I221-C221</f>
        <v>0</v>
      </c>
      <c r="M221">
        <f ca="1">INDIRECT(M$3&amp;ROW()-'Amortisation-Summary'!D$1)</f>
        <v>4850</v>
      </c>
    </row>
    <row r="222" spans="1:13" x14ac:dyDescent="0.25">
      <c r="A222">
        <f t="shared" si="11"/>
        <v>218</v>
      </c>
      <c r="F222">
        <f t="shared" si="12"/>
        <v>0</v>
      </c>
      <c r="I222">
        <f ca="1">ROUND(K221*F$2/12,2)</f>
        <v>0</v>
      </c>
      <c r="J222">
        <f t="shared" ca="1" si="13"/>
        <v>0</v>
      </c>
      <c r="K222">
        <f ca="1">J222+I222-C222</f>
        <v>0</v>
      </c>
      <c r="M222">
        <f ca="1">INDIRECT(M$3&amp;ROW()-'Amortisation-Summary'!D$1)</f>
        <v>4850</v>
      </c>
    </row>
    <row r="223" spans="1:13" x14ac:dyDescent="0.25">
      <c r="A223">
        <f t="shared" si="11"/>
        <v>219</v>
      </c>
      <c r="F223">
        <f t="shared" si="12"/>
        <v>0</v>
      </c>
      <c r="I223">
        <f ca="1">ROUND(K222*F$2/12,2)</f>
        <v>0</v>
      </c>
      <c r="J223">
        <f t="shared" ca="1" si="13"/>
        <v>0</v>
      </c>
      <c r="K223">
        <f ca="1">J223+I223-C223</f>
        <v>0</v>
      </c>
      <c r="M223">
        <f ca="1">INDIRECT(M$3&amp;ROW()-'Amortisation-Summary'!D$1)</f>
        <v>4850</v>
      </c>
    </row>
    <row r="224" spans="1:13" x14ac:dyDescent="0.25">
      <c r="A224">
        <f t="shared" si="11"/>
        <v>220</v>
      </c>
      <c r="F224">
        <f t="shared" si="12"/>
        <v>0</v>
      </c>
      <c r="I224">
        <f ca="1">ROUND(K223*F$2/12,2)</f>
        <v>0</v>
      </c>
      <c r="J224">
        <f t="shared" ca="1" si="13"/>
        <v>0</v>
      </c>
      <c r="K224">
        <f ca="1">J224+I224-C224</f>
        <v>0</v>
      </c>
      <c r="M224">
        <f ca="1">INDIRECT(M$3&amp;ROW()-'Amortisation-Summary'!D$1)</f>
        <v>4850</v>
      </c>
    </row>
    <row r="225" spans="1:13" x14ac:dyDescent="0.25">
      <c r="A225">
        <f t="shared" si="11"/>
        <v>221</v>
      </c>
      <c r="F225">
        <f t="shared" si="12"/>
        <v>0</v>
      </c>
      <c r="I225">
        <f ca="1">ROUND(K224*F$2/12,2)</f>
        <v>0</v>
      </c>
      <c r="J225">
        <f t="shared" ca="1" si="13"/>
        <v>0</v>
      </c>
      <c r="K225">
        <f ca="1">J225+I225-C225</f>
        <v>0</v>
      </c>
      <c r="M225">
        <f ca="1">INDIRECT(M$3&amp;ROW()-'Amortisation-Summary'!D$1)</f>
        <v>4850</v>
      </c>
    </row>
    <row r="226" spans="1:13" x14ac:dyDescent="0.25">
      <c r="A226">
        <f t="shared" si="11"/>
        <v>222</v>
      </c>
      <c r="F226">
        <f t="shared" si="12"/>
        <v>0</v>
      </c>
      <c r="I226">
        <f ca="1">ROUND(K225*F$2/12,2)</f>
        <v>0</v>
      </c>
      <c r="J226">
        <f t="shared" ca="1" si="13"/>
        <v>0</v>
      </c>
      <c r="K226">
        <f ca="1">J226+I226-C226</f>
        <v>0</v>
      </c>
      <c r="M226">
        <f ca="1">INDIRECT(M$3&amp;ROW()-'Amortisation-Summary'!D$1)</f>
        <v>4850</v>
      </c>
    </row>
    <row r="227" spans="1:13" x14ac:dyDescent="0.25">
      <c r="A227">
        <f t="shared" si="11"/>
        <v>223</v>
      </c>
      <c r="F227">
        <f t="shared" si="12"/>
        <v>0</v>
      </c>
      <c r="I227">
        <f ca="1">ROUND(K226*F$2/12,2)</f>
        <v>0</v>
      </c>
      <c r="J227">
        <f t="shared" ca="1" si="13"/>
        <v>0</v>
      </c>
      <c r="K227">
        <f ca="1">J227+I227-C227</f>
        <v>0</v>
      </c>
      <c r="M227">
        <f ca="1">INDIRECT(M$3&amp;ROW()-'Amortisation-Summary'!D$1)</f>
        <v>4850</v>
      </c>
    </row>
    <row r="228" spans="1:13" x14ac:dyDescent="0.25">
      <c r="A228">
        <f t="shared" si="11"/>
        <v>224</v>
      </c>
      <c r="F228">
        <f t="shared" si="12"/>
        <v>0</v>
      </c>
      <c r="I228">
        <f ca="1">ROUND(K227*F$2/12,2)</f>
        <v>0</v>
      </c>
      <c r="J228">
        <f t="shared" ca="1" si="13"/>
        <v>0</v>
      </c>
      <c r="K228">
        <f ca="1">J228+I228-C228</f>
        <v>0</v>
      </c>
      <c r="M228">
        <f ca="1">INDIRECT(M$3&amp;ROW()-'Amortisation-Summary'!D$1)</f>
        <v>4850</v>
      </c>
    </row>
    <row r="229" spans="1:13" x14ac:dyDescent="0.25">
      <c r="A229">
        <f t="shared" si="11"/>
        <v>225</v>
      </c>
      <c r="F229">
        <f t="shared" si="12"/>
        <v>0</v>
      </c>
      <c r="I229">
        <f ca="1">ROUND(K228*F$2/12,2)</f>
        <v>0</v>
      </c>
      <c r="J229">
        <f t="shared" ca="1" si="13"/>
        <v>0</v>
      </c>
      <c r="K229">
        <f ca="1">J229+I229-C229</f>
        <v>0</v>
      </c>
      <c r="M229">
        <f ca="1">INDIRECT(M$3&amp;ROW()-'Amortisation-Summary'!D$1)</f>
        <v>4850</v>
      </c>
    </row>
    <row r="230" spans="1:13" x14ac:dyDescent="0.25">
      <c r="A230">
        <f t="shared" si="11"/>
        <v>226</v>
      </c>
      <c r="F230">
        <f t="shared" si="12"/>
        <v>0</v>
      </c>
      <c r="I230">
        <f ca="1">ROUND(K229*F$2/12,2)</f>
        <v>0</v>
      </c>
      <c r="J230">
        <f t="shared" ca="1" si="13"/>
        <v>0</v>
      </c>
      <c r="K230">
        <f ca="1">J230+I230-C230</f>
        <v>0</v>
      </c>
      <c r="M230">
        <f ca="1">INDIRECT(M$3&amp;ROW()-'Amortisation-Summary'!D$1)</f>
        <v>4850</v>
      </c>
    </row>
    <row r="231" spans="1:13" x14ac:dyDescent="0.25">
      <c r="A231">
        <f t="shared" si="11"/>
        <v>227</v>
      </c>
      <c r="F231">
        <f t="shared" si="12"/>
        <v>0</v>
      </c>
      <c r="I231">
        <f ca="1">ROUND(K230*F$2/12,2)</f>
        <v>0</v>
      </c>
      <c r="J231">
        <f t="shared" ca="1" si="13"/>
        <v>0</v>
      </c>
      <c r="K231">
        <f ca="1">J231+I231-C231</f>
        <v>0</v>
      </c>
      <c r="M231">
        <f ca="1">INDIRECT(M$3&amp;ROW()-'Amortisation-Summary'!D$1)</f>
        <v>4850</v>
      </c>
    </row>
    <row r="232" spans="1:13" x14ac:dyDescent="0.25">
      <c r="A232">
        <f t="shared" si="11"/>
        <v>228</v>
      </c>
      <c r="F232">
        <f t="shared" si="12"/>
        <v>0</v>
      </c>
      <c r="I232">
        <f ca="1">ROUND(K231*F$2/12,2)</f>
        <v>0</v>
      </c>
      <c r="J232">
        <f t="shared" ca="1" si="13"/>
        <v>0</v>
      </c>
      <c r="K232">
        <f ca="1">J232+I232-C232</f>
        <v>0</v>
      </c>
      <c r="M232">
        <f ca="1">INDIRECT(M$3&amp;ROW()-'Amortisation-Summary'!D$1)</f>
        <v>4850</v>
      </c>
    </row>
    <row r="233" spans="1:13" x14ac:dyDescent="0.25">
      <c r="A233">
        <f t="shared" si="11"/>
        <v>229</v>
      </c>
      <c r="F233">
        <f t="shared" si="12"/>
        <v>0</v>
      </c>
      <c r="I233">
        <f ca="1">ROUND(K232*F$2/12,2)</f>
        <v>0</v>
      </c>
      <c r="J233">
        <f t="shared" ca="1" si="13"/>
        <v>0</v>
      </c>
      <c r="K233">
        <f ca="1">J233+I233-C233</f>
        <v>0</v>
      </c>
      <c r="M233">
        <f ca="1">INDIRECT(M$3&amp;ROW()-'Amortisation-Summary'!D$1)</f>
        <v>4850</v>
      </c>
    </row>
    <row r="234" spans="1:13" x14ac:dyDescent="0.25">
      <c r="A234">
        <f t="shared" si="11"/>
        <v>230</v>
      </c>
      <c r="F234">
        <f t="shared" si="12"/>
        <v>0</v>
      </c>
      <c r="I234">
        <f ca="1">ROUND(K233*F$2/12,2)</f>
        <v>0</v>
      </c>
      <c r="J234">
        <f t="shared" ca="1" si="13"/>
        <v>0</v>
      </c>
      <c r="K234">
        <f ca="1">J234+I234-C234</f>
        <v>0</v>
      </c>
      <c r="M234">
        <f ca="1">INDIRECT(M$3&amp;ROW()-'Amortisation-Summary'!D$1)</f>
        <v>4850</v>
      </c>
    </row>
    <row r="235" spans="1:13" x14ac:dyDescent="0.25">
      <c r="A235">
        <f t="shared" si="11"/>
        <v>231</v>
      </c>
      <c r="F235">
        <f t="shared" si="12"/>
        <v>0</v>
      </c>
      <c r="I235">
        <f ca="1">ROUND(K234*F$2/12,2)</f>
        <v>0</v>
      </c>
      <c r="J235">
        <f t="shared" ca="1" si="13"/>
        <v>0</v>
      </c>
      <c r="K235">
        <f ca="1">J235+I235-C235</f>
        <v>0</v>
      </c>
      <c r="M235">
        <f ca="1">INDIRECT(M$3&amp;ROW()-'Amortisation-Summary'!D$1)</f>
        <v>4850</v>
      </c>
    </row>
    <row r="236" spans="1:13" x14ac:dyDescent="0.25">
      <c r="A236">
        <f t="shared" si="11"/>
        <v>232</v>
      </c>
      <c r="F236">
        <f t="shared" si="12"/>
        <v>0</v>
      </c>
      <c r="I236">
        <f ca="1">ROUND(K235*F$2/12,2)</f>
        <v>0</v>
      </c>
      <c r="J236">
        <f t="shared" ca="1" si="13"/>
        <v>0</v>
      </c>
      <c r="K236">
        <f ca="1">J236+I236-C236</f>
        <v>0</v>
      </c>
      <c r="M236">
        <f ca="1">INDIRECT(M$3&amp;ROW()-'Amortisation-Summary'!D$1)</f>
        <v>4850</v>
      </c>
    </row>
    <row r="237" spans="1:13" x14ac:dyDescent="0.25">
      <c r="A237">
        <f t="shared" si="11"/>
        <v>233</v>
      </c>
      <c r="F237">
        <f t="shared" si="12"/>
        <v>0</v>
      </c>
      <c r="I237">
        <f ca="1">ROUND(K236*F$2/12,2)</f>
        <v>0</v>
      </c>
      <c r="J237">
        <f t="shared" ca="1" si="13"/>
        <v>0</v>
      </c>
      <c r="K237">
        <f ca="1">J237+I237-C237</f>
        <v>0</v>
      </c>
      <c r="M237">
        <f ca="1">INDIRECT(M$3&amp;ROW()-'Amortisation-Summary'!D$1)</f>
        <v>4850</v>
      </c>
    </row>
    <row r="238" spans="1:13" x14ac:dyDescent="0.25">
      <c r="A238">
        <f t="shared" si="11"/>
        <v>234</v>
      </c>
      <c r="F238">
        <f t="shared" si="12"/>
        <v>0</v>
      </c>
      <c r="I238">
        <f ca="1">ROUND(K237*F$2/12,2)</f>
        <v>0</v>
      </c>
      <c r="J238">
        <f t="shared" ca="1" si="13"/>
        <v>0</v>
      </c>
      <c r="K238">
        <f ca="1">J238+I238-C238</f>
        <v>0</v>
      </c>
      <c r="M238">
        <f ca="1">INDIRECT(M$3&amp;ROW()-'Amortisation-Summary'!D$1)</f>
        <v>4850</v>
      </c>
    </row>
    <row r="239" spans="1:13" x14ac:dyDescent="0.25">
      <c r="A239">
        <f t="shared" si="11"/>
        <v>235</v>
      </c>
      <c r="F239">
        <f t="shared" si="12"/>
        <v>0</v>
      </c>
      <c r="I239">
        <f ca="1">ROUND(K238*F$2/12,2)</f>
        <v>0</v>
      </c>
      <c r="J239">
        <f t="shared" ca="1" si="13"/>
        <v>0</v>
      </c>
      <c r="K239">
        <f ca="1">J239+I239-C239</f>
        <v>0</v>
      </c>
      <c r="M239">
        <f ca="1">INDIRECT(M$3&amp;ROW()-'Amortisation-Summary'!D$1)</f>
        <v>4850</v>
      </c>
    </row>
    <row r="240" spans="1:13" x14ac:dyDescent="0.25">
      <c r="A240">
        <f t="shared" si="11"/>
        <v>236</v>
      </c>
      <c r="F240">
        <f t="shared" si="12"/>
        <v>0</v>
      </c>
      <c r="I240">
        <f ca="1">ROUND(K239*F$2/12,2)</f>
        <v>0</v>
      </c>
      <c r="J240">
        <f t="shared" ca="1" si="13"/>
        <v>0</v>
      </c>
      <c r="K240">
        <f ca="1">J240+I240-C240</f>
        <v>0</v>
      </c>
      <c r="M240">
        <f ca="1">INDIRECT(M$3&amp;ROW()-'Amortisation-Summary'!D$1)</f>
        <v>4850</v>
      </c>
    </row>
    <row r="241" spans="1:13" x14ac:dyDescent="0.25">
      <c r="A241">
        <f t="shared" si="11"/>
        <v>237</v>
      </c>
      <c r="F241">
        <f t="shared" si="12"/>
        <v>0</v>
      </c>
      <c r="I241">
        <f ca="1">ROUND(K240*F$2/12,2)</f>
        <v>0</v>
      </c>
      <c r="J241">
        <f t="shared" ca="1" si="13"/>
        <v>0</v>
      </c>
      <c r="K241">
        <f ca="1">J241+I241-C241</f>
        <v>0</v>
      </c>
      <c r="M241">
        <f ca="1">INDIRECT(M$3&amp;ROW()-'Amortisation-Summary'!D$1)</f>
        <v>4850</v>
      </c>
    </row>
    <row r="242" spans="1:13" x14ac:dyDescent="0.25">
      <c r="A242">
        <f t="shared" si="11"/>
        <v>238</v>
      </c>
      <c r="F242">
        <f t="shared" si="12"/>
        <v>0</v>
      </c>
      <c r="I242">
        <f ca="1">ROUND(K241*F$2/12,2)</f>
        <v>0</v>
      </c>
      <c r="J242">
        <f t="shared" ca="1" si="13"/>
        <v>0</v>
      </c>
      <c r="K242">
        <f ca="1">J242+I242-C242</f>
        <v>0</v>
      </c>
      <c r="M242">
        <f ca="1">INDIRECT(M$3&amp;ROW()-'Amortisation-Summary'!D$1)</f>
        <v>4850</v>
      </c>
    </row>
    <row r="243" spans="1:13" x14ac:dyDescent="0.25">
      <c r="A243">
        <f t="shared" si="11"/>
        <v>239</v>
      </c>
      <c r="F243">
        <f t="shared" si="12"/>
        <v>0</v>
      </c>
      <c r="I243">
        <f ca="1">ROUND(K242*F$2/12,2)</f>
        <v>0</v>
      </c>
      <c r="J243">
        <f t="shared" ca="1" si="13"/>
        <v>0</v>
      </c>
      <c r="K243">
        <f ca="1">J243+I243-C243</f>
        <v>0</v>
      </c>
      <c r="M243">
        <f ca="1">INDIRECT(M$3&amp;ROW()-'Amortisation-Summary'!D$1)</f>
        <v>4850</v>
      </c>
    </row>
    <row r="244" spans="1:13" x14ac:dyDescent="0.25">
      <c r="A244">
        <f t="shared" si="11"/>
        <v>240</v>
      </c>
      <c r="F244">
        <f t="shared" si="12"/>
        <v>0</v>
      </c>
      <c r="I244">
        <f ca="1">ROUND(K243*F$2/12,2)</f>
        <v>0</v>
      </c>
      <c r="J244">
        <f t="shared" ca="1" si="13"/>
        <v>0</v>
      </c>
      <c r="K244">
        <f ca="1">J244+I244-C244</f>
        <v>0</v>
      </c>
      <c r="M244">
        <f ca="1">INDIRECT(M$3&amp;ROW()-'Amortisation-Summary'!D$1)</f>
        <v>4850</v>
      </c>
    </row>
    <row r="245" spans="1:13" x14ac:dyDescent="0.25">
      <c r="A245">
        <f t="shared" si="11"/>
        <v>241</v>
      </c>
      <c r="F245">
        <f t="shared" si="12"/>
        <v>0</v>
      </c>
      <c r="I245">
        <f ca="1">ROUND(K244*F$2/12,2)</f>
        <v>0</v>
      </c>
      <c r="J245">
        <f t="shared" ca="1" si="13"/>
        <v>0</v>
      </c>
      <c r="K245">
        <f ca="1">J245+I245-C245</f>
        <v>0</v>
      </c>
      <c r="M245">
        <f ca="1">INDIRECT(M$3&amp;ROW()-'Amortisation-Summary'!D$1)</f>
        <v>4850</v>
      </c>
    </row>
    <row r="246" spans="1:13" x14ac:dyDescent="0.25">
      <c r="A246">
        <f t="shared" si="11"/>
        <v>242</v>
      </c>
      <c r="F246">
        <f t="shared" si="12"/>
        <v>0</v>
      </c>
      <c r="I246">
        <f ca="1">ROUND(K245*F$2/12,2)</f>
        <v>0</v>
      </c>
      <c r="J246">
        <f t="shared" ca="1" si="13"/>
        <v>0</v>
      </c>
      <c r="K246">
        <f ca="1">J246+I246-C246</f>
        <v>0</v>
      </c>
      <c r="M246">
        <f ca="1">INDIRECT(M$3&amp;ROW()-'Amortisation-Summary'!D$1)</f>
        <v>4850</v>
      </c>
    </row>
    <row r="247" spans="1:13" x14ac:dyDescent="0.25">
      <c r="A247">
        <f t="shared" si="11"/>
        <v>243</v>
      </c>
      <c r="F247">
        <f t="shared" si="12"/>
        <v>0</v>
      </c>
      <c r="I247">
        <f ca="1">ROUND(K246*F$2/12,2)</f>
        <v>0</v>
      </c>
      <c r="J247">
        <f t="shared" ca="1" si="13"/>
        <v>0</v>
      </c>
      <c r="K247">
        <f ca="1">J247+I247-C247</f>
        <v>0</v>
      </c>
      <c r="M247">
        <f ca="1">INDIRECT(M$3&amp;ROW()-'Amortisation-Summary'!D$1)</f>
        <v>4850</v>
      </c>
    </row>
    <row r="248" spans="1:13" x14ac:dyDescent="0.25">
      <c r="A248">
        <f t="shared" si="11"/>
        <v>244</v>
      </c>
      <c r="F248">
        <f t="shared" si="12"/>
        <v>0</v>
      </c>
      <c r="I248">
        <f ca="1">ROUND(K247*F$2/12,2)</f>
        <v>0</v>
      </c>
      <c r="J248">
        <f t="shared" ca="1" si="13"/>
        <v>0</v>
      </c>
      <c r="K248">
        <f ca="1">J248+I248-C248</f>
        <v>0</v>
      </c>
      <c r="M248">
        <f ca="1">INDIRECT(M$3&amp;ROW()-'Amortisation-Summary'!D$1)</f>
        <v>4850</v>
      </c>
    </row>
    <row r="249" spans="1:13" x14ac:dyDescent="0.25">
      <c r="A249">
        <f t="shared" si="11"/>
        <v>245</v>
      </c>
      <c r="F249">
        <f t="shared" si="12"/>
        <v>0</v>
      </c>
      <c r="I249">
        <f ca="1">ROUND(K248*F$2/12,2)</f>
        <v>0</v>
      </c>
      <c r="J249">
        <f t="shared" ca="1" si="13"/>
        <v>0</v>
      </c>
      <c r="K249">
        <f ca="1">J249+I249-C249</f>
        <v>0</v>
      </c>
      <c r="M249">
        <f ca="1">INDIRECT(M$3&amp;ROW()-'Amortisation-Summary'!D$1)</f>
        <v>4850</v>
      </c>
    </row>
    <row r="250" spans="1:13" x14ac:dyDescent="0.25">
      <c r="A250">
        <f t="shared" si="11"/>
        <v>246</v>
      </c>
      <c r="F250">
        <f t="shared" si="12"/>
        <v>0</v>
      </c>
      <c r="I250">
        <f ca="1">ROUND(K249*F$2/12,2)</f>
        <v>0</v>
      </c>
      <c r="J250">
        <f t="shared" ca="1" si="13"/>
        <v>0</v>
      </c>
      <c r="K250">
        <f ca="1">J250+I250-C250</f>
        <v>0</v>
      </c>
      <c r="M250">
        <f ca="1">INDIRECT(M$3&amp;ROW()-'Amortisation-Summary'!D$1)</f>
        <v>4850</v>
      </c>
    </row>
    <row r="251" spans="1:13" x14ac:dyDescent="0.25">
      <c r="A251">
        <f t="shared" si="11"/>
        <v>247</v>
      </c>
      <c r="F251">
        <f t="shared" si="12"/>
        <v>0</v>
      </c>
      <c r="I251">
        <f ca="1">ROUND(K250*F$2/12,2)</f>
        <v>0</v>
      </c>
      <c r="J251">
        <f t="shared" ca="1" si="13"/>
        <v>0</v>
      </c>
      <c r="K251">
        <f ca="1">J251+I251-C251</f>
        <v>0</v>
      </c>
      <c r="M251">
        <f ca="1">INDIRECT(M$3&amp;ROW()-'Amortisation-Summary'!D$1)</f>
        <v>4850</v>
      </c>
    </row>
    <row r="252" spans="1:13" x14ac:dyDescent="0.25">
      <c r="A252">
        <f t="shared" si="11"/>
        <v>248</v>
      </c>
      <c r="F252">
        <f t="shared" si="12"/>
        <v>0</v>
      </c>
      <c r="I252">
        <f ca="1">ROUND(K251*F$2/12,2)</f>
        <v>0</v>
      </c>
      <c r="J252">
        <f t="shared" ca="1" si="13"/>
        <v>0</v>
      </c>
      <c r="K252">
        <f ca="1">J252+I252-C252</f>
        <v>0</v>
      </c>
      <c r="M252">
        <f ca="1">INDIRECT(M$3&amp;ROW()-'Amortisation-Summary'!D$1)</f>
        <v>4850</v>
      </c>
    </row>
    <row r="253" spans="1:13" x14ac:dyDescent="0.25">
      <c r="A253">
        <f t="shared" si="11"/>
        <v>249</v>
      </c>
      <c r="F253">
        <f t="shared" si="12"/>
        <v>0</v>
      </c>
      <c r="I253">
        <f ca="1">ROUND(K252*F$2/12,2)</f>
        <v>0</v>
      </c>
      <c r="J253">
        <f t="shared" ca="1" si="13"/>
        <v>0</v>
      </c>
      <c r="K253">
        <f ca="1">J253+I253-C253</f>
        <v>0</v>
      </c>
      <c r="M253">
        <f ca="1">INDIRECT(M$3&amp;ROW()-'Amortisation-Summary'!D$1)</f>
        <v>4850</v>
      </c>
    </row>
    <row r="254" spans="1:13" x14ac:dyDescent="0.25">
      <c r="A254">
        <f t="shared" si="11"/>
        <v>250</v>
      </c>
      <c r="F254">
        <f t="shared" si="12"/>
        <v>0</v>
      </c>
      <c r="I254">
        <f ca="1">ROUND(K253*F$2/12,2)</f>
        <v>0</v>
      </c>
      <c r="J254">
        <f t="shared" ca="1" si="13"/>
        <v>0</v>
      </c>
      <c r="K254">
        <f ca="1">J254+I254-C254</f>
        <v>0</v>
      </c>
      <c r="M254">
        <f ca="1">INDIRECT(M$3&amp;ROW()-'Amortisation-Summary'!D$1)</f>
        <v>4850</v>
      </c>
    </row>
    <row r="255" spans="1:13" x14ac:dyDescent="0.25">
      <c r="A255">
        <f t="shared" si="11"/>
        <v>251</v>
      </c>
      <c r="F255">
        <f t="shared" si="12"/>
        <v>0</v>
      </c>
      <c r="I255">
        <f ca="1">ROUND(K254*F$2/12,2)</f>
        <v>0</v>
      </c>
      <c r="J255">
        <f t="shared" ca="1" si="13"/>
        <v>0</v>
      </c>
      <c r="K255">
        <f ca="1">J255+I255-C255</f>
        <v>0</v>
      </c>
      <c r="M255">
        <f ca="1">INDIRECT(M$3&amp;ROW()-'Amortisation-Summary'!D$1)</f>
        <v>4850</v>
      </c>
    </row>
    <row r="256" spans="1:13" x14ac:dyDescent="0.25">
      <c r="A256">
        <f t="shared" si="11"/>
        <v>252</v>
      </c>
      <c r="F256">
        <f t="shared" si="12"/>
        <v>0</v>
      </c>
      <c r="I256">
        <f ca="1">ROUND(K255*F$2/12,2)</f>
        <v>0</v>
      </c>
      <c r="J256">
        <f t="shared" ca="1" si="13"/>
        <v>0</v>
      </c>
      <c r="K256">
        <f ca="1">J256+I256-C256</f>
        <v>0</v>
      </c>
      <c r="M256">
        <f ca="1">INDIRECT(M$3&amp;ROW()-'Amortisation-Summary'!D$1)</f>
        <v>4850</v>
      </c>
    </row>
    <row r="257" spans="1:13" x14ac:dyDescent="0.25">
      <c r="A257">
        <f t="shared" si="11"/>
        <v>253</v>
      </c>
      <c r="F257">
        <f t="shared" si="12"/>
        <v>0</v>
      </c>
      <c r="I257">
        <f ca="1">ROUND(K256*F$2/12,2)</f>
        <v>0</v>
      </c>
      <c r="J257">
        <f t="shared" ca="1" si="13"/>
        <v>0</v>
      </c>
      <c r="K257">
        <f ca="1">J257+I257-C257</f>
        <v>0</v>
      </c>
      <c r="M257">
        <f ca="1">INDIRECT(M$3&amp;ROW()-'Amortisation-Summary'!D$1)</f>
        <v>4850</v>
      </c>
    </row>
    <row r="258" spans="1:13" x14ac:dyDescent="0.25">
      <c r="A258">
        <f t="shared" si="11"/>
        <v>254</v>
      </c>
      <c r="F258">
        <f t="shared" si="12"/>
        <v>0</v>
      </c>
      <c r="I258">
        <f ca="1">ROUND(K257*F$2/12,2)</f>
        <v>0</v>
      </c>
      <c r="J258">
        <f t="shared" ca="1" si="13"/>
        <v>0</v>
      </c>
      <c r="K258">
        <f ca="1">J258+I258-C258</f>
        <v>0</v>
      </c>
      <c r="M258">
        <f ca="1">INDIRECT(M$3&amp;ROW()-'Amortisation-Summary'!D$1)</f>
        <v>4850</v>
      </c>
    </row>
    <row r="259" spans="1:13" x14ac:dyDescent="0.25">
      <c r="A259">
        <f t="shared" si="11"/>
        <v>255</v>
      </c>
      <c r="F259">
        <f t="shared" si="12"/>
        <v>0</v>
      </c>
      <c r="I259">
        <f ca="1">ROUND(K258*F$2/12,2)</f>
        <v>0</v>
      </c>
      <c r="J259">
        <f t="shared" ca="1" si="13"/>
        <v>0</v>
      </c>
      <c r="K259">
        <f ca="1">J259+I259-C259</f>
        <v>0</v>
      </c>
      <c r="M259">
        <f ca="1">INDIRECT(M$3&amp;ROW()-'Amortisation-Summary'!D$1)</f>
        <v>4850</v>
      </c>
    </row>
    <row r="260" spans="1:13" x14ac:dyDescent="0.25">
      <c r="A260">
        <f t="shared" si="11"/>
        <v>256</v>
      </c>
      <c r="F260">
        <f t="shared" si="12"/>
        <v>0</v>
      </c>
      <c r="I260">
        <f ca="1">ROUND(K259*F$2/12,2)</f>
        <v>0</v>
      </c>
      <c r="J260">
        <f t="shared" ca="1" si="13"/>
        <v>0</v>
      </c>
      <c r="K260">
        <f ca="1">J260+I260-C260</f>
        <v>0</v>
      </c>
      <c r="M260">
        <f ca="1">INDIRECT(M$3&amp;ROW()-'Amortisation-Summary'!D$1)</f>
        <v>4850</v>
      </c>
    </row>
    <row r="261" spans="1:13" x14ac:dyDescent="0.25">
      <c r="A261">
        <f t="shared" si="11"/>
        <v>257</v>
      </c>
      <c r="F261">
        <f t="shared" si="12"/>
        <v>0</v>
      </c>
      <c r="I261">
        <f ca="1">ROUND(K260*F$2/12,2)</f>
        <v>0</v>
      </c>
      <c r="J261">
        <f t="shared" ca="1" si="13"/>
        <v>0</v>
      </c>
      <c r="K261">
        <f ca="1">J261+I261-C261</f>
        <v>0</v>
      </c>
      <c r="M261">
        <f ca="1">INDIRECT(M$3&amp;ROW()-'Amortisation-Summary'!D$1)</f>
        <v>4850</v>
      </c>
    </row>
    <row r="262" spans="1:13" x14ac:dyDescent="0.25">
      <c r="A262">
        <f t="shared" si="11"/>
        <v>258</v>
      </c>
      <c r="F262">
        <f t="shared" si="12"/>
        <v>0</v>
      </c>
      <c r="I262">
        <f ca="1">ROUND(K261*F$2/12,2)</f>
        <v>0</v>
      </c>
      <c r="J262">
        <f t="shared" ca="1" si="13"/>
        <v>0</v>
      </c>
      <c r="K262">
        <f ca="1">J262+I262-C262</f>
        <v>0</v>
      </c>
      <c r="M262">
        <f ca="1">INDIRECT(M$3&amp;ROW()-'Amortisation-Summary'!D$1)</f>
        <v>4850</v>
      </c>
    </row>
    <row r="263" spans="1:13" x14ac:dyDescent="0.25">
      <c r="A263">
        <f t="shared" si="11"/>
        <v>259</v>
      </c>
      <c r="F263">
        <f t="shared" si="12"/>
        <v>0</v>
      </c>
      <c r="I263">
        <f ca="1">ROUND(K262*F$2/12,2)</f>
        <v>0</v>
      </c>
      <c r="J263">
        <f t="shared" ca="1" si="13"/>
        <v>0</v>
      </c>
      <c r="K263">
        <f ca="1">J263+I263-C263</f>
        <v>0</v>
      </c>
      <c r="M263">
        <f ca="1">INDIRECT(M$3&amp;ROW()-'Amortisation-Summary'!D$1)</f>
        <v>4850</v>
      </c>
    </row>
    <row r="264" spans="1:13" x14ac:dyDescent="0.25">
      <c r="A264">
        <f t="shared" ref="A264:A327" si="14">A263+1</f>
        <v>260</v>
      </c>
      <c r="F264">
        <f t="shared" ref="F264:F327" si="15">SUM(C264:E264)</f>
        <v>0</v>
      </c>
      <c r="I264">
        <f ca="1">ROUND(K263*F$2/12,2)</f>
        <v>0</v>
      </c>
      <c r="J264">
        <f t="shared" ref="J264:J327" ca="1" si="16">K263</f>
        <v>0</v>
      </c>
      <c r="K264">
        <f ca="1">J264+I264-C264</f>
        <v>0</v>
      </c>
      <c r="M264">
        <f ca="1">INDIRECT(M$3&amp;ROW()-'Amortisation-Summary'!D$1)</f>
        <v>4850</v>
      </c>
    </row>
    <row r="265" spans="1:13" x14ac:dyDescent="0.25">
      <c r="A265">
        <f t="shared" si="14"/>
        <v>261</v>
      </c>
      <c r="F265">
        <f t="shared" si="15"/>
        <v>0</v>
      </c>
      <c r="I265">
        <f ca="1">ROUND(K264*F$2/12,2)</f>
        <v>0</v>
      </c>
      <c r="J265">
        <f t="shared" ca="1" si="16"/>
        <v>0</v>
      </c>
      <c r="K265">
        <f ca="1">J265+I265-C265</f>
        <v>0</v>
      </c>
      <c r="M265">
        <f ca="1">INDIRECT(M$3&amp;ROW()-'Amortisation-Summary'!D$1)</f>
        <v>4850</v>
      </c>
    </row>
    <row r="266" spans="1:13" x14ac:dyDescent="0.25">
      <c r="A266">
        <f t="shared" si="14"/>
        <v>262</v>
      </c>
      <c r="F266">
        <f t="shared" si="15"/>
        <v>0</v>
      </c>
      <c r="I266">
        <f ca="1">ROUND(K265*F$2/12,2)</f>
        <v>0</v>
      </c>
      <c r="J266">
        <f t="shared" ca="1" si="16"/>
        <v>0</v>
      </c>
      <c r="K266">
        <f ca="1">J266+I266-C266</f>
        <v>0</v>
      </c>
      <c r="M266">
        <f ca="1">INDIRECT(M$3&amp;ROW()-'Amortisation-Summary'!D$1)</f>
        <v>4850</v>
      </c>
    </row>
    <row r="267" spans="1:13" x14ac:dyDescent="0.25">
      <c r="A267">
        <f t="shared" si="14"/>
        <v>263</v>
      </c>
      <c r="F267">
        <f t="shared" si="15"/>
        <v>0</v>
      </c>
      <c r="I267">
        <f ca="1">ROUND(K266*F$2/12,2)</f>
        <v>0</v>
      </c>
      <c r="J267">
        <f t="shared" ca="1" si="16"/>
        <v>0</v>
      </c>
      <c r="K267">
        <f ca="1">J267+I267-C267</f>
        <v>0</v>
      </c>
      <c r="M267">
        <f ca="1">INDIRECT(M$3&amp;ROW()-'Amortisation-Summary'!D$1)</f>
        <v>4850</v>
      </c>
    </row>
    <row r="268" spans="1:13" x14ac:dyDescent="0.25">
      <c r="A268">
        <f t="shared" si="14"/>
        <v>264</v>
      </c>
      <c r="F268">
        <f t="shared" si="15"/>
        <v>0</v>
      </c>
      <c r="I268">
        <f ca="1">ROUND(K267*F$2/12,2)</f>
        <v>0</v>
      </c>
      <c r="J268">
        <f t="shared" ca="1" si="16"/>
        <v>0</v>
      </c>
      <c r="K268">
        <f ca="1">J268+I268-C268</f>
        <v>0</v>
      </c>
      <c r="M268">
        <f ca="1">INDIRECT(M$3&amp;ROW()-'Amortisation-Summary'!D$1)</f>
        <v>4850</v>
      </c>
    </row>
    <row r="269" spans="1:13" x14ac:dyDescent="0.25">
      <c r="A269">
        <f t="shared" si="14"/>
        <v>265</v>
      </c>
      <c r="F269">
        <f t="shared" si="15"/>
        <v>0</v>
      </c>
      <c r="I269">
        <f ca="1">ROUND(K268*F$2/12,2)</f>
        <v>0</v>
      </c>
      <c r="J269">
        <f t="shared" ca="1" si="16"/>
        <v>0</v>
      </c>
      <c r="K269">
        <f ca="1">J269+I269-C269</f>
        <v>0</v>
      </c>
      <c r="M269">
        <f ca="1">INDIRECT(M$3&amp;ROW()-'Amortisation-Summary'!D$1)</f>
        <v>4850</v>
      </c>
    </row>
    <row r="270" spans="1:13" x14ac:dyDescent="0.25">
      <c r="A270">
        <f t="shared" si="14"/>
        <v>266</v>
      </c>
      <c r="F270">
        <f t="shared" si="15"/>
        <v>0</v>
      </c>
      <c r="I270">
        <f ca="1">ROUND(K269*F$2/12,2)</f>
        <v>0</v>
      </c>
      <c r="J270">
        <f t="shared" ca="1" si="16"/>
        <v>0</v>
      </c>
      <c r="K270">
        <f ca="1">J270+I270-C270</f>
        <v>0</v>
      </c>
      <c r="M270">
        <f ca="1">INDIRECT(M$3&amp;ROW()-'Amortisation-Summary'!D$1)</f>
        <v>4850</v>
      </c>
    </row>
    <row r="271" spans="1:13" x14ac:dyDescent="0.25">
      <c r="A271">
        <f t="shared" si="14"/>
        <v>267</v>
      </c>
      <c r="F271">
        <f t="shared" si="15"/>
        <v>0</v>
      </c>
      <c r="I271">
        <f ca="1">ROUND(K270*F$2/12,2)</f>
        <v>0</v>
      </c>
      <c r="J271">
        <f t="shared" ca="1" si="16"/>
        <v>0</v>
      </c>
      <c r="K271">
        <f ca="1">J271+I271-C271</f>
        <v>0</v>
      </c>
      <c r="M271">
        <f ca="1">INDIRECT(M$3&amp;ROW()-'Amortisation-Summary'!D$1)</f>
        <v>4850</v>
      </c>
    </row>
    <row r="272" spans="1:13" x14ac:dyDescent="0.25">
      <c r="A272">
        <f t="shared" si="14"/>
        <v>268</v>
      </c>
      <c r="F272">
        <f t="shared" si="15"/>
        <v>0</v>
      </c>
      <c r="I272">
        <f ca="1">ROUND(K271*F$2/12,2)</f>
        <v>0</v>
      </c>
      <c r="J272">
        <f t="shared" ca="1" si="16"/>
        <v>0</v>
      </c>
      <c r="K272">
        <f ca="1">J272+I272-C272</f>
        <v>0</v>
      </c>
      <c r="M272">
        <f ca="1">INDIRECT(M$3&amp;ROW()-'Amortisation-Summary'!D$1)</f>
        <v>4850</v>
      </c>
    </row>
    <row r="273" spans="1:13" x14ac:dyDescent="0.25">
      <c r="A273">
        <f t="shared" si="14"/>
        <v>269</v>
      </c>
      <c r="F273">
        <f t="shared" si="15"/>
        <v>0</v>
      </c>
      <c r="I273">
        <f ca="1">ROUND(K272*F$2/12,2)</f>
        <v>0</v>
      </c>
      <c r="J273">
        <f t="shared" ca="1" si="16"/>
        <v>0</v>
      </c>
      <c r="K273">
        <f ca="1">J273+I273-C273</f>
        <v>0</v>
      </c>
      <c r="M273">
        <f ca="1">INDIRECT(M$3&amp;ROW()-'Amortisation-Summary'!D$1)</f>
        <v>4850</v>
      </c>
    </row>
    <row r="274" spans="1:13" x14ac:dyDescent="0.25">
      <c r="A274">
        <f t="shared" si="14"/>
        <v>270</v>
      </c>
      <c r="F274">
        <f t="shared" si="15"/>
        <v>0</v>
      </c>
      <c r="I274">
        <f ca="1">ROUND(K273*F$2/12,2)</f>
        <v>0</v>
      </c>
      <c r="J274">
        <f t="shared" ca="1" si="16"/>
        <v>0</v>
      </c>
      <c r="K274">
        <f ca="1">J274+I274-C274</f>
        <v>0</v>
      </c>
      <c r="M274">
        <f ca="1">INDIRECT(M$3&amp;ROW()-'Amortisation-Summary'!D$1)</f>
        <v>4850</v>
      </c>
    </row>
    <row r="275" spans="1:13" x14ac:dyDescent="0.25">
      <c r="A275">
        <f t="shared" si="14"/>
        <v>271</v>
      </c>
      <c r="F275">
        <f t="shared" si="15"/>
        <v>0</v>
      </c>
      <c r="I275">
        <f ca="1">ROUND(K274*F$2/12,2)</f>
        <v>0</v>
      </c>
      <c r="J275">
        <f t="shared" ca="1" si="16"/>
        <v>0</v>
      </c>
      <c r="K275">
        <f ca="1">J275+I275-C275</f>
        <v>0</v>
      </c>
      <c r="M275">
        <f ca="1">INDIRECT(M$3&amp;ROW()-'Amortisation-Summary'!D$1)</f>
        <v>4850</v>
      </c>
    </row>
    <row r="276" spans="1:13" x14ac:dyDescent="0.25">
      <c r="A276">
        <f t="shared" si="14"/>
        <v>272</v>
      </c>
      <c r="F276">
        <f t="shared" si="15"/>
        <v>0</v>
      </c>
      <c r="I276">
        <f ca="1">ROUND(K275*F$2/12,2)</f>
        <v>0</v>
      </c>
      <c r="J276">
        <f t="shared" ca="1" si="16"/>
        <v>0</v>
      </c>
      <c r="K276">
        <f ca="1">J276+I276-C276</f>
        <v>0</v>
      </c>
      <c r="M276">
        <f ca="1">INDIRECT(M$3&amp;ROW()-'Amortisation-Summary'!D$1)</f>
        <v>4850</v>
      </c>
    </row>
    <row r="277" spans="1:13" x14ac:dyDescent="0.25">
      <c r="A277">
        <f t="shared" si="14"/>
        <v>273</v>
      </c>
      <c r="F277">
        <f t="shared" si="15"/>
        <v>0</v>
      </c>
      <c r="I277">
        <f ca="1">ROUND(K276*F$2/12,2)</f>
        <v>0</v>
      </c>
      <c r="J277">
        <f t="shared" ca="1" si="16"/>
        <v>0</v>
      </c>
      <c r="K277">
        <f ca="1">J277+I277-C277</f>
        <v>0</v>
      </c>
      <c r="M277">
        <f ca="1">INDIRECT(M$3&amp;ROW()-'Amortisation-Summary'!D$1)</f>
        <v>4850</v>
      </c>
    </row>
    <row r="278" spans="1:13" x14ac:dyDescent="0.25">
      <c r="A278">
        <f t="shared" si="14"/>
        <v>274</v>
      </c>
      <c r="F278">
        <f t="shared" si="15"/>
        <v>0</v>
      </c>
      <c r="I278">
        <f ca="1">ROUND(K277*F$2/12,2)</f>
        <v>0</v>
      </c>
      <c r="J278">
        <f t="shared" ca="1" si="16"/>
        <v>0</v>
      </c>
      <c r="K278">
        <f ca="1">J278+I278-C278</f>
        <v>0</v>
      </c>
      <c r="M278">
        <f ca="1">INDIRECT(M$3&amp;ROW()-'Amortisation-Summary'!D$1)</f>
        <v>4850</v>
      </c>
    </row>
    <row r="279" spans="1:13" x14ac:dyDescent="0.25">
      <c r="A279">
        <f t="shared" si="14"/>
        <v>275</v>
      </c>
      <c r="F279">
        <f t="shared" si="15"/>
        <v>0</v>
      </c>
      <c r="I279">
        <f ca="1">ROUND(K278*F$2/12,2)</f>
        <v>0</v>
      </c>
      <c r="J279">
        <f t="shared" ca="1" si="16"/>
        <v>0</v>
      </c>
      <c r="K279">
        <f ca="1">J279+I279-C279</f>
        <v>0</v>
      </c>
      <c r="M279">
        <f ca="1">INDIRECT(M$3&amp;ROW()-'Amortisation-Summary'!D$1)</f>
        <v>4850</v>
      </c>
    </row>
    <row r="280" spans="1:13" x14ac:dyDescent="0.25">
      <c r="A280">
        <f t="shared" si="14"/>
        <v>276</v>
      </c>
      <c r="F280">
        <f t="shared" si="15"/>
        <v>0</v>
      </c>
      <c r="I280">
        <f ca="1">ROUND(K279*F$2/12,2)</f>
        <v>0</v>
      </c>
      <c r="J280">
        <f t="shared" ca="1" si="16"/>
        <v>0</v>
      </c>
      <c r="K280">
        <f ca="1">J280+I280-C280</f>
        <v>0</v>
      </c>
      <c r="M280">
        <f ca="1">INDIRECT(M$3&amp;ROW()-'Amortisation-Summary'!D$1)</f>
        <v>4850</v>
      </c>
    </row>
    <row r="281" spans="1:13" x14ac:dyDescent="0.25">
      <c r="A281">
        <f t="shared" si="14"/>
        <v>277</v>
      </c>
      <c r="F281">
        <f t="shared" si="15"/>
        <v>0</v>
      </c>
      <c r="I281">
        <f ca="1">ROUND(K280*F$2/12,2)</f>
        <v>0</v>
      </c>
      <c r="J281">
        <f t="shared" ca="1" si="16"/>
        <v>0</v>
      </c>
      <c r="K281">
        <f ca="1">J281+I281-C281</f>
        <v>0</v>
      </c>
      <c r="M281">
        <f ca="1">INDIRECT(M$3&amp;ROW()-'Amortisation-Summary'!D$1)</f>
        <v>4850</v>
      </c>
    </row>
    <row r="282" spans="1:13" x14ac:dyDescent="0.25">
      <c r="A282">
        <f t="shared" si="14"/>
        <v>278</v>
      </c>
      <c r="F282">
        <f t="shared" si="15"/>
        <v>0</v>
      </c>
      <c r="I282">
        <f ca="1">ROUND(K281*F$2/12,2)</f>
        <v>0</v>
      </c>
      <c r="J282">
        <f t="shared" ca="1" si="16"/>
        <v>0</v>
      </c>
      <c r="K282">
        <f ca="1">J282+I282-C282</f>
        <v>0</v>
      </c>
      <c r="M282">
        <f ca="1">INDIRECT(M$3&amp;ROW()-'Amortisation-Summary'!D$1)</f>
        <v>4850</v>
      </c>
    </row>
    <row r="283" spans="1:13" x14ac:dyDescent="0.25">
      <c r="A283">
        <f t="shared" si="14"/>
        <v>279</v>
      </c>
      <c r="F283">
        <f t="shared" si="15"/>
        <v>0</v>
      </c>
      <c r="I283">
        <f ca="1">ROUND(K282*F$2/12,2)</f>
        <v>0</v>
      </c>
      <c r="J283">
        <f t="shared" ca="1" si="16"/>
        <v>0</v>
      </c>
      <c r="K283">
        <f ca="1">J283+I283-C283</f>
        <v>0</v>
      </c>
      <c r="M283">
        <f ca="1">INDIRECT(M$3&amp;ROW()-'Amortisation-Summary'!D$1)</f>
        <v>4850</v>
      </c>
    </row>
    <row r="284" spans="1:13" x14ac:dyDescent="0.25">
      <c r="A284">
        <f t="shared" si="14"/>
        <v>280</v>
      </c>
      <c r="F284">
        <f t="shared" si="15"/>
        <v>0</v>
      </c>
      <c r="I284">
        <f ca="1">ROUND(K283*F$2/12,2)</f>
        <v>0</v>
      </c>
      <c r="J284">
        <f t="shared" ca="1" si="16"/>
        <v>0</v>
      </c>
      <c r="K284">
        <f ca="1">J284+I284-C284</f>
        <v>0</v>
      </c>
      <c r="M284">
        <f ca="1">INDIRECT(M$3&amp;ROW()-'Amortisation-Summary'!D$1)</f>
        <v>4850</v>
      </c>
    </row>
    <row r="285" spans="1:13" x14ac:dyDescent="0.25">
      <c r="A285">
        <f t="shared" si="14"/>
        <v>281</v>
      </c>
      <c r="F285">
        <f t="shared" si="15"/>
        <v>0</v>
      </c>
      <c r="I285">
        <f ca="1">ROUND(K284*F$2/12,2)</f>
        <v>0</v>
      </c>
      <c r="J285">
        <f t="shared" ca="1" si="16"/>
        <v>0</v>
      </c>
      <c r="K285">
        <f ca="1">J285+I285-C285</f>
        <v>0</v>
      </c>
      <c r="M285">
        <f ca="1">INDIRECT(M$3&amp;ROW()-'Amortisation-Summary'!D$1)</f>
        <v>4850</v>
      </c>
    </row>
    <row r="286" spans="1:13" x14ac:dyDescent="0.25">
      <c r="A286">
        <f t="shared" si="14"/>
        <v>282</v>
      </c>
      <c r="F286">
        <f t="shared" si="15"/>
        <v>0</v>
      </c>
      <c r="I286">
        <f ca="1">ROUND(K285*F$2/12,2)</f>
        <v>0</v>
      </c>
      <c r="J286">
        <f t="shared" ca="1" si="16"/>
        <v>0</v>
      </c>
      <c r="K286">
        <f ca="1">J286+I286-C286</f>
        <v>0</v>
      </c>
      <c r="M286">
        <f ca="1">INDIRECT(M$3&amp;ROW()-'Amortisation-Summary'!D$1)</f>
        <v>4850</v>
      </c>
    </row>
    <row r="287" spans="1:13" x14ac:dyDescent="0.25">
      <c r="A287">
        <f t="shared" si="14"/>
        <v>283</v>
      </c>
      <c r="F287">
        <f t="shared" si="15"/>
        <v>0</v>
      </c>
      <c r="I287">
        <f ca="1">ROUND(K286*F$2/12,2)</f>
        <v>0</v>
      </c>
      <c r="J287">
        <f t="shared" ca="1" si="16"/>
        <v>0</v>
      </c>
      <c r="K287">
        <f ca="1">J287+I287-C287</f>
        <v>0</v>
      </c>
      <c r="M287">
        <f ca="1">INDIRECT(M$3&amp;ROW()-'Amortisation-Summary'!D$1)</f>
        <v>4850</v>
      </c>
    </row>
    <row r="288" spans="1:13" x14ac:dyDescent="0.25">
      <c r="A288">
        <f t="shared" si="14"/>
        <v>284</v>
      </c>
      <c r="F288">
        <f t="shared" si="15"/>
        <v>0</v>
      </c>
      <c r="I288">
        <f ca="1">ROUND(K287*F$2/12,2)</f>
        <v>0</v>
      </c>
      <c r="J288">
        <f t="shared" ca="1" si="16"/>
        <v>0</v>
      </c>
      <c r="K288">
        <f ca="1">J288+I288-C288</f>
        <v>0</v>
      </c>
      <c r="M288">
        <f ca="1">INDIRECT(M$3&amp;ROW()-'Amortisation-Summary'!D$1)</f>
        <v>4850</v>
      </c>
    </row>
    <row r="289" spans="1:13" x14ac:dyDescent="0.25">
      <c r="A289">
        <f t="shared" si="14"/>
        <v>285</v>
      </c>
      <c r="F289">
        <f t="shared" si="15"/>
        <v>0</v>
      </c>
      <c r="I289">
        <f ca="1">ROUND(K288*F$2/12,2)</f>
        <v>0</v>
      </c>
      <c r="J289">
        <f t="shared" ca="1" si="16"/>
        <v>0</v>
      </c>
      <c r="K289">
        <f ca="1">J289+I289-C289</f>
        <v>0</v>
      </c>
      <c r="M289">
        <f ca="1">INDIRECT(M$3&amp;ROW()-'Amortisation-Summary'!D$1)</f>
        <v>4850</v>
      </c>
    </row>
    <row r="290" spans="1:13" x14ac:dyDescent="0.25">
      <c r="A290">
        <f t="shared" si="14"/>
        <v>286</v>
      </c>
      <c r="F290">
        <f t="shared" si="15"/>
        <v>0</v>
      </c>
      <c r="I290">
        <f ca="1">ROUND(K289*F$2/12,2)</f>
        <v>0</v>
      </c>
      <c r="J290">
        <f t="shared" ca="1" si="16"/>
        <v>0</v>
      </c>
      <c r="K290">
        <f ca="1">J290+I290-C290</f>
        <v>0</v>
      </c>
      <c r="M290">
        <f ca="1">INDIRECT(M$3&amp;ROW()-'Amortisation-Summary'!D$1)</f>
        <v>4850</v>
      </c>
    </row>
    <row r="291" spans="1:13" x14ac:dyDescent="0.25">
      <c r="A291">
        <f t="shared" si="14"/>
        <v>287</v>
      </c>
      <c r="F291">
        <f t="shared" si="15"/>
        <v>0</v>
      </c>
      <c r="I291">
        <f ca="1">ROUND(K290*F$2/12,2)</f>
        <v>0</v>
      </c>
      <c r="J291">
        <f t="shared" ca="1" si="16"/>
        <v>0</v>
      </c>
      <c r="K291">
        <f ca="1">J291+I291-C291</f>
        <v>0</v>
      </c>
      <c r="M291">
        <f ca="1">INDIRECT(M$3&amp;ROW()-'Amortisation-Summary'!D$1)</f>
        <v>4850</v>
      </c>
    </row>
    <row r="292" spans="1:13" x14ac:dyDescent="0.25">
      <c r="A292">
        <f t="shared" si="14"/>
        <v>288</v>
      </c>
      <c r="F292">
        <f t="shared" si="15"/>
        <v>0</v>
      </c>
      <c r="I292">
        <f ca="1">ROUND(K291*F$2/12,2)</f>
        <v>0</v>
      </c>
      <c r="J292">
        <f t="shared" ca="1" si="16"/>
        <v>0</v>
      </c>
      <c r="K292">
        <f ca="1">J292+I292-C292</f>
        <v>0</v>
      </c>
      <c r="M292">
        <f ca="1">INDIRECT(M$3&amp;ROW()-'Amortisation-Summary'!D$1)</f>
        <v>4850</v>
      </c>
    </row>
    <row r="293" spans="1:13" x14ac:dyDescent="0.25">
      <c r="A293">
        <f t="shared" si="14"/>
        <v>289</v>
      </c>
      <c r="F293">
        <f t="shared" si="15"/>
        <v>0</v>
      </c>
      <c r="I293">
        <f ca="1">ROUND(K292*F$2/12,2)</f>
        <v>0</v>
      </c>
      <c r="J293">
        <f t="shared" ca="1" si="16"/>
        <v>0</v>
      </c>
      <c r="K293">
        <f ca="1">J293+I293-C293</f>
        <v>0</v>
      </c>
      <c r="M293">
        <f ca="1">INDIRECT(M$3&amp;ROW()-'Amortisation-Summary'!D$1)</f>
        <v>4850</v>
      </c>
    </row>
    <row r="294" spans="1:13" x14ac:dyDescent="0.25">
      <c r="A294">
        <f t="shared" si="14"/>
        <v>290</v>
      </c>
      <c r="F294">
        <f t="shared" si="15"/>
        <v>0</v>
      </c>
      <c r="I294">
        <f ca="1">ROUND(K293*F$2/12,2)</f>
        <v>0</v>
      </c>
      <c r="J294">
        <f t="shared" ca="1" si="16"/>
        <v>0</v>
      </c>
      <c r="K294">
        <f ca="1">J294+I294-C294</f>
        <v>0</v>
      </c>
      <c r="M294">
        <f ca="1">INDIRECT(M$3&amp;ROW()-'Amortisation-Summary'!D$1)</f>
        <v>4850</v>
      </c>
    </row>
    <row r="295" spans="1:13" x14ac:dyDescent="0.25">
      <c r="A295">
        <f t="shared" si="14"/>
        <v>291</v>
      </c>
      <c r="F295">
        <f t="shared" si="15"/>
        <v>0</v>
      </c>
      <c r="I295">
        <f ca="1">ROUND(K294*F$2/12,2)</f>
        <v>0</v>
      </c>
      <c r="J295">
        <f t="shared" ca="1" si="16"/>
        <v>0</v>
      </c>
      <c r="K295">
        <f ca="1">J295+I295-C295</f>
        <v>0</v>
      </c>
      <c r="M295">
        <f ca="1">INDIRECT(M$3&amp;ROW()-'Amortisation-Summary'!D$1)</f>
        <v>4850</v>
      </c>
    </row>
    <row r="296" spans="1:13" x14ac:dyDescent="0.25">
      <c r="A296">
        <f t="shared" si="14"/>
        <v>292</v>
      </c>
      <c r="F296">
        <f t="shared" si="15"/>
        <v>0</v>
      </c>
      <c r="I296">
        <f ca="1">ROUND(K295*F$2/12,2)</f>
        <v>0</v>
      </c>
      <c r="J296">
        <f t="shared" ca="1" si="16"/>
        <v>0</v>
      </c>
      <c r="K296">
        <f ca="1">J296+I296-C296</f>
        <v>0</v>
      </c>
      <c r="M296">
        <f ca="1">INDIRECT(M$3&amp;ROW()-'Amortisation-Summary'!D$1)</f>
        <v>4850</v>
      </c>
    </row>
    <row r="297" spans="1:13" x14ac:dyDescent="0.25">
      <c r="A297">
        <f t="shared" si="14"/>
        <v>293</v>
      </c>
      <c r="F297">
        <f t="shared" si="15"/>
        <v>0</v>
      </c>
      <c r="I297">
        <f ca="1">ROUND(K296*F$2/12,2)</f>
        <v>0</v>
      </c>
      <c r="J297">
        <f t="shared" ca="1" si="16"/>
        <v>0</v>
      </c>
      <c r="K297">
        <f ca="1">J297+I297-C297</f>
        <v>0</v>
      </c>
      <c r="M297">
        <f ca="1">INDIRECT(M$3&amp;ROW()-'Amortisation-Summary'!D$1)</f>
        <v>4850</v>
      </c>
    </row>
    <row r="298" spans="1:13" x14ac:dyDescent="0.25">
      <c r="A298">
        <f t="shared" si="14"/>
        <v>294</v>
      </c>
      <c r="F298">
        <f t="shared" si="15"/>
        <v>0</v>
      </c>
      <c r="I298">
        <f ca="1">ROUND(K297*F$2/12,2)</f>
        <v>0</v>
      </c>
      <c r="J298">
        <f t="shared" ca="1" si="16"/>
        <v>0</v>
      </c>
      <c r="K298">
        <f ca="1">J298+I298-C298</f>
        <v>0</v>
      </c>
      <c r="M298">
        <f ca="1">INDIRECT(M$3&amp;ROW()-'Amortisation-Summary'!D$1)</f>
        <v>4850</v>
      </c>
    </row>
    <row r="299" spans="1:13" x14ac:dyDescent="0.25">
      <c r="A299">
        <f t="shared" si="14"/>
        <v>295</v>
      </c>
      <c r="F299">
        <f t="shared" si="15"/>
        <v>0</v>
      </c>
      <c r="I299">
        <f ca="1">ROUND(K298*F$2/12,2)</f>
        <v>0</v>
      </c>
      <c r="J299">
        <f t="shared" ca="1" si="16"/>
        <v>0</v>
      </c>
      <c r="K299">
        <f ca="1">J299+I299-C299</f>
        <v>0</v>
      </c>
      <c r="M299">
        <f ca="1">INDIRECT(M$3&amp;ROW()-'Amortisation-Summary'!D$1)</f>
        <v>4850</v>
      </c>
    </row>
    <row r="300" spans="1:13" x14ac:dyDescent="0.25">
      <c r="A300">
        <f t="shared" si="14"/>
        <v>296</v>
      </c>
      <c r="F300">
        <f t="shared" si="15"/>
        <v>0</v>
      </c>
      <c r="I300">
        <f ca="1">ROUND(K299*F$2/12,2)</f>
        <v>0</v>
      </c>
      <c r="J300">
        <f t="shared" ca="1" si="16"/>
        <v>0</v>
      </c>
      <c r="K300">
        <f ca="1">J300+I300-C300</f>
        <v>0</v>
      </c>
      <c r="M300">
        <f ca="1">INDIRECT(M$3&amp;ROW()-'Amortisation-Summary'!D$1)</f>
        <v>4850</v>
      </c>
    </row>
    <row r="301" spans="1:13" x14ac:dyDescent="0.25">
      <c r="A301">
        <f t="shared" si="14"/>
        <v>297</v>
      </c>
      <c r="F301">
        <f t="shared" si="15"/>
        <v>0</v>
      </c>
      <c r="I301">
        <f ca="1">ROUND(K300*F$2/12,2)</f>
        <v>0</v>
      </c>
      <c r="J301">
        <f t="shared" ca="1" si="16"/>
        <v>0</v>
      </c>
      <c r="K301">
        <f ca="1">J301+I301-C301</f>
        <v>0</v>
      </c>
      <c r="M301">
        <f ca="1">INDIRECT(M$3&amp;ROW()-'Amortisation-Summary'!D$1)</f>
        <v>4850</v>
      </c>
    </row>
    <row r="302" spans="1:13" x14ac:dyDescent="0.25">
      <c r="A302">
        <f t="shared" si="14"/>
        <v>298</v>
      </c>
      <c r="F302">
        <f t="shared" si="15"/>
        <v>0</v>
      </c>
      <c r="I302">
        <f ca="1">ROUND(K301*F$2/12,2)</f>
        <v>0</v>
      </c>
      <c r="J302">
        <f t="shared" ca="1" si="16"/>
        <v>0</v>
      </c>
      <c r="K302">
        <f ca="1">J302+I302-C302</f>
        <v>0</v>
      </c>
      <c r="M302">
        <f ca="1">INDIRECT(M$3&amp;ROW()-'Amortisation-Summary'!D$1)</f>
        <v>4850</v>
      </c>
    </row>
    <row r="303" spans="1:13" x14ac:dyDescent="0.25">
      <c r="A303">
        <f t="shared" si="14"/>
        <v>299</v>
      </c>
      <c r="F303">
        <f t="shared" si="15"/>
        <v>0</v>
      </c>
      <c r="I303">
        <f ca="1">ROUND(K302*F$2/12,2)</f>
        <v>0</v>
      </c>
      <c r="J303">
        <f t="shared" ca="1" si="16"/>
        <v>0</v>
      </c>
      <c r="K303">
        <f ca="1">J303+I303-C303</f>
        <v>0</v>
      </c>
      <c r="M303">
        <f ca="1">INDIRECT(M$3&amp;ROW()-'Amortisation-Summary'!D$1)</f>
        <v>4850</v>
      </c>
    </row>
    <row r="304" spans="1:13" x14ac:dyDescent="0.25">
      <c r="A304">
        <f t="shared" si="14"/>
        <v>300</v>
      </c>
      <c r="F304">
        <f t="shared" si="15"/>
        <v>0</v>
      </c>
      <c r="I304">
        <f ca="1">ROUND(K303*F$2/12,2)</f>
        <v>0</v>
      </c>
      <c r="J304">
        <f t="shared" ca="1" si="16"/>
        <v>0</v>
      </c>
      <c r="K304">
        <f ca="1">J304+I304-C304</f>
        <v>0</v>
      </c>
      <c r="M304">
        <f ca="1">INDIRECT(M$3&amp;ROW()-'Amortisation-Summary'!D$1)</f>
        <v>4850</v>
      </c>
    </row>
    <row r="305" spans="1:13" x14ac:dyDescent="0.25">
      <c r="A305">
        <f t="shared" si="14"/>
        <v>301</v>
      </c>
      <c r="F305">
        <f t="shared" si="15"/>
        <v>0</v>
      </c>
      <c r="I305">
        <f ca="1">ROUND(K304*F$2/12,2)</f>
        <v>0</v>
      </c>
      <c r="J305">
        <f t="shared" ca="1" si="16"/>
        <v>0</v>
      </c>
      <c r="K305">
        <f ca="1">J305+I305-C305</f>
        <v>0</v>
      </c>
      <c r="M305">
        <f ca="1">INDIRECT(M$3&amp;ROW()-'Amortisation-Summary'!D$1)</f>
        <v>4850</v>
      </c>
    </row>
    <row r="306" spans="1:13" x14ac:dyDescent="0.25">
      <c r="A306">
        <f t="shared" si="14"/>
        <v>302</v>
      </c>
      <c r="F306">
        <f t="shared" si="15"/>
        <v>0</v>
      </c>
      <c r="I306">
        <f ca="1">ROUND(K305*F$2/12,2)</f>
        <v>0</v>
      </c>
      <c r="J306">
        <f t="shared" ca="1" si="16"/>
        <v>0</v>
      </c>
      <c r="K306">
        <f ca="1">J306+I306-C306</f>
        <v>0</v>
      </c>
      <c r="M306">
        <f ca="1">INDIRECT(M$3&amp;ROW()-'Amortisation-Summary'!D$1)</f>
        <v>4850</v>
      </c>
    </row>
    <row r="307" spans="1:13" x14ac:dyDescent="0.25">
      <c r="A307">
        <f t="shared" si="14"/>
        <v>303</v>
      </c>
      <c r="F307">
        <f t="shared" si="15"/>
        <v>0</v>
      </c>
      <c r="I307">
        <f ca="1">ROUND(K306*F$2/12,2)</f>
        <v>0</v>
      </c>
      <c r="J307">
        <f t="shared" ca="1" si="16"/>
        <v>0</v>
      </c>
      <c r="K307">
        <f ca="1">J307+I307-C307</f>
        <v>0</v>
      </c>
      <c r="M307">
        <f ca="1">INDIRECT(M$3&amp;ROW()-'Amortisation-Summary'!D$1)</f>
        <v>4850</v>
      </c>
    </row>
    <row r="308" spans="1:13" x14ac:dyDescent="0.25">
      <c r="A308">
        <f t="shared" si="14"/>
        <v>304</v>
      </c>
      <c r="F308">
        <f t="shared" si="15"/>
        <v>0</v>
      </c>
      <c r="I308">
        <f ca="1">ROUND(K307*F$2/12,2)</f>
        <v>0</v>
      </c>
      <c r="J308">
        <f t="shared" ca="1" si="16"/>
        <v>0</v>
      </c>
      <c r="K308">
        <f ca="1">J308+I308-C308</f>
        <v>0</v>
      </c>
      <c r="M308">
        <f ca="1">INDIRECT(M$3&amp;ROW()-'Amortisation-Summary'!D$1)</f>
        <v>4850</v>
      </c>
    </row>
    <row r="309" spans="1:13" x14ac:dyDescent="0.25">
      <c r="A309">
        <f t="shared" si="14"/>
        <v>305</v>
      </c>
      <c r="F309">
        <f t="shared" si="15"/>
        <v>0</v>
      </c>
      <c r="I309">
        <f ca="1">ROUND(K308*F$2/12,2)</f>
        <v>0</v>
      </c>
      <c r="J309">
        <f t="shared" ca="1" si="16"/>
        <v>0</v>
      </c>
      <c r="K309">
        <f ca="1">J309+I309-C309</f>
        <v>0</v>
      </c>
      <c r="M309">
        <f ca="1">INDIRECT(M$3&amp;ROW()-'Amortisation-Summary'!D$1)</f>
        <v>4850</v>
      </c>
    </row>
    <row r="310" spans="1:13" x14ac:dyDescent="0.25">
      <c r="A310">
        <f t="shared" si="14"/>
        <v>306</v>
      </c>
      <c r="F310">
        <f t="shared" si="15"/>
        <v>0</v>
      </c>
      <c r="I310">
        <f ca="1">ROUND(K309*F$2/12,2)</f>
        <v>0</v>
      </c>
      <c r="J310">
        <f t="shared" ca="1" si="16"/>
        <v>0</v>
      </c>
      <c r="K310">
        <f ca="1">J310+I310-C310</f>
        <v>0</v>
      </c>
      <c r="M310">
        <f ca="1">INDIRECT(M$3&amp;ROW()-'Amortisation-Summary'!D$1)</f>
        <v>4850</v>
      </c>
    </row>
    <row r="311" spans="1:13" x14ac:dyDescent="0.25">
      <c r="A311">
        <f t="shared" si="14"/>
        <v>307</v>
      </c>
      <c r="F311">
        <f t="shared" si="15"/>
        <v>0</v>
      </c>
      <c r="I311">
        <f ca="1">ROUND(K310*F$2/12,2)</f>
        <v>0</v>
      </c>
      <c r="J311">
        <f t="shared" ca="1" si="16"/>
        <v>0</v>
      </c>
      <c r="K311">
        <f ca="1">J311+I311-C311</f>
        <v>0</v>
      </c>
      <c r="M311">
        <f ca="1">INDIRECT(M$3&amp;ROW()-'Amortisation-Summary'!D$1)</f>
        <v>4850</v>
      </c>
    </row>
    <row r="312" spans="1:13" x14ac:dyDescent="0.25">
      <c r="A312">
        <f t="shared" si="14"/>
        <v>308</v>
      </c>
      <c r="F312">
        <f t="shared" si="15"/>
        <v>0</v>
      </c>
      <c r="I312">
        <f ca="1">ROUND(K311*F$2/12,2)</f>
        <v>0</v>
      </c>
      <c r="J312">
        <f t="shared" ca="1" si="16"/>
        <v>0</v>
      </c>
      <c r="K312">
        <f ca="1">J312+I312-C312</f>
        <v>0</v>
      </c>
      <c r="M312">
        <f ca="1">INDIRECT(M$3&amp;ROW()-'Amortisation-Summary'!D$1)</f>
        <v>4850</v>
      </c>
    </row>
    <row r="313" spans="1:13" x14ac:dyDescent="0.25">
      <c r="A313">
        <f t="shared" si="14"/>
        <v>309</v>
      </c>
      <c r="F313">
        <f t="shared" si="15"/>
        <v>0</v>
      </c>
      <c r="I313">
        <f ca="1">ROUND(K312*F$2/12,2)</f>
        <v>0</v>
      </c>
      <c r="J313">
        <f t="shared" ca="1" si="16"/>
        <v>0</v>
      </c>
      <c r="K313">
        <f ca="1">J313+I313-C313</f>
        <v>0</v>
      </c>
      <c r="M313">
        <f ca="1">INDIRECT(M$3&amp;ROW()-'Amortisation-Summary'!D$1)</f>
        <v>4850</v>
      </c>
    </row>
    <row r="314" spans="1:13" x14ac:dyDescent="0.25">
      <c r="A314">
        <f t="shared" si="14"/>
        <v>310</v>
      </c>
      <c r="F314">
        <f t="shared" si="15"/>
        <v>0</v>
      </c>
      <c r="I314">
        <f ca="1">ROUND(K313*F$2/12,2)</f>
        <v>0</v>
      </c>
      <c r="J314">
        <f t="shared" ca="1" si="16"/>
        <v>0</v>
      </c>
      <c r="K314">
        <f ca="1">J314+I314-C314</f>
        <v>0</v>
      </c>
      <c r="M314">
        <f ca="1">INDIRECT(M$3&amp;ROW()-'Amortisation-Summary'!D$1)</f>
        <v>4850</v>
      </c>
    </row>
    <row r="315" spans="1:13" x14ac:dyDescent="0.25">
      <c r="A315">
        <f t="shared" si="14"/>
        <v>311</v>
      </c>
      <c r="F315">
        <f t="shared" si="15"/>
        <v>0</v>
      </c>
      <c r="I315">
        <f ca="1">ROUND(K314*F$2/12,2)</f>
        <v>0</v>
      </c>
      <c r="J315">
        <f t="shared" ca="1" si="16"/>
        <v>0</v>
      </c>
      <c r="K315">
        <f ca="1">J315+I315-C315</f>
        <v>0</v>
      </c>
      <c r="M315">
        <f ca="1">INDIRECT(M$3&amp;ROW()-'Amortisation-Summary'!D$1)</f>
        <v>4850</v>
      </c>
    </row>
    <row r="316" spans="1:13" x14ac:dyDescent="0.25">
      <c r="A316">
        <f t="shared" si="14"/>
        <v>312</v>
      </c>
      <c r="F316">
        <f t="shared" si="15"/>
        <v>0</v>
      </c>
      <c r="I316">
        <f ca="1">ROUND(K315*F$2/12,2)</f>
        <v>0</v>
      </c>
      <c r="J316">
        <f t="shared" ca="1" si="16"/>
        <v>0</v>
      </c>
      <c r="K316">
        <f ca="1">J316+I316-C316</f>
        <v>0</v>
      </c>
      <c r="M316">
        <f ca="1">INDIRECT(M$3&amp;ROW()-'Amortisation-Summary'!D$1)</f>
        <v>4850</v>
      </c>
    </row>
    <row r="317" spans="1:13" x14ac:dyDescent="0.25">
      <c r="A317">
        <f t="shared" si="14"/>
        <v>313</v>
      </c>
      <c r="F317">
        <f t="shared" si="15"/>
        <v>0</v>
      </c>
      <c r="I317">
        <f ca="1">ROUND(K316*F$2/12,2)</f>
        <v>0</v>
      </c>
      <c r="J317">
        <f t="shared" ca="1" si="16"/>
        <v>0</v>
      </c>
      <c r="K317">
        <f ca="1">J317+I317-C317</f>
        <v>0</v>
      </c>
      <c r="M317">
        <f ca="1">INDIRECT(M$3&amp;ROW()-'Amortisation-Summary'!D$1)</f>
        <v>4850</v>
      </c>
    </row>
    <row r="318" spans="1:13" x14ac:dyDescent="0.25">
      <c r="A318">
        <f t="shared" si="14"/>
        <v>314</v>
      </c>
      <c r="F318">
        <f t="shared" si="15"/>
        <v>0</v>
      </c>
      <c r="I318">
        <f ca="1">ROUND(K317*F$2/12,2)</f>
        <v>0</v>
      </c>
      <c r="J318">
        <f t="shared" ca="1" si="16"/>
        <v>0</v>
      </c>
      <c r="K318">
        <f ca="1">J318+I318-C318</f>
        <v>0</v>
      </c>
      <c r="M318">
        <f ca="1">INDIRECT(M$3&amp;ROW()-'Amortisation-Summary'!D$1)</f>
        <v>4850</v>
      </c>
    </row>
    <row r="319" spans="1:13" x14ac:dyDescent="0.25">
      <c r="A319">
        <f t="shared" si="14"/>
        <v>315</v>
      </c>
      <c r="F319">
        <f t="shared" si="15"/>
        <v>0</v>
      </c>
      <c r="I319">
        <f ca="1">ROUND(K318*F$2/12,2)</f>
        <v>0</v>
      </c>
      <c r="J319">
        <f t="shared" ca="1" si="16"/>
        <v>0</v>
      </c>
      <c r="K319">
        <f ca="1">J319+I319-C319</f>
        <v>0</v>
      </c>
      <c r="M319">
        <f ca="1">INDIRECT(M$3&amp;ROW()-'Amortisation-Summary'!D$1)</f>
        <v>4850</v>
      </c>
    </row>
    <row r="320" spans="1:13" x14ac:dyDescent="0.25">
      <c r="A320">
        <f t="shared" si="14"/>
        <v>316</v>
      </c>
      <c r="F320">
        <f t="shared" si="15"/>
        <v>0</v>
      </c>
      <c r="I320">
        <f ca="1">ROUND(K319*F$2/12,2)</f>
        <v>0</v>
      </c>
      <c r="J320">
        <f t="shared" ca="1" si="16"/>
        <v>0</v>
      </c>
      <c r="K320">
        <f ca="1">J320+I320-C320</f>
        <v>0</v>
      </c>
      <c r="M320">
        <f ca="1">INDIRECT(M$3&amp;ROW()-'Amortisation-Summary'!D$1)</f>
        <v>4850</v>
      </c>
    </row>
    <row r="321" spans="1:13" x14ac:dyDescent="0.25">
      <c r="A321">
        <f t="shared" si="14"/>
        <v>317</v>
      </c>
      <c r="F321">
        <f t="shared" si="15"/>
        <v>0</v>
      </c>
      <c r="I321">
        <f ca="1">ROUND(K320*F$2/12,2)</f>
        <v>0</v>
      </c>
      <c r="J321">
        <f t="shared" ca="1" si="16"/>
        <v>0</v>
      </c>
      <c r="K321">
        <f ca="1">J321+I321-C321</f>
        <v>0</v>
      </c>
      <c r="M321">
        <f ca="1">INDIRECT(M$3&amp;ROW()-'Amortisation-Summary'!D$1)</f>
        <v>4850</v>
      </c>
    </row>
    <row r="322" spans="1:13" x14ac:dyDescent="0.25">
      <c r="A322">
        <f t="shared" si="14"/>
        <v>318</v>
      </c>
      <c r="F322">
        <f t="shared" si="15"/>
        <v>0</v>
      </c>
      <c r="I322">
        <f ca="1">ROUND(K321*F$2/12,2)</f>
        <v>0</v>
      </c>
      <c r="J322">
        <f t="shared" ca="1" si="16"/>
        <v>0</v>
      </c>
      <c r="K322">
        <f ca="1">J322+I322-C322</f>
        <v>0</v>
      </c>
      <c r="M322">
        <f ca="1">INDIRECT(M$3&amp;ROW()-'Amortisation-Summary'!D$1)</f>
        <v>4850</v>
      </c>
    </row>
    <row r="323" spans="1:13" x14ac:dyDescent="0.25">
      <c r="A323">
        <f t="shared" si="14"/>
        <v>319</v>
      </c>
      <c r="F323">
        <f t="shared" si="15"/>
        <v>0</v>
      </c>
      <c r="I323">
        <f ca="1">ROUND(K322*F$2/12,2)</f>
        <v>0</v>
      </c>
      <c r="J323">
        <f t="shared" ca="1" si="16"/>
        <v>0</v>
      </c>
      <c r="K323">
        <f ca="1">J323+I323-C323</f>
        <v>0</v>
      </c>
      <c r="M323">
        <f ca="1">INDIRECT(M$3&amp;ROW()-'Amortisation-Summary'!D$1)</f>
        <v>4850</v>
      </c>
    </row>
    <row r="324" spans="1:13" x14ac:dyDescent="0.25">
      <c r="A324">
        <f t="shared" si="14"/>
        <v>320</v>
      </c>
      <c r="F324">
        <f t="shared" si="15"/>
        <v>0</v>
      </c>
      <c r="I324">
        <f ca="1">ROUND(K323*F$2/12,2)</f>
        <v>0</v>
      </c>
      <c r="J324">
        <f t="shared" ca="1" si="16"/>
        <v>0</v>
      </c>
      <c r="K324">
        <f ca="1">J324+I324-C324</f>
        <v>0</v>
      </c>
      <c r="M324">
        <f ca="1">INDIRECT(M$3&amp;ROW()-'Amortisation-Summary'!D$1)</f>
        <v>4850</v>
      </c>
    </row>
    <row r="325" spans="1:13" x14ac:dyDescent="0.25">
      <c r="A325">
        <f t="shared" si="14"/>
        <v>321</v>
      </c>
      <c r="F325">
        <f t="shared" si="15"/>
        <v>0</v>
      </c>
      <c r="I325">
        <f ca="1">ROUND(K324*F$2/12,2)</f>
        <v>0</v>
      </c>
      <c r="J325">
        <f t="shared" ca="1" si="16"/>
        <v>0</v>
      </c>
      <c r="K325">
        <f ca="1">J325+I325-C325</f>
        <v>0</v>
      </c>
      <c r="M325">
        <f ca="1">INDIRECT(M$3&amp;ROW()-'Amortisation-Summary'!D$1)</f>
        <v>4850</v>
      </c>
    </row>
    <row r="326" spans="1:13" x14ac:dyDescent="0.25">
      <c r="A326">
        <f t="shared" si="14"/>
        <v>322</v>
      </c>
      <c r="F326">
        <f t="shared" si="15"/>
        <v>0</v>
      </c>
      <c r="I326">
        <f ca="1">ROUND(K325*F$2/12,2)</f>
        <v>0</v>
      </c>
      <c r="J326">
        <f t="shared" ca="1" si="16"/>
        <v>0</v>
      </c>
      <c r="K326">
        <f ca="1">J326+I326-C326</f>
        <v>0</v>
      </c>
      <c r="M326">
        <f ca="1">INDIRECT(M$3&amp;ROW()-'Amortisation-Summary'!D$1)</f>
        <v>4850</v>
      </c>
    </row>
    <row r="327" spans="1:13" x14ac:dyDescent="0.25">
      <c r="A327">
        <f t="shared" si="14"/>
        <v>323</v>
      </c>
      <c r="F327">
        <f t="shared" si="15"/>
        <v>0</v>
      </c>
      <c r="I327">
        <f ca="1">ROUND(K326*F$2/12,2)</f>
        <v>0</v>
      </c>
      <c r="J327">
        <f t="shared" ca="1" si="16"/>
        <v>0</v>
      </c>
      <c r="K327">
        <f ca="1">J327+I327-C327</f>
        <v>0</v>
      </c>
      <c r="M327">
        <f ca="1">INDIRECT(M$3&amp;ROW()-'Amortisation-Summary'!D$1)</f>
        <v>4850</v>
      </c>
    </row>
    <row r="328" spans="1:13" x14ac:dyDescent="0.25">
      <c r="A328">
        <f t="shared" ref="A328:A364" si="17">A327+1</f>
        <v>324</v>
      </c>
      <c r="F328">
        <f t="shared" ref="F328:F364" si="18">SUM(C328:E328)</f>
        <v>0</v>
      </c>
      <c r="I328">
        <f ca="1">ROUND(K327*F$2/12,2)</f>
        <v>0</v>
      </c>
      <c r="J328">
        <f t="shared" ref="J328:J364" ca="1" si="19">K327</f>
        <v>0</v>
      </c>
      <c r="K328">
        <f ca="1">J328+I328-C328</f>
        <v>0</v>
      </c>
      <c r="M328">
        <f ca="1">INDIRECT(M$3&amp;ROW()-'Amortisation-Summary'!D$1)</f>
        <v>4850</v>
      </c>
    </row>
    <row r="329" spans="1:13" x14ac:dyDescent="0.25">
      <c r="A329">
        <f t="shared" si="17"/>
        <v>325</v>
      </c>
      <c r="F329">
        <f t="shared" si="18"/>
        <v>0</v>
      </c>
      <c r="I329">
        <f ca="1">ROUND(K328*F$2/12,2)</f>
        <v>0</v>
      </c>
      <c r="J329">
        <f t="shared" ca="1" si="19"/>
        <v>0</v>
      </c>
      <c r="K329">
        <f ca="1">J329+I329-C329</f>
        <v>0</v>
      </c>
      <c r="M329">
        <f ca="1">INDIRECT(M$3&amp;ROW()-'Amortisation-Summary'!D$1)</f>
        <v>4850</v>
      </c>
    </row>
    <row r="330" spans="1:13" x14ac:dyDescent="0.25">
      <c r="A330">
        <f t="shared" si="17"/>
        <v>326</v>
      </c>
      <c r="F330">
        <f t="shared" si="18"/>
        <v>0</v>
      </c>
      <c r="I330">
        <f ca="1">ROUND(K329*F$2/12,2)</f>
        <v>0</v>
      </c>
      <c r="J330">
        <f t="shared" ca="1" si="19"/>
        <v>0</v>
      </c>
      <c r="K330">
        <f ca="1">J330+I330-C330</f>
        <v>0</v>
      </c>
      <c r="M330">
        <f ca="1">INDIRECT(M$3&amp;ROW()-'Amortisation-Summary'!D$1)</f>
        <v>4850</v>
      </c>
    </row>
    <row r="331" spans="1:13" x14ac:dyDescent="0.25">
      <c r="A331">
        <f t="shared" si="17"/>
        <v>327</v>
      </c>
      <c r="F331">
        <f t="shared" si="18"/>
        <v>0</v>
      </c>
      <c r="I331">
        <f ca="1">ROUND(K330*F$2/12,2)</f>
        <v>0</v>
      </c>
      <c r="J331">
        <f t="shared" ca="1" si="19"/>
        <v>0</v>
      </c>
      <c r="K331">
        <f ca="1">J331+I331-C331</f>
        <v>0</v>
      </c>
      <c r="M331">
        <f ca="1">INDIRECT(M$3&amp;ROW()-'Amortisation-Summary'!D$1)</f>
        <v>4850</v>
      </c>
    </row>
    <row r="332" spans="1:13" x14ac:dyDescent="0.25">
      <c r="A332">
        <f t="shared" si="17"/>
        <v>328</v>
      </c>
      <c r="F332">
        <f t="shared" si="18"/>
        <v>0</v>
      </c>
      <c r="I332">
        <f ca="1">ROUND(K331*F$2/12,2)</f>
        <v>0</v>
      </c>
      <c r="J332">
        <f t="shared" ca="1" si="19"/>
        <v>0</v>
      </c>
      <c r="K332">
        <f ca="1">J332+I332-C332</f>
        <v>0</v>
      </c>
      <c r="M332">
        <f ca="1">INDIRECT(M$3&amp;ROW()-'Amortisation-Summary'!D$1)</f>
        <v>4850</v>
      </c>
    </row>
    <row r="333" spans="1:13" x14ac:dyDescent="0.25">
      <c r="A333">
        <f t="shared" si="17"/>
        <v>329</v>
      </c>
      <c r="F333">
        <f t="shared" si="18"/>
        <v>0</v>
      </c>
      <c r="I333">
        <f ca="1">ROUND(K332*F$2/12,2)</f>
        <v>0</v>
      </c>
      <c r="J333">
        <f t="shared" ca="1" si="19"/>
        <v>0</v>
      </c>
      <c r="K333">
        <f ca="1">J333+I333-C333</f>
        <v>0</v>
      </c>
      <c r="M333">
        <f ca="1">INDIRECT(M$3&amp;ROW()-'Amortisation-Summary'!D$1)</f>
        <v>4850</v>
      </c>
    </row>
    <row r="334" spans="1:13" x14ac:dyDescent="0.25">
      <c r="A334">
        <f t="shared" si="17"/>
        <v>330</v>
      </c>
      <c r="F334">
        <f t="shared" si="18"/>
        <v>0</v>
      </c>
      <c r="I334">
        <f ca="1">ROUND(K333*F$2/12,2)</f>
        <v>0</v>
      </c>
      <c r="J334">
        <f t="shared" ca="1" si="19"/>
        <v>0</v>
      </c>
      <c r="K334">
        <f ca="1">J334+I334-C334</f>
        <v>0</v>
      </c>
      <c r="M334">
        <f ca="1">INDIRECT(M$3&amp;ROW()-'Amortisation-Summary'!D$1)</f>
        <v>4850</v>
      </c>
    </row>
    <row r="335" spans="1:13" x14ac:dyDescent="0.25">
      <c r="A335">
        <f t="shared" si="17"/>
        <v>331</v>
      </c>
      <c r="F335">
        <f t="shared" si="18"/>
        <v>0</v>
      </c>
      <c r="I335">
        <f ca="1">ROUND(K334*F$2/12,2)</f>
        <v>0</v>
      </c>
      <c r="J335">
        <f t="shared" ca="1" si="19"/>
        <v>0</v>
      </c>
      <c r="K335">
        <f ca="1">J335+I335-C335</f>
        <v>0</v>
      </c>
      <c r="M335">
        <f ca="1">INDIRECT(M$3&amp;ROW()-'Amortisation-Summary'!D$1)</f>
        <v>4850</v>
      </c>
    </row>
    <row r="336" spans="1:13" x14ac:dyDescent="0.25">
      <c r="A336">
        <f t="shared" si="17"/>
        <v>332</v>
      </c>
      <c r="F336">
        <f t="shared" si="18"/>
        <v>0</v>
      </c>
      <c r="I336">
        <f ca="1">ROUND(K335*F$2/12,2)</f>
        <v>0</v>
      </c>
      <c r="J336">
        <f t="shared" ca="1" si="19"/>
        <v>0</v>
      </c>
      <c r="K336">
        <f ca="1">J336+I336-C336</f>
        <v>0</v>
      </c>
      <c r="M336">
        <f ca="1">INDIRECT(M$3&amp;ROW()-'Amortisation-Summary'!D$1)</f>
        <v>4850</v>
      </c>
    </row>
    <row r="337" spans="1:13" x14ac:dyDescent="0.25">
      <c r="A337">
        <f t="shared" si="17"/>
        <v>333</v>
      </c>
      <c r="F337">
        <f t="shared" si="18"/>
        <v>0</v>
      </c>
      <c r="I337">
        <f ca="1">ROUND(K336*F$2/12,2)</f>
        <v>0</v>
      </c>
      <c r="J337">
        <f t="shared" ca="1" si="19"/>
        <v>0</v>
      </c>
      <c r="K337">
        <f ca="1">J337+I337-C337</f>
        <v>0</v>
      </c>
      <c r="M337">
        <f ca="1">INDIRECT(M$3&amp;ROW()-'Amortisation-Summary'!D$1)</f>
        <v>4850</v>
      </c>
    </row>
    <row r="338" spans="1:13" x14ac:dyDescent="0.25">
      <c r="A338">
        <f t="shared" si="17"/>
        <v>334</v>
      </c>
      <c r="F338">
        <f t="shared" si="18"/>
        <v>0</v>
      </c>
      <c r="I338">
        <f ca="1">ROUND(K337*F$2/12,2)</f>
        <v>0</v>
      </c>
      <c r="J338">
        <f t="shared" ca="1" si="19"/>
        <v>0</v>
      </c>
      <c r="K338">
        <f ca="1">J338+I338-C338</f>
        <v>0</v>
      </c>
      <c r="M338">
        <f ca="1">INDIRECT(M$3&amp;ROW()-'Amortisation-Summary'!D$1)</f>
        <v>4850</v>
      </c>
    </row>
    <row r="339" spans="1:13" x14ac:dyDescent="0.25">
      <c r="A339">
        <f t="shared" si="17"/>
        <v>335</v>
      </c>
      <c r="F339">
        <f t="shared" si="18"/>
        <v>0</v>
      </c>
      <c r="I339">
        <f ca="1">ROUND(K338*F$2/12,2)</f>
        <v>0</v>
      </c>
      <c r="J339">
        <f t="shared" ca="1" si="19"/>
        <v>0</v>
      </c>
      <c r="K339">
        <f ca="1">J339+I339-C339</f>
        <v>0</v>
      </c>
      <c r="M339">
        <f ca="1">INDIRECT(M$3&amp;ROW()-'Amortisation-Summary'!D$1)</f>
        <v>4850</v>
      </c>
    </row>
    <row r="340" spans="1:13" x14ac:dyDescent="0.25">
      <c r="A340">
        <f t="shared" si="17"/>
        <v>336</v>
      </c>
      <c r="F340">
        <f t="shared" si="18"/>
        <v>0</v>
      </c>
      <c r="I340">
        <f ca="1">ROUND(K339*F$2/12,2)</f>
        <v>0</v>
      </c>
      <c r="J340">
        <f t="shared" ca="1" si="19"/>
        <v>0</v>
      </c>
      <c r="K340">
        <f ca="1">J340+I340-C340</f>
        <v>0</v>
      </c>
      <c r="M340">
        <f ca="1">INDIRECT(M$3&amp;ROW()-'Amortisation-Summary'!D$1)</f>
        <v>4850</v>
      </c>
    </row>
    <row r="341" spans="1:13" x14ac:dyDescent="0.25">
      <c r="A341">
        <f t="shared" si="17"/>
        <v>337</v>
      </c>
      <c r="F341">
        <f t="shared" si="18"/>
        <v>0</v>
      </c>
      <c r="I341">
        <f ca="1">ROUND(K340*F$2/12,2)</f>
        <v>0</v>
      </c>
      <c r="J341">
        <f t="shared" ca="1" si="19"/>
        <v>0</v>
      </c>
      <c r="K341">
        <f ca="1">J341+I341-C341</f>
        <v>0</v>
      </c>
      <c r="M341">
        <f ca="1">INDIRECT(M$3&amp;ROW()-'Amortisation-Summary'!D$1)</f>
        <v>4850</v>
      </c>
    </row>
    <row r="342" spans="1:13" x14ac:dyDescent="0.25">
      <c r="A342">
        <f t="shared" si="17"/>
        <v>338</v>
      </c>
      <c r="F342">
        <f t="shared" si="18"/>
        <v>0</v>
      </c>
      <c r="I342">
        <f ca="1">ROUND(K341*F$2/12,2)</f>
        <v>0</v>
      </c>
      <c r="J342">
        <f t="shared" ca="1" si="19"/>
        <v>0</v>
      </c>
      <c r="K342">
        <f ca="1">J342+I342-C342</f>
        <v>0</v>
      </c>
      <c r="M342">
        <f ca="1">INDIRECT(M$3&amp;ROW()-'Amortisation-Summary'!D$1)</f>
        <v>4850</v>
      </c>
    </row>
    <row r="343" spans="1:13" x14ac:dyDescent="0.25">
      <c r="A343">
        <f t="shared" si="17"/>
        <v>339</v>
      </c>
      <c r="F343">
        <f t="shared" si="18"/>
        <v>0</v>
      </c>
      <c r="I343">
        <f ca="1">ROUND(K342*F$2/12,2)</f>
        <v>0</v>
      </c>
      <c r="J343">
        <f t="shared" ca="1" si="19"/>
        <v>0</v>
      </c>
      <c r="K343">
        <f ca="1">J343+I343-C343</f>
        <v>0</v>
      </c>
      <c r="M343">
        <f ca="1">INDIRECT(M$3&amp;ROW()-'Amortisation-Summary'!D$1)</f>
        <v>4850</v>
      </c>
    </row>
    <row r="344" spans="1:13" x14ac:dyDescent="0.25">
      <c r="A344">
        <f t="shared" si="17"/>
        <v>340</v>
      </c>
      <c r="F344">
        <f t="shared" si="18"/>
        <v>0</v>
      </c>
      <c r="I344">
        <f ca="1">ROUND(K343*F$2/12,2)</f>
        <v>0</v>
      </c>
      <c r="J344">
        <f t="shared" ca="1" si="19"/>
        <v>0</v>
      </c>
      <c r="K344">
        <f ca="1">J344+I344-C344</f>
        <v>0</v>
      </c>
      <c r="M344">
        <f ca="1">INDIRECT(M$3&amp;ROW()-'Amortisation-Summary'!D$1)</f>
        <v>4850</v>
      </c>
    </row>
    <row r="345" spans="1:13" x14ac:dyDescent="0.25">
      <c r="A345">
        <f t="shared" si="17"/>
        <v>341</v>
      </c>
      <c r="F345">
        <f t="shared" si="18"/>
        <v>0</v>
      </c>
      <c r="I345">
        <f ca="1">ROUND(K344*F$2/12,2)</f>
        <v>0</v>
      </c>
      <c r="J345">
        <f t="shared" ca="1" si="19"/>
        <v>0</v>
      </c>
      <c r="K345">
        <f ca="1">J345+I345-C345</f>
        <v>0</v>
      </c>
      <c r="M345">
        <f ca="1">INDIRECT(M$3&amp;ROW()-'Amortisation-Summary'!D$1)</f>
        <v>4850</v>
      </c>
    </row>
    <row r="346" spans="1:13" x14ac:dyDescent="0.25">
      <c r="A346">
        <f t="shared" si="17"/>
        <v>342</v>
      </c>
      <c r="F346">
        <f t="shared" si="18"/>
        <v>0</v>
      </c>
      <c r="I346">
        <f ca="1">ROUND(K345*F$2/12,2)</f>
        <v>0</v>
      </c>
      <c r="J346">
        <f t="shared" ca="1" si="19"/>
        <v>0</v>
      </c>
      <c r="K346">
        <f ca="1">J346+I346-C346</f>
        <v>0</v>
      </c>
      <c r="M346">
        <f ca="1">INDIRECT(M$3&amp;ROW()-'Amortisation-Summary'!D$1)</f>
        <v>4850</v>
      </c>
    </row>
    <row r="347" spans="1:13" x14ac:dyDescent="0.25">
      <c r="A347">
        <f t="shared" si="17"/>
        <v>343</v>
      </c>
      <c r="F347">
        <f t="shared" si="18"/>
        <v>0</v>
      </c>
      <c r="I347">
        <f ca="1">ROUND(K346*F$2/12,2)</f>
        <v>0</v>
      </c>
      <c r="J347">
        <f t="shared" ca="1" si="19"/>
        <v>0</v>
      </c>
      <c r="K347">
        <f ca="1">J347+I347-C347</f>
        <v>0</v>
      </c>
      <c r="M347">
        <f ca="1">INDIRECT(M$3&amp;ROW()-'Amortisation-Summary'!D$1)</f>
        <v>4850</v>
      </c>
    </row>
    <row r="348" spans="1:13" x14ac:dyDescent="0.25">
      <c r="A348">
        <f t="shared" si="17"/>
        <v>344</v>
      </c>
      <c r="F348">
        <f t="shared" si="18"/>
        <v>0</v>
      </c>
      <c r="I348">
        <f ca="1">ROUND(K347*F$2/12,2)</f>
        <v>0</v>
      </c>
      <c r="J348">
        <f t="shared" ca="1" si="19"/>
        <v>0</v>
      </c>
      <c r="K348">
        <f ca="1">J348+I348-C348</f>
        <v>0</v>
      </c>
      <c r="M348">
        <f ca="1">INDIRECT(M$3&amp;ROW()-'Amortisation-Summary'!D$1)</f>
        <v>4850</v>
      </c>
    </row>
    <row r="349" spans="1:13" x14ac:dyDescent="0.25">
      <c r="A349">
        <f t="shared" si="17"/>
        <v>345</v>
      </c>
      <c r="F349">
        <f t="shared" si="18"/>
        <v>0</v>
      </c>
      <c r="I349">
        <f ca="1">ROUND(K348*F$2/12,2)</f>
        <v>0</v>
      </c>
      <c r="J349">
        <f t="shared" ca="1" si="19"/>
        <v>0</v>
      </c>
      <c r="K349">
        <f ca="1">J349+I349-C349</f>
        <v>0</v>
      </c>
      <c r="M349">
        <f ca="1">INDIRECT(M$3&amp;ROW()-'Amortisation-Summary'!D$1)</f>
        <v>4850</v>
      </c>
    </row>
    <row r="350" spans="1:13" x14ac:dyDescent="0.25">
      <c r="A350">
        <f t="shared" si="17"/>
        <v>346</v>
      </c>
      <c r="F350">
        <f t="shared" si="18"/>
        <v>0</v>
      </c>
      <c r="I350">
        <f ca="1">ROUND(K349*F$2/12,2)</f>
        <v>0</v>
      </c>
      <c r="J350">
        <f t="shared" ca="1" si="19"/>
        <v>0</v>
      </c>
      <c r="K350">
        <f ca="1">J350+I350-C350</f>
        <v>0</v>
      </c>
      <c r="M350">
        <f ca="1">INDIRECT(M$3&amp;ROW()-'Amortisation-Summary'!D$1)</f>
        <v>4850</v>
      </c>
    </row>
    <row r="351" spans="1:13" x14ac:dyDescent="0.25">
      <c r="A351">
        <f t="shared" si="17"/>
        <v>347</v>
      </c>
      <c r="F351">
        <f t="shared" si="18"/>
        <v>0</v>
      </c>
      <c r="I351">
        <f ca="1">ROUND(K350*F$2/12,2)</f>
        <v>0</v>
      </c>
      <c r="J351">
        <f t="shared" ca="1" si="19"/>
        <v>0</v>
      </c>
      <c r="K351">
        <f ca="1">J351+I351-C351</f>
        <v>0</v>
      </c>
      <c r="M351">
        <f ca="1">INDIRECT(M$3&amp;ROW()-'Amortisation-Summary'!D$1)</f>
        <v>4850</v>
      </c>
    </row>
    <row r="352" spans="1:13" x14ac:dyDescent="0.25">
      <c r="A352">
        <f t="shared" si="17"/>
        <v>348</v>
      </c>
      <c r="F352">
        <f t="shared" si="18"/>
        <v>0</v>
      </c>
      <c r="I352">
        <f ca="1">ROUND(K351*F$2/12,2)</f>
        <v>0</v>
      </c>
      <c r="J352">
        <f t="shared" ca="1" si="19"/>
        <v>0</v>
      </c>
      <c r="K352">
        <f ca="1">J352+I352-C352</f>
        <v>0</v>
      </c>
      <c r="M352">
        <f ca="1">INDIRECT(M$3&amp;ROW()-'Amortisation-Summary'!D$1)</f>
        <v>4850</v>
      </c>
    </row>
    <row r="353" spans="1:13" x14ac:dyDescent="0.25">
      <c r="A353">
        <f t="shared" si="17"/>
        <v>349</v>
      </c>
      <c r="F353">
        <f t="shared" si="18"/>
        <v>0</v>
      </c>
      <c r="I353">
        <f ca="1">ROUND(K352*F$2/12,2)</f>
        <v>0</v>
      </c>
      <c r="J353">
        <f t="shared" ca="1" si="19"/>
        <v>0</v>
      </c>
      <c r="K353">
        <f ca="1">J353+I353-C353</f>
        <v>0</v>
      </c>
      <c r="M353">
        <f ca="1">INDIRECT(M$3&amp;ROW()-'Amortisation-Summary'!D$1)</f>
        <v>4850</v>
      </c>
    </row>
    <row r="354" spans="1:13" x14ac:dyDescent="0.25">
      <c r="A354">
        <f t="shared" si="17"/>
        <v>350</v>
      </c>
      <c r="F354">
        <f t="shared" si="18"/>
        <v>0</v>
      </c>
      <c r="I354">
        <f ca="1">ROUND(K353*F$2/12,2)</f>
        <v>0</v>
      </c>
      <c r="J354">
        <f t="shared" ca="1" si="19"/>
        <v>0</v>
      </c>
      <c r="K354">
        <f ca="1">J354+I354-C354</f>
        <v>0</v>
      </c>
      <c r="M354">
        <f ca="1">INDIRECT(M$3&amp;ROW()-'Amortisation-Summary'!D$1)</f>
        <v>4850</v>
      </c>
    </row>
    <row r="355" spans="1:13" x14ac:dyDescent="0.25">
      <c r="A355">
        <f t="shared" si="17"/>
        <v>351</v>
      </c>
      <c r="F355">
        <f t="shared" si="18"/>
        <v>0</v>
      </c>
      <c r="I355">
        <f ca="1">ROUND(K354*F$2/12,2)</f>
        <v>0</v>
      </c>
      <c r="J355">
        <f t="shared" ca="1" si="19"/>
        <v>0</v>
      </c>
      <c r="K355">
        <f ca="1">J355+I355-C355</f>
        <v>0</v>
      </c>
      <c r="M355">
        <f ca="1">INDIRECT(M$3&amp;ROW()-'Amortisation-Summary'!D$1)</f>
        <v>4850</v>
      </c>
    </row>
    <row r="356" spans="1:13" x14ac:dyDescent="0.25">
      <c r="A356">
        <f t="shared" si="17"/>
        <v>352</v>
      </c>
      <c r="F356">
        <f t="shared" si="18"/>
        <v>0</v>
      </c>
      <c r="I356">
        <f ca="1">ROUND(K355*F$2/12,2)</f>
        <v>0</v>
      </c>
      <c r="J356">
        <f t="shared" ca="1" si="19"/>
        <v>0</v>
      </c>
      <c r="K356">
        <f ca="1">J356+I356-C356</f>
        <v>0</v>
      </c>
      <c r="M356">
        <f ca="1">INDIRECT(M$3&amp;ROW()-'Amortisation-Summary'!D$1)</f>
        <v>4850</v>
      </c>
    </row>
    <row r="357" spans="1:13" x14ac:dyDescent="0.25">
      <c r="A357">
        <f t="shared" si="17"/>
        <v>353</v>
      </c>
      <c r="F357">
        <f t="shared" si="18"/>
        <v>0</v>
      </c>
      <c r="I357">
        <f ca="1">ROUND(K356*F$2/12,2)</f>
        <v>0</v>
      </c>
      <c r="J357">
        <f t="shared" ca="1" si="19"/>
        <v>0</v>
      </c>
      <c r="K357">
        <f ca="1">J357+I357-C357</f>
        <v>0</v>
      </c>
      <c r="M357">
        <f ca="1">INDIRECT(M$3&amp;ROW()-'Amortisation-Summary'!D$1)</f>
        <v>4850</v>
      </c>
    </row>
    <row r="358" spans="1:13" x14ac:dyDescent="0.25">
      <c r="A358">
        <f t="shared" si="17"/>
        <v>354</v>
      </c>
      <c r="F358">
        <f t="shared" si="18"/>
        <v>0</v>
      </c>
      <c r="I358">
        <f ca="1">ROUND(K357*F$2/12,2)</f>
        <v>0</v>
      </c>
      <c r="J358">
        <f t="shared" ca="1" si="19"/>
        <v>0</v>
      </c>
      <c r="K358">
        <f ca="1">J358+I358-C358</f>
        <v>0</v>
      </c>
      <c r="M358">
        <f ca="1">INDIRECT(M$3&amp;ROW()-'Amortisation-Summary'!D$1)</f>
        <v>4850</v>
      </c>
    </row>
    <row r="359" spans="1:13" x14ac:dyDescent="0.25">
      <c r="A359">
        <f t="shared" si="17"/>
        <v>355</v>
      </c>
      <c r="F359">
        <f t="shared" si="18"/>
        <v>0</v>
      </c>
      <c r="I359">
        <f ca="1">ROUND(K358*F$2/12,2)</f>
        <v>0</v>
      </c>
      <c r="J359">
        <f t="shared" ca="1" si="19"/>
        <v>0</v>
      </c>
      <c r="K359">
        <f ca="1">J359+I359-C359</f>
        <v>0</v>
      </c>
      <c r="M359">
        <f ca="1">INDIRECT(M$3&amp;ROW()-'Amortisation-Summary'!D$1)</f>
        <v>4850</v>
      </c>
    </row>
    <row r="360" spans="1:13" x14ac:dyDescent="0.25">
      <c r="A360">
        <f t="shared" si="17"/>
        <v>356</v>
      </c>
      <c r="F360">
        <f t="shared" si="18"/>
        <v>0</v>
      </c>
      <c r="I360">
        <f ca="1">ROUND(K359*F$2/12,2)</f>
        <v>0</v>
      </c>
      <c r="J360">
        <f t="shared" ca="1" si="19"/>
        <v>0</v>
      </c>
      <c r="K360">
        <f ca="1">J360+I360-C360</f>
        <v>0</v>
      </c>
      <c r="M360">
        <f ca="1">INDIRECT(M$3&amp;ROW()-'Amortisation-Summary'!D$1)</f>
        <v>4850</v>
      </c>
    </row>
    <row r="361" spans="1:13" x14ac:dyDescent="0.25">
      <c r="A361">
        <f t="shared" si="17"/>
        <v>357</v>
      </c>
      <c r="F361">
        <f t="shared" si="18"/>
        <v>0</v>
      </c>
      <c r="I361">
        <f ca="1">ROUND(K360*F$2/12,2)</f>
        <v>0</v>
      </c>
      <c r="J361">
        <f t="shared" ca="1" si="19"/>
        <v>0</v>
      </c>
      <c r="K361">
        <f ca="1">J361+I361-C361</f>
        <v>0</v>
      </c>
      <c r="M361">
        <f ca="1">INDIRECT(M$3&amp;ROW()-'Amortisation-Summary'!D$1)</f>
        <v>4850</v>
      </c>
    </row>
    <row r="362" spans="1:13" x14ac:dyDescent="0.25">
      <c r="A362">
        <f t="shared" si="17"/>
        <v>358</v>
      </c>
      <c r="F362">
        <f t="shared" si="18"/>
        <v>0</v>
      </c>
      <c r="I362">
        <f ca="1">ROUND(K361*F$2/12,2)</f>
        <v>0</v>
      </c>
      <c r="J362">
        <f t="shared" ca="1" si="19"/>
        <v>0</v>
      </c>
      <c r="K362">
        <f ca="1">J362+I362-C362</f>
        <v>0</v>
      </c>
      <c r="M362">
        <f ca="1">INDIRECT(M$3&amp;ROW()-'Amortisation-Summary'!D$1)</f>
        <v>4850</v>
      </c>
    </row>
    <row r="363" spans="1:13" x14ac:dyDescent="0.25">
      <c r="A363">
        <f t="shared" si="17"/>
        <v>359</v>
      </c>
      <c r="F363">
        <f t="shared" si="18"/>
        <v>0</v>
      </c>
      <c r="I363">
        <f ca="1">ROUND(K362*F$2/12,2)</f>
        <v>0</v>
      </c>
      <c r="J363">
        <f t="shared" ca="1" si="19"/>
        <v>0</v>
      </c>
      <c r="K363">
        <f ca="1">J363+I363-C363</f>
        <v>0</v>
      </c>
      <c r="M363">
        <f ca="1">INDIRECT(M$3&amp;ROW()-'Amortisation-Summary'!D$1)</f>
        <v>4850</v>
      </c>
    </row>
    <row r="364" spans="1:13" x14ac:dyDescent="0.25">
      <c r="A364">
        <f t="shared" si="17"/>
        <v>360</v>
      </c>
      <c r="F364">
        <f t="shared" si="18"/>
        <v>0</v>
      </c>
      <c r="I364">
        <f ca="1">ROUND(K363*F$2/12,2)</f>
        <v>0</v>
      </c>
      <c r="J364">
        <f t="shared" ca="1" si="19"/>
        <v>0</v>
      </c>
      <c r="K364">
        <f ca="1">J364+I364-C364</f>
        <v>0</v>
      </c>
      <c r="M364">
        <f ca="1">INDIRECT(M$3&amp;ROW()-'Amortisation-Summary'!D$1)</f>
        <v>4850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2017-02-18T19:58:30Z</dcterms:modified>
</cp:coreProperties>
</file>