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RG Project\"/>
    </mc:Choice>
  </mc:AlternateContent>
  <xr:revisionPtr revIDLastSave="0" documentId="13_ncr:1_{4FAF73FF-5009-48EE-97F1-D1ECCE2FCEE1}" xr6:coauthVersionLast="47" xr6:coauthVersionMax="47" xr10:uidLastSave="{00000000-0000-0000-0000-000000000000}"/>
  <bookViews>
    <workbookView xWindow="-120" yWindow="-120" windowWidth="29040" windowHeight="15840" xr2:uid="{7A994068-510A-4DF2-AA1B-BA04568771FE}"/>
  </bookViews>
  <sheets>
    <sheet name="fW" sheetId="1" r:id="rId1"/>
    <sheet name="Sheet4" sheetId="12" r:id="rId2"/>
    <sheet name="Sheet1" sheetId="11" r:id="rId3"/>
    <sheet name="Sheet5" sheetId="9" r:id="rId4"/>
    <sheet name="Sheet3" sheetId="6" r:id="rId5"/>
    <sheet name="Objectives" sheetId="2" r:id="rId6"/>
    <sheet name="Sheet2" sheetId="5" r:id="rId7"/>
    <sheet name="Sheet6" sheetId="10" r:id="rId8"/>
  </sheets>
  <definedNames>
    <definedName name="_xlchart.v2.3" hidden="1">fW!$N$160:$N$164</definedName>
    <definedName name="_xlchart.v2.4" hidden="1">fW!$O$159</definedName>
    <definedName name="_xlchart.v2.5" hidden="1">fW!$O$160:$O$164</definedName>
    <definedName name="_xlchart.v2.6" hidden="1">fW!$N$160:$N$164</definedName>
    <definedName name="_xlchart.v2.7" hidden="1">fW!$O$159</definedName>
    <definedName name="_xlchart.v2.8" hidden="1">fW!$O$160:$O$164</definedName>
    <definedName name="_xlchart.v5.0" hidden="1">fW!$F$192</definedName>
    <definedName name="_xlchart.v5.1" hidden="1">fW!$F$193:$F$326</definedName>
    <definedName name="_xlchart.v5.2" hidden="1">fW!$G$193:$G$326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9" i="1" l="1"/>
  <c r="O160" i="1"/>
  <c r="O161" i="1"/>
  <c r="O162" i="1"/>
  <c r="O163" i="1"/>
  <c r="O164" i="1"/>
  <c r="N160" i="1"/>
  <c r="N161" i="1"/>
  <c r="N162" i="1"/>
  <c r="N163" i="1"/>
  <c r="N164" i="1"/>
  <c r="N192" i="1"/>
  <c r="N193" i="1"/>
  <c r="N194" i="1"/>
  <c r="N195" i="1"/>
  <c r="N196" i="1"/>
  <c r="N197" i="1"/>
  <c r="N198" i="1"/>
  <c r="L193" i="1"/>
  <c r="L194" i="1"/>
  <c r="L195" i="1"/>
  <c r="L196" i="1"/>
  <c r="L197" i="1"/>
  <c r="L198" i="1"/>
  <c r="E193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N175" i="1"/>
  <c r="G161" i="1"/>
  <c r="G154" i="1"/>
  <c r="J150" i="1"/>
  <c r="G150" i="1"/>
  <c r="G151" i="1"/>
  <c r="G152" i="1"/>
  <c r="G153" i="1"/>
  <c r="G155" i="1"/>
  <c r="G162" i="1"/>
  <c r="G163" i="1"/>
  <c r="G164" i="1"/>
  <c r="G165" i="1"/>
  <c r="J161" i="1"/>
  <c r="J114" i="1"/>
  <c r="J165" i="1"/>
  <c r="J164" i="1"/>
  <c r="J163" i="1"/>
  <c r="J162" i="1"/>
  <c r="L140" i="1" l="1"/>
  <c r="F141" i="1"/>
  <c r="F142" i="1"/>
  <c r="F143" i="1"/>
  <c r="F144" i="1"/>
  <c r="F145" i="1"/>
  <c r="F140" i="1"/>
  <c r="H140" i="1"/>
  <c r="G145" i="1"/>
  <c r="G144" i="1"/>
  <c r="G143" i="1"/>
  <c r="G142" i="1"/>
  <c r="G141" i="1"/>
  <c r="G140" i="1"/>
  <c r="H145" i="1"/>
  <c r="H144" i="1"/>
  <c r="H143" i="1"/>
  <c r="H142" i="1"/>
  <c r="H141" i="1"/>
  <c r="J155" i="1"/>
  <c r="J154" i="1"/>
  <c r="J153" i="1"/>
  <c r="J152" i="1"/>
  <c r="J151" i="1"/>
  <c r="J64" i="1"/>
  <c r="I38" i="1"/>
  <c r="I62" i="1"/>
  <c r="J90" i="1"/>
  <c r="J110" i="1"/>
  <c r="J117" i="1"/>
  <c r="J108" i="1"/>
  <c r="J133" i="1"/>
  <c r="J127" i="1"/>
  <c r="J129" i="1"/>
  <c r="J132" i="1"/>
  <c r="J115" i="1"/>
  <c r="J131" i="1"/>
  <c r="J126" i="1"/>
  <c r="J112" i="1"/>
  <c r="J119" i="1"/>
  <c r="J121" i="1"/>
  <c r="J118" i="1"/>
  <c r="J130" i="1"/>
  <c r="J113" i="1"/>
  <c r="J128" i="1"/>
  <c r="J120" i="1"/>
  <c r="J123" i="1"/>
  <c r="J109" i="1"/>
  <c r="J135" i="1"/>
  <c r="J124" i="1"/>
  <c r="J122" i="1"/>
  <c r="J111" i="1"/>
  <c r="J125" i="1"/>
  <c r="J134" i="1"/>
  <c r="J83" i="1"/>
  <c r="J72" i="1"/>
  <c r="J86" i="1"/>
  <c r="J68" i="1"/>
  <c r="J73" i="1"/>
  <c r="J67" i="1"/>
  <c r="J82" i="1"/>
  <c r="J81" i="1"/>
  <c r="J75" i="1"/>
  <c r="J87" i="1"/>
  <c r="J69" i="1"/>
  <c r="J80" i="1"/>
  <c r="J84" i="1"/>
  <c r="J65" i="1"/>
  <c r="J77" i="1"/>
  <c r="J79" i="1"/>
  <c r="J85" i="1"/>
  <c r="J74" i="1"/>
  <c r="J76" i="1"/>
  <c r="J66" i="1"/>
  <c r="J71" i="1"/>
  <c r="J70" i="1"/>
  <c r="J78" i="1"/>
  <c r="J63" i="1"/>
  <c r="J102" i="1"/>
  <c r="J105" i="1"/>
  <c r="J91" i="1"/>
  <c r="J106" i="1"/>
  <c r="J94" i="1"/>
  <c r="J93" i="1"/>
  <c r="J88" i="1"/>
  <c r="J103" i="1"/>
  <c r="J104" i="1"/>
  <c r="J89" i="1"/>
  <c r="J96" i="1"/>
  <c r="J95" i="1"/>
  <c r="J92" i="1"/>
  <c r="J98" i="1"/>
  <c r="J107" i="1"/>
  <c r="J101" i="1"/>
  <c r="J99" i="1"/>
  <c r="J100" i="1"/>
  <c r="J97" i="1"/>
  <c r="J62" i="1"/>
  <c r="J57" i="1"/>
  <c r="J56" i="1"/>
  <c r="J42" i="1"/>
  <c r="J61" i="1"/>
  <c r="J55" i="1"/>
  <c r="J43" i="1"/>
  <c r="J59" i="1"/>
  <c r="J44" i="1"/>
  <c r="J49" i="1"/>
  <c r="J40" i="1"/>
  <c r="J45" i="1"/>
  <c r="J41" i="1"/>
  <c r="J58" i="1"/>
  <c r="J48" i="1"/>
  <c r="J47" i="1"/>
  <c r="J50" i="1"/>
  <c r="J46" i="1"/>
  <c r="J53" i="1"/>
  <c r="J52" i="1"/>
  <c r="J54" i="1"/>
  <c r="J51" i="1"/>
  <c r="J60" i="1"/>
  <c r="J3" i="1"/>
  <c r="J13" i="1"/>
  <c r="J36" i="1"/>
  <c r="J24" i="1"/>
  <c r="J32" i="1"/>
  <c r="J15" i="1"/>
  <c r="J18" i="1"/>
  <c r="J20" i="1"/>
  <c r="J9" i="1"/>
  <c r="J34" i="1"/>
  <c r="J7" i="1"/>
  <c r="J30" i="1"/>
  <c r="J2" i="1"/>
  <c r="J31" i="1"/>
  <c r="J27" i="1"/>
  <c r="J25" i="1"/>
  <c r="J22" i="1"/>
  <c r="J21" i="1"/>
  <c r="J38" i="1"/>
  <c r="J26" i="1"/>
  <c r="J14" i="1"/>
  <c r="J23" i="1"/>
  <c r="J17" i="1"/>
  <c r="J6" i="1"/>
  <c r="J19" i="1"/>
  <c r="J35" i="1"/>
  <c r="J12" i="1"/>
  <c r="J39" i="1"/>
  <c r="J11" i="1"/>
  <c r="J33" i="1"/>
  <c r="J16" i="1"/>
  <c r="J5" i="1"/>
  <c r="J8" i="1"/>
  <c r="J37" i="1"/>
  <c r="J4" i="1"/>
  <c r="J10" i="1"/>
  <c r="J29" i="1"/>
  <c r="J28" i="1"/>
  <c r="J116" i="1"/>
  <c r="I116" i="1"/>
  <c r="I110" i="1"/>
  <c r="I114" i="1"/>
  <c r="K114" i="1" s="1"/>
  <c r="I117" i="1"/>
  <c r="I108" i="1"/>
  <c r="I133" i="1"/>
  <c r="I127" i="1"/>
  <c r="I129" i="1"/>
  <c r="I132" i="1"/>
  <c r="I115" i="1"/>
  <c r="I131" i="1"/>
  <c r="I126" i="1"/>
  <c r="I112" i="1"/>
  <c r="I119" i="1"/>
  <c r="I121" i="1"/>
  <c r="I118" i="1"/>
  <c r="I130" i="1"/>
  <c r="I113" i="1"/>
  <c r="I128" i="1"/>
  <c r="I120" i="1"/>
  <c r="I123" i="1"/>
  <c r="I109" i="1"/>
  <c r="I135" i="1"/>
  <c r="I124" i="1"/>
  <c r="I122" i="1"/>
  <c r="I111" i="1"/>
  <c r="I125" i="1"/>
  <c r="I134" i="1"/>
  <c r="I83" i="1"/>
  <c r="I72" i="1"/>
  <c r="I86" i="1"/>
  <c r="I68" i="1"/>
  <c r="I73" i="1"/>
  <c r="I67" i="1"/>
  <c r="I82" i="1"/>
  <c r="I81" i="1"/>
  <c r="I75" i="1"/>
  <c r="I87" i="1"/>
  <c r="I69" i="1"/>
  <c r="I80" i="1"/>
  <c r="I84" i="1"/>
  <c r="I65" i="1"/>
  <c r="I77" i="1"/>
  <c r="I64" i="1"/>
  <c r="I79" i="1"/>
  <c r="I85" i="1"/>
  <c r="I74" i="1"/>
  <c r="I76" i="1"/>
  <c r="I66" i="1"/>
  <c r="I71" i="1"/>
  <c r="I70" i="1"/>
  <c r="I78" i="1"/>
  <c r="K78" i="1" s="1"/>
  <c r="I63" i="1"/>
  <c r="I102" i="1"/>
  <c r="I105" i="1"/>
  <c r="I91" i="1"/>
  <c r="I106" i="1"/>
  <c r="I94" i="1"/>
  <c r="I93" i="1"/>
  <c r="I88" i="1"/>
  <c r="I103" i="1"/>
  <c r="I104" i="1"/>
  <c r="I89" i="1"/>
  <c r="I96" i="1"/>
  <c r="I95" i="1"/>
  <c r="I92" i="1"/>
  <c r="I98" i="1"/>
  <c r="I107" i="1"/>
  <c r="K107" i="1" s="1"/>
  <c r="I101" i="1"/>
  <c r="I99" i="1"/>
  <c r="I90" i="1"/>
  <c r="I100" i="1"/>
  <c r="I97" i="1"/>
  <c r="I57" i="1"/>
  <c r="I56" i="1"/>
  <c r="I42" i="1"/>
  <c r="I61" i="1"/>
  <c r="I55" i="1"/>
  <c r="I43" i="1"/>
  <c r="I59" i="1"/>
  <c r="I44" i="1"/>
  <c r="I49" i="1"/>
  <c r="I40" i="1"/>
  <c r="I45" i="1"/>
  <c r="I41" i="1"/>
  <c r="I58" i="1"/>
  <c r="I48" i="1"/>
  <c r="I47" i="1"/>
  <c r="I50" i="1"/>
  <c r="I46" i="1"/>
  <c r="I53" i="1"/>
  <c r="I52" i="1"/>
  <c r="I54" i="1"/>
  <c r="I51" i="1"/>
  <c r="I60" i="1"/>
  <c r="I3" i="1"/>
  <c r="I13" i="1"/>
  <c r="I36" i="1"/>
  <c r="I24" i="1"/>
  <c r="I32" i="1"/>
  <c r="I15" i="1"/>
  <c r="I18" i="1"/>
  <c r="I20" i="1"/>
  <c r="I9" i="1"/>
  <c r="I34" i="1"/>
  <c r="I7" i="1"/>
  <c r="I30" i="1"/>
  <c r="I2" i="1"/>
  <c r="I31" i="1"/>
  <c r="I27" i="1"/>
  <c r="I25" i="1"/>
  <c r="I22" i="1"/>
  <c r="I21" i="1"/>
  <c r="I26" i="1"/>
  <c r="I14" i="1"/>
  <c r="I23" i="1"/>
  <c r="I17" i="1"/>
  <c r="I6" i="1"/>
  <c r="I19" i="1"/>
  <c r="I35" i="1"/>
  <c r="I12" i="1"/>
  <c r="I39" i="1"/>
  <c r="I11" i="1"/>
  <c r="I33" i="1"/>
  <c r="I16" i="1"/>
  <c r="I5" i="1"/>
  <c r="I8" i="1"/>
  <c r="I37" i="1"/>
  <c r="I4" i="1"/>
  <c r="I10" i="1"/>
  <c r="I29" i="1"/>
  <c r="I28" i="1"/>
  <c r="K128" i="1" l="1"/>
  <c r="K82" i="1"/>
  <c r="F151" i="1"/>
  <c r="F163" i="1"/>
  <c r="M143" i="1"/>
  <c r="F150" i="1"/>
  <c r="F161" i="1"/>
  <c r="N143" i="1"/>
  <c r="I164" i="1"/>
  <c r="K164" i="1" s="1"/>
  <c r="F154" i="1"/>
  <c r="N144" i="1"/>
  <c r="F152" i="1"/>
  <c r="N145" i="1"/>
  <c r="F165" i="1"/>
  <c r="I161" i="1"/>
  <c r="K161" i="1" s="1"/>
  <c r="I162" i="1"/>
  <c r="K162" i="1" s="1"/>
  <c r="I163" i="1"/>
  <c r="K163" i="1" s="1"/>
  <c r="F164" i="1"/>
  <c r="K88" i="1"/>
  <c r="K2" i="1"/>
  <c r="N141" i="1"/>
  <c r="M144" i="1"/>
  <c r="F155" i="1"/>
  <c r="F153" i="1"/>
  <c r="I165" i="1"/>
  <c r="K165" i="1" s="1"/>
  <c r="F162" i="1"/>
  <c r="M140" i="1"/>
  <c r="M141" i="1"/>
  <c r="M142" i="1"/>
  <c r="M145" i="1"/>
  <c r="K81" i="1"/>
  <c r="K120" i="1"/>
  <c r="N140" i="1"/>
  <c r="N142" i="1"/>
  <c r="K39" i="1"/>
  <c r="K63" i="1"/>
  <c r="K21" i="1"/>
  <c r="K13" i="1"/>
  <c r="K44" i="1"/>
  <c r="K37" i="1"/>
  <c r="K134" i="1"/>
  <c r="K126" i="1"/>
  <c r="I153" i="1"/>
  <c r="L153" i="1" s="1"/>
  <c r="N179" i="1" s="1"/>
  <c r="I152" i="1"/>
  <c r="L152" i="1" s="1"/>
  <c r="N178" i="1" s="1"/>
  <c r="I150" i="1"/>
  <c r="L150" i="1" s="1"/>
  <c r="N176" i="1" s="1"/>
  <c r="K38" i="1"/>
  <c r="K30" i="1"/>
  <c r="K53" i="1"/>
  <c r="K56" i="1"/>
  <c r="I154" i="1"/>
  <c r="L154" i="1" s="1"/>
  <c r="N180" i="1" s="1"/>
  <c r="I155" i="1"/>
  <c r="L155" i="1" s="1"/>
  <c r="N181" i="1" s="1"/>
  <c r="I151" i="1"/>
  <c r="L151" i="1" s="1"/>
  <c r="N177" i="1" s="1"/>
  <c r="K6" i="1"/>
  <c r="K10" i="1"/>
  <c r="K26" i="1"/>
  <c r="K24" i="1"/>
  <c r="K40" i="1"/>
  <c r="K98" i="1"/>
  <c r="K70" i="1"/>
  <c r="K4" i="1"/>
  <c r="K36" i="1"/>
  <c r="K49" i="1"/>
  <c r="K92" i="1"/>
  <c r="K71" i="1"/>
  <c r="K67" i="1"/>
  <c r="K113" i="1"/>
  <c r="K110" i="1"/>
  <c r="K64" i="1"/>
  <c r="K117" i="1"/>
  <c r="K16" i="1"/>
  <c r="K51" i="1"/>
  <c r="K74" i="1"/>
  <c r="K121" i="1"/>
  <c r="K29" i="1"/>
  <c r="K14" i="1"/>
  <c r="K32" i="1"/>
  <c r="K45" i="1"/>
  <c r="K101" i="1"/>
  <c r="K75" i="1"/>
  <c r="K123" i="1"/>
  <c r="K108" i="1"/>
  <c r="K27" i="1"/>
  <c r="K86" i="1"/>
  <c r="K89" i="1"/>
  <c r="K55" i="1"/>
  <c r="K115" i="1"/>
  <c r="K25" i="1"/>
  <c r="K43" i="1"/>
  <c r="K96" i="1"/>
  <c r="K76" i="1"/>
  <c r="K68" i="1"/>
  <c r="K118" i="1"/>
  <c r="K60" i="1"/>
  <c r="K5" i="1"/>
  <c r="K35" i="1"/>
  <c r="K34" i="1"/>
  <c r="K50" i="1"/>
  <c r="K62" i="1"/>
  <c r="K94" i="1"/>
  <c r="K65" i="1"/>
  <c r="K111" i="1"/>
  <c r="K8" i="1"/>
  <c r="K22" i="1"/>
  <c r="K3" i="1"/>
  <c r="K59" i="1"/>
  <c r="K95" i="1"/>
  <c r="K66" i="1"/>
  <c r="K73" i="1"/>
  <c r="K130" i="1"/>
  <c r="K31" i="1"/>
  <c r="K104" i="1"/>
  <c r="K119" i="1"/>
  <c r="K11" i="1"/>
  <c r="K52" i="1"/>
  <c r="K42" i="1"/>
  <c r="K103" i="1"/>
  <c r="K79" i="1"/>
  <c r="K83" i="1"/>
  <c r="K112" i="1"/>
  <c r="K33" i="1"/>
  <c r="K61" i="1"/>
  <c r="K85" i="1"/>
  <c r="K54" i="1"/>
  <c r="K72" i="1"/>
  <c r="K12" i="1"/>
  <c r="K7" i="1"/>
  <c r="K46" i="1"/>
  <c r="K57" i="1"/>
  <c r="K93" i="1"/>
  <c r="K77" i="1"/>
  <c r="K125" i="1"/>
  <c r="K131" i="1"/>
  <c r="K19" i="1"/>
  <c r="K9" i="1"/>
  <c r="K47" i="1"/>
  <c r="K97" i="1"/>
  <c r="K106" i="1"/>
  <c r="K84" i="1"/>
  <c r="K122" i="1"/>
  <c r="K132" i="1"/>
  <c r="K116" i="1"/>
  <c r="K20" i="1"/>
  <c r="K48" i="1"/>
  <c r="K100" i="1"/>
  <c r="K91" i="1"/>
  <c r="K80" i="1"/>
  <c r="K124" i="1"/>
  <c r="K129" i="1"/>
  <c r="K17" i="1"/>
  <c r="K18" i="1"/>
  <c r="K58" i="1"/>
  <c r="K90" i="1"/>
  <c r="K105" i="1"/>
  <c r="K69" i="1"/>
  <c r="K135" i="1"/>
  <c r="K127" i="1"/>
  <c r="K28" i="1"/>
  <c r="K23" i="1"/>
  <c r="K15" i="1"/>
  <c r="K41" i="1"/>
  <c r="K99" i="1"/>
  <c r="K102" i="1"/>
  <c r="K87" i="1"/>
  <c r="K109" i="1"/>
  <c r="K133" i="1"/>
  <c r="H164" i="1" l="1"/>
  <c r="L164" i="1" s="1"/>
  <c r="H163" i="1"/>
  <c r="L163" i="1" s="1"/>
  <c r="H162" i="1"/>
  <c r="L162" i="1" s="1"/>
  <c r="H165" i="1"/>
  <c r="L165" i="1" s="1"/>
  <c r="H161" i="1"/>
  <c r="L161" i="1" s="1"/>
  <c r="H155" i="1"/>
  <c r="K155" i="1" s="1"/>
  <c r="H152" i="1"/>
  <c r="K152" i="1" s="1"/>
  <c r="H154" i="1"/>
  <c r="K154" i="1" s="1"/>
  <c r="H151" i="1"/>
  <c r="K151" i="1" s="1"/>
  <c r="H150" i="1"/>
  <c r="K150" i="1" s="1"/>
  <c r="H153" i="1"/>
  <c r="K153" i="1" s="1"/>
</calcChain>
</file>

<file path=xl/sharedStrings.xml><?xml version="1.0" encoding="utf-8"?>
<sst xmlns="http://schemas.openxmlformats.org/spreadsheetml/2006/main" count="2870" uniqueCount="134">
  <si>
    <t>Chocolate Chip</t>
  </si>
  <si>
    <t>Yasmin Patel</t>
  </si>
  <si>
    <t>Park &amp; Shop Convenience Stores</t>
  </si>
  <si>
    <t>251-655-2909</t>
  </si>
  <si>
    <t>2217 Lonely Oak Drive</t>
  </si>
  <si>
    <t>Mobile</t>
  </si>
  <si>
    <t>AL</t>
  </si>
  <si>
    <t>36602</t>
  </si>
  <si>
    <t>United States</t>
  </si>
  <si>
    <t>New customer, make sure to please them! Very frugal, so reinforce how delicious AND inexpensive our cookies are.</t>
  </si>
  <si>
    <t>Fortune Cookie</t>
  </si>
  <si>
    <t>Sugar</t>
  </si>
  <si>
    <t>Oatmeal Raisin</t>
  </si>
  <si>
    <t>Snickerdoodle</t>
  </si>
  <si>
    <t>White Chocolate Macadamia Nut</t>
  </si>
  <si>
    <t>Mia Balm</t>
  </si>
  <si>
    <t>ABC Groceries</t>
  </si>
  <si>
    <t>801-583-8695</t>
  </si>
  <si>
    <t>3215 Tori Lane</t>
  </si>
  <si>
    <t>Salt Lake City</t>
  </si>
  <si>
    <t>UT</t>
  </si>
  <si>
    <t>84113</t>
  </si>
  <si>
    <t>Friendly but a little old school. Talks way too much, set a time limit on calls.</t>
  </si>
  <si>
    <t>Sebastian Philppe</t>
  </si>
  <si>
    <t>Tres Delicious</t>
  </si>
  <si>
    <t>999-999-9999</t>
  </si>
  <si>
    <t>123 Main Street</t>
  </si>
  <si>
    <t>Seattle</t>
  </si>
  <si>
    <t>WA</t>
  </si>
  <si>
    <t>98112</t>
  </si>
  <si>
    <t>High maintenance, not sure if it's worth having them as a customer, but don't tell them that!</t>
  </si>
  <si>
    <t>Tamara Hyde</t>
  </si>
  <si>
    <t>Wholesome Foods</t>
  </si>
  <si>
    <t>347-789-7688</t>
  </si>
  <si>
    <t>1521 Redbud Drive</t>
  </si>
  <si>
    <t>Huntington</t>
  </si>
  <si>
    <t>NY</t>
  </si>
  <si>
    <t>11743</t>
  </si>
  <si>
    <t>CEO has three kids, first one is Charles, don't know the rest. CEO cares about Charles the most, so all good.</t>
  </si>
  <si>
    <t>Jose Enrie</t>
  </si>
  <si>
    <t>ACME Bites</t>
  </si>
  <si>
    <t>920-419-6270</t>
  </si>
  <si>
    <t>4660 Sycamore Lake Road</t>
  </si>
  <si>
    <t>Green Bay</t>
  </si>
  <si>
    <t>WI</t>
  </si>
  <si>
    <t>54303</t>
  </si>
  <si>
    <t>One of our best customers! Likes to talk about roses. Make sure to read all about roses on Wikipedia before meeting.</t>
  </si>
  <si>
    <t>OrderID</t>
  </si>
  <si>
    <t>Date</t>
  </si>
  <si>
    <t>OrderTotal</t>
  </si>
  <si>
    <t>CookieID</t>
  </si>
  <si>
    <t>CookieName</t>
  </si>
  <si>
    <t>Price Per Cookie</t>
  </si>
  <si>
    <t>CostPerCookie</t>
  </si>
  <si>
    <t>Quantity Sold</t>
  </si>
  <si>
    <t>BuyerID</t>
  </si>
  <si>
    <t>Buyer Name</t>
  </si>
  <si>
    <t>Company</t>
  </si>
  <si>
    <t>Phone</t>
  </si>
  <si>
    <t>Address</t>
  </si>
  <si>
    <t>City</t>
  </si>
  <si>
    <t>State</t>
  </si>
  <si>
    <t>Zip</t>
  </si>
  <si>
    <t>Country</t>
  </si>
  <si>
    <t>Notes</t>
  </si>
  <si>
    <t>Cost</t>
  </si>
  <si>
    <t>Revenue</t>
  </si>
  <si>
    <t>Profit</t>
  </si>
  <si>
    <t>Min</t>
  </si>
  <si>
    <t>Total Sales</t>
  </si>
  <si>
    <t xml:space="preserve">Total Profit </t>
  </si>
  <si>
    <t>Max</t>
  </si>
  <si>
    <t>Totel Revenue</t>
  </si>
  <si>
    <t>Totel Cost</t>
  </si>
  <si>
    <t>Jose</t>
  </si>
  <si>
    <t>Mia</t>
  </si>
  <si>
    <t>Sebastian</t>
  </si>
  <si>
    <t>Tamara</t>
  </si>
  <si>
    <t>Yasmin</t>
  </si>
  <si>
    <t>Order Total</t>
  </si>
  <si>
    <t>Max Dates</t>
  </si>
  <si>
    <t>Min Dates</t>
  </si>
  <si>
    <t>Max Revenue</t>
  </si>
  <si>
    <t xml:space="preserve">Min Revenue </t>
  </si>
  <si>
    <t>Average Revenue</t>
  </si>
  <si>
    <t>Mid</t>
  </si>
  <si>
    <t>Average</t>
  </si>
  <si>
    <t>Quantity Sold Mode</t>
  </si>
  <si>
    <t>Totel</t>
  </si>
  <si>
    <t xml:space="preserve">Mean </t>
  </si>
  <si>
    <t>Row Labels</t>
  </si>
  <si>
    <t>Grand Total</t>
  </si>
  <si>
    <t>Sum of Quantity Sold</t>
  </si>
  <si>
    <t>Sum of OrderTotal</t>
  </si>
  <si>
    <t>Sum of Revenue</t>
  </si>
  <si>
    <t>Sum of Cost</t>
  </si>
  <si>
    <t>Sum of Profit</t>
  </si>
  <si>
    <t>Profit Margin</t>
  </si>
  <si>
    <t xml:space="preserve">Profit Margin </t>
  </si>
  <si>
    <t>States</t>
  </si>
  <si>
    <t>Favouriate cookie</t>
  </si>
  <si>
    <t>snikerdoole</t>
  </si>
  <si>
    <t>White Chocolate Nut</t>
  </si>
  <si>
    <t>Alabama (AL)</t>
  </si>
  <si>
    <t>Snickerdoodle: 8</t>
  </si>
  <si>
    <t>Chocolate Chip: 5</t>
  </si>
  <si>
    <t>Sugar: 6</t>
  </si>
  <si>
    <t>White Chocolate Macadamia Nut: 6</t>
  </si>
  <si>
    <t>Fortune Cookie: 6</t>
  </si>
  <si>
    <t>Oatmeal Raisin: 5</t>
  </si>
  <si>
    <t>New York (NY)</t>
  </si>
  <si>
    <t>Snickerdoodle: 5</t>
  </si>
  <si>
    <t>Chocolate Chip: 4</t>
  </si>
  <si>
    <t>Sugar: 4</t>
  </si>
  <si>
    <t>White Chocolate Macadamia Nut: 4</t>
  </si>
  <si>
    <t>Fortune Cookie: 3</t>
  </si>
  <si>
    <t>Oatmeal Raisin: 4</t>
  </si>
  <si>
    <t>Utah (UT)</t>
  </si>
  <si>
    <t>Snickerdoodle: 4</t>
  </si>
  <si>
    <t>Chocolate Chip: 7</t>
  </si>
  <si>
    <t>Sugar: 2</t>
  </si>
  <si>
    <t>Washington (WA)</t>
  </si>
  <si>
    <t>Chocolate Chip: 3</t>
  </si>
  <si>
    <t>Sugar: 3</t>
  </si>
  <si>
    <t>White Chocolate Macadamia Nut: 1</t>
  </si>
  <si>
    <t>Oatmeal Raisin: 3</t>
  </si>
  <si>
    <t>Wisconsin (WI)</t>
  </si>
  <si>
    <t>Snickerdoodle: 3</t>
  </si>
  <si>
    <t>Fortune Cookie: 5</t>
  </si>
  <si>
    <t>Alabama (AL): White Chocolate Macadamia Nut - 209</t>
  </si>
  <si>
    <t>New York (NY): Sugar - 241</t>
  </si>
  <si>
    <t>Utah (UT): Chocolate Chip - 244</t>
  </si>
  <si>
    <t>Washington (WA): Fortune Cookie - 234</t>
  </si>
  <si>
    <t>Wisconsin (WI): Sugar - 239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</si>
</sst>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"/>
    <numFmt numFmtId="166" formatCode="&quot;£&quot;#,##0.00"/>
    <numFmt numFmtId="167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Fill="1" applyBorder="1" applyAlignment="1"/>
    <xf numFmtId="44" fontId="2" fillId="0" borderId="2" xfId="1" applyFont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7" fontId="0" fillId="0" borderId="0" xfId="1" applyNumberFormat="1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fW!$N$192</c:f>
              <c:strCache>
                <c:ptCount val="1"/>
                <c:pt idx="0">
                  <c:v> Profit Margin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50-4DA3-AB57-6D2121CB9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50-4DA3-AB57-6D2121CB98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50-4DA3-AB57-6D2121CB98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50-4DA3-AB57-6D2121CB98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50-4DA3-AB57-6D2121CB98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550-4DA3-AB57-6D2121CB98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57.30%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550-4DA3-AB57-6D2121CB9827}"/>
                </c:ext>
              </c:extLst>
            </c:dLbl>
            <c:dLbl>
              <c:idx val="1"/>
              <c:layout>
                <c:manualLayout>
                  <c:x val="-5.5091863517060368E-3"/>
                  <c:y val="3.10367454068241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57.64%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550-4DA3-AB57-6D2121CB98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57.20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550-4DA3-AB57-6D2121CB98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57.42%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550-4DA3-AB57-6D2121CB98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58.59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550-4DA3-AB57-6D2121CB98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56.65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550-4DA3-AB57-6D2121CB9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fW!$L$193:$M$198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fW!$N$193:$N$198</c:f>
              <c:numCache>
                <c:formatCode>0.00%</c:formatCode>
                <c:ptCount val="6"/>
                <c:pt idx="0">
                  <c:v>57.299092558983666</c:v>
                </c:pt>
                <c:pt idx="1">
                  <c:v>57.644124981663495</c:v>
                </c:pt>
                <c:pt idx="2">
                  <c:v>57.19915289427788</c:v>
                </c:pt>
                <c:pt idx="3">
                  <c:v>57.419468334636434</c:v>
                </c:pt>
                <c:pt idx="4">
                  <c:v>58.588624122735432</c:v>
                </c:pt>
                <c:pt idx="5">
                  <c:v>56.9527559055118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0-4DA3-AB57-6D2121CB98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fW!$F$160</c:f>
              <c:strCache>
                <c:ptCount val="1"/>
                <c:pt idx="0">
                  <c:v> Totel 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fW!$F$161:$F$165</c:f>
              <c:numCache>
                <c:formatCode>_("£"* #,##0.00_);_("£"* \(#,##0.00\);_("£"* "-"??_);_(@_)</c:formatCode>
                <c:ptCount val="5"/>
                <c:pt idx="0">
                  <c:v>15886</c:v>
                </c:pt>
                <c:pt idx="1">
                  <c:v>10497</c:v>
                </c:pt>
                <c:pt idx="2">
                  <c:v>11184</c:v>
                </c:pt>
                <c:pt idx="3">
                  <c:v>12007</c:v>
                </c:pt>
                <c:pt idx="4">
                  <c:v>17628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B-415A-B329-4EEE2780C9A5}"/>
            </c:ext>
          </c:extLst>
        </c:ser>
        <c:ser>
          <c:idx val="1"/>
          <c:order val="1"/>
          <c:tx>
            <c:strRef>
              <c:f>fW!$G$160</c:f>
              <c:strCache>
                <c:ptCount val="1"/>
                <c:pt idx="0">
                  <c:v>Order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fW!$G$161:$G$165</c:f>
              <c:numCache>
                <c:formatCode>#,##0.00_ ;\-#,##0.00\ </c:formatCode>
                <c:ptCount val="5"/>
                <c:pt idx="0">
                  <c:v>53442</c:v>
                </c:pt>
                <c:pt idx="1">
                  <c:v>36426</c:v>
                </c:pt>
                <c:pt idx="2">
                  <c:v>27993</c:v>
                </c:pt>
                <c:pt idx="3">
                  <c:v>38318</c:v>
                </c:pt>
                <c:pt idx="4">
                  <c:v>56572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B-415A-B329-4EEE2780C9A5}"/>
            </c:ext>
          </c:extLst>
        </c:ser>
        <c:ser>
          <c:idx val="2"/>
          <c:order val="2"/>
          <c:tx>
            <c:strRef>
              <c:f>fW!$H$160</c:f>
              <c:strCache>
                <c:ptCount val="1"/>
                <c:pt idx="0">
                  <c:v> Total Profit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fW!$H$161:$H$165</c:f>
              <c:numCache>
                <c:formatCode>_("£"* #,##0.00_);_("£"* \(#,##0.00\);_("£"* "-"??_);_(@_)</c:formatCode>
                <c:ptCount val="5"/>
                <c:pt idx="0">
                  <c:v>9133.9000000000015</c:v>
                </c:pt>
                <c:pt idx="1">
                  <c:v>6058</c:v>
                </c:pt>
                <c:pt idx="2">
                  <c:v>6293.2</c:v>
                </c:pt>
                <c:pt idx="3">
                  <c:v>7077</c:v>
                </c:pt>
                <c:pt idx="4">
                  <c:v>10095.950000000001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B-415A-B329-4EEE2780C9A5}"/>
            </c:ext>
          </c:extLst>
        </c:ser>
        <c:ser>
          <c:idx val="3"/>
          <c:order val="3"/>
          <c:tx>
            <c:strRef>
              <c:f>fW!$I$160</c:f>
              <c:strCache>
                <c:ptCount val="1"/>
                <c:pt idx="0">
                  <c:v> Totel 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fW!$I$161:$I$165</c:f>
              <c:numCache>
                <c:formatCode>_("£"* #,##0.00_);_("£"* \(#,##0.00\);_("£"* "-"??_);_(@_)</c:formatCode>
                <c:ptCount val="5"/>
                <c:pt idx="0">
                  <c:v>6752.1</c:v>
                </c:pt>
                <c:pt idx="1">
                  <c:v>4439</c:v>
                </c:pt>
                <c:pt idx="2">
                  <c:v>4890.8</c:v>
                </c:pt>
                <c:pt idx="3">
                  <c:v>4930</c:v>
                </c:pt>
                <c:pt idx="4">
                  <c:v>7532.0500000000011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B-415A-B329-4EEE2780C9A5}"/>
            </c:ext>
          </c:extLst>
        </c:ser>
        <c:ser>
          <c:idx val="4"/>
          <c:order val="4"/>
          <c:tx>
            <c:strRef>
              <c:f>fW!$J$160</c:f>
              <c:strCache>
                <c:ptCount val="1"/>
                <c:pt idx="0">
                  <c:v> 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fW!$J$161:$J$165</c:f>
              <c:numCache>
                <c:formatCode>_("£"* #,##0.00_);_("£"* \(#,##0.00\);_("£"* "-"??_);_(@_)</c:formatCode>
                <c:ptCount val="5"/>
                <c:pt idx="0">
                  <c:v>3897</c:v>
                </c:pt>
                <c:pt idx="1">
                  <c:v>2883</c:v>
                </c:pt>
                <c:pt idx="2">
                  <c:v>3194</c:v>
                </c:pt>
                <c:pt idx="3">
                  <c:v>3194</c:v>
                </c:pt>
                <c:pt idx="4">
                  <c:v>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9B-415A-B329-4EEE2780C9A5}"/>
            </c:ext>
          </c:extLst>
        </c:ser>
        <c:ser>
          <c:idx val="5"/>
          <c:order val="5"/>
          <c:tx>
            <c:strRef>
              <c:f>fW!$K$160</c:f>
              <c:strCache>
                <c:ptCount val="1"/>
                <c:pt idx="0">
                  <c:v> Average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DE6-4905-A079-030A7B20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DE6-4905-A079-030A7B20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DE6-4905-A079-030A7B20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DE6-4905-A079-030A7B203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DE6-4905-A079-030A7B203224}"/>
              </c:ext>
            </c:extLst>
          </c:dPt>
          <c:cat>
            <c:strRef>
              <c:f>fW!$E$161:$E$165</c:f>
              <c:strCache>
                <c:ptCount val="5"/>
                <c:pt idx="0">
                  <c:v> Jose </c:v>
                </c:pt>
                <c:pt idx="1">
                  <c:v> Mia </c:v>
                </c:pt>
                <c:pt idx="2">
                  <c:v> Sebastian </c:v>
                </c:pt>
                <c:pt idx="3">
                  <c:v> Tamara </c:v>
                </c:pt>
                <c:pt idx="4">
                  <c:v> Yasmin </c:v>
                </c:pt>
              </c:strCache>
            </c:strRef>
          </c:cat>
          <c:val>
            <c:numRef>
              <c:f>fW!$K$161:$K$165</c:f>
              <c:numCache>
                <c:formatCode>_("£"* #,##0.00_);_("£"* \(#,##0.00\);_("£"* "-"??_);_(@_)</c:formatCode>
                <c:ptCount val="5"/>
                <c:pt idx="0">
                  <c:v>1.7326404926866821</c:v>
                </c:pt>
                <c:pt idx="1">
                  <c:v>1.5397155740548041</c:v>
                </c:pt>
                <c:pt idx="2">
                  <c:v>1.5312460864120225</c:v>
                </c:pt>
                <c:pt idx="3">
                  <c:v>1.5435190983093301</c:v>
                </c:pt>
                <c:pt idx="4">
                  <c:v>1.5428205653420732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9B-415A-B329-4EEE2780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[7831483b0acf63cafecf2e51246878b9582bf5df877fee0cc9fb92d55604b2d9 (5).xlsx]Objectives!PivotTable1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Objectives!$D$7</c:f>
              <c:strCache>
                <c:ptCount val="1"/>
                <c:pt idx="0">
                  <c:v>Sum of OrderTotal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Objectives!$C$8:$C$14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Objectives!$D$8:$D$14</c:f>
              <c:numCache>
                <c:formatCode>General</c:formatCode>
                <c:ptCount val="6"/>
                <c:pt idx="0">
                  <c:v>34587</c:v>
                </c:pt>
                <c:pt idx="1">
                  <c:v>31301</c:v>
                </c:pt>
                <c:pt idx="2">
                  <c:v>38812</c:v>
                </c:pt>
                <c:pt idx="3">
                  <c:v>37157</c:v>
                </c:pt>
                <c:pt idx="4">
                  <c:v>35288</c:v>
                </c:pt>
                <c:pt idx="5">
                  <c:v>35606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4D9-9073-B3EFB46DEF01}"/>
            </c:ext>
          </c:extLst>
        </c:ser>
        <c:ser>
          <c:idx val="1"/>
          <c:order val="1"/>
          <c:tx>
            <c:strRef>
              <c:f>Objectives!$E$7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Objectives!$C$8:$C$14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Objectives!$E$8:$E$14</c:f>
              <c:numCache>
                <c:formatCode>General</c:formatCode>
                <c:ptCount val="6"/>
                <c:pt idx="0">
                  <c:v>2937</c:v>
                </c:pt>
                <c:pt idx="1">
                  <c:v>3661</c:v>
                </c:pt>
                <c:pt idx="2">
                  <c:v>2696</c:v>
                </c:pt>
                <c:pt idx="3">
                  <c:v>2751</c:v>
                </c:pt>
                <c:pt idx="4">
                  <c:v>3110</c:v>
                </c:pt>
                <c:pt idx="5">
                  <c:v>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7-44D9-9073-B3EFB46DEF01}"/>
            </c:ext>
          </c:extLst>
        </c:ser>
        <c:ser>
          <c:idx val="2"/>
          <c:order val="2"/>
          <c:tx>
            <c:strRef>
              <c:f>Objectives!$F$7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Objectives!$C$8:$C$14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Objectives!$F$8:$F$14</c:f>
              <c:numCache>
                <c:formatCode>"£"#,##0.00</c:formatCode>
                <c:ptCount val="6"/>
                <c:pt idx="0">
                  <c:v>14685</c:v>
                </c:pt>
                <c:pt idx="1">
                  <c:v>3661</c:v>
                </c:pt>
                <c:pt idx="2">
                  <c:v>13480</c:v>
                </c:pt>
                <c:pt idx="3">
                  <c:v>11004</c:v>
                </c:pt>
                <c:pt idx="4">
                  <c:v>9330</c:v>
                </c:pt>
                <c:pt idx="5">
                  <c:v>15042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7-44D9-9073-B3EFB46DEF01}"/>
            </c:ext>
          </c:extLst>
        </c:ser>
        <c:ser>
          <c:idx val="3"/>
          <c:order val="3"/>
          <c:tx>
            <c:strRef>
              <c:f>Objectives!$G$7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Objectives!$C$8:$C$14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Objectives!$G$8:$G$14</c:f>
              <c:numCache>
                <c:formatCode>"£"#,##0.00</c:formatCode>
                <c:ptCount val="6"/>
                <c:pt idx="0">
                  <c:v>5874</c:v>
                </c:pt>
                <c:pt idx="1">
                  <c:v>1830.5</c:v>
                </c:pt>
                <c:pt idx="2">
                  <c:v>5931.2000000000007</c:v>
                </c:pt>
                <c:pt idx="3">
                  <c:v>4126.5</c:v>
                </c:pt>
                <c:pt idx="4">
                  <c:v>3887.5</c:v>
                </c:pt>
                <c:pt idx="5">
                  <c:v>6894.25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7-44D9-9073-B3EFB46DEF01}"/>
            </c:ext>
          </c:extLst>
        </c:ser>
        <c:ser>
          <c:idx val="4"/>
          <c:order val="4"/>
          <c:tx>
            <c:strRef>
              <c:f>Objectives!$H$7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Objectives!$C$8:$C$14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Objectives!$H$8:$H$14</c:f>
              <c:numCache>
                <c:formatCode>"£"#,##0.00</c:formatCode>
                <c:ptCount val="6"/>
                <c:pt idx="0">
                  <c:v>8811</c:v>
                </c:pt>
                <c:pt idx="1">
                  <c:v>1830.5</c:v>
                </c:pt>
                <c:pt idx="2">
                  <c:v>7548.7999999999993</c:v>
                </c:pt>
                <c:pt idx="3">
                  <c:v>6877.5</c:v>
                </c:pt>
                <c:pt idx="4">
                  <c:v>5442.5</c:v>
                </c:pt>
                <c:pt idx="5">
                  <c:v>8147.75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7-44D9-9073-B3EFB46D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54936"/>
        <c:axId val="295057096"/>
      </c:barChart>
      <c:catAx>
        <c:axId val="2950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7096"/>
        <c:crosses val="autoZero"/>
        <c:auto val="1"/>
        <c:lblAlgn val="ctr"/>
        <c:lblOffset val="100"/>
        <c:noMultiLvlLbl val="0"/>
      </c:catAx>
      <c:valAx>
        <c:axId val="2950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regionMap" uniqueId="{63BC1D15-3883-4116-98C8-4AA28B894A72}"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1HrZcuQ4ku2vpOXzZRZALATausaswSVW7bm/0FSSElxAgiS4gPz6cammqjOzarJmxtrsWutBCpHB
oBPufvycg/j7g//bg3m6H175xrTubw/+59fFOHZ/++kn91A8NffuTVM+DNbZL+ObB9v8ZL98KR+e
fnoc7pey1T+FCNOfHor7YXzyr//j7/Bp+sme7cP9WNr2Znoa1tsnN5nR/eDcn556df/YlG1SunEo
H0b88+tXH/7x6vWrp3Ysx/Xt2j39/Pqbd7x+9dP3n/OHe74yENY4PcK1NHpDMSYsEpF8+YlevzK2
1f91OsAhesMYpwJRjJ5/8G/3vrxv4PoP966A5x9t+9vxP4vpJaL7x8fhyTl4oJe/3177zTPAqX+8
fvVgp3Z8XjcNS/jz63dtOT49vrob78cn9/pV6Wz86xti+/wg7+5envynb1f+P/7+3QFYi++OfJWc
7xfur079MTf/OP8Lc0PCNxHnNORIviw9It/mRvA3giJCQhT+mjv5Ww5+zc0/zP0v9839bwf/54n5
/cLvsvKP879FVn5cOF93zjfv/F92DpFvGILGQYx/mxYp3yAsCPQL+72lfr3pr2n5rpD/+3j+vGu+
u/ybR/g36ZLLT//CLqHhG0lkSJ/74OXnuy6J2BsOZxjH9Nd0QLq+Tsfl0/Lqkx3q347+z9vkn1d+
1yeXn/4t+uSbqJ8ny7u3/8K8QH+QkEQClv73NvhmsmD8hkciDEP+XUbejffF/z4bv171zTNBO7z9
98zEh8O/MBOUvuFESkZgkPz68y1gCfkmIqFkTJLfO+jrDvlQugfbuvL/MuL/eel3mflw+P+Tmf9+
+v9Ok5L78T594VdfEYAfn/2NOXx36Y9o2q8rfHj8+TXhXNCvps/zh3wDUX9IwFdXPd278efXwTMX
QDxkmIVMREIi6Knl6eWUDN8IgTlwBEoEjfjzvGrtMBYv7A8JElKB4UwYRQTCcHZ6ORW+oZJESAL5
C5GQEOFvD3ltzaqhIL77/1U7Nde2bEf382sMINz9+rbnWKmA8osYQQDT8HGYE4ihe7i/Ber4/O7/
F2JU1BMr+ElqO+yjfPRXdLxluB32rPdrJuxcXLK2Uh3eyKHVnY9btKZlRNBuosvFV8v3X+F9Ew76
k3CiZ2JFMUMCRsO34dSwKF3YNexEWCiStSu6rAof5jXqrlB7L7u8i5loRhXM3dUiF3P88f2BmP1h
NSLKYXWlJEKEz+F9tRqy4puTYURPg88/WTFPd8znez669rSg3KQLH5tk7sazY3O5+/G98fNSf5cK
KBWoFeD1KEL0u2cfiqXQU43pqW4Wdm/ztd7xlahmnURSDWX4Nqj0aWtUbaPtGFTVI2/MsbZVc6oc
HXfElYPSBSriZnHb/i+CY38SHOYM6k0gLKOX4L9amaWv5xUFAz2Z3A1p5fpPzPRd1vc5zhpXBmpy
hVaa6iRgrUiCstmZSZuknsM7Y4P10DrVL15kP46Lij/GBd2AZQg8QnDx3K9fZ8xb45rIl/RUzDnd
6T73iRs7lLS5/ILqWr+jqNqR0ARJtdElcWZmR9M37AiNWO7qvatouCduzrjp19O6jlEWoHyKl0hX
VwgfpZwT6qfhjtg+VGtEkeK6xKeF+0deDPxmsp9476K9rOm+3NY+KUptP/NRvguqkN4GdXcNTVZf
SNwmaKzwDUdVZnTYHSe53kw6/+JaOtzkNrCqdIIciir6FPDwAwpbCbz/d1X5Z+0FovC7EuMI2ooj
gSMe0fB5Nb/KYoWLfDI6p6fSWpTp3NGEMzwmNSyjciYv1eb7Ki4t10q0w4PNiz7+vwaCMSAPhk6H
hvqu0XRFkCnWlZ6YGJfjhIqLBuXkdpv8rgvHu3Wrd6xb3Ynm9DCOzWEUgX/748X4Y+Vw8AYEZc9S
QSAWfrsW5dgNAbcTPc158SUI9zRqt9hP6wHo6jUtqwxy9Ffw9ke0hXvyEEsJf2EkfFetaK5oNIaG
nghiez9YlgQuvLNaXNu8CbJKou3UsOoyHLFR9RZdIGrU0GPyfhjYX7RO+Ee84YiEEQ45oZAI8V0x
iJzgeQswOdl6PNt6IWcixwththhVRt4isT6wKCiTpo3K2JTLnG1ze4G93Q5ua8uEFB2+gJkllFsZ
Oy5iNank5paglh3sWk2qH+r8IEZ7bga3ZrUF8MZzE0O7TerHyQz/iNwcUZhj6Bk8afh9ZechDvOc
1/S00NWe2q3Lr4ZBE8V80ex8hVSfS3HuAhfEPTP0YByb0nzln4nt+lu3bWrp0KK6qW4zsUUkJstQ
J7Yr5sO0kNPMwuDSOJ3mqJAJb3CToqle02DVUWYiotXI61WxzpW7Srph/+PHA7PnD31LKZFUPpdr
hL5rl9pI7pu6g7qpWb/3QdfEwBgXtbSTPfXzx0l7m/74lvi5/r8dRxymEREMR0BDwu/7w3disEPU
k1PJpL9ttF6vu3K4xl1fK8kGmclGFLvCEHF6+SXCmPLHum+bvxjK+NvZA4OeUnBaIkmBoYBu+T6S
rhit6fsuOI55HWQlRnfUSLOLuK7jwpd+Fy4VyjohuGp0QC5C52ASuoHsReimnTQ60XrQdy2eh78Y
2uxbRH2OLRLAxoAqQktT8szhvkbUrt7AJ8KRPPayiXlgohSzsYrruWEwKOSazFPVxBDbBYpCd8Lj
lHRNLq6e54peTJiGfYSUnklwWliZK+7LPZs1ybDsT3XO5G6wUMZty6K9X0QqgZWpUjuZ+hAurFZG
VbjmJ48ndva90Rey6vGlKHm/X0chE0/zG6SF6rSQaevYcRw6nblKoJ0vEFLimffVRVPumtpn/WCb
FOhRnaxbGSZVZVMczHJPdYeul32JrT39uM4ghd9WGgPqG8EMh8aVYJpxYH/frmErfEV9Q+hRa2xi
x/g7tBVbZkseZLxtrojPFxjaE0qqYHRqg9hjy3kVA0MrGpUP9XKsKpgjPfJtWgpWKGT79diQtT5U
AVdmXMNjOS5VBrTrc0Obw1bVC9QOtaroPDmuFSdHGfEbv6ByZ+q6VDSwc4L9GNd1GB1b4ardwpfL
Xlc6bvQcQrIjdyyoXuNB5lW8bbQ2CvuhO1ZNu24xlWV3fPnfV4YkTkatQgOBIdNFQmT5NsRk64pD
YOY5XTpiT2VBSiXKQR4Xv8+nZb1sly3LzdScwkW38RjyMQN6ACW01Kex9yTeVrEH3Chv+EiCXU8q
qcr2g+nq+bAV7a0V7BZwrdg/06LBzJ/X0qerKdxdEfadmgsUprIPfNxxnl/VLOIKNfR6BAy9WoLR
JnO/FSlH3XIA/r/rq8KdGyca1TEdpTUxq4pWJ8+jHjpl5VJC9kJ/pO2Ux/1maBz5DmhPE7RH4nBc
9eHHCJnnAp5MTGZ/72AI3xnzuWqrj4TtzYbLFE+jSaK59GdHFxtvC/pgZ60PE2b30ziZtHNVqLZg
tcri3O5cZNrERyhQYzOTY2bbnijalfTA5styIvzCyWq3eTuf2sHFZpTR3aI3qSzPs16M405uOT+u
2/quasvl7CuyDxkqDqjhT60Xc+YK2acmclYRW5YZxVOVRMWor+cZO4Wmck+MKz7X7XpFRbtv8nK+
jULI+UKAyI/TLa/n+pyblivN8jbtKxMBjS/e0rqPbgqcD7HQQDyaZtgtno+HUvQmKVvzxXGnb4M5
/5KjME8XVjfpXBi58+MIZJaZ7aLV7+tODkcLWFNObXE55s2qwk2Ij0s3aFW1F321RKe8oN0OiOoU
13m0pNjMJNHrOryd5imVQ7ebgjwmwq23oil2zBb+MmA8Jk3J0q1DXcKhrA9Y1kM8RgFORXcZ9lub
IsO2PdQaSewwAZ/BkBsiRa2KsBXQSmZJej11v1b40KJ0bHKoVAmvcJ9/keXgTnazj1LDDJZys9eL
sJeAZGHSFZvcaVLVMXNoPcqJ48S5XwJojXc5+VS1y62sy/C8LcAsCCjpXVfQ6rS080UwmWzp1/7O
Eb3TdMmvRz4m1eoCgI8GJ5I/la0YU9YMQ+aCAseynu2h0dvJmWhRtKqKjG+Vvlmr/p4S7/aDk93e
aXOfu0oBYMjLmdL+Gh7QqqkaokMe5vdU5utpbOyXgM7LhZ4wSnJLRIwgq4oOU/lWM6iwtjw6XK7v
aX43hCVUxTRFj+OZbXNxa0OHVCeAeNOIDFeurZONN83RoJbEvP8iFxxcGObunRn7KxrNqpm2XzRq
l2M7rS5lNbG7uhw+luhgTB99cHb4XOI8cZYVV9w2Rulc02QVsr7I9RIvS0SOzMENvY2aeOwBArce
DIB6MpcTHdYdCiBbqJG9kqhAcRsF1dn2wfsB5PCOLVEfD8bFAAT2oQFKoWpXqwbj7rqrtTvMoj43
tswvwoLXUJntHfJFnnFJDnOwfS7YStKqXyOFg8gc+pkmeT9/HgpVTY3bydZFMWijQY+qWmJYUn4u
Bd6vLr+opHc3RGZtLsKMj/MUUzZU0HbWpYMbQYbaEL9to70eI/12wmRWzDTvBlr5c4Dr/H1P6ZNG
flViW2uQ0RDJ3E7kxnSdUA1f5PtJ1vaS5IBIVWTmpC0QUzCs230ZUeUHsymc9x88MDSFqR72wzT5
czPLt8Xal9Bv8454TK+CgqeeNiLpvfOKtGx9q88ezcCuKXIq0uiytLL+POs+XnClM0xBUzeeHZzr
g8M84us+7+FyOp1z58RFsF0Ms1iyF3HWgjLOwnGEJRuGolNYlHY3TG0UL+FmgC/ebS60ynvaHySg
002dK9g59CluBDut9XYNG36wZGE7Z01TDimq3Fswx6KTboRN+1p+zhtub5tNtnE1VkvKl2VRbejJ
h5niOesqn/oAwIlsNUyI0D1tq9NJu5D50OZ5oQJQQ2ph/ZS2dreAZkiKgq6p5bWHIglvdODWmDPQ
EjLMC2jdmqURH2nateZtFHhzJu68zkOwl7afEuU6vZ6mrQO12PlrJ3I10E7HhcvZuQuDd3LAVOXB
7NWoNdv5qQMZXw8w84coSM0EmMIHEfsgaI4eReQqXOpJ1ZHLwn6RH3u3fpxNOex9Q6ddKPtPQQ80
W690i3Pc8BTpuknaHuX7esvBHHsWF4Iu7nGtQg0AWaJTbbdeTR5co562XxpHikQEjJz7IroZed9c
CYcDJcfOZ80kzvM8DjfAwze4ndSpzFlmuqE4GUf7ROPBHgOWdZFvj0EB+oWsKUMbybgtAqNaUrhM
EJQuRc0Py+pBXZIxoTKYd+WGUebrLg48rVQ4en+eh6pKx6oaII8TAx5kQf1T8G9wL4ZzL4Ij8747
lXNo4mGblyPgMGpBEstojUCPz0vC7ZgYLPnVYPs+nm1VqooW42HlGJ3C2VzKaXjsQ7J+LvUzAQt3
Q7EGF97RlNbVdOlyXiY5rmU6zPKy6gkYfVtnd74loxIjWF4heKkw/MMqG307JPUKsKjnWuxz2/h0
buySChcOSSBpqCrS5FlDyupiNWA4qL4PWPpyx6ovpl3Hy1LV7JPReDlXuUQxOHk02cKKnYttLhVM
3vBMzZE0I43HdmWHomhFmk+8vvAwwXeEOwn9LpAaTJDBZMTpssmnaBRfCjsvByfo57nlj11Xgdyl
KG3zakywRL/UQV6CJGmKZAnm67kZWSYHD/UfyqwbyJDmw3ZGZL5s+QRChY6fwkAeRn8KVqjvBndP
lOHPsNMG3RVypnJf7bAvYXbQB9stRUrn5uNk62I/1yXAtNXKYX7rG++zXDCe9G3xmfPTsxnmC1Ls
IutXUClffLtZNYfNLyKaPjBXHyLEM156mXS20UDiWLYtpVbD5u48tGzqoraMl+6zE129azze0rWZ
le79eDBS59lA22RYpybOC3xB+yGP58pdBKHwe9Rm7YTHTLydF1yowZP3Av6uGNK2jOtn5muelYU/
CNZrZdi4Qq7tPWrW+wlX+2nFDyydcd+qApm7eV100omKxrSj+2Z4H0xlGDe1lHHJHIkH9hga1sau
Hkxa4X5Tk6mVh2RY6oBiy7BXtgtb1Xl2uc6FjZd+7IAY1ywmnetUWwWQln6Ll9XSuNDtzYz6uIzW
KcVkTHMS4ER0cY3WEpanUsVQ1mkR9efeC5/UFa+UW/SQtKYH9ssT6yabGERdspT20lZ0TMc5i0Is
YCnGu6nbamX6cD4kUpZ5gqjEscNOK7qYaz3OJps3v8d8Bd47d6A9NEsL1oHYGd1+DWsYsnkLpjir
0y4ooJz1kqutc1Thahzi3ucJLnGQguizY7kAlzVFXMlyVHy76uvLgNSfphp9bopGZJR7Ho9TEBPW
XgXRsJtyNMazBEAHpZYARxSZdOWUCIrV1JdPoHj3tC3GdKB5m8wDfQ+D4Rq46CPduAVMgsmtoy4B
3rkkNIhuRFCWu9DRjAysz9qtvzUtblPStn1aiyIDhq78WB8aSxqAUEC5CO27oH9aGUgMYusdwOaH
IV+okmAlMdIArdQBVlaHd6gAtGiaSaotsidaNS5uSH0HquK4Lc6mUdeOMQS6azVZAcf4Xk5dmVSO
tAqGllRmippdXj+Kgj0tnsHMICjK3FrtVh+9LfN+Teu+gEFQ5WnTFCThWp8RJn1GxhCpWcx9DBr/
punqy1Istx2QYMCPkYKmlA9zAFA5D2DTw7aPzqRXXAQPvucJmdkdWeim0JK/WwbySLrGnsgExnkT
mWToyznpw8zLOs0xx/FmLTBHC+PHjbxRePqFtNebKbxaZMCSOkp1wONla8HfZcQmzcwWZe0vJliN
GmEDaF+Hj/W8uFTamSmzmTgK+hSvrTtbodUy4k9zyIaYj+asgQjGtZn3bSStoqyLAGl98WHbjb27
FDmb43yROjbU3YQhfGaQd8VzIAeWw1M4xFs1z7kK4OO2OatpN1w23IBaj27auXAJJ6xRCJsj45/Y
gJFi1Pqrdd7nVYgVqVgTV3MRqCWCNYbSFbD+9WU46yYdMMhxCmZVSht6FKAmACp+KT9bL52i3t+b
soBRL4EpixCmy0SkYjHslwHPZ00Vo4FOSvQRKC59S/k0qK4mk8rXIkyd5udqgOnaYLarTfSB4CH2
/W7WA96HbaMiPt8P7KMJx8dA1kBPxuPzCAv9OiXa0ZMjpYlB5ZCd3fC5HKYtLtA4JsFUH+lS7KNG
v29R9wVrgOfJd0ByJchhJuJRmEsNUy4PmyKuJb8OxrXLiKnjDezpfcQ3HYdI3i5llxjXzmewQJc7
LS1OQVtsaSjBJSJbP6RMtBamT12lGJk9wbjuY7LKOJf0Mzie6DjkZM5guyBPinkye6xFBBaWR9kU
tEFi1ryO+z5as2gpw523/ROTAl9wbs8zwPARl0C0ExllaB64CpHlqaC+uoTPqS5fXhnfVpeFbq7J
WmyHfx53I11UsK0YUMeWoKiQUDiEvnj59+UXiJIOwTLDxO2Iq+KJVkZ5N4+72fTFZUdIjYDNzuux
z5fD+HxseDm2jsVj0TbF3vpBXy5hsNfIoWPUF/ry5Rf7/RUnOYq9XgfltXhHFv6RGjLvJ+7BdDJu
kYdCB2fY84F/o6U/1x2DEqrjTmLYJ+jLMO1K0302me2mTrnANPu2nBeQiatQbTSLeArqPA4b9BlU
sU8ivC2Z7Nq45pBCrNOy6R5dWzVK1NUYu3y+EctetqB/IkvrrAsCsFcwcJgC4dPqYH4jHh3hkebW
ZROr1xis7YuBLVkxj1ViYPMQgLOhScSDR8aG80YLp2oN/hiDMVOz6a6q9NVkCrSjtsjgY6/AlNFx
uYGak1gapWCXts7KKpRqmNe3rif3a+l4AvLky7SFRnHaQwM9e4wFAfbfF0nDwKWOwRIFI32IhoOj
W3Er8Hx2ISmup0rVuCwuFtrufAmOKHF8Pj8j5bKuBCa3BlrbVuQU6IWBIeLQgdWgBu3mmhhMD3Hy
3TSeheuR2qb2ym3ldtlpY3cwpPyuJNA8eVUGt2zCexouYQIiOjw45NnJNNvjSmxxB7sXF1E4Fmch
+mA/dAHwgjWXV3xSLXPDDaojuR+AWqitwdEdZjBMco3nJCjq5uRYc+UYg2GtzbKvmrXZ1/UqAbFH
v4taCYymgxYten1EJa4O3lZxEAgKCL0VaoavbO6GcLbXCKwy5SMbR41057za0ihcPjRFoBPY3mBn
17Z3vO+vWFnVZ/iOlHJ9xC+WriwyEULIrQ7FDubmsuP9dYtclBa5wDesuK2N6NMlL/WH2TWXosPF
L7bLRuHBdONllHQ9I0kQjnMK3fLJBsbsGzNuyvg+iKPVDHsbvauiEeB98dsF3MvU2GaDhzmgp3K4
M9XBhNSeWGEfhn5wV9TYcr/NogMrEKZryPxnOUfvtzD0sAGEmxM8erHrmnBOvddHu5AjENV6NwjK
QaFQfvJtm0Ugbmsq9cWyXocbiaAbF53ClqRUsuNTXDqcx7AjuCjHhvW2A3o/6qk/WW0/hLZBcekN
20dRHZxF397Jtc5kYPtMcJj/42ias23AP9EzCB8v9Yehy+8DEZZHbsXtutDhDF+4eIcNwyfsw01x
8OiO3Ra8Q2thbzEhB5DbIrE9pvGL+Axtrw/jzC/AKdLXk9OFatocgJrofteAf3jRoRldGFrhC4eM
VbAfKzPn0Laql4Mv71laNl+Iu3YD9ka5uykoKu6WpXZZCXvAYFgBBYiXAphJ24w3s6TjAUahUdYb
2yeTpexsc0/ShpNVyYa2s5o97ASQaQF3pNW7SLzFXTAcaQU2xmbX2LZ2TXuQP/tl4W9lTuS+H5o1
ieygONiiu27ppRIh7IFD6LCvFS7o0FUgn00exgWro+c6vi02/BH5j9WSTwkxpYspqc8OoRlyUFho
Ax/Egc6LhLRAPQGwEOjQdBgUKaEbIVoAubBJdJUDsxPlfql4HTe2eCyJhaG6JiFtL2A7n6q+ZG3W
UJlMw5UEQaYWv5pG9XXxQHiB0y0I1mNV8ngquNwLF4RHGk78gPT7bp7W48sv6KPbjVYPNBCApML3
ALtgtWwCPPppAc/+5ZX1zx5+V4UOvoakwTsdtT0hEP2JJLmHhuUr8HIGq2IEWJrFZpfjbIIY2Nhx
w648zfPzphzo/mVUbLJBMgus2DJj2AvySNm5rUBggH8iyJm30BsIoBnpwGeywIeGFJEapTEHN4AI
CVd+ty78wemIxRV/wVf8duk92824u1mGdY49wHXqmb8qKw2e1KyK3MEyk7lSdoKvr2sK+OXIAup/
qo4FccDxyOjSYnpqeuoPEXWnYFtgrwqoesIbdqhrcKN7bb+woQ5OgP57cOE6RSa67muxKzuQfCsn
y66dBnMUnXzXbVF5U0a5Ekw/TbTnR7tCxJ4FVTqPgI4gyRQyg77AvJ1U18guroIKWFZbWdXYnOxB
xWoTlaoH5FRdma/HovcUZJW5AKOpTtHYADkEK0KhWr4ncxCeFhPc+QE9OyAqCjRPZQTmvtCjhn0y
eYVqMKikGT7PoCUPVQnGOjYAUTMUd7Xms5poOnnWq82hOptMA+tdoXhd6h6+1AI22BquR5Cdiq7V
dk3wIVi824HLv9Oc3nawpRWzberTYIIvlkxWsbGU/8nelS1LamvZL9INCQkQL/3AkGSSecaqU4Nf
iBqZBQLE9PW9oMou+9zbdvd7hysI4GSSDGJr7zVsR6akAjCIk8cNAY9hdyIskZPQldQBczcAm4R/
LCDtj0nd342iby71wkKQt2mcd3UMSkEGedM5kbV8ATRHUK0B0nOQhgJfdDPUO3LTXylAoqZ2AeHq
HfJZmjHKu09uZeX3+fK05as4bxV9ZFk3xlDODKCJ5X3RCH5prTwNDTE+aWcTtG0PGpuVUWf1WQQw
ZPJV0YT5Rtvr5Bhcm8yR1SnMN53zTYvGnFyveuKos1H4lEFN2vcOJoZTNqPqYeKc2unHxqNzpJk3
BwAHMr+pNttvEZeCrVuKaHHDZUVdjYOBTKksHdpd+zRVaXpi3ecBYPjZ8eZzm3sp8NfnTEx1OFrp
194h3+yM19GUytpH4vdbAT2PTzwk16IGlaZd1EFF7iZUd+KEAPGSs+YNtWQWZU76cW6cLSwnqU5L
D5RgHqBrqBD2416Bpxkb91xTHnmKv0uz7KPX8zno+NoFypFZuK4FC1uvQFRAtZoXLebEFGQqT8OR
6AlKmaWONtTtw8Cte3ct3405B+NR9c9lb75sy4ih+H0ukC1o0E5WMXfXVHUuIsVJlgBFChNt9MPW
F4DwC61x+AxhSK6nzZuKiLRO6GZNdUUB7yzzF6/bIQ4w0uEsqqDsdROTNkOaXgROSWMwwpjx6gXi
LLbeGCCKE2RkL/ai6nAe6ne203dhgczKb2wkzV6nC79oHB1WtfO0EfHbSicH8UBaCUSF0eqINvIs
3gfAnedwTQWCBd+HN/lulysN+17XkbMKOwY4DciDXbVIeQzyFTF+1V8hEcPrIYevNB2scBmX2R/L
vAstw04VAwg0ox73XCTg2wQgg8qTnrcX0rRP3iZjj9DxPIwzTXQ36agT6/I40Wu5J5IAv3pMDwU4
UqDaIOKWHhIwVr5ZUMJf5zbk0M6FK1LvhHslclLHqwIoa8oQYdUOiKNFYhc9RpDePrrZOL6URW4/
OPn0YCYve7KG9OzZc/W2DiSI1T7tndtcIyakpCtji4BPnimS+Eas03VGbme5WXsyzQVCy+426Fh5
9ouS8pNTt91Zru5ZV6P70LXG94DTn7aiL0+0RmHRWCif2FA/FNt0bQxf3jSgDP1ajW+3jKTXXCh5
EyZHfiXCmXtpvBnhxZ2LRKlrhhKQE0cdbKE6ajoLY1FH7eCAzl9V4YM3wPgz7KVO5yUaRBWqqkvI
JLI39lZ8M4QDymk3dde0y71t5ByvFtcR7ZovaptQYpTDcOZEfoJky/KzjtN3VralwVhw31LVcO6K
IjCV1CDcl0eFhCvJFZAX4b1vd7IjtbLf+NK+b+ae+SDXsjOy0i9Wi6tpJzMFsmlAGW3bEI+lq6J2
HDmoWfZIs47Gym2WEBngeC46cmJTVOdVcVKeUFAuiKBRnRd4gJqCtGgpqGCwRBN+6K2dqa+ta74I
Tat4TNmd3TryxovpXEFNcull1wUtr4M6b3lssXqOuI0ZGhySDIe8c5FNdNlZ4eu+qmQdKJPxYKZy
AGZlWAxdzGfw0WMAevBJIhbHXNZlsDq6C+jQQ3+oxtIvnfW+qYkXVEWKxwP0srA7MFyLeMpYEzsc
lWijK4gX+tAuEN2MQPKzpg2yLaGtKPP0iKSXxabwnk1v0yTNeO5ni3QiCFODQTd3yp6zeF2rBFqd
LJqI2/itMqAlwYezvLF8L8Okm+are+KF9TGd8ORyiCNqa+mgM6guFJEzkAVIUQC6lT3Wl23CaE/9
XCw9UEjk0EAEw6EczqkmecKjtsZ0Dj6zXHT+rjPaHylSkRbMTUChS42mrQJe4E4rphqHX2yVsZNF
exNMG+RR3uZ0Vy8vr5U7XtTUf+jdRsXTzg0KOsvATsvva7Fqv5v558Wu6NnILRH1igpdZ1k4Dmus
M13f+kpApbgI13eLPLsQUpE3qY5lZYd94YIxFNCOOK7bB+qbS1SQLZ24tePihJCoCF8R6D8d2zp3
7UnhKT0QhVSV95i8oZ4JRN6fiXELsGczwNbZi1Ywa+Mw6CB3OozQfERaOBSlT8kIfQWD1kyjvB6c
9MxbaS5lhYKKoCzKLFDiBDqlANg4CgQ3L05Fg+Izc0Vk9ZWXSADGjxBRvaVQpfltYd3XsyAnOSKD
Ky2dxkyzyPlgLQ2LgM80NwF+nSzlR1TZErOrR09pb3/XUrGolJAMsuLcFE0GBqTYp40BSmpvTjCB
3k/1GAuUpQ/2MIEfZcPN6vs+qJ0MElrT3Sanv5t0Op54u17F1Nb3emOoPzfmAjkg4A2hJff7dZlC
Z1o0kpIhx+S1sjCd9Iu74lWRpH7pqOlOeToDL6fDdRtyK2yhywjtyd7uDe4c9DRjIlz8dDdMvb95
cgvTNQOpVpgLdDHnzBrP3NMWKlzCAgASPagH1K5lX42+K4oGAxuyq1017+clGJS1z4KSNW20lu76
OMMj5mPGkZE0+gbVwhgpsT0SRw0RRxUWWFYHYYM7qsAbRHPfd2yNp9Xp/N5yl3AsR5SgXKZJNb0r
A2eg1oPbkjJcUjqc3AUKknxyfWM0P1kCsPu6gMnpJnAmspmeM0gF3zSeda163DfNyjRJqRd0i4kG
Mr0vcPsCmtmb3219WGbedV68F3srPzOTn5EXGky95Z8Xx77pr3849pGaaswIfPElrUgkOpDRw9gm
RWa1SenaeQ2xDVaPncdCu7IMhsGZA9OrPm4h0Uz10CelVfYJ2dhYY8bA9q+dLqF9ojF31ci0sXp8
ckgxzvIRJHvjuqi/Z0QLP636Few9vt2o7Zq2mCYr2uIcjl/Oj9M5Vmmjmgu8B5hAVJf8Wuhpres/
7XRX5KGFU34hZa4TjctLNps+9/OqT8Ju7ZhYQ3z87dcHqE4dlK2dDAZQMj/OlmXbUPvHiR+LfL9Y
10y3SRcl0npnTBprwWK/7TNe/7qp1rO7pW0CWvWNrnhzsvctr4J2z3EAhe5bx65Z8vY0ZOKNaMoG
ETSr/Kyq2ksBhHUECL81ccvX4jyloFl1k31yNvvr8fVqfzKdkH3M1NtBcKAnC5Jj4kHycKjsfppm
fkq/fxg/QPqtfZHlPy3Nf2z+19u2wb/DZvtr5+6I/rV197uV+m8/FX9rd8fk8PpD+9n8cSyczM+z
220zf9n4Nw/P74aV/ZP/2z/+7yw8EAI7kAr/IZLff+EvFp77b5/7T0P1hxl3d8X8/NJPB49n/4sz
IYQtgABRW+zH++ngYVT8i8I/48BOx1wud9Xx7w4e/i8KdTUMHdxDrgyHzy8HD/0/OXYs969aZ5tC
s05tBlmfC92pjVP7q16y5obQNc2nm5rEuKx5oNP+Ts2sSVLkGcmx9mvxf98HUKZJPFm4KPz2o/6P
h+5FTk5A4EwvMHM25en4rVY7mMuPL02Cl/7kFgI41qVP66cUaqlr7W0mAOAZQ23gVyOytXx+18rW
uqhtdqOJ4+uSsY8NsS44FigRuzaJUv37BlOGeyo7DTHVJwNyImo3f7GhoOKOmWIK7mvj0xbPXvc2
lfmHDkIPH+hWMBL+MhpYYwZtHu1Ocr8HxRXMfbsmKfRidTm9k6qHYKp3oKBFojp6pZ10s3tB6UMw
lZHO71po1vqU+HTNaJg171zP+TTPu9owBcNqHIVkDbC8TWcaVBb52KDg8JvRYxfDQQYY/pWN0CjP
qLPxO77hVnUSC1ITmrV3HpFtULVi9FMQ8g+0TafTWGzwm2x5ABQCyhs22CFmn1KaoKwE8q5OvbPK
7Dw4trkIMn2fRS4gK1ZvKopi3hjPhGlVI3RhjpQL+G5ev8vwoCJXJpVIMSnzWZ4XNVUhO5MCsk6I
TNSs7tUEwMFblkgBV43V+jVFBnSa5M79laI+bXZ2c235zssaD1pcYM5T/1Y5ztcxg7hCUDrerQVd
grmtH/tc57EZT1ujZkBT3vupZG9ADNsnAUni4DZPWyc/Tq0GiEiqLVAZEuXeQLvj9S6kQ9NwWSpy
J0t+4ZAiQV3Iv0wFWNh5wTgomPit9KoqTOcOkITzjs4Ix62iDtLJfvQNOCs/B9ReQrRJ3Ez5it2n
Pb0N9QJfldgNVZ23BasOqjLzoVeNNPU+TQ7DxXe5dUqhM+27EQw6/dJOEzIy+xNxwQjWtEEh7Xj+
2lf6Jqe6CQVeSJ9VvdoFB3h6bfcAuMsJlSwJhnSuMZeJh21RTtLY5upywFrNyC8GkIA/QfgIsKJ9
p8B4nY3V6ZOZpvnU1eTiNDxCth8JDXuOtdnPywrtQAblglXnwuf2ildg6ZMOWG7guPOA0dZmgWlT
HTRwHEUU4BDUjavPagIhQYlkXIx5yLT7ue6bzzlEVa0AljEJ97kc62+UkhVo78UA+okce0XBKD4p
d0MKMEAROlnrzZuhTlu3r+W0pBEfn8TErYCUbQg1nHxi1exbWf1blQO+Y8vnrZ4+5ouGrbCC7KQb
1SfZrUhEQIsTzl9kl9qBmfGsiKXtqByvxPu8sO7NHl99uQoPDw16YjhQPPjIzqNxAplak09mgSpx
SbvrmBbfnap5RniMNi8r49ZkbVTMHip9ZwSKDgncHAnD31qqe9tXKj0TagfwHKrkxwI4ot+I98UO
G5SF9Qjo7akaiQcUD+pIG64XsOySJo4VlykpHt1qimfhWT5z6HUrPBP0mUiWFu+EWy5V2Ctp+8rc
lbx6OzbmS4m3S5DthADAbfZMAARwyGUaC6Y/TcDVFu/tbZz8bRw2v9RzDU1lDe6q7sMiyTbLnGwO
rJaW83ortznGtXzdsknc8Wa5XwrUcZalz0aLIBuXR5gBij0/d8Ex8yJwq5eVdChH3I6HhWffZa78
7Go633qoxcA7npEuu6hZ5XNbyPqU1Vbjzxppv9kKaCweaLFIv5ycLcoqCeuLjTRLbMP6BKZTPaTa
DugYdlSrwLHKj8KbkqbjTZCRdYWqfACavkJrJroZNHx6GiQYMbZ9g9nz7ExmjocFxb8lwEinSzCY
u36FKrTnYSeqLuzWtAYyasOY5RvWu0HRgw+yZjP5Q2U397wvnhloIr1KHkiUymG/kc9GSDjaOmYF
1q77gb+tCK3JFNAOeY8qRclCsqRut94feZOjqligQV2dKF+aLZiMiwSXnqwtH0PA3xy1fgoGfPCX
zcy32nagAym/gtO9pLZI+s3KQQQA6ATu/03P0wcEJOwtpxOwlxvQjq9dOz9gMrj1GTDMMkfQzUX9
5NF6jLL25pVrG/bz98ICt6qa/lvuwNwwpjOmyvH7mq4mGar8bTkO3XkyOmyR055GZ/xeAlMLCMip
UbriBoThg7JZVLmARkdSmBDMOUZ5WS/QZMjv2wi0ReVQY1ZTdhnGCTSm7TcEKCDzbNzd2n6gLnHu
uQ3Jxbrk7V0u2Od5sZ77dYXSfzaXfFrVbUpP4EgGCDbrd2wULFEVn+JReQi1xfooU/WiqSKgZD28
O6X27c2xTgA3QK51QDnm9G7UrQ8xGV7kOYSzaQH2s7hR2nzzCjWElSbIHSwW0E1cvQrvMqjzj+Nc
0Tjt+adUp4EwOHbmmu+d17i+JQrU9852A8zwtDbvpJWxBBOQKzYdwHeQRdXqfLfrxYVWkvndZE1h
Co4hGG33GYeMNSxdQT7T8rGgCqPTym7VrMltMvmVdp5C9p7DC1Mtmd9aMT5cgCeEbVSOcFkgy2iH
Hu5gzw0a+JPg0AImqWGu9ot2ujerN4QdY9/05EWQLHaQIHYfGm0XUMmp794EZmmmOh6R0gUbpAmQ
hmbnaRjWcGim+boCZKPAeKAin6DEsaBeZaQJq4HVoYTOOHAQ2LKmuMJ+CpMUlG++XUSQjngBr6ZH
5JGDDzNcEXoqX32OcBwNxXwGM/wpHUFuyXZwTxOfv2UJYa17hu7cA/VOPlplWcQLjANX5AoorGrR
YbL3oBKEFA56ZtEGdaU/g11BiicBhRCnuhHaXNtBPqygD4ONN2DvMgpFL3RzZufyhLfFqPZR4i9N
vI7Qlw14WD4A4N6XogvpWnZ+zaEcw/0rg1Lqb8YgYHBAK6FbuHaIWLb6zcryezDaGCgavijBSRmP
btPejcBqGFOo0B2KAbSUYN95881dwVIuhUEsOtO5+KrwJPVmrcivmvniroU5zbUHidCSrrfZ7fkJ
nFbn28TCa0SsaNWrHc8bZtYO/peyrCzI9pCnzJsI1DroE6XKgv4cUPsoAMQBUnwiA+98ofPx1Dus
j6cyf1ZdX91s0lmnFs5tH5KjO4wB5CCQv2+0inSWYniq6as7VF+3koIYcd+k+VIH3V5lV8b8BgGa
jOAMt5O+VKO/Yn6PbHt9IR2kQTBNLXfQ9Lz1trkD8ALWsgMPmU5fxeJFZMybEEF9AI+CRb/mMeYw
aLoLGCe5+WKNmf3guUXUeHyMnY68bRrZPdnwBaf2RWrW+GAV1Snz5J1uizYsGSbyLYPEmksFGJ9n
5ja4ywlshA5gOenDWhfkWsMUlddz82ArOse2C5HkOucNFMbI6bONTG/JYj+0fX9f1Xl2Zly0Z1oL
D2pMsLVpe8rzUiEgjsV92ToC+jfLBsKWs8QhDfAUIDhBDnV4UOXIbMAN86Dc4WHmFN2Nltl0mir9
DaIWfR1Krq/HmrHmB25TdrHIgrTRnTlo3nlFtmBDLdDO78nakHiu1puwjX2fu3ix7WI8Q9ljLvCz
V34paxWXdAL4spb3EMDwiyv3tN31CJgSpHKAuulOht+tzCxgoTr7NNtAh8WanjFR3PrBHeGrB0Qw
pBsMJ1N6XmDS8WfqJosLNLwCKpCMk/tcT7BTeYWoLmmp6btG8scSgoSFrWNUWVkeWaUbrUz7MOvz
q+mW8k6n8q5BIDGsvQ3tRh8B2gacrfkNzqiPI1Q3PhUpdOxL+1YPm7w2nX5je124URgnrOZ5oHJ7
3OhWRHprAAarJo08r1VxgQYyQUlT9zTLrUyMQ97QBvrMFJXFSUFUbdWUvR8tcHY9IEPA8hBhqfZB
zbcsnQeQ70hOAQoiT9gXGxC1H4tX+2RVfykyZBwpdaekOzx/mUmzBmJCOP+OvbRzQ3hM5nPXqSVx
dsMgrVUFo9of21NTFBd040D9YFFwiM2qI6Wy7yWFwyzYiBmSYwHtM/SRfLKuGSRPxchN4Chhap/s
uJbnNfsqhePqx/aoP4ES2SIHXFfCKqJrVEj1ci7sPOx3/On4w7EouA7JlJmzEUs+XRHI7bMNJ4K7
NPMWoCdAmzQihbrtWJ2aTEaGDe+huWiBf0v1p8W8Y3zHvpWQJw3by8kMoNBMpjIILAFNHcc4FpAH
nVCAuPGvXT9+oNelz6CpBCW7/Tx4SigkP8eBf+30RHFuLQp8FL1oEoq8IEGula7BsdrDuXXJGCw+
9e76OrCD0fp9FW4JleiqWE5rTh7GKWsTFB5ki8ZhceBAJadqB988kza4XQSIKJ8YDZjOoKNUFPWG
Bo2dtCmAcdfkJswZbv2xIPsNc26VtqHTrDZkjMBYT9WO7Hn7ozrW4CuF7gReGo5ZO+mtpQUXCNHH
sdZRe4JRc3E/GETwiNe0S9ADo0sg49va8yq3IINZ4Ix5QUM8YemkgqK79o9tqyc6QX6ygRvjkCu1
fTJqu0+ONdFX5mzDqWnY3CfDvjjW6h6eltFaPk77R1MaorlBnhSM/xx8x1ohC1z3tKg1YCXknsdo
y5DrsOi4cDykfSBCX1u6vIqK/YrHfagZz16689xASVAyJ84qYKbHwp5EB6AR6Ok8pMlMMxUfuzZI
pMHwQ2VdqRebTFC/QITdJXIfQWxfOzYV1LrRws1X9FEYT946PumRg6Iu95FZHgDvj9V9e81LcOte
A2040SrxMoKxMOyrx/axODY3kva+3StP3UyDMrzYCzG6mRuKuPR0DBwoXsG9pM2HPHfAOsHj8/OC
jmtZnk3LqkTzEp62VeU7cuxOXYIwARMuQOXYMQ6A621I3N2s2xdgEc5SlAgl1rMtoAjxzVqNSQnO
EXUAFhVelLBvS+bvfZeSY4F3+ufa6oy4ll/bx5/psdObqjnyVtTIf3zPoRXdYLnGcUZjNf2HV0fb
Bt5Anfht6dDFxNcC4+7HqtBejShukJvsOyF7hhiiLxDnf31yGmoNUB+LY+344LRgHgZ6swYZxZCw
ShN1ttNA9ootOOz75FjzeP9Bmx2Z3vf3FaA2+Jmoghyhs8OOoLVD2U5wcSKd/fENe197tekwFXsO
ogr6PgBa/3V4zgcCKV8HAep+b4/b6knc/mPzWMz7H35tvvpI3m42dK2I6Pb+LgJmwjCE05dGJOud
swvAE2W2aB7aHMFzYXoGfpaBZBj26OLaaDvzY1Wv1l3hlg5E9o/tak8XNDNSSXoEJ2+PS/JYBYyr
w01jThjbJ3I8TbM/tD+tbnvMkz0q6SKfdk0CgiSmcCxbT4lzJeD4N3gW3JkkHBj0Paa+Lvl1+sdm
sX/iWDsWeac/brPh0GkjHpHOQWREyMIY/mM7nVcaS0Pi48r0fnnHmkL8XCZoZQAT9yG0hubHBR9/
hIp1gYC9V+GcrajwVmB/e3zBCwRK81hdCG8DYNpj8Iv5KPcwfGwuWY8K9GBCxvpTPrPpcjBPxwIc
soPYtDNR8KHeWzmonb8Own3TgTQTbA0enA387cRm8fin8X2sohGq41ezI6EFwuc6nldxzXbxCLZ+
DPRjZNOR3TOb8NOfBv/xmV+/oVkHU2rT5fDF4HdBBuN9Ugsy2ELInyd4fGVwOgc9Xhy3A1s2QxA0
5CkSuH32K/aXPN/XXm0ef+DoufT/jMy3/7n37Y8/He3RbNiC/o6R+ffOtX/62k9OhjHnXx7jtrN3
pAIQIdAw5XdOxhLomueAemEWGon8Tseg9ydFPzWXyb0dx9Hs5veGava/bDjogBrvjYgEw9n9zkf9
hVdD3+Cf23/pYPa6q47tOZJ5TFAHEnwAd6+66mxwfRoyGACH1C5C1VcrQBYohTO6m5cbFTXcDiCu
grLWY+jwBT5EUYrSY2dahk5quAO9c1kbekfq6vuf7uR/ODvrdQMinJ0H9T46yEBYjRv0qulRZi+i
RucC8eSwFpVvK+5qj4BIgDP1UtTsqRXps83gK1JtCekU9OGB6zB2NrCyQKwui6jK0PIAzStAKNjl
Ld3gs6IrYHrO5vzBpAUMxMpvN2eCTyv9/A+nv9+8P/ekOU6fo7UNerm4cAS96rYCD3gFyoaJp81b
uo/91paQJ5RA7l3IeTq0YoFTNvcecwpuZf4IlmZ8HJl1bRw3v/Ec8BAQ6USPUt277S5UqKJRjuzF
6/pL0RIZorZpToWl+8s0Dc+Wi44tEP/7aM4E31tH3VtD6qd/uKa/dj8R0vagNkELMLRWQ9M59vqa
LF5kykOHkCcMdBX3A3WDqXezE53R8sKCdsfNmX2rMD5OXSV3+6uGP5fl6w2tXeYYrSJeJDSVV4C8
J2/v/SLkW6soTGCBI3p26r71M8XgfszGf2gRdHSI+uvjwKnj3RF4o/BW8VejSXUqNVnnWU8MZDt1
SPkMrdLc6N6vmyIN3GzK0YoJUFaxVncQriy/dZAmwrVuI9c8lwXzoqMN25Jty4kbaJ/mai5iFIKB
xiVc0UHtDgVTEawu3LdWr/IHSXg0tjOFJA54muvCNl4WkNCkrYuODz0QdUfkmw+ulmNIDgvaTVhe
pIsNM/Sc5ycNm1FM5q49u/zBzloKx1qbnbd0y5+6NA0hfemQuIKy02t2X0BSfncsKnT8mBx0O3By
oPwVvVsXXVzsgownBmxbpFD+zlm7/ua1UEbJuXg/Ad6/K4moI4SKJR7Q38yXJfxCgo7Tw7EGCPYR
fh8QJJwMz9yy2nuIFy4t82KpoQicZ6jdneqts8F81y8ViwgDXrRC83lZBtrD09V9XZ3FuzTF8MFS
0OFuixToKNKd7eYfu1BZ/2moArFApx7LZpS/7tomoXQwi5tbT8DDbpNrJHTwfR+nyP+Q/oiLdK37
mQt5adfhJS9sHlWN3ODKBGC2WRDh5S36jHgQzFfwPNeGPc0kzCrkK9xbt3DrvTvPVt77f3jD9v5B
r4ep4yF2uEcrTu9V1HAIBRtj9+xpswm4SSd/zirngbuw8FsODK9aWSUePKyf6OCp7uCUQjpQvRm8
T8hqratDi+9Hl6QZNP9laDxYNXKYsbXawjU3/9gH8j/cZXRj49KFwQph4XWMnjxPVbpa2BP6ROlH
ukLVvla/FXN9y01rAimhoyqVTKQSN7ap6say8qWo5Hj5+/u2Nxl9fd/Qn4+6aDKPs7FfN4hLV6ij
KMVTMmqCBIaJW/++zkvn1kL5mVNi3jXTx6pV4k2xVXeZtUDvMlvWw3Er12E8Fetc3/dqd9qvJshQ
yJbWpdMKIquB2WFRkhsezuznSp2npQHXjsY5UyXaewWF4pwyDz0K2RAA9qY3QtSKtpf1h7LKyY9k
DHqU/zxrH409Xw0RztFKH7QbmhL+WySz0O3JQzcH+jQsxRdhZnSRkRRm6567YV3az+tQfYdT6IkQ
Dbl8uqBjkcPv2DpBql/wDQ0w0CMAeEF/yV3rao0NBYtHlhgNM0ioicr8v382zr9P5K6L5AJzBv5z
beuVBoR1JS0IQKqnfoAEy2qKKUaQjjdIXjs0sXyQtuC+hvEVBDh6aRgXmv6mL8UFEvXQVPYjg4Mn
gsX2iy0neWM5GHRbtr8JygCl7r3luOTVBTqph3kDvm45E79I8d6BReFMcw54pQXGrvALZzPwJIcK
Jmy6IT/BkwH8kbkNqvq1uVF4R9Bb9gpp03MFPf5trECASEgszmSBWLWaYACX072W0wWzgnwol20M
AaM/qiGzvxMw1aro2BO0mAkvDQxkUA8wL+MvzUJ6cDQtRNx7Z6Yd806hTE+avI/EflFWD1fr3993
sceKVwMFBmM0rGTChgBHvupVVqJ7ppGrx56Av6BTortNz3C0ttcNUsazQ5zlGT7jGa0C2vq2rpvx
83m9OO3qQZrb9OcGWCuQOgG/EYuFIvfG8DGwBQxJJc2mSwmXTyYhveyyFzMNQcolukRog/ZL3EDK
PSI3VKt4kykHcoyyfKiIct5KSYJaWdeNG+tOtrDL6jWd76xKoINDBX9Vi54JeuOBN4pTkxu4IDAP
+nPpdlFjV97Favt/6sj4qmvfkde4XED6RAXul/26ZyFZLDM5qWBPkFS8FxpctDT5B+iS4QbXTITS
Iaufzr2GdLtprvZep5pm9iuB1iOgewefd+ud4vCC/f0zdF5nkVBxIaahcKB7k2H87zPwjP/UBbUZ
ocil6CfyNO9d10q47R7RhFv5XvUChbO8oUXMbSFQmINM6UPmAN9PNWwsElxIcAzfDpTa2V57GzpD
NByElRHNW81Eb7CS3m1WS4AbOnUMlo+cxPjfhJ3XjtvalkW/iABzeBWpHCu5bL8QVQ7M3Js5fH0P
0o3r0wcX6BdBUkkqBYa115pzTATrWTNnAQKkCdfIAS+9+jwY74PNeVEZZo0ZtU0XwWk/lDIfjlqI
OHlO8PhY6PhNOrpjLvfYZrxNXEn6y8hXrWbZ+A0kR2ovDb/AAz6GcbfBhhTvNMx8fmlCs4gjDz9q
oY7BgHYW5/d0y7KPNJu6C6YTmXNopvagGSD0LxnIJiQ+Rr3ppSx2XjTUfuyZkd9EeuNbwpy3RiKi
AApI/v8dfyFZ/mvHYrmkskPB8jV101nB2//8UWY385wqmaInJRvErVCABJhKjsuqjB1fKBfLqn4m
4dgivJzcY5smJ88o49d2VuojXDTUAc6nO9bZzZo6EyaiM88B7ULKRk09IgJ3Yx/QSLvDZdzgpvtE
ocvahlnLdvIG9SaaZNe1WfZQtW9tW2nPWTi+Ye9Ur514oC+6M+CBOZK3Kr3V+kfS2ftiM6rMTS1c
t0Ov2y9Fq5xwf3YYyfC6liYtGtreLrv0go3rruXERwKXRK0KQ7Dz0JBxxknPHU7sYMyfGdjnwQw6
Je4xMmI8YuyJM1HG9Bxtdyr3ag3YuBhN3W9KZ7ggkwORt17TuyfM3idnsYJGSRhesFxu1WzM7lY1
bAuRVRtDqZ39QsqT9Egw0arlVrqjdogy/ZkxYfg0+WjoLqU94Gqq0neN8echpcOOYUps5wwnZj1j
0y6YGe6x1TP4dJJ7FLvepkplv3fSxtnzsgbkzbQJ2gF1GRt6BXYHaIgqEPSPFL23Kv861RqKOPgL
/tyoEZ4m/dRXCoIiCVYVDlXjUQ9A9xifQheok4Zy6za5It2MoWdvmRj/mJm9H8o65nNa5m0EiqVY
vJvcL7qovhsJah2VyXjQG+s8D/ZEobZiO2quj+npV6oP+VkdmlvR5+redqEj1h38KeY/T+bA1sPP
m2NZdn5qqRL+IRfNAyqGUO1vae8ZD0z23xtj/ijdMt6li3NqKtFWsVYCd2Y/zDr8Wqfx/EjEsMPT
kQS1xgaRIupXZCPwAdn5jq7qTzPX9ePogJDBXqy+1q04CizCZ362BE3HMqyYtINhGZA1GnAiyjhv
U0mzXM1yyUTVfkh2lcMoIffKgPVPCDANc7vofrmagNNSN+k116aZE7jRIGNsmhuDxuaW114wF119
dDW3OOveShSo/DzkfOtV3oQvciiuoWyuXQJnVDXd8clpbNCTuuL3JR/LJgfp7uagdODAyl2SxOVO
WAKP5VDUm2Hq7KAPWYUxHXJULbsN+W8BWfMx5jjsNbW6ebznkJJLRM14nYwwCjrUt0HCjHCxddFc
RbaPR8Gwzy0Kof1QA0vhrvoez1GD73xuUXvqfK0wgc51LqOtsNAOxKbNpqaOX0yehRJBRZY5K+77
uMg4+/kgGyb8QArUR9626gPu4/BIcakUGAhbvqQmlej3CkPf4FQF0QDQ+yb78NQubusitj+6MEu2
ljMfEswkd0iK1T4XTbkJUU/6kTtLFHj4//Ta+zHFpg9p8fsYugqj/wahywjCcuOw5WOHz+aTMUcc
a+P2l9Om481bLhxJM75yaQqxtlvIjWG278f85wSE9zG3Q3tU9PAh3NBXqtl8JRHgWtdhdE1sVC2d
V/cHLa6/YCzSX+xIP8eApG6JunfoPaCC0LGOsNl+JjNIhFBx4JIU2UZrvf6CVGpDMYaOSavHs7Te
YslaKJtjrNmwfhBtOI+1lonS5N6MSnILnfoWxWF8iOA4MHCCcUorg/quX0RoTYqWqunFaXAcv7JD
59GJ8Xu1NJqrMX4xM3MbWnaD4nf+asVI+ovKgaPXVVlQ9Y54Hcy7TJ0Nhy/tznEqDjqZHhqdkTX6
S7RYGYoD0Ih+C52XSeZIe7tXfsWthqKyDh+GEPGm8TrzTdP0NyWegdS5mBGnxEIdgziwPv3jKqt3
bu9HncHA2szvl6nfOn1Yb+rNMqZZr+IGvHNUnncr49UqGfdv54X8+ue2GtubEJa7j29NnKpl5rhe
xKNy1R2msaPC19otE8C/F7UHMkJaR2edNY8cZRHp6j8ZaWLeN6iLbMIZAPk40ylZLhzEnKcQEymc
gP5QaQl9dKZj8dD3e10vjim6u20x9R9/7o6TS2zr2R7hZXeql4sCquGpS3CI2aYFMqTCt8f4OXBY
0h+SEZP9ZlqG4uvFOjZQVMYIbR7/sHHYAcxn3hZ6WPt1oU47NC9v4P/favg5e7fPKKdwVWFHYqiX
TzknoBhyNsPd5OyU7Cxz3YO5nKcXPeZAXehFTikEwRLkYb8aWJZZIjZVpiL/9+Y8pGUwK5W1cbwm
3Q6mHCESIIRWBjASy+ByvZiXIeDfm/WkmKipUt9bjCSrWYRzsTytN9dr0WCU+Wa9nSIFqbFNMSMp
7/WovaS5icGs5ZTs5A5yEA72gY6Mqgbihu47m/fCFq+aSR+U+X4T9Nn0UBNcfYrbnutKKFtH+6VK
EB5Dmm6Av9usaVF8Za6NG7ZCnmbCOoDVbAOyqgaYM8PguwPMhtx7bds62UVOmG0VPf8YvGYPls2C
j2SPm67P7EX5vHNsdOmxDPEtWtOmAVsGzz9hpkfWAcLGuDgNtfpb8ZQPT8+CRHHYPaH/Ir/HDAmQ
oF58802Gerwftg4lzsXNpvIIBxbFD+d+qHrVISk/cM0h9yi7oIXKQhkRdcA5+4s+5utaHZ87vnzb
StA2hi3tzIiRIiCV3p+M5kxr6FAuQoa8GFDGAyliV1suOH0dvahu9utd6TpwXR63Xlvv+/vYP89d
X+a//fnvK1gxzcG2V2L/3/+z+DP3+c+/kQvy1JtGpLbL+1ofnq2P0as+x5zjnOQEBOnPO17/q1yq
IlTBvyA16PN2/a+Cw9MMN6nlF5lZ662v8Pfd//1Yfz5MJHVq/ijQokkJrBpefl6OuxRr81m4lsHe
xwLJFe3PNA33ymioG+q0OdBhdgDfCZPutF4AWql9yAMGIsuWAz4sJX3qW7/UXIiuHuJX14L3lBKD
cFbtDMwKWsMNvXKaYVL/wbTePiZqbJ1KNAmnjLEmEnkLSyE6sZfBddmT1z+vFx3roJPr4KPW8dn7
GOYZS69/4SxowdFOz7Al5/36uPWu9WK9WViMShULC8PyIuv9Vo6Abb0m8bFtejX1gr9PoJLPORMz
eSgknGtAYoitlPZYZO18Ak8xn1BCNLqfzwomYobG6Ve4dy9WYSGNWw4aYWS1qOqWq2WhNDPkFjfh
sLbcsV4MtirVbboISYSkCMPO50Gl5AywXsBF+99r681V2+LgE8o2fx/j/ufRf+9bn7c++l8vM0YN
GQmNyyFoQNUadI5OE0FfNvUMC9G81OyvUTskO50ZAAVQMeLE+c9FiRvmn3cSu/DPP//r5vq8dplk
/32FaIrdyf97+789hXKg3zgwwoK4o9fx59FFAWD6z9XZGHkXf5/ZJFm7tzjlWGDUjFgPD+HqHVr/
y9+H/f2nyuJS+nvzvz1unYb9fe4/Pvj6l389ZfBQz8/G1TPkA2UqDcc/39zYOYYm/fV1ZDg37cuq
WAqLrCgO6zcDKL0sDrPqbIiRsQ7rb/b3F11veqtI4I+66c/19e6/D12vrT80Ot9opsmyqJ9Ag+Og
wL4+740U85+qU/cPsye3CwuyYiG+KmHqabBAtS1bwDjrafN1lV1566HDrlkdIW9g4dMg3i2xTK5i
Kbi7iKOWi7pxF7H4f26HVgR2p0HdLUEQbB2Mhn+1XKuOzNK1iL5EeM6VAlW/Uu8S1R389Vtdf5ea
wnenV+JVsqo7hksFoy8/8Ny+5Um7Xb/Af339633/+Inkupn++db/Xg0zyWaToF11u+gHwSJMsSwk
p5OYcW11rtx4lVM+Qcw9j6EyBPlsjc8iA1u6kay44EK4CuTJJJXO3g7BE43LDNPMwMM4KMO2sm2b
fQ8LwBeUkng95/rKCOI6Vnr1buH8DY2LWz6FmhUdM286RmrkoCEF89PF2if4HvNWCfUVWk9y1Nsb
WLz6DFHpCZOafqDR8olru7Gmm+lk+dbkEMw5jylRA19P6JV9Tbr4da4VhxLBfE2HKsW57H4KDlZo
6lN1kwx9vFUSzvVj4n2vamxIohtwGZtGuCBiUIBKWmO2+t2LXXvX6+mMOlv7ZmURoFWMMWiIFF9E
rbxnc7UD7zz4oRqO+LVY0Cvm9JHM4/dS6QkSSOlAqSqLJyZMOrWBZ+/qBm27kTn6ZjTEePS08cfM
AHg3FIq3D6MmeqhggZxgTSNKowlOiHCOU+n8LAHK79Sm8+C7ANUhHeK5Iqj22Wnmai/79K0v4Jky
HM4DbZJRYEzC3aZLhpXe0zAztDnaN1FyHNgZ7pGgW5XEeb+rEjxvqfpuLegQjbwmPynGKOBrv5UT
DrekLn/AHS+vPTJWTo3pgT7ogwNSdYZVFB/zJL+lqd0fczt7wgJfQLInKQO/5OeoT+qXOj+ohiXO
QkFejGRHBK4+7TsUOtQufXoMQcMgROJUmFb4yA16BvweP2YHk7wnrXMCUbUMx2zHdOh3IehTZqBc
oTuUmg+kNt+cCuZAF9jN5RcXuJ9ivI5N7X7gulHw/Hf6QRMRKSXAQNuxu2Q2BwVLa6qH3kwwSxsN
27HmXSrhbtxWGamzw3lbif7eT111cLRxek4Q7FidulEQNT3pLXb70ZiYURZudo5aoFtOnrLQ40Sn
uM5tNsPoWKYMMVOIC0itMd09tTggg6433Qva4S9R72hHUyQwKMJ81030EFXckEEdZoXv9pN1Hgfl
e3fIM/NpGjPvksdFh3kHtWqifSqKMviIBC3OrtGE96cFIWlX1tGwrb336CGu6rCj9UTePJrY21BA
fSm8CL22p31hfkMFywp9p2kQaGdLQPlnw5oGEoGKujxj63mJpaFfio+ZkfOX1vvU5fQ8JWX4pCXm
dwNg1SMaQwu+1HRlhFfcLAeYKrVKf6zFCL1JNF/qsbZe9Cq75nqdQiQbf5Q1PaoIOth1Uooh6BDI
nTysSjPD9VdgBdtBBV9eFll9KBvxZTBceWR9umROqQtV8NIvkUJO0h8lcxNblPW512Zvq+sp744v
GDKMqRyQt7+lMq9fs3GThvr4yIxdZEfNk1skfi3sk5JYOa1ipqJa7lAi5bqfztO4R9mn7hnajD7F
ZrQBAqheXPSOe5EzP6jKKTp7ONJLC5O/TlFQZ60VGItnrJ29d3Rg+cVsZgxLejcHKlkNwYRuNjBC
Ewl4NRPYV+jpQavgl8A1CbWy86Gefp0G3jmrfQUNZvsVIBQGmj4Pr4pT/pra8mssEXZ3abkzSFZi
dNfJczV23TPSgxe9hmHlcDMIZ2kwbVFaZvGfHvkdt1K6ty6G5DM5yjeQPPLWyjbZTLEOUslOTlk+
FxfGrj90VbwC8H9to8ndRdI5CGu+poX8KpT6ZlsgHVXof4o3flPbDAATUppt6tVhsIwfNeOXmh4H
xMAf2lc9LEEVxgp8uaN0Ou01ATvuwOwTvfl90Dv70KX9c2ulv60sBeqeMzexBN1coNzI0uvXhgn1
hklDfSymZzep1G0/Im437XJ+GXo6jEbJD2DY4DhZteZ2qrxB8To4zkXPU/01NtxgZBxwsSodkqy7
OIAUvISTC6poitSjiOtdb03vs1k1Wxk17c3qy3QrRIUXyHlRF/5gBHLOH+MxGOFU7ZWQFeCEX3Wf
0o8iFiiCzTVcSnBBV6sLzLaTL3rj0tIy5D3uhiJwE627FPOnGKb6yaVdh7XhhVLO3g5MD8Z8mL4a
TXY1jPzSGGn84kVwyrQ4RajX1LLBsB2/KQbkUUelETZjHZ5mu3vqpx+JbtafSgMiSlZYAduMjZZu
JArJdNA3jjMSgdNHAz2gTD5NLec0N28kSCAGfewQ9aGbn/rW7E7rPaER1WdjLH9lqZcfbLPzi0nY
e6J7IOhbymFuqKH0OYkDYP75VYoU6Bz/x8Q4cY3SEYuONbBfdKBGtTRL3yaEhHUkYn9yi/Tehl3N
Zg01aFgw68NY3sfCyhH/5vWWbcJvbP3cNZwYHFviyGqnn7bV3iahaZtoSj7QVjvHqFwO26SWbacS
aH5NUUnpReZV3o607idED117mKmhHo7d7k+GKqzj6CrOVu1B9qiqSapNhm/VNH+XUzd8kVZ6ylSb
WKEwT56bPML4lkR7VQCXi73sw4gncW36Ut00zKlP7ZPiMAS0K3OXcqDfM3ZhKW86e4BOEf1ugiRa
uqK6feyFPbzRWmHzVcB41rhWhIEJ1bWJhEjS4YPmvLrPU5bwLskGVzP1EA/NYIHGbLzVw1Mkv/Ev
5+PAt7CbtPlrbOPWmNQYvDnWayb3sBpDk5ZpyDfjy9J5awVoG1WxwGzX2FS0LHuPcgzSrq3j8Bn0
BqfTRGtOZbYrQ+CVahPj9tDzr6aZv/WDSfFKi9ULqzaYksGmHhhfM6tExR8Bux2G6A7ZT+xSmzeR
KjCu8KMeBmNy97SFaa6gg1XtD4Z32k11uj1fJEbq4ZtRwj60gRBGNZM5wZzpaRyJWKjAvTreY4x6
O9DLnLw9NuU+cfug0Tj8U8KwVUzzXZuN9IQ9iEGR09xnzWq2YBu/JKya6SDPyWuIUSuKMCpX1jTv
Z/gebmgejNT7mVTY5NWe3RV/ktymTnNTsrbGWUG2SWM676r5m6ouP2C0coLSIiFv7OQvhjnQanX1
J0A1Gsme/c7ZS26zyQk0PFlPMnfe4rmYP2IgdqTMYEBujIqakRyEs5nZMBT1StmT14lP3gJT3EQn
TqHqF1y4n46UW6B1OGQSbd5AsVRos4XdZY5i7yLt4q7ZDnU96pFtkpNh1GSsNGpq6QtLcXJPHKxr
S+UV5ocu7LJ9prlPay5Mu7RLMAQxZdOAJxEyI3fEFgUxHgXawna8iYsBAUSasVAGhv/Nwwfuxnjd
rdyuLgiKg2EYo7PaTvEmywb10GYVUL7IeOAuch9WOexDhw5GPmBnnKIDrWz6Kub8jZA18u44GDSM
YwKtow0nDI3GSNSGp6oznlM0Mz7W3PZQKUT9kS+SHxlW8WzcJkVOsQ9mafRVT7+sgbcwrqCJv0ln
JRu1+bZ1VIRInvuQozdhIVG/jUUOX1vjhLKQpMoR7MZS0zec+A7kcfysLO1OUK4cbI7VhROeYRQ8
UIHedY1mC5EFR4Ic4c4VTZAUlvOoUvFNatk56aSyVzW9gX8NPDNl+rZvBt4OZVWKJqLtj7FWPKeT
0h89t8uCUXF/U/AYZ6VuyDvxzPk4asPR5tx2123vWMPN23cwDmnhjh92wwDGJBjhzVKze2E2pxFT
4zWym3mX1FW2BUVHd8mw2OnNFmCgfStjjCBu9p3kTedX2ZBmJL4lhjo+26l6zzvjGwhq7+548r30
Mu3U6max1SUGVZKYQqaAlnVQtI44yQE2aoLULwZxerUrVsCcWJBb9sUNLRZOGl6zgDTmk2RQedpr
n0tMNGHBpG12sbLA5nNV9znj+JtPHbxYQYhBOqGdQ1xY7FWcu3vNHN0tatvf9MafCevgyxIOPx/h
TKi8p8Mcad8EHmPKowaGj72v02i+qdjTkhqEYHYBqfitwgPy0GMPs2hVycASYr4T/2VvpFGHW5fo
uBAQvNBaYx9O7YNAve6YWeFJmOCZc/OqtS2g00gTZBv1T3mKol3YydULc4DcqKZ2uSZPkacB+3cJ
S1zlmVFC6p9JiMuO46tPv6RhyGHhrxktMtTiXgb1Uoxnynj77A3mNx1YilVeUoB7cFXVuQ1T80OD
FmIyoL6QAnRQ3WY+drYQPt/CxAh4LnllvL7MNA7IZIMsKuRxSIbfyBD3sVbx3Mxk2s+wZjPqjKuT
kZpSBUPQ5b/wXqGNH2eV4khkJ0C1tBsL7Rny3JfYVS5MacQtGr8rpGP6Lk3IB4LoNIgWZ/N6kSF2
vVbF9D5kTneg8isuMzb/wgWVwjy/gCyMEinHfxBjvD2wvHltXEFh8bWpTaSSHoTd0JYhgBCYdsPA
GmQdOwm9P0EcNq5pWH3539ZArhjHCFKt4M4xu/C4fjchN50t6V1K1iOblIVzkHGyOWSeC61i8Tra
3blqsqcqy7RzlNrmLkxJ/zUcfnDVUq4mjl4/rHRQcaPybA7TL9bXzUGZrE994WimShkDrRXahjXR
Obesrwz43KObxR6CXPWnmCW2/blUdqppNeeuw8jMfnOQvSAnpFHAcygdOR96i0rX7Ei+wFTdCHrw
Zp17vkn+0Sb3igqo3QQDp+VmLAHiAmVTT4rjJZzdMrFtStH7KYOPPSviGhM/2mHaNvm5FCA/pmJ+
2HmhBIvQpquZ3QAXFbj88QCjT0B9tW367sAgwni3xE91pj6axHBpWY0dqcPf2WYa8gueW7oaT1nm
3RRJl6ZV1WLXxer4mHB/EDpl+2ymySaKTPPJ8pQz/QXShNLymrfGrowK42CrwFlZEoK8XFArhBAX
OHqletJTBRBJDh9YQ9a1i4BcB42ZvDf0FK9Yw0LfAsu5NLgSwI+Ot48nNfPRYQ4w36kzJarfMy82
mZC3HdzZB7uxUbvVOkkTS4Mkb5ufMunD6yijhx719zgJvS9jqyFRLkHpc96FYyjdZpOwWiQISj+V
xPuhcjCLA6GVxtZwcnRyhMUy9a2gOQos+pkB1h2k0VYx0jEQ08ZWWv0Z++8vMTBjjZpy3JPd2V08
MmkOFoMy0ia030qjGlenKbZzV1d3wMakXiTJaWYr9cfa7Q6lzfg8W4bbcZhrNwW6fCPii2TkhRBS
xXdtq+NJON7wiHHc2vRnlHi4D439JqVyhapNOKFDnnPnqUfEHdO1TT2TWMSouzpRfleqWvXtZUES
VaQMF3P3PnfxzsF39HMAZ1eArNuEZqe/DRwSvdZOXvu6ZfDbO7eq0avvXtHvajP/oeseTM9Kf6ks
JTlkISoK3SO8sgBn8oQReO/h9NzBTAq3wpuJhnPxYSM+eSC/NI4hWB4nl7iVS1ReaWvDI6L34KPW
SQO0lMuSYYA1z8iz0RHQOf0VLhqiKKFvnRC+IvB2k14Wg/OhLme2yInV+lKUpJqWniIwezvGl0za
ZX2oYsSXJAUs6RHDK6AcPiFjfgYGob4dU7wYbXYKR3g+eugGpt6F+7TTOiYYWBig0yTM79QPjwrK
qmq+40x+7bNMOXWWnsKFZxgiCbuoJ3+1JLguixdCm23214gsnCj6hA7YM2Z8Btaj3WKFKLBJ9y2D
JbmbjUh5Yq/YTgs3vOlKjvtzrvo1Sz2fOYqyI4TsFKUNHuFySC/udFemGOiVmEiKjUnkdBtixkuP
1JxEOTKCN1AzzUDEQ70lCIWZfVOYzilrJ8q0rNN3rQBlrEXmjj2aaIyaHbVmlhcqd70cGV3V5jZK
1e6sZu7GgqblLvFDY3yEQWSQK2YSjuXEci/66oUwFFLLnKvBCP+AzhsgY2nu/vTX1OY59aioa+lN
d8K8Fb9W8nQ3l+H7JGu5Jb6AbKNcNndjeHA2Si5K43xdWzAAYk0fR692yL4ZIteY4SIIEn7L7jab
I0PEXg2aKOv2Sv0rqa2cdir2srLvf1qFffaA3G6bVEWpn5Mi4YzWi9WUhD4LC9lENVEdCO+p97Tp
mMmaNSvhsnRJ5W8+9pNRJW8F2QpBQ8uU+CNw9aUE8tqSvuQPi4QjDtXvrZamgRtlKrLbtgiA3rLt
xKV91zv1lEzmboTkvJeIuAN7LuedEofVQXcE7T+HytowZP6sa/mb2yfP3kjoRRSRymr2FCC22hc7
1RPmThTWbYVuSIYI6s0UMNEtafzqkFhctMIKRpKdSItCPZGosMTQ3w5+Wigj7EHOcAmVSjAnDhEM
nUZKsrsUGD0ax0Za15h04nOahfehVHeuI6yPQV7B3MDHLegjFSnuEyudf2YKSM1C7die6rkCUgXi
WuvEr1UMH47uJ2yo5n1Dr4oELMsN9yofchuzw9/tYQos/c0ax+H3jNlwYsWEOM7sD732ScGV3NtZ
p+9Xj/nVcMWjtxOajSI3dqlAnpqxN/t0m/1i6OqrGNyLFWnlM31b3dcS2wmopt7atEr2jJtRDySW
e0Fw9M2Usj5XER6JDkTotiayYJM28HWmqkHx4I6MPoA426HtT2qBJikV57DvVCbbZBc5XhS/Towk
kOqiDynFklhrWwGq4u7QqNplzqV5DZFFjzhVzOmFJF15tOI62tFWsvy19ZhGxI0p7UPPRrr0CjkU
Zpt+rVgMX1Jb+dKHzF9cNJ/nKJP3JlnEi54SAFxmADto0WnwoMunznm9yBWTba4pnnMnNFBumr9i
1qgIh1HPbQal/IA4QZUsLmVmj+9Z4qA7jbelFmNvgN/yKk3vJWdHOEdEAZFgt+zVGc24MafFBSbj
jhKuuYPK3HuhCuoV0aBL21XBZAPo4nfl9UBbJJZsr5FXIyvUM0MWQv5mIkliCLgnC80/0INLlXf5
WzKm2VP9qS/k60Rkb5ydtUs5kUdWV3tT0dMXFWX9ttAmRjaaOV09spQUEiPBy+QuIo6aNKmlt6DV
zyxRFBAtkijSBIVhzPxDdWscrz9hBsTnqudonxnKS9lySyd4dmo17zoV2VERxJxUSo0LVdO/J1Xn
brWiZo9ywR0MLl3eZNSBjmvIIsrxgMeBHlasGzB1Kp+GTXKYUkI3LGJ5DyhEkAtNUHunwnX93gYR
zGLEDpSwelEbY9wPGnFlseE8l860N1q0esLVbkWZfW/nRUHTy+a5JDOjHIgyTlmrnaWw3GNa0ijU
EtHC/Yr3YtTVO8zsL3wFcmvOlOCToT2MmI9fMqH0EbcXu8pNCbkoIYAbVMR7NLr1iXBiGY8CyZ6t
X6Zc+VSG3t6Xrpx3joDRIpMvbVSMB1C8E5lfdk9jNbmGZRb7Ud63l9wFbxOOHQDc7BOoR5C4evGR
cjTdGMhXcPxEVwmicQsmP91ZWsrRCE5MAE1ebpRBM75aPc3hrH3PRB7iH1ZeDdnKWxNx3HJMLdwT
ARPEozc/1WNfPsLxd8lQnhBjVhe0fKaHHYfpfczAKDvl11qVzUlgGUOapyKjAYeORrZsr2Do4IhY
rB90AqKG3rpiOrKu8BV/FLCgj8KdlDvD/hfC3jWfdl19GwdMvqTg0Qx64ZwDpo8YtXOjb8MGr7iC
S/PQezDYhuxFUX7nUyv2zAx7ouFY6gwSThCdkWuu5ihxooStDTg8aALjnppC3D3NKW558/bnhg4W
kEheZq8Jgj3bLJ0zFusUod1gYkImPZ3TjnhN9IGNRIv6i9GCZCSdRG4G8DeH1XChD1RQesOKklGR
2INaYDQFtLzqGVnpkSIuw5S+d0sIhKqpD8HAqok7e/snukdqNZ0o/bCuFPkIqH5T5eA07RKKxPHe
tVoEtraz15MZ+iYAUdboNO/GdHyArIXTFj7VsTbeeQdU6IQP5IOeb7NQjFs0v3vBjwX1qNQC1KHO
1Z6rj7kAbjYuDKIq0uwdzItv0XI8cZyw9KtWeYqannS1fhoP6BgV6IiOc+jBrrCofspLY7gyNyAL
ehhjxhxm/SQbTvuDh2bPBPpZLhVrSVmMJIaI1Y6TA80ud6Pgv9iULZiSviGeRbFpPnEerrQGTRYM
uTRszpXVedtGIpvre/xmfCY0iW2PmZ6GXDRqX3rBsqwaftDAzA6TOcW7cChAasna2ZgJcn5Db42L
HLSzVOf0zjpZshRIyKWKLWYRpRSYRSMarq2lvdLQ7+l002OF+TFMryAy06eIQxYB24hanOllaCwe
oSYuujLN7+VSniXaNpz1C80FjEYp9M1JTG4Q1iQvSiw0oK30VwdWW4uEt6CZSaVBm3dw5S/byEwC
SRwyQ0l2oREXZEpifzfwKDr26Dsd3KZB69yzthw8C0ftDiq/m1Lpfg2hlOJPA06Ykm+rC4f+XUHc
B2sUyOQWGunFPpnQImSIdRJRlT56+hk+TB1EEm3aniRyC2aa9k0CKA9mFlyX2tbfQ/v7GNntF36s
t2RwiQdO6mFjkUREG25k3anG5i429bfeEJ8mMbu30N3r5F+xfmYBtEboouZ8nmMMyWO9L61OftNJ
6x2K5KXQh3KrdHb7mEVxNIFgEmadw7BkMpfl7OpSA2TaaqRIm/qSWVrp2k0nDNyZXqHtkPggco8D
ZD5BjRgRaNnDN8s1+JBeGOjCOCislC65+akgx90ThBYwlKg4bXZwhbwoAs1lx+dWAIlYg6ML0i7d
GPdIqbWMiat52CZ1QjckQsGcz2YUkCUt90AJtl47nLupHx6vxM/p/8PeeWzHDWRb9ld6vTmqEfAY
9CS9pafcBIuiJHjvAvj63gGqREldq6rf/E2wAGQmyWQmEBH3nrPP2bYIiko+MHWqN4iZEwbkRt/2
znzwApNWiSLmkyv4jFRann1LQn6jUyRb2zz1hNNcGwQre9+bv7pmWJx1w8zBiLJXEgd6HlPxIayb
aheY5XwKLTbLnpxNnKEakclJ1l5djcK2g9G2s9EJAFKc1oaBbMxTUb2yLx9G7EN0kvmYiWZElpj4
ZBe5BX6FdBZPgNZV3go2dkCGhGAXkYKN+evFXlbQXn2ck1eEWLfkgDifW9YrkS8+V9LtH0iKqs7u
SMhPN8LTdTT3bKbKVBBTDIROdTWGbrw3ky/IEu3Hzkr31uQPCMx6fQ1Qrmr7jSgNY512P8oYKgwz
/z3tB6q6mPEZlGd3x9z2RMuM+VceQ0GXnywdNKAAf7vxPZNFZJ68LPoI4v4oT49xfSWvLiSgibwy
fywoZHpetfei4SnyE+OiRdwpKUO99PwhCVq9FWqKH6KzARraXMaNToBZoHXnwbI+5EI+qEgtcq3K
1ySe870ItM1k2AJUuH21Aq/ctB3uXd9ShNGJhaE3nBvaRWc/yC9VH6abscLGa5XMus2ux67hgyC3
zecQ3/uJaZKz6ehyUz1ldOjcefUmkW2Mm7iazN3CGClIHaAdmIH3ILsJwD5psei7vV2bUz2JR1Nb
Q8uhl1w99SouLvS4SxSAvNaoAmKgaVMHziQPV62kYN74grLi2JHm25Ag2eZEdvRpad/HsZOhT7WP
yRUNZPBstjAkiZSRa99BkRK7GbXRYnpBGl5DKjmFmuaAfGSoMQ1tG4PUfyY5gxwqdFGMm/uczkve
A9GbHC/GdUlNd7ZtxoGpPCCsGg8jEoQC3FtXDwdz1PWDln/F6FLuhzK+jSjIrnCWtIe2dbbg7fdp
n7iv46EtG6Kax/6hNJpbLxqbTWNrROH01D8BSzirOB3MTZT6gpm2IW7robsmFrblvPyUU1IjKYqI
iUqATjUqt9uNAas8F9HE5BNXe/CzDt+LA+5Ohr5E0ZdnV1n0rzIR1CWD9GhO7nMtaJHUhNOtpJXg
Fu/ycdtVkCHpW2ARJDzT8XxxZYFy3wQCjK/dfA5N/cYo2/yusw2iO8bw2nribuqjmUJtFmy4ERKT
FWKo1wudfhj9J9Z/SvM43miWqx+buX1Y/ATAOZ8QeJbHrmNeZFnJY9KUw2EunA+d5YK/rIj2tEqC
IkdGijxKibWafOKugxGbHl2ntZMJ81J03UvY1B254GTgzKh2Fl/e/zDqn6bq+//5r5dvOXEdMZd3
/Nr9108I/YKbt2zn3xJRbpvvYVn8i5f8RkOxsDhAg/cc28B0+QcNxXYw7GOxcRz8jvhZ/4lEcf5B
XLhj+6ZpGJieff6GfyJRxD9837cIIPYcy6Wo6P+3kChYff8w90Grt2B1uLZhMx7BCFvs1785LtO2
n9Ox92Ogu188vaYSraBcTkZZpR2nw5RRLCz7D5FZB2TN0xdgLgnVIv4W6hH299gipUPpbN83byin
xLxIh/lYJs275Ua4bBozPYOWzfbJEjixhDRQC3R3FPOvWdgbp2VDPFBCymdicEdttv7AbdkRotyy
nBtxsTjO3pGzR5Z2RPpziiy+avP00JvDOTCt1yTTgju6Jd2uM/0PYMOy1UxjWJlcHH/ThON019d1
fJ96+THorBshPRzJbY56I23IvTG/xk50QpWqnUNrdFa1si/UwkPgw10vP0GXK8i6YG+BUTmG/FCN
Q7ipS9b20LGob9k36aCnZw0s5npo229A6F+xZjsnmUFLLCsqTnHujCe8W2KFrBHTQdDvCjHaZ6ZL
9tkfpHkysRTkKDIw7ZPlZTXk5PButORkxxX2M7V5w0r92oML9yTTLuUjQx5dhI526Cg0DYTznFNE
tptZrWuKQWyWDIDlPRCZ4RwmEtu6VFVIlzdH7HKz0pqKULexi0EgZ0+jmVwWN9c0QVxFR2isjCZ1
TziH7U2vG7exhSFXswgOa+QJga2x0kMj2yC1JxJy0IcWG5BDyjpZ4Iu/B8jUMQy8ltlkgedHdCVd
vt5BBDm6zTnAPrZxgS3wIXs7Iw9dSliDOJr+7//6vz6J90+njDEwaU3/wyTRVq+geSJHAqnoyQo/
xT99NlJazdYr7e9Ux6gI9GN7Cp0EAYny/zjqYng3AS17izvIyLDyWZO9M/n1p2WzvKG/DmMTKGEz
Uw5vDIE9GIwYvW4FGnvbnaVxN5I/vo6FAZIb0Ni7T+n9UKDSOrFwtA4eNpzlgy+Va2nZe98sX4bl
ENka7Xe7HVZvHDX1RaDdhTA+Un6f5eTy7RgT+5OZx8DrlQ59+de9b97PEXypH9PkNCozSKhMP9ms
/Bam0kULtVkeyfCpbrwKmcKSabPEpyybJVNmuc5zpuHg3zDtUW2NACArk0+zEAJxoRA1834Mod+Z
unurbcd56ylNemT1+Cub7IXibg9wtbRwyniSEEMMB6YncB2ozXK4bAxfjeZhpZGl95nwoYOg4kEK
UIoWqjM3nixL+NjU9AkZTlnyNQ27KPoIn5cYg8bgo8fyugeuCdS41+hTm09QJOhrLBry5Y+CFxnH
2UlX/+PlhFB3wmVj/tpbDv22FHu/0SFB8CFM6gUGmXv7PImvDBBYvApxTFWmqZMjnYZiF9LBYo0Q
qYWCTq/xBFs/3lFm/xTnGNJiLYpO1kwyUZCKdWhlA8sJNkPk96eJC34XRPanCr7VuXGtJy8hJWf5
E2v1aUfYzlfSofkq1W1seWCIk7z+hIS4Pk5j7YB2G5OnaepmrmgKPul83/o14GRcXVv4BzfJLL/S
fqTboyE91odLTDlnpUY6lizBt9gXxJXVldjVdA6NgHhiT4/xNPcfdKs++N5oro3Cf8krcCPzmN/7
O/yR2SnO9QvLymxX1DyjhucbIiVAGkrwWTshOvPcYk9m8meJ4UZI6hpW6R9NpAGbVhFtZDVvMkN9
FaS8NYkSWIte/xxMgn6XyI01Osmb2CjDXZl4KfFGPbPMIW73lGGBbYWVtW0mJ9wUxnCbRsUlw9HL
LWKILxbGavo3uR3mGM8h6hvVfI5tEK2pFR+nzriKWj56WObWox2AXcwxTI50uGFBM77ZnjzU9nie
k7E/gX1Az0Nn6+yn0wfZRAUEe42iXlR8oxRP49/rXzUdsRi+T3dLgJ2njAaEcw4YrzXac/7wjF4d
02BC4ynxumM4jcMultROq2wa144W3ZomihS3tfMjOXn0UjH8ZgSWULAkow7jamtXoI4NqztNrNW1
xic6Ddzv2paUidterQbaoNvacY9ffLwtw8TY2hYiOpNwS9mAkfIk8KbBZnLVm9RGssQT3MNLMjAt
09yZZq+aeel3tGv6PvRZ77PIJ15lfMoskyxEU6PrZbpbWdKO1nFCT3RZNvii+oORBEzLK34oCMu7
bqY/wgcvz6QaajcE6/Di8FvE0v/Gy1gy1EHV71HDP0sU3QD26ViL0vpSJlW4G2ftVJgk/0ZOF95N
mLPNztN3Mx0UTWvgfDipvgpHryWhcbBXg53KxzFpWpYg/USWDO1RrxdXr7Ir/HJtyCii118zp6J5
SQj5Kjb7jC7TiJvLgxxBTCxCGx+4Ct1j5KWUSfX4WxpCgBjzYCbwRLv2qllCTxy7tscQLbmAhiL6
DE0evvqMDG2oanJtCyrDZoacOXUQPvTTN5dG9mowhLYV6OKs+ZsozDuXmHaQnNc043/q6OWXzm8/
oyikeOxfx1IF83DdUkIHzpuEUKAi72Bk7oHJJVL0lKszikg3ttGftbmwn5E8abupDFa4eYk3Karn
dEqOvU1jFcPlzkG5tMn0ZAd9nnyziBpSb0UfSsd/zYyE4UQPxcbTbe1m7rY9pc69O5HwmgmkXtGo
Z1ual2u9n/o7f2axORDtxMxgfA0LUstSXO6IN21EWcfIER9HlqKbSrM+S4eBxqUH7sB+iLMZyZX1
I21c+75onuCkXyo/lFsyJtNjkzrThnkpeoFy4M9NggMySggtdppvK+/QaCjAjdR/5A+9i2Nskq02
1iSBRGsUbVCknO/JZH6aq1BpoPSLqQfe1tJB+4cmqTKRddML5paDAlYTHaKRYqRr1xxuNj3Z+Axj
50dV4ijARRvtysxB5iK0YmUSDznnRo0S2v0q7eA20fx6J/X6GgczgmNiFtdwxC5dL2/MqSW3s0jv
EZU/NDqg4XbonihMmG10m3Vxc46cHEEg5ZPQxjKCl0SsUtFiV0ophDbeiJVPxWSDqRLbumqYgckW
zc8MJeCWBhBEBYc6A9VVgS4j25tpT4yPbb7Y9hekCsG5CUj6saORoYirvqsJK80hBIwuUxndCjtC
k3dt0X4d+jTD2qu9zAUMgx5tehgzE58tygRQ3oXrf4w8pC19DN0YG8SmikYo25V+1mTqboCRuFuo
vd+KGZ8p/wisxsktjV2i5bXmbqZ1TYh35Cb2NXMI0Z3pnlBQxVqdAvcfSzltzCz0T4OkPm9W3spg
xD5PuBi4PfU3jKXkAfR3jVf3axGgUDUKg38suPvRQWiS6zG0ObD8U6YPWzjriI0wAEaL39hW85Hl
eNlbaM3L4YhXuVWm5YXFvGyYm/5EMy+HDInFbsT5LBcLdE6ZcMgL4mGUQfqdxzwqt+Nfh6WyWYfy
VCjbtakM2DVObNNs9NWg6AfNSJi527seiu8Yc5GaSlRDiHdRGbvBQDT7CK83UqhnU5m/SaybtlC+
mdyIChQ5HvFQMWffwdazspIni6vcUwbzgk8JLR9kZmU+N9oY2kJEOY1QZegAaiPsId3H+NYX6jPw
lJdUWdpNjIZYqYb9crrB9x66GOBz8p7MEmqYo3zxrDGwyet2t7GVdX4BaHu46Sdlq4ebBoFBxJjt
B/3U/2JzL3udmpUbYe6qZd2V5AAQ42pTqflwXhWY+kHNrUL4SW8g8c6yJx3ZG8doD6Zdmiv4llcx
S2RFAx6G3QUsnqhZ+XJIHCRRbfRLmNmPtGMJo1S73LvICdCZGPbjPpPlfDO1+jmILfFom+WHIIM5
xChCSobUw2s4qMJlbj1ZYbBOTO+OxGS+3KXQbhM3/tZHZkpnpXTPE37DnaeQEoGCS3hqE8CbmDMY
JJkNSkAbcxVsxvpojnof590g3pQOccH0STjQ9yfakvQyKdSS7G6rrwgx2PUe7w4AjGE6BAXzhUKx
MRQkA3fRKVPYjEIBNAaF0kg1rLwUncFrNMaLZMnljm35cGFoqB419Ii51nwUXRI+OcjoV10V2xtW
49rKQiv9PAQOOkSDiBpr+DFlAQEfokMFrJgfqaJ/6IoDYtkDl7QrAIQoDAyKduafetkj/cTYNGUe
91XF0olFwVUJo5T0LjtEJEsBGwLKvaQ2jt/xhg/CP5SZndxZ4rvZNumNVdOxpYY+RpWzMYtE8U1I
k69nJ9/lrUv8o4/lsK7i6TaZo3EnHKqlqeg3bSnlPYHOOm7B+jqMOet/vjAre9RI9sWZuO5dudX1
OT9rIbI7ZGCbgFbYja8gLdAyWlq4A+O5jKmyOpEHFrT5buMWDP0w2Ltr4AHdtQNFc5CTddfGXnk2
ydhYJYoUk4OMsRQ7xlIUmZBKsqO4MpUizHBXOBIBqz9Nij5jKw6NA5CmNuZslxhpedDGYKcNkbUt
a5SkUzxwlYvpbvTdT65n3UW9FAgBJF1g275PJGxN9EwvpAF8AdRn3nVTTXvKIkLdLbCs6CZkmt76
Fndzti9hhq0m1lj3KIEZD225yZm17Jk+3AyiQL8IpIeAM5QvUHsmF37PaELyEYrpk3BFrXtT1Lf0
LB2oP5CkL1jFrZvE0M66IgNZIII603QQQ2VIU7wkuTG8LFwXIEjv0zqENsggPbJh1TxdXGmcdEUi
Gui1rWdFJ2qgFClaEWpa4tgVwSjqYRn1imoULXwjRTryFPOoUfSjSHGQ0MXGtzEz+EIxklqcE1CI
aApOihWQ4jFH+0+HB7gSpg0KuGl3QWmspcG9FeoPNVWaQ6e4THVI+ZxUEb6ZMJsK8CfEDI1boXhO
BmCnSBGegBYh9lLQJ9HCGpbEeCkU1LLHEoUeiZboG8dpCnIfbKAGTFNZ98ARGicflYIyTIXZZsoe
wMgBIQggUQ0+NSBN0akYjIhOUsAqRa5Ct0wakgPJW6Hzk3HY6jWGEMPxT1ZeO49p2kcPIpSrj3WK
E7ArXzMPSSBpS+FGC5Pb3r+V3ahfdTE8RyToPujF5x471h2All095PrN4JTBlrtrui6ar0JHMmg5
TUfOt+5GayPHnqK4m8aAw02C7b/FQZPfelWU0oP/Sp4BKrDObI5R54ZP1UyEUVZ7x7rhR2RJ+W0U
uB89Zx0qlljedOiyaafc6JSwE1XLjlRVG/z/C1pP8+Krirffk2mZCJtPFV/ulloHeQ6UyHtVK+9V
1VynfJ6qOrpNQb1XlXWhauy0FZ6WG21L+T1E8XXUVEVeqNo8HM+9dAOyXIpmrav6vbVU8lVNH6sv
4WZU+REWEr5M3R+ZPNlGzedWdQSIvrp3VY8gplkQqa5Br/oHtuokTKqnAC5AW02ZBAXi+s/caLKj
QDvMEviVbkJ2nVR3olN9ikB1LI6QKWt8KvQxytE4GV7U7zKvrZiteBgBuUfyjfmUqj5IQ0MkVp0R
OLtin6huCVVjZ1XmmtgR9pRvfNVVqWivSNVnUdVUechU96WjDdPRjuGaag+x6tCMtGr4Dpf7sPhq
qR5OTzMH85Y4SfGVKcZ4SFW/B0s5XVLVAVK9oEJ1hdDTrUEOyX1Bw8incZQwbX+2mN33qqcUqe6S
sLG/0G2Cz/KSqP4Tjh0uHtWTslR3qlN9qvSaq6aV6l4Nqo/F9HogCZTeVqy6XJqOnsYz/B/tjPC+
cLqOqW5Efp5jI68iQm0V4PcmmaV4qk08fvMEfSIaU1a0hrfrcgfwW4w3l0Crbj07zOaBmFeneiRN
aqRPt0zFdNW6K1QTr6eb16m2XqQafD6dvpr7NP6+AjsCTUCEyyMiPhqDDGUXYMjhxR7lOVXNQ6S6
G+gw9dFWjUWHDuOsWo0GPcdUNR/DPnuVzeTTzB4e3M74kDlGdzY14tSSvjtFC7wLlLeLGvcIzjt4
6nUSiqLxxRrn6DxmNfenSQFB0zi/HeYK6ahvXf18YlKPEGdAQbrRBSAO14diXjZX0YLKgpU/OqSX
2jiKH0PT3adtMh4oRWEY8t1hW7ZBvI7iLLrJbOberjWnO5/lax3rq0YAd+2r/EdDYlOy8vzxxW6q
hzhF/mnXgCliJ1jyuZ7mKcVJLrQEYmQSXX2kD1uswJc+noOtTi7UcWb6s45jn1Wr8chK6scw6/KC
JIZlRpm067I0fgBroGxiIG6diy0u/BgecW4xZpRia3YUOnoDw25lxRIVvwZPrcFpJ7ziudF1edub
wa1jvXRJ0n+06K3D0soIE/TaV0KLIrHiLnkDRoVKVGHb56Kddngshntk2NNagxvFHcYK9igAEMdU
DUXOVjwUDHRhnfuXcIg+TpnPHJGQONR+bNwAUUJObHY7WAhGGGf0K4sjxkOZldvIQB9S9pl2CW1l
v/JbIDRiPFSCxNZCfWHNxtikFmZnp5KYHFptnxbVJx3EwaUck+js8tdLrIfr3skN3B+VOGRz8JKH
VfU8cSHGg8dN1vblg1aP+7nSwsckKA6oW/iOFfQ/RIITbcbMsbc9WsB+12/GnC5ixtJ2mxN5vu4Y
aIh0aSQtCyskAWIwkfwUwznC9qKGeW0ToIgB3cBvaancktcKuRSDZbfxzGmVIjqiuo7qBnB6tHFk
iz6LZg3Lh7o/xclD6aCHLvilGNpb4xDFzFDTurzxME5mjX1u0oYU+zrLjl2a3QstHnf+yAfg+tiq
x5CG79BjUqDbhhwQm8YR+ysczQjvtoRubvnoxmoDHfJYdDurHUjDiGRCKwhrfeeUr4bNpEgMXrcP
iMi8cXxKElktQritVKvGkP8I+YTbeMZ0YEFIgLGEZSsh94yWLno3d9RoRxdasV/+0ZB5QSiAC9FQ
wDtmoJ/dinkwy7OBkWguUPwnNdIXJ78EsdvcC93A511xuyUpdHK+aJaScXjlk54BlLBDALkEzhMQ
ZnTXEtMkGXCCuywGjgCePLkf/UxKI2XUy9imn6xazns7n81LgDlgX0/51w6j/EqffPeAOjSjHlnQ
OTGLS+wwuQgor24s2STncix3Qqs0St90LI8Q+vUjjcKzXya3jMnh2euC7Ork1tbX0vKmI1jI5J3t
KxmzMLTDB/wO7rXQ+U+Nn2LlffZStGxQPGr85p1zAiPIIq3UHuwEueyy8Zoh4cc1iM5M8mHsqkJ9
OyLm9EKmkGATmn08uu7ViJ3iytv2+li7tTAo2sjFjoE66tzks+T7cGZRP1DA514wms7H3NWKm7rX
y5vENB6qUDbnJO6gWrFm3bqp3FbGND4UaiN9XGtF/+APrFQLmTToYD5Urt+fCayvNyweEJW46F1m
NOnUopKa6FiRHEs/HTdFpvxomnzUZ/BisLGSTYx4B7ebIGqQD24dtZV71PrEQxVj7SrCGraD0pvH
HnNXn3vXuu4DzMY5TraW67cs5Ve05fHB4EO9IVt5reUTFrWw99ZWhOk5S/rXUdrWfcLXEBSq/jgE
FTZJ/UYLcSyw5j3OusuiDhesNcxMzjMQEnaLBJKU2KaCDlm0/S0Fwvo8hjEyU0y8Z6dg2mhTuM0m
v796Deozk8GApekqq9JNkdpY9XNuwnmmdVcfQXVCxenOw6uyNhGaMM289E1RX11Kh7E9GpusMp9G
2zhXTY09PgEoEnoQoYy6o3lSQ2hNp+F2JnOAyKFk36Y+Khof1AV5FNRphgnFNjjAhP5qKyYL8FmK
JJSb51oiu4Djm8RbURbmFu4J7qjc57oenB9x0gAacGqwmt7XaHJPY4uLseyymrJ7S+BsUPdbu5lv
GhMH+uyb4zqiOL2q6A/vJym7PYEbhPmybMK8SAxvXyAFiTUURrWLMtYIe8Q8zWXRfZku/eZ5cqv9
lAsEz9kYne2se9C9vloPZcffKpmmV17/tMjlKOA+hYKxJEPRu4pj8hSc3j262qps6+roTLZ5XIRe
sImRotv9Prep7Yq5bt5oMl3t3XeS8tRopziINc3aTDDdVgXRgZRy2u9mKNG4EQIc6nZ5iJNia+oM
Mm3ffsSs9Fmfym4dTONLjz9YejLZLu+j92p7b87uxzEq+ALHIe5t0T9H3tBv8TBqtN1u5+CDI61w
N8Cw5BboUCDGzEAbDFVz2VlPVXoWlo58y2bcGRsr32l2j4oKvt/S7fur7/d+DkD3U1QXMK6J7eN+
pmpJC/Wwb0tMXBRhSqCcIMfBXKpKmeb3GXeCZGWBNqEuVOj5GmsLGoTlOGnbNU0ryCqzr59gBVNk
dTC7E3fC9N2y5CnpiOuKrXhAlxveh4B9Vx1Utc3St+9UG5851HgQTbTR+xhpgp6/5KaHR0nXDn5z
ixgn24cq1m5URTI9891VQKwGpAIxnkLEgJvaJBA0SbrxtGyiLLkJOrgAGqWaUztZw9aSfLkRpOJn
SBtWyrZxz8UCytmpP9jzaLBmieG1L4yhJBPhmqZ/vtF9jzKGg7bpPHGFuBFpNZnZS4rQM3J1FSzn
LmFzMyOvMfsz0YT+M1BcYqQTYi98k+EvqEkHI3SJgJgUG/XyTpaNr166cCXfz2kYn3bpVD7/1YcO
4O8cUlYjtspuXN75sleq/Mb3w2XPrSZC2gj0WbE8ZBasUiCXPe/X3nIYqX8YcsGnuatvojpHZ1jJ
jDiKgXg1OwpOo9oAG2aJb2r2ZsALRTohG5vR6ziTnOK5tDtnj/UeZjR2q4zO57JZDgm1oOWVlP7K
yuHEeOl0hl6hMw/gn6H+tlnVNKnnKxkGREFECil3Z6rqNI3pVjDhTcyGdR/m4LbSP4nJ1Mj4o3K6
sDbTpV7KHKQ9+a79oQdOuYOo2J1yQ6I8VHup2ouKzN6hzb1dTtFIlMQQoO3inZRx8nPTVUO0GQcM
v4OqCC9KmdDxTnk5FVTfEMjPTv118CiaFU44rLJuQijza4Nq99IbKsA2SlGN2OR7OktFmOag2Ppm
kh40WCNCVTJjad1ZXire4Pv/IxB7E4i94mzqmunhexj/rfZCT/W//xlKtXnpXn6qx25ecoRlz0Xc
ff/2vx67l+57+6dKjNf91Ig5BGa5CrBOs8NARUQ01ltglnCNf1hovUhHsQ3foHr9SyHmin+YKCDf
w7R+ysOE9w/fZCHp0yR1CZMy3P+OPMwUf6rDLMfzgOX4jjAN1/FJ5vkrMisTCTC0MbW/12Z5JRzY
fJZ1Rkcumv09ch7cqBZpOPnc+PvlUd3D87U8SiSQ+fZolqU/H/1Xr31/8r96rfBfYkoQoE8rJN9q
4ymmxer92JcTAUtq89c5mALoQt9Oau3FKTp5CK25ubxvssr//TC2cszq6QHItvkxBEEExx3vmaYO
obvo2N0jTBqgXz4abvctLbrxNpQzCuZoW7oNN895nL7YFZN6HE8fh1DubD/pugADDUTJLJiD8zTV
AP7UnlP5wbkIQtzh78dpgG91GFg4TxQ9LTdgzsZCK8Tugy8Nqp1b78geEeflOHL6W60M9K9VqnpY
iVVcqHGXF7r85SUKpLsm69BCWvDHA8vhsnHiprykVYrpfdmtDiQLpJflsQw+yzZk+bQNQ4qN0py9
m6RtBnBQgXcTqb1ZSokGWeGaxL5szfaDr9faXZeVEEm0qKRAMpQ3g9oEaiERuDXl9aoYsaaz2CJ6
O3dy2lihjz2ruxGwDW4Q7FiPoqSUagxBuFt8e1FYjdewap9rStEbPdLt4SFNE7AZOMsdu33odWZi
vI/hUMRksS/nlo26VlZ+nITH5dCZjfDh371o+UGZjYa5KUsypGlbEdXeT0TOMH68b5ZzleHKv8/R
Mnz++Zl75s2UDAdLjNltg2vjMWDRuW8tBxOU5USPsqW8OYwtsdPG2O3rtDPPwLAZw9xxOHiijm8o
bjtbENblgyE9ILJaGn3E20vJXfrDuSpqfYMYLFsndCQ/LHvZr70W4fbbufc9PPQG+XURY0HWxDRn
C0rCWP6ZbqnjsRjsPXoHIqnF1G+GOaK/2I7RoyvT4gAVuj6EEvhH1Q7MXrQ8+RZJxNJ1lH/pENhA
d9fiq90ZwSXEBUOtYAp2aAMoF1Yqqs3UdeCXPmnhVUacVjRF1Hldir2T2tQui2LpY5BYHmi8iSLN
8rAWdQR81NWr20sys7MvBgTDaF1BFj2pwwJLXLQuaUKfCCr7wuXJG/p12Cj3EggOYdLIme0O+44F
X+OcFFkabrq07LYmSOC3k2+PJ6346lR5dHBzO96WkYa3b0Bks7e1V60jyyZVls8cfyXRzdn8YchG
5D51HHqIVMKOiapdTTTmIU37kDLfNgUmIYnM9rczofRWZY2zMrB4qswkwEk4iJkbxvcllcyVMTX5
K4Xng0x6+ZH00Bu3qMEXcPdYNtz1gjMwjZ+H+XIzeT/mA7wNKEOs3EYkl26A+BI1lrthuJk/AS24
OK3hfIvi+dGa7fhjTkVvq9us7sq5ya+x7/986lDMl8TKy/8Q/iXEX0lJyKJ9w0LfYaExZcDS1ejz
m/bYFTlkTjpn31Mnzo6xn/4RsdqlKnIV2WT5FsH62/HfT/3t+P/ZXX7Ab68FJ0VucydpSpqz/tzX
4QMOaHlLBnnyXALuzNt8HWDj3y7O3mUjiHnjHpanlwLH8nIqJzreXC27nnoFiUfBdnne+8t+veL9
vG3MkDCXV/zn31EXzbUmNfhxYvpMYbEc72OjaS6BEyUbSEoVasjhFEoz/JD7Wny0WHXvwsarXoZz
F4fpS5uX7a6LS+/gZGkL5zE/5gn5uHP3KMO5gLza2Q+kDl3Dye0/TbYdHWaHKrlwu/4T0Ol8BWgt
us3tNjw0oSuw/wpgAuhtvgwBCO+cSusFDdMEza6+c9X51pPRVs/n4FjHdgHEQl8v55khu7upS4w9
jN/oi+hux4l072AqKNrR0dkup8PBOnZJFT+HSM3PHeVngN1h/IWlyea3idjdWy7UH2mg3l9hbg5l
ZyghBvBmkxkOX8U/v30znXmQrk78LRGpmQLp1+7IHpq/WPrsrMfJYM5QBeZDP3sM5eX0hdWfs9bC
rr3MOMgeolD7OHHB7sRYYmLLgvTSKCt5XjU/95ZzmpffpcUMKevP88tzZU+RlNYQr31/mJLGXWM2
/Mf/xY9bzultsq+i/h7gNckpfT9e9C4niLLxsHCXc/ipc5JbV13cdmDf1Y6lf1yeakTWz6cOs/Hb
U0G1uN9KzbxLqlx8dIKp3IpKRKS+UzCi+GBpc1Xcef145JLcjVgoqQ6zp2cWBi/4nT/3/nz07+dp
Mt7JtOQVfz4PFCmNkaanKkxT8UIkxu8bvxJHsE/N8a/z789Ngwoqp3qpY5eXTuYwFtIJkOv7U95f
u5yzy+KWnBkJHoWXLg8u5/9+We7rD1pqEAxSIqmfs+mJwTNZC080nyiUxISSeONX1nrXGX1fCFWt
o9QD2IuIZmg8tt88CIomqp/Aylwmt0ZEX+zX0ayi0uK4fjYG6IhLcJp6bDkyGKnen/n/9bpZ/YZf
P+X994X8huXo12Pvv0899n706y+zi8wFwhH3SNfiCOkjFQRpG+Umd63wupxb9t436fJAmFlrR8if
z/tXT6bHHBz+/ZXskij8e/AbayeTeALWJw7kPbXo+fNCllGsGVFjat/iRH/s5sa799wETUYaYAtU
VzRTgte+ML17pj7xtf513uN8++v8MIN2KWtjWp5PRrX/2/OX82bovmbBS9z4uLcUAZaLW1yCX9/a
tz11jjY5LdzYgXYetWSAL9+x5eFls3zblr3liYyOFg0Ei5+4nHz74Z5QXm2ER/T9mRTXWaqsG34B
6xWObl6a5F3pZrxZDvXCy+7Bn7wdleoZxPZUq1iC5YvtLzNVbS+AIpzVXXs7GpiTuzjNX2s7WieB
I7/kTJO3789w7G/QfFGhOEfInOmqEw6TrPfjyvwPswFld/r7U1SLXUM5kbB7/v0pVv1UutyDvG9a
mAkb9K2oje2yikQ6n/WG9rQcpCkV0Up7qmKn/L+Unddy20i3Rp8IVcjhljmIpERl3aAsB+Sc8fT/
QtMjypo5M3VuMOgAjG2SQPfe+1vffTB8ayEHuFXoHainYFX40cwxhOKv1rmXUWdKwDjegH2htDHG
Qr3R9NjbENlRb4zpjALh32ei7zqa5S4u7x/zxBm4trOSjsENJansQXS1X9VFWUH/9n4fxEDWOD2b
wr/6xBQ0FqxOp4HciHsDOTTXKVOnuI2YLSY6EVr6f/+lmH//pVhsDnVS5MRmkZZNn8GnBZdHaIgc
uq/9MCaibUVYmpzsXwezQsxLoSbtutZ5mlLBpYGyxonmr64i5YOJg1ZbjpO7l4TK5hhhMUvtbHXQ
p0IfdTqI/iDEX5fiJn3+ZUCM9gTx61INlnXj4BuRAcSJjwgpiEmryUvRBwqRZzIZVd9AIprOpv5M
Bx94mRuFenTSmwhxb6s+Yuzn3FoWRKgu1x4RLtu301gh25/Gqqml691DlsWIsFSp2FZdTj5sOgu7
4fcZVTi/z66j1zOvs8J9pFbl+t8/G0X7+w8AD1tTp+QA71rN+Wrh61uQxcJBLn9EdTpWOnQXZ1X6
A7o4vGZzqYekPbUuXZZCKXmZTgXq+FASFRftj/GQIgTqpUso8bZ00BLfaNeDk326jRgQ9wpMAAZ1
1oGRzcnPhdkovRpqes7yEtgfARJMS/mvp932alq8dS7GbzH2s/fyZNuUZpJ7KHKIz2qQFlvb9LVD
xEtzSQS/vNcofaWC3/fepjv6kSVPd4SGHp1tzS9Bz+QagvMi+a7L8rroISEHbeIuRxhyOyU23Vsx
Y9IMHOMQgx4EN3xnp68n1nIyFQPTd7YrULVRTAc3/WPkOjFTG5DbHqwW8vfVnQPwAIa4f68Xjn+v
dogbAseuVqLvYwZE9wh5iXsW9AtjxEEN1nZwYfCLviC2AL+QMyXFNe04vY92yk7trpr2naJPcoBS
jUpY3YmB670SsXFNVX2mVFK90wt/WUwG6A2ZnaM4s9QkO+aUWe4VaItf+sUMMThdKaZeLzKmK8vp
yo/bihmiX0xT4UqK24quL5f/eVsgX//xzrb/9mU3VBMjUgNVrMkj/6s/Ofw6ORyi1P0eDelCUSw8
T5uxYIc+1Vuak/GdaBYG2RUMeMYF3EbmiOEvE0Pbt6z5ZbqY1E/3EDOv08UtRVPcEjHHKQbQAIe5
Ho6BruUqZLa4OeY4NNAzdhp2nKLbykN35XUIpigdLNTZdZyoLRbwVhytRyUYjpfh33dRiCLNyjIx
lpm3zCEIwpSRmvJGCbMiWYhTcaik2N0n1DdOg/IEG/80+TptmEZ82J17qMhBnnM70XU5JT3OC8jS
3BXoHWDVaQr0ljX7zCL2NuF4fh8MIgv9TLTtzrrJZajqpl/7v/uuE32n/n0H0efkhrP7j8ed/mXz
b8lU/KDymfb/PKE0+4vVq+eMoeHktfQeVdGyJnahoTi10S5SAb8Q74jru8Runf5ov4mOIM2ZKt4p
Q6IVCNPG3/NFn7gSqGB/bL/zJJnuOr2lLvf68/6X/2kQWr8sPvKoT6o7/Hyqu9Y6+2jUbi9rhmnh
wBb82uMhabrNwxtgjPOez+VOEDEcCQVwpWf62nMd4z4dzXBvUkU82XgZ970C7W66QHd5DoguIq5c
0JG3q6p0LdY2khM1C34z2UY0vaRoFmqsUHM3BdPxGvw9KiLv11EReRej8jT5y7VKJKePlJMk2zHv
f7mDSvmi7KeXg+S1P8Y8UraiSww2dozZsVr+QuuU3saySl2no2qTmWSWNqtQ84A/sXIMW9iHgzoY
p2IAS4jOLF8aleu9VRbkEtdHQTO6C88rsjUUK3/By8XH6ljz76mWXYKFlk6iqw/6jIVsTgbMCHnH
NZ0KmAXSnC9BbaGIwqFKw7FP1nSWG4haiKbE2+sAZhj6oZAQx03Trv3iJk2dtp8GiBWC0JElFhuB
q497lOVENyJWc2Ge3QIs+l4PVv8ytBmGdYoxrM08H17cJjuZjd2dI9//jweh9cVc1yIqJusUVYPX
JG2jCX3+pyUZZct2KWMF8d6XRPop2OjRCpl6bxxYp91lRuLmc6vWf2koOxEPyu09YdtqE1lJNxdN
cWjzBwwRirNoqJDVFiAE3JVo+kpqQOc37kSrcXGMbwP3VxQXzV5tpfxIbFU/iqjVMEjLrOvg5k4R
zkusKraxLfZbNEjXeZqIYjmNuywcYyHFpGZZhCUOK+UIu7CFWHdlfzadwUkWtZWvSHsZBy3O7kVw
XxzyKLn12jI/ihbu9v0y1igavGQDwtK8zs9IxM5bFqg7Pey1hThLzN5+KDB5wChyeBP9+hDpO6d2
7Yfazr/2QyhhOQRkad4pMrX6//FoM6asGEtGSBATNELnMzVBM2iy6di6BkLiS1zTpgatHioze6+G
zl6krltu66Q5hiiNhwuUB/hzD4sEdUMWpdXWLKsj+7kK0OA0eWomHdxjsvhnMGfWgWqZZJM7jr+r
kYQcrHA0lxa26ve8WZxZGQTJNyuh9LSBKDMrUYsKcKw1UFKSysZRJSZ4IIifEuGCP6CzPUZWJNv2
zIyH9Dad/Mwm3xPAqzO/RUP2UyWzuQAQmMzH6dVzPZh+UOGBwuHaB/NgJis93p+qQ8KZ5V19zlpz
m7pUOaq99oypRbYYct3YGtBKn2vQaa7q5Gf0oN05rN09j8CISiz4ZGN0wx8FBvjHwR7LARZtSx14
FSsbMVA6LRki1cMiWGybSTw9wCzFjG+KHolNtNibX5uiT+y7P+Zepk0XmFKO3Wlbb6vco07g4zC2
+bBP4mSTJDVOU5qX48/8MXppWz4JK9OlUibs9NNoYmOTJsVBm1qiq+atA1C/P4gWz5jf/W0mB6sh
lDsMG/7qE1PI4bwpzVCtO2K85XuoITzo6t7cYnXC9isfvFeq+ii8NINhnw1J+qzANhD9metm28EP
wyWROR9Ka0UsygQNryepeafo9aM59RsESFaR07vrFE8ZkkiDP6IXLeAS79u+M+9TbLExk0DWOhVy
V4poiPiR7k98TwoIp+BVPE3z2k/TvGBVhI6//PefFDabf/tJ8Wy0VBNjVVYOOGT8uXPtKenMHXQ+
74nP78XSZftGHCR7DFfFEIMt/ujT/XpoZyqB8MucNI7lG355xscMMfdLU8w35CGdxQl/Jauo730J
rVo4mUqLw2DIc11nJXLtMmElQS9U002hZvplGpgP8AUyJrOiT4P8tTAKtJ6U9PTzvK+SrdIXzkNh
SvKSInQyulMzH/VyE9W2z7aDZjik5AOzvIYDSBOUn3JqZf0gWpE/Zg+ecblQ9CRmu3Gptrz1nOB7
KCfpPjEJOgNYw49g2ooM0wbkS5889UV/zrv2SQaZ60uu7ct1jWYPewr/4KFI3itC8eipaltEySrS
Z3Xw3IM5IuRGxiu/yqO3lZXG/PHn1Mji7aNPUw0gilRS9t3aLtGAwKbwj9TJ+MeCurYbWfYv9eim
USQy9f0MiPr0zu6PbPb0rVSqsYzmjZp1pzX8YylFKNT9AbbZ1He5rpBUax3jUndT+H580sb6bbQc
+Sk0WabpyVTyOTXLHGqZhe5/KZqVGgeI7zt3fZkcgzJX47bci6YnFS9QbJqT6ZXKkx9Bw9GMn/hx
kEw0NON+MIoA0ZryIt5ioovcHIimJDhZmWPdeJF+hpI3FaNP2z60bdjuKsSSrju167ZMjKoFcaMv
+zXJlTPcJgJ754yw8xZ1M4S7ItC3fg+WPEQLQDaSmujpILDxojlmESKzHBzaRJIXXeJMTLs2RR+K
iGrvukq1JusezELqU9eqC4A9y4LgBXrmgCnRMB6iznOfoEr7Vhu8yK7h7kc3TeeiqTqJvrBMOaH8
idGsTvdtqrjnsAxf3cr8FsEHXHim2+8cP0sea3+yDW+HN9GPsKDfqbr8j/0WjyhwGBrohykd2gMe
XYqmSJGKbKgYuKZNr33NWG9yisIE/t2V/QxvP2AAonk9OJWsHX5PMXBKKXTK+6Y+j9jHcJkN1TA8
jAGujAUeCKiyQFnqlGSOmn3o2YYDGOiKVwIH4zzwTXffEpl8zDEaUPqgeNUjSQdxiqq8GuX8tVD1
Q8Cb/d7Wfedy+ThN+3J50kgL0c9SSQfTEN4EhS19Kn/QsgnwkFjaTpQ/sBJQTtWo8DlQNIF/YD03
EPuvbCQsJ6sBEuxaNuI/lgmTNfiiD6Ry2YYksESfYSpkMKxHp8n+mJYaL1HHzgeuuuTc6cN5JLiX
zRUnReuiasHK0Br/Hq4IYrrhXEy1D25rnv79DUGV5Jc3hMoWnhIpoAUArQx2lX++IaxEgl2Rtvkb
BPoW46rK3MttgJxUE6LSy7npIvZoKXifqz6FgIYYukwQQ5cDRj/rsEMyTfKzWKPcji+B6Hxq2nw3
l2LL5WYmvHUJ31ixITNbZLdiFKhrdufwUxX1C6KeQZw1VfNYWk2wvfZfSyG6vwbFfFETcZ3myN1j
OFaA8rDnTqPgMcIXz2qT8QVcOb+pAC8JzLuGF9wxYCUS4z1SZX2ZhodNe0h6SZ2LBQ+rC3nlGhQx
X7MQ15XQl4zGdfKX5dSX5vXOvKfQK0wpketNVZx5ai20T05fH0VeMgk69B1R96yXBqKBMIaAK2Fq
KOGCu5SkMHmptPIYVAT4GxEgTr0a3QHv0pmS18VJN1j7dio2FdNfWoNxsqmGknzB1BTTsEHobnKl
TWfw2ZGHkgi5vX6XvSF5bPNe3l2+zBqim40GnAGNPV93cainM7z+Hpsuk3fX/utccc/Lj0Yyssv9
wmwI5tXol7AK4uhMJFpZ9GhwlrljhGdxUJPgbUz0YS9abqfYt270IhriGt9y1a0GxINiGa75p/v0
aST/xxIL4tvffkCa6hCVocgIuNzfdi1IWKvE9bP8rfbVBPPv1D/EuuMd+mpI5hGbj4VRGWmFYIjO
fxoWA7ATX6tKz/dio1k7p4aK1bNoRGUJB9iloFY0pb5RDrikni+b3CiSfxaZ5d20GDFuBsXADwjj
nW4ROjBftQKsbweaZ1Mg6ELJ2y8zCpvxCx2dk6F3ikX8UHsGIBDuRJ85hQtwaCIX5xZr0RoHXJCp
taO2qZvg30OWoXvD3lS/s/2RAnR2xolK5EGOTAAz014b9J1/RyJ7bmZedy9mYLJBAieN0ZNOFxQW
hbrdFOgRTUWL9Rm4BTAB+pje5DrKTlZLRxOX8uNYoHKkXFDull6Dyty3m9RciKFKkt+c3NY3gwOE
zfM8f0Pxb7vw+h53H6tqFyPBnbOHkgK1IWf4mLWLzLXVgySW7VakOLwjA1LpsX+LSwNpk+mACW51
Ev1s+m5FawxkLFtCZ2+bkXU7Su2reHRUmTeusIWFjFp23r6pQxODLveujvvqIErWaug7Wx+fR5KV
PNLFQYI+E0VWhcUJXdcZouRNXPVxDzED7itQG37xs+tzUTzsVKXyD7UL1OePujDRtFrVB6twGbs+
MsXzUYy5zY/rw1KcFfqhrezSPE4vq9wOoxuNXN2OfSPFMKHRoXjOKJaxkZ230Mj4RzXCp8bX21lS
F9m3IqlvnVh3f5n1e5sOGKdJSr7MqCD8UdXKW2o66Ss+pwjXSXjsclg4CxU7vMOghtYhtGoLlVyV
bVMlurMj6EMLf+oTA6l9b/qsAVtZmjbgvRfC8lU9bKz+Cs31abzKnBZDO//O9nz9+8dJ7IWXHhSY
16FasU6S3yLtkWMb8ThMx1lXEloE2lOyFaHTUajgXBQ1VKW0s4K7IDSMXS6DTfGbWobwq4NbkOTI
WYnFAU+f8g60VCxh7EfJ2s31+Wfxr7FivZfML4++tjrXWE8tLYUyyy6I4gfmvygIYN8bhGezViHZ
gzN7tbNkDElxVy7eLAQKYkbWKMGiLkuEv01jHU0XKkFUWOpWsjNeurYDD5Gd676cDqJ5PWD+su60
2N9eu0A5dWttKIPxSSmrZk3Ae0nwzT+qZCNvezLZt/AT4Q31o7VuLR1NRGZDSvcLU56LYX2aGPQ+
jkOyRyITr2g7iJ2Z1mrOOozLERZIChYsqpVVA+nwrkVoMq8M13ouLON7PxrpzzzSZng0kDQbvWGD
s0//DrOmgU1TuYuBoPjMbrPyPpN8CHSqeRdXdnGfhU2wBJEQrcSgFtTWyZWwtZwGRRc2G9KsJiC5
FU0JDdLe8JCeJpBKYI138WMcavEB6BpsYoN63FVRyckySEiH+Ig99jKoUpZp06noFAfkaL+bkawa
yKNSki/XOaLJ49Zc23ov7SLXV1E+62Ww84Pwpc965+QiiT2101mhBthPRvkA0otmF2X9xi09acbu
xZpHbsBjxe6HF1Ulc9Zbz7jFuXuvx48uJcRTJHo4Po2pDNjXwMJHHDzpsXEL91Yi6HyuDRBgylC+
Xce1UreXXd6rC9GnytU3O+tDFgpWN2CGOgBv77z8W40FzcIx1ewm6GTriGyzm/NNSb7/w4zck5VV
l+svGtuzs0f8U5viIKIVGt6n1jTGSoOU8zQTwsvy2prGBtOMfiYEcfdx1oS3DTVzl99bERP074mE
XpbrovA4reCX6hTsuXlyHGpFejKAkgEmbB9cqWrPspJu4ziTnvTU6G8KLQYdOs0K885aw4HIl2IU
PHMFCSOnujinhEDcWs3i+FapcReYlv7i0HZtti5dbJZEM/S0ZF17uD1UkQ27dVTPTWLBY0qHAAyo
SaoXjnt1Fgfypccet4xl7VYnQ0TgyooMmR/UBO+nxd+lMx4MENAqqVTXC3mFmRJ7MzVKb3M4qZTC
St0p9FHx0nPtvk71FSO5DMQJ9gdMlS0s0dscbcQmyGRconwNqZNpxj8risuUzP1pJTYaXNAAj0bs
ULKvNONNnyvKHuld38xZJEqLSzEP/k2OObaPmM2Xu9azP/XrvRYesjF7R4mlnXn5zOVYcx5EpCWz
3bkTdPlZtELXelFa173EZVSCoPO2KbKdGGy92lmQiIvXohmgTluHgaUuxN3MoRx2lgpSB4OeatXi
s0ZIc/LZckvjRoYweiotxZx1bu2/89u7a5XIe9Q1XmC5mgDMA/NzGKYMF7vpdVVKwQ8rxiaSR3Bz
746etG78YdhQhdSe49FuZmJKGBFtoQrkLe4kPpHWp3hNTdr/iIHr/7CYREVlKbYGb8LQlC+7MY26
Tk9x8vgtCMD6tEVzq2hSdY5qNdrlVQSRh3wHJl305RbIxKiIm7VoioFRs75e1UvKZsicWro3zBYb
YeCDeLjNMCn+OKG2IoFb4+FH0mICN7O0ugLBz8FNjGKVGfK3UZKqfepZPchwC6m4PB3EFNHU05rr
xOn14k/XiPv0Q/n6H7tXUdyRfUoZqBbvIdQ/1EHrVLJ9/feqSox4u0TrXlVMBFaJh62GNq0nlOkg
znI/5rUeyPW5DKxwK/qCaVEBg4AB8gBYYON6NxOdTRTYh0TVrJsI9ziqyT02o6Zy+nKGBad66es/
zv7/8zq1XNWGN65FntKgIHjm6wTWxLZYND09jPYiMSmagA7CT00xep18vbbOWhuGxB+Tr02vKvkf
AXuGzKVYN3aG+Qscl00yVXeIA/F6lIVgttcEYP37eHTSk2lpc12F4FhGgwSjP63v0GmoGxzkk41v
6xH7Ak2bhX1r/ohcQPtD+cMEjwdtpg93ucIj2cyhsdh9nL54A498IFUKSFKaaW89SNgx3KUqyTiq
845IIZOXIM6qjS81SA1EMxzHGZih4dDBuHnS0p9hMqYvXZymew2sC19o7oXSIFhktlztxOigS3PH
T0sKRuWe7QR/AnEzOQk8fMz4E1yauvOQ2W161wCROVetcQSSbSwNIwy2DYV1i7K3DFIauXsbhFON
bFQE7/w4XsFTafeaHCJLDjBOqoywfLOtdwlTufcvF7qN8vzv33/VnLL9n7//mmWaoM5N1VBlVbdF
cdSnNOio8dSUHDNBecyq5ElXbH1V+aE5rCAhNW3j7nHfcPd+W9z52FmuRUv0k1mzgFVPo6KNmobI
O2Vgm67Tk+1ghuzxwOgmc0ttcJZyx2qrtUZ/Lgozv83MZu6V8XAWXWnWt8ie03ohmmJAV517s2wo
GJwushDn3FT++Cha4tC7CoJRl6hKS8nvMlTRLVkj+KmsccdlH1IqySLTn5dyHd8YFCM89wFVCXYy
PFJJ522L0ArnftsaCNKlHIN13QKHNv2yLz958VMO8EDS9XLvNbI6M3gtrcPJzE0Y9YlDHukYseMo
9mlA+L2JK6zpCjEPd5N3RcNlLXdy9HGt15CccqJiX3+clWJEtEn0Yq5l29b3Psf6WEyUevlYy+bt
lziAaF77oA2MVLFh3EK0ION19ClkUKteQZYN/pZvp/4OBYj05IXum86z/yRaTX2K9cx+xBU7uQM0
dSLtJD2pjd/vZVkP5qXRSE+IlIK1Sai16qhOPSPASc88q8O7ig/Ej2TjHs6WcY9DGajnHJiD6Ety
Z53VybB2oYPtJVdq9hI4LewJVSxUr21xdp1jT7NFk23fEWN4BGpKv7ls4nyCFzvfzR9FGYUonBBn
ug/jqM8cKs2HnM2eRyj5Os/IUIBVUjiyPFD0kxIY+EuVrKC0qSkOcu0ZJ1Btd1NF724oDdCXdRu5
h7J1Z1+mhUU9zC7qOBns+D6qSv8kDmkPKM8ebkWDaCBhZyLLT1mjjmjnO0AaYsRC67wAZ0HYdrrU
4csECiQ88MQJzzgezuKsiyGm0sphS5G/CKanUXgWhwQezmpEX8Xy4q8+PfdZy+f2PIla/5CWw4/K
bbXHyMxt0cqDUHsMpfFTi5zbpVUlqvoYRe6nsRZR1ILQa7LwgKnvDD+UsRTlrO56PHU++tBharA2
Ywr0J7KjNUGetAyO2tK0mjSGRjmdKzo6xSQEfmiR897axTBs+6SJb1TbRY8nDe6x6ZJxKZHqPGdJ
Hiz01K8fU6MAAtCRt+jb4GfIfvK7kSp8nfsaBUAArKAN2HRUJfAmfFDBUMUNvsyS/W761S/XrO2X
1Jlk6bmSPGaoxBaujRjp3x+of1PugiO3ZTaPPFR5mDL8pbwqMl0/7YoKk3qwPqD6JzVu3hQw5sJ4
J8LXvYRSNZfleCdevWI0Carfo7IS/x69XitGVaPfNmqW3/3T9eJ24gLU9bDqylIdgFRgnZ7Wfjr7
oggwG0ru2Qy36uwSxLJDp7vBJarCra3pHvPSBbrrmN0jJJhZQ7GrJKknfADz59EOxl1vZVNGliaR
Qnlpe9rAQ5Km6VmU0hc1HM5ayZ4NI5sXQxGvGwOzMQ9f5A3an2JttKr52IzGWWwEQZ37M3yzqvsQ
buKm8uRi7dWh9Si12jlAKrXxDF/faH2xk6ssfTUkSvMDlrkHXUvVve+oxtLJzPYpqcwnEeX+mJpU
ODSJqRYuk5epttM/Z10uLVBMWgfdRpa8UGK0U9hs7mvHZ03XDJ59UEnBHrS6s9+B7Z1NfpTv8I9+
Wn5vvmo5/tsOfMZnVGtIIk2zfewtRBi4BTf3Mf48iwJo850s4YJmF75+SlOpXVEY7B/dMpfXfaND
Oux0a6NKvYPlkZXsNAmisNV18t4u4LkNJmJAJ8iCddPn1jEPDWlp2sN4q1IWTAqwa85pmGG8Debm
AYIoe3k17Z54cGmzJumVl8CCNFTlnfRmjeMLf5PyOwuAgzUW1k+jS1Z6k/k7j6TNpsA8cdbqaXzC
b60Aal28w3VXXnHFnYxllQJQA0JIJe5moj/pweWV1LZh8GPJr75nbPzY9h+65tTz4wakN4SbHKk0
SimAyiS1ou96gatPETU/h8L2Zo3Z5I+Bi8mJakjaHs6xd7A9I1nGcuE9R5351Dlj81OKwlXTGPrK
zPDxG9jTzDOQyeckcwFHNXK7t6hm5YHo5aum9PP7CqfWGQDk5N0oxhXg3XofZUEMhiO39yT+rctB
NE225KxBDH8hBhQL7O1MnMpJyKmYdDl1psu1ekyBzH26jZhsBzXG5nIWb1WYv7AY5fLoyoG6a8xU
XXlULT5Q8AgiWNLTn5r/CkZu/J7yYgblnsp3ajGmGwl3pY0ueeqt5Nv89AqreK+wFBPXpLb9q1Hl
7DFP9GgFCK7ZGxrKbElJLUp4fey2XfzS1DZMdjwN74NpgUKZJ4HoyU5Y9JfNeH/tuvaTlbwXLSie
iCLioLrc4//sEzcR/4e+jV8S0DdzM7CNBWIh76Fpi+pYJ/atKoX+g+gyjXpXkUw+yVOX7ZQJAspA
XotBuKVQ0kOSAaLpqAPxOHOtWzIUpKqHqVknRy0e65NZS/V97Qd7L44IYyltvCkUKHTtFNVCOj3R
2Z3qVIC+v1cb79M0fOZ+jInzrEXWsMkJ0yVORxWvOgHeeoPaNXEQzSQa+PwMI10QPtJuXXhXt2Gw
Q5pLvFJ0AXZ902Sn/t03mvzQKQMolmKUVUa+//f3CXGGPxfoNoIRmypPUqv8OBVF/lKAU2hpMmZh
ijEYJjxwknjW5rtutNcmcbe7YnqRj46D/V39uzWNXVvTmJhZT6/1/o+Zf79OzKyme378Hz6uCyKp
XAtzcRcaFpbhTUd6xbmRK6xHe9scjqJHHCABDwCpYlAEfw5UZswuQASKbTuRF06Z7vzIQMkwpdz4
gWdHo3Q3oiUOehUYax4U5VwxJqJkW9vNvHXsYe2nCixJy0YDCEzVAp6+C7TwLkhD5yS6xJkUkK5p
vFHiNfDXANGtcoVV5XCEB7jUk1G9xd2EwpFk8puGik7ZSWrc+0oo71k/RLMhUd9L4rwPgWL/HGvV
fywh56+G1FV2ihsZGIhpPhXDXrXNs85ZEo1CvVUbZysH5Rzl6TpKzOzZnAzLjYbYoGj21Cvy1DLq
VYl17PMwqsFcUnZmljdH0NDJgpiUSv19hrmz0hnZ0SuXo1JRMlpJ0palBJ6xsAyz9TCO3ww162ZD
1NZLItP2Y5OrZ41k6/ekJYXSZ0hCKA0yNzFMofU/zCC6meF5rqhrhDzKasxrkhoqaGb2wPkyyeXk
iXfZD4Qi7k9VfW3qprqNURbrG9fCz0HVc4PoTWzgrAOyMyRSskR0YbzIubTyeyP5rkjx7xn86UGM
IzpbWibpqyrXq7mfRCzBp5JfQurNPMZfYK/mFLlQc4rdTLe/lMi5fuPdBEN/08sehokVWZRamtiV
VQg2bujUX56iHwkzR+8l2t5ZSynss50X6ZxFafQwtDi9u/xlbmMwjJB0pfZg+Mmw6WtKWcA5+3u3
h+mV2Zl9INwI9bkECcAnBpRBI6E8eIkJfdqMxoNWDGgj1EzberI0vEQ974C8d4iZu+WhR38wE/26
W+FN5/dMmx5cfYEV6cc0OSoMyJg8waQh5W41bDIxLcInIImcX7zao2edf0IgCuWrB+5gGZu2f4PN
d3mMlchF/NKo7wrkEU+GSS7L2XwE4kZllKPuJts1/rBqgRFxckzMyPyexPHPVOrKB6so8v9a+hpf
lAU8qhxF01WFcJps6Mjd/qwEqXFRsOImGx5lI3HOpf5kaw0PXnAZO6N1UAzEUfGaBCF4LaluTm1X
aHe9qoDWoD8ao2U7dAsfHcZcy/sIQwieWKIZVMbnphg1J6PoIL9zRju+cRWQlX7Z5+cYluW8J9rx
inH7XSDqch17mxtW8asy828ayL9nCYnnPOmUZEvy5xf+3bgiyBXJmyYf3vDLPVcQg+7Lqd+nGH/h
6drw1t4UoZudOpnQu9jRZ9EoY3KC04HY74u4AAmu/hCoubE1Y0uv10YGZL4wMCgHlcXKEuE4uUo7
hRklgulWpyyolm5vLLx9WSBN0GrRdr2su/F6oyEr0QPs/nNATDFzk0vERFDLWBLb/WOtm7eiklDU
HqJyj2+mLgnRwJ2fWzGICbtbIKqUD7ZVF0s88tgMyXIOAiTof9QBylXVM35ZdnEOcbx5AShgzLFy
V25HxOo8/xVicR+XBy41Y+Jy/uUul4OP138BFzyP2uCdGt3tNhb2OKcKWQGcMTN9KcugXtmWmayl
ssK4wjJfG1fvboNiDO4dZLOiGytJewM8AcTPdFE6sPvT1dK90X25fg6yja65yYuT5eaeLHE5F038
XO/R30CcBwiUlu4RAwt4gF0d7ztFaxei30u9E0V1xYNWD4vUGRWogvlKr2uW4Kzkbyge/3y49skW
rt96BktOTLkOiCaVovjhkZfA460aFj0+EndOAXiV5YbMizJo15PT041XDNk2Ylm4S6hc2Gv8QDda
2DQwQhJlJXstWooQ86MhCftzHDvuPLfT6jGqcYbpFaV5wf8PdzasUr7BDyYHnGc/y7xaDZHrApo1
1rZBLepMG9xZE8FGnskZSRjXqr83XnCvtWMa/mopptiKjFlfkRdwm+hOnrJpmR3sXJ5vd2KMjM5l
TJtE8R9jIif39+ucCJpf26XqRT3g6JjruZnjb0QFJtpYbZflPuKsSSNde5YEhzTOKXXlG9ncO7KH
N6jn/UKpuPXdLHglFqLwoOjhmTuxtpNB26xwJrTu7ZIsdgCa5WdoAi0EoVAqhTwb1VQ640WWrWsW
A7sej7ujV7DeLNR4eM0Kbx9gTHqo5EhbW0TyZgQ+vV+UnCaprv2S8vo1I7n8bMEOXhR2M540Kx82
2OHlW81t8NeTYn8PKSVYxbiD7LVSCQ4y0NwlRV/Rs9bFT3AAmp9UuayaSPe/DRHcjtwc/FuEETxp
itTfeGWr3YEU9NkWq8a71b2xZEZuIJy/AyFTMPu820/5yW5SKYgBKoJ+n+nKAJfTyMaZPBjmbdvV
r2Xu9C+tPQwrK9WJNU6FWLWiw1WUnIch7oobdE3BXK714KXB/3yh8fXYiKYzloem8rpzCTnxrsui
/9F2Xs2N42jb/kWsYg6nypIlW07t9pywOjLnAJK//rsIeSyvd2d2tt76DppFAA9AWi2RwIM7POpz
lFcY6S5rR0Rp5iLJOzKfSvgjt0R3y34CH0UJGekKkpoiPKbRlCGX/w62Grt+pSA5dSernNyJdnUa
btkrMG7SZIBwETje1iwbngxqqqwareueEnuwF2rdiz8wBLuP+XYEi1JZJ0mCkmMeo8ho9MH3dtIg
9geR+axOt5eJgZL84EH9BVNJ46VstWnXZXm4lkXP6zv8pvilXVr5swQGjbd/P0+3/+3dZ+MZCose
BL/mqf/G8NbEBEXarpQnhJvRifcNYzlWU3+niiw5NKL2N9Aliye/YFpi6pnzswQXGLT8iK+xI7zG
/ZjcMi0gPCrzp7IK00VZGPY1PFNRpJJDpxBcD5fYeWhrZpPgG6YvL0TtfOqA1KfpTUvG91fdIiff
FckfLTrZy6iN87OZ1PquYN2B2LwWnwNYo9iXFcEfGTzsgEm57NQLJyELCk5jAjehz0+C0sqiJwcp
cn3enQ8RvHpKcHaXzATZ9l4ak+lz29wPlIvzX2RlgMx9XijBODHQMFBtg38g0P919kH6xjeBEzpP
WCk7q6Qbk/IltfwFELNkC1CsuXFVATdTntYd25HtfLi05JhqL2WlSBt2IqfRXQaZBZLUxoH7HQ4j
zz5hYj4VhbBG1CNa29xBlkIbqOt7JuC9++hoOpNOBF9vNKVyjm1i9+sGaY1npEqw654/8Kw8IsZg
/ZSdMiWikxN3G9VgzS87NUnAzzJ0jWf06Znqp3e6XoY/OyHWrt7wK6mCYonIbf4Ldt83p7Wnr56G
CjJcFutBHRNosUlkn9rYVHbwD3GYVJPwZAEX2JiTUA5eaH4JfRJqKSCbIyk67wZ8aLxRskk85XDi
ZgXe8ZcPvLk1+YKAxwPv0cfPIvGsdeTVb51IhEeXTixbq/dOo0QK1Eh11akeXTrF85XmZdPlSr6u
iCfVt9kiAQC07U0vW+cAO6MvUxt8w85POwoDX8ypjD0mu2QZG5+5bDMMwc6cc5CVoRYLqxq9Sw4S
eSncRqLpuUzRMlfBbyqKZn8t+9/NjHNvu3bY1ORTdoj9O3N1ZcTFGb3mrxn6zcijwdVtGv0FGUP/
VlbJgyx6WYonUhUfP9WbDYbsXSbqdT4+JJ0x3oSzACI7IJCJ57PrQdYlQV/ukvzIE8rtWbepj3ky
A45T3zpqcwbZscHT6m5uH/Xe1p9l69ip1rH2HoN6aPZ6lhgvyeRt2KSzH9XBCe/rUDymMwmsMBtv
p2UJbvCTbqyVDj2goqzRqCf/vpK/Ws0d8503unjJy2nA3JrZ5d7Xxq1Vtr+RDWfxAlB/QxrHpoqi
EmunCvzng1/8xNBbOWL445zkBDfUNpGDwdplzqu7djuRndd7tJ1xk2DDN1oLNUY9rQlBVzNVY5UZ
ILMcYicXh9kjItkf6ydWfUNuZY9zvNVl3qupH9MRhH+G0fczTitrU95RlJV7pv7uShi9usP8gf+A
LMS2vG3dU5uExbPSBmu5zhzRc0YHu8mXItG7x3EIy23pGvFGbhT6SWbgu2Z6x4SP7CWPz6WqjV9A
nz1d5u1gvYzVZCjqhrmxc8j82catb1lexm311WqTczDnOnEOO9gYkL2KBL8cg3nZXeVH/t5TmmYb
YRzxkOapvnDBqvzEdcFMmt+5r1qvefFAMhivyvcTRflc87EJ18w8Rqz6GpNXrfOqQu6TWw5gX+Y9
Iod06/x1yhu2jPRICzaytYcmWRXjd1xO8pG1us9/5xIqQXubRk5y7KwiQnutcV67rF43aav9yIpO
XXi4XNynTJIAAtruJo2E95y1/ZOMqLOIBWuUPrdlWm07N4/2WtpVD92cfJMRDsITpdWPp5Jn2qqd
9Ubq+SBUyDRqmGFmqIUj63o7ptKxjWXaOfFzNkS3hp5WaMLz8iko0aE8y+/t3HYttUbwofTez/f5
Iv79299TnX9//89wG3Z+NDbq/l0LybCURgnUYXyaPHyqNdHtowxMEpbi/aovYvtGEiPkWdD5LIBM
OE6ruPEVsGS9v+lyZH8gp8DDJzdxU5mDy+65+pQ4CQrmPKq2o9nGG9vHJkeCiSXIOJ41bjBwXqCg
jgQWokY3Nk/WL445+28n+p0sqdgQ4dD1lERkbTQ79w88t+tVkDvWK4zrnw5AufsS64vbZOqx9oVh
djt6SkUOYrgP276B/Nf9tFCqfa3JrIFd6MeX2OiiZVSn52QMxG0Rw0KPXLe4rT3H38WaaPY1q9OM
NeR67Kr+cdDV6ZhG3R/apPePY4UfYNz2wcb22FUoedf9ROt8gZeztktQ095Vfvt9rNGBy8ys5PMI
jJXQvPqbxq8910vnxRzxCYEOnG/tquzuQ7s8YTanv6aZsZL7SmqLLtEoivDsxNW9wBN8PwyRfePP
xiPywOsThCJmXswz4QnNvKr+N8LgKhJP8H68r2HhI7RpqPWN6yDQzpYYr9IuwnLPGqpNjZPVXc3T
aSn8yt24AkTBAtY2qk1d4jy4vnpnAIP7pgGYWeA9jt2cU5YseMZNobovoZX33103KhYY4TTreOri
rV3jDcoTQLx4th2hiR32PwLo8HVQiXDRGU99bnq/rV65Z1G8a9mdX40OjIUx0ZctBnALkYXuNjFb
7wajtGGHc9zBn4p8rY2w2FPcqVXQ1S9T3g2bHlzcpvA7VuB5e6eX4PcaQIffu0ScXTZbf7HlRM7G
8ZaBj8sackHYEAKLkWw/Av6kBeLq2ENbSI9DEMb38lBVqnajJED45qpEUepllLnWurQK7SScEf6B
KL8Obnmu7Lx8ApX7pNVeeoeIkvpcKNqXItCcWz0um9No1WeIAED6szhmCfcrVrv8qEbBgwevex84
WWRCxC7Mo0IC2ltPoZ29Cpuscdmp9UYWldHGGYvloa33At/ZdlgESp6/mgqa9LXahTc6jgzANF3w
z6iISQZN6HFWodmUlGGwzUYcs2S9PCQkMUnXzCGyjNrYH5jE5KveH5/ZGcnvqjR+ZnbS3I5DzC9p
EtpBiKb/oro8qYGGZ1uSJD9574r7zO2N0zA4Oys1cVVCUIuEngkEfW5UR1/c94PjHMop+c4eIxEC
hYS9F6FLdilHKOIuRliTGJbk/boks/yFaUy3BnrPa20u2obtLVVP6/Y5+sybyCvHpWgbBfkX28hv
LqeO2bFMYsblLsVcmwS8oFwdI1BxW4rQO2DXc67G2Lpzs3bL6nNtesbPQmjM8OL2uzCt/jy1WbnU
C7fe1NHrVAP0jVnpjF3c/Bbmo3Ad8YwVuXes/AnucJVCq0jwdMIpqDoj4efvVBFli5Kf8zlTuvKM
g2J5dkztnPHQv5FVsrEvmmwrBE5+sgi4KbtVtPp7wpZw0TjWU52oPR5pdr2URScKJjJvybdYye0n
tIXFQ9YVy3QulQWMzSjAimFQB+WIJZLCPDx/O0sTo0fi3f52rbqGXWM9GMVsbXD1956O3dyA4v2N
S7J7GKomxlTB96CEDtkuMrXgJKKo2Ya1kdyylYgTUmlUd5NbO2svQ9pDiODs8WbeFVmR3aBHPMva
m96uQ1j0aKCUutFHdbobKhwBfcAfD92UID2Nh9hTmd7XtQXqwJ2ye3St411v1vUet5T2bow6/MO8
tH7V/fykVvzSkxRsgZY3f8Q11tEg9bKzwbbrDiCVuutLHEGqQoduRxZ1r9mMJixlfmUI/IAcQ/tm
s7DQ1dr+5ZbZo8YcYtmQFTwLpPsRFyl/m5DKQp6Fr0HPHYowKc5WHnW7emxvXX5K20R3xXawwMqo
jktuwQ71F9Vqvut2Fv/O7RMoTQQW+DGfbfaeX53QKPHk1poH5F66TZW2xdHFgMaL2RP0A6U5wzDq
lnnDTkBVDMuwqNNfasgyy8uZk9iumW+gFxY302RYJx0cCVYbQvtqivFEDsRlo9LTeGRvGtWuvkWh
Na2Fq1a4iwnnIW/EL7gVPCjZtWdF3Nj3WdPFN5gvoeSX9eNt5s3LF8v6HmtlAC2jHXda2HZbO2CK
hGTRfTfmwQ8PmBzeGtn4MGamAGFeq5s677sX0hNskBARzRNnXHyzex1nUHAAzU51gnTvTJ6916a4
OPJ/mWxHtbXvPLPyVpGY5aqG2NuNejQe8xI4/hB5/pNlms3ZqYdDAjNVGGJhVGz3BkObnrAz17fs
ILdrCe4K+CxXtoiqvYR+dQibgxRxW0StgH41nbvo0DR9UtU+f1BxHjHK1rqx6h7TXLMX+67TgvXk
avkrRIxf7LoM58qD2lEY4c9ofuZaeMyUvVIuI5087Oip9r7HimY7YKP7EOgCm+Oia37YHn6kUaf9
UtiyqNTIea5Uc1prWvLqjnW5wpbGO2fzAYK9WOgxX1TfVnRlQSJIW021U66x1PLOMtDzbHPrxqa3
uNah7Aa/xeLBMo8iw3C1tM+4/80Vl8FSW9sGoBp6Mb2MShCuXdw3TkpAAhB+IPPn3kiPXuz94SR4
40YG6+uweZywvV7qk45grQfLvfYPjudqJ7yXjOWEvjbQE0TxvbTR93mfjnflfIhww8ryDYvjaFey
UliZdqe/IHf6zaiH4Tf7c9iokrYMWG3XCrYZTYuHpiD3zeMyDSYMHnlQm4p1P/Ac2WHcFq9wq9Oe
7Thwdn6izLazOb9XLf0KZiZdTW7DhEstx+Pkgx7JDMvZxLYxoAeUYI+rjs6xqLquR0mpe7QKJ9vJ
uutBa9w/QxpXJ6/mAP9iNoIiYdO8uA3G3LljRl96RN1xTrOMc+KFLFHBQoDn3sbGBEUAQgL4HoQg
hY51+hS1J1wBWQKSoXrM2GdaQMoe9rJOywx70U8tXluKe46NyPnFXhQuCDioBe5DYDBLjnT1m6oo
4wHk6XQwFZgmCx/t5GicUxOVIpgIJl+VJkpfhRoCWAcONAOXXRLg4QFUeo8AmmEvk8Gt1zYYeiuM
2JAMsuiolkO+jybsu7EOVlaVM+ls7Xn+w+iIh8AOMHeyAwyPYoUES9Jt8ags7smnQUnG8QYeWwtt
3GbWBKW2fraLMT4N5DVIhbT1c4J1+a2XmE98f2yM/GDzQAf/kyHuzGoxVypYxSpuVfVsAEuCuGyI
q8a/bcsfsmCHobouHJGsHKeezgnSWFj0tQPMBGM6X+pQ+9jqqQv2Yg6RDawW0EhR0IChphRxslSt
nAnwrJE2eE517Lr07Sw1ygTvdPZdcYtrWvZhibmc8iTie4Wx9wbJfHQTLSQnFRVqd6Z5/kke+Bp4
+w6mlYG2yMmqbV4AWXzfVkrCz5/HIjNY516bBsRR+GT2Vm0597KudfGMTZppV8SujsAUzK4utdmF
H1CDU3M0Varxll0n46yOo7U0/DC4D7nr7eiM6U5haVnpwQQbbZxTCHcgWFe9pZq8pkFueqUOFyc2
X3tIfaew/zkaBRut3VhuPJfEbRklzqHxG+Zi8xneu01+qZRleWidW3Z5x03fRe2atClbFCVMSKGk
r34SJn9gJjAroijtF5732rKN/eARLEq0NuMa50SVL0WUfGNxxQZ8VwPe7yxeLXNRHoSng6q1PLID
8Npo0gfHPuRipYhUPxvNQ2Q2EBtVG+kVnw8YSQSUk1WvTve+rQv4G9j7LcuJfICZWOkqmhTjXh6q
EEogs61uowXqW13ddh0bNnq1xyfQvMQJTbtlQ88+JoXlbcp4xok7mnloIzItHhrWT1poNw+iEQsV
EdwnE3tLL1GV+3mi7neN9mKAWD2SIPAvRavMsmU8iniT6SU+0nmPA0aJ/P8WCaaUvdjih+vHBc4B
Qhz4rWH82JrDvYWSxhI3Y8z4PN+9wTDySxgXyYOAIWl2dfMUjGP9VIBGKo1Wuy0DpX7Ci8xa9mhU
84SliAuLv9V6UjN+699aBaAqqFv+bR7bP7Vpil+CLK73kRqyI+QFyYsNW2ZtYgS/k60wItDuDM0S
9Aqt2Eygcpsoj6prqg+8P4CxUD04PbzFsLBxLA7bG0eZAAz2lrGzjCZdoSJiw5hKGgSbQI/BA7ef
M1IJ+Fe46oq8Pq2jqm3Lgte7kjgWKZYQ/U5gomvZV/f6YFtqZbe+9O0AnfG2J883BzPDazbFBDJe
tiY9uT9znKpLEZgWL6xxUDcyOBcp+5tYHl5a1SDJ13VHYuzSdxj8lcOG9lYGG32rr+rQ9S+tqd10
6FtgNCuD1Uiw8dazJST/hGTCwpQd1mSLGc/Ocrz+rkf6fpNFU4mJ4Q3ok+hJaZa9poonRXP6p6we
vsCi8k6FmQ+7qoe8qRiDuOtaJOii3oM7pET2pa7VvlUTemqXqh6xgluTzWZfLdG5jVkxAzQPD65w
xZ0cI6+jFM2TPNq6+bDMnFwwxYucFfDp9CYIIH7DevuRk5z6VpahvgDlYd1lvhXvosE9tO2UnTsr
ee7UJHiBj6wf8LVA8dobgpc6aTFtVC0MkedWwAMNfuSpd5CthVk/Zk3Rn4PINb5035oqC3Z6WKir
Ulg1iiF2vWrgrW6bmE1OPC2QQcIuvrfWsYUp/eVU+tObWlbpyw8BH07NTCvxEyN9EFgPONEFX2z+
vEfPBMY7eMEXg2/bvZ/i7jCXFEuYd3EwPshSPOVIoObihyzV/NHQtyNsS4cq/DLVaAe5A3t0ctS4
nYyNDzJlFduKcTf66tvBVPaOIoK7azUT/vKQ+sGzDLrWp2anrcORneJPDUUQq4vKhy1wDZYh5CNY
66BjJt4v5/csGC0syp/hw28wLB5f3cnGTLwF1DxiXndSddJdYKdXLlov8N/rcBnNbHd5wFfp7Sw1
LJefd8473MEZRbZq72dpkXnroYdQ8qlBBstW0SnBh1bIPtiv2KIhK0Hu9TJq07iLtJkA7nWQikmw
jFN+QC7s7RAzVTik80GeXRuucdeGT3H/IOQ6/AQgPlnI8a/9ZPEac73SPwj5NNS171/e5V9e7XoH
15BPwzfBDMz71PzpStdhrjfzaZhryP/2efzlMH9/JdlN3qXWj9WmC6OH658g66/Fv7zEX4ZcGz59
EP/7UNc/49NQ1w/sf7rapzv4n/r+/efyl0P9/Z0i71AzOzSKJQIhTO2i+WcoD39T/tDEVhS98tR9
63Upd2aCjeA81KV86fCh23+8gqyUQ33sJWv/Y/z1qtcYlX3naX1t+TjS//X6LGZYegszZnZ+veJl
1Mt1rtf9WPt/ve7lih//Enn1Fg6EVYl+c73q9a4+1V2Ln2/0L7vIhg+3fh1CtqTzf/mnOtnwD+r+
Qcj/PhSY+m414vCzMOOxue2G0FnXIOKXshj2s2SAmTcgd2gFo2Ut1cr1V4rbFPo2bTD1a2qPGeXc
LAOHMQATB3jlCEm9PugFnk0r2Rxgqmqm3gnMLww6WdVPXnpTecwCS73Ut/poOCuTTaUlvL8l2wxA
L2e7touZm/R1k25ucPaQ9JSn1jAlyvLq8aY7bx2vVVcrON83YlSOm/SbHzXK3kTyeZlnWbJlT4p8
lJoVD6Ayd2aVt7eILeUPCtmXo+W1Z9kmoyp+uRvProcVtPD8QYbpCVZiIcmWgwzRfZUpUs7UlFFl
QFoWYLjMWFtcB/qHV9fd/uxYuk8S9T9c2RtRXtL970FukIHLXXGaQGKNCxvtj5MsYzYZLofUe2u+
NpjvIbapEFIMhBTirZvsKw8yznsfxaqScFOYkHe1EkaLUcfsAshTeSBLiEjptfwhKHHdE+jLcfuh
D8jTP8M/1CKumLrLwVAFMn1o+GP9Zt/2WuTcyrMU74q+xw/7Uz0TomjF/JTv0KcOQxse+wRv5Pcx
ZIQ8lCxvUYGy++21Tp6FqdPvoEH++lQvBykb96YuJ/sgG2WVk4pNpo5iX4G3BzPJPiFGThYfkbPM
7dq71MtGWS/PrgfgdfaNLE5SAE+eumym+HX81ld2a8zIX0VGjU90lg0bIAA9fsqT7i3Q12vOuEyT
JMHUSOFbC4SatJ09bGKvaM8iUNtzrZXOwendJ1l1rUd+68nKWpe1BqHykAFH3thmgCv73FPWXa4h
R7pWyuu4TjBeriMb1HL6mhV1s5U0XXmGKNT9G1/3E3UXET6vXFzaLueSsyvZu8jCgnZoVx66nCF7
uAe1NQzcwrMqw9W3UmzOfQVj5I/nrWbU6lKG+23dDzetptuLoOmzVRMbb9zpROk8l+wGNOrrwSgb
xDrJ5suqDyGfmdeyPYhd6NgfQg3FF7K7JGIjX7CI0PnHOI2ctWlAlG5S174JZ1AEDpHqH1mBOtDs
pHGNCG1NQzRYZEt9/wn0k2SAzzey0pndQuG/WiRAVsU7NghNoxvchtk5mjOA/FIeInZREa78UyAP
QfYMX7m2v4jmlVJPeo5r2Q27xAG1EGtUTxqk48rmflYo2ERtHa9CpN7DJUjBHDhIFq+E79X3pRjr
e1mnzXUdpG4sh8jRbmRZNn8aB8/1u6bzg31vN+LYq1Z/9AQ7xAtZjlGhv3H126Irhnx1aSD5BB5g
cLrvIeY2bNzrPfrLWD5fR+jy+G2sT3XhPJ6v336qttVI2Sr6cN+9u4R+eK+8uYjW/rQkh6B9eMNc
XjtsAd5cYmT5Q8/LS0b4kboMAD0tYfihj6uwY5ql0YuAF7bNZ1M5eUjfz0ZpKncty+ZeJJcen+pl
kRV0vwX5/7URnTstSHzCmvIgMWdmpJyuh9xv3opm0C46YCJH2SjrL3172DjLYKqn9bUbWXV/1ZeV
tryo3ZoQDqFBCcQATSOKAAFr1Vpxmldj7LLg0OaOOOZxzsI0ajDmmdJqnxipqz4Ii9yBOrj5UsbU
c2AiGQmjBzK6Y9eNPOStrHJDvVgyGRXIgzQaxvGebqNXPDjTjtecdgeZVb+TZxk+oPoUdadrvY51
2zHTLbSLCPVUQLULbSitrcNtQ/Gj8nogrcdfAup7FSnevDMwN0emh1Tl+9VkXTNfcigUtmS42vUG
wjpvjn1jXq72oT5PK9Ax+OKJSd9PaVSh8YHvjtdlCFUqvv1Tx84j7DLx3W1zsawh9Z/999jIcKZP
scL5WnOZtEIXOdDYAugaxNFSryGdlAc7A70mcWmu7IiMJEiHt7oCYlUxVDjszD0uneU4IpyTelXo
Lpq5pUbHTFvJEe0h3MmQz13msaHWRqi+00O2Fla1SnXHGew7MOv52m0QGua/zv5ph/BEtKT6Ftox
uh5Wk95VdYL3L2aGGwuey5OMlXIt/xqr9pPFNg3QB0WvlYWj8UqSnIEG1wPIMAnFGUasGuiqyVbJ
NpCtjgvQQbbKvkXHPqTqGaZXL33GWZrsky/q2U+KfD0Z+Ar81LUoW6vZiUq2ZgWuMrUJoKnRUPn1
uoXpp80dQiUweOaza8O1LpxbQXBoWzuGrSDj5EGgxnxpgLvxc2KHbxKCTdRrB3mJTyPJS4yonaAI
zcAy+HrtdL4p0FfNqQLWZDhmubZH4HiRPcSv8KCwg1FfAz4ANgsjpIZFp71WlgbIqhwfx0LAz1OS
lJ3wQHt1ctVh81P1T0E6qRgg8oWdu8tR8zav9wP53n82qj/oaGMoCv4+TB73lnCtreb3MLPBZy3Q
D+uPkR4FL2E57YOKbH/rxtNTURXLYRZGgz9X3OodtlHBHAVpkbmzjceMbPUSveJPYUjZKoeElSeO
sjUy1Q9D5mPORjFjuG3xky2FlB0GrwBB73QPKoLj+84N7Q1mV/YXZYpu5Xv4GpEC/NyXkWNtwsZC
dNlEnUos6smqtnKePMWRcWM6+fLTXBlSJTPwSVWNGyt+a32rky1RU39oGQdeP4vLVJ0Nn51RNI/J
bN9opCkqOmZzaFWhiNv3IpuiwUkeptzZQ44uT7aCnx0DFbtGc6MHefAAeJQJWDxZQttCP1Vme2P0
JgYw2ZgN26wTPQ9ZOkz8/h+cLG2Xs//WtkCKDpOYVj2UbeecZMio++LWdqfttYNuT8mOJyisetnB
Vwtr2SKffom5XHdK7sqiCC+DGMg73oUjG5/yLhxg+Ni2+9ZCxsoDqOl0BbZJbMx5+Elxy+WAK8Kj
kq7UGG3XomvE4xjU+jISGN/KugHE7RFU1E9v1nuVVVVhIhWUqSdnrhKg0zdJbTOLnIsli74Hw/oq
22S4GcMj9TIoO63qm4cx81/RDhE3XhCIm9EfQKHLU3ng8a4o+Fq8B3yOqt5bZIws+kUbVAtZRuos
WuvW1F/GvMZkRTz6y2tvOa5Vj2/3cRlClsvMeVJFHWw/hdiNyhs18J5Dq8ZJpfPMg9srEdjBSeVU
Hq5l2S4jZbODVNZbpCzb18hLkwxlQ2JcagE6IzJIjiHPrpfEm0Axlv/xajKSNWqI6iDIRFVvhjsH
gcFVPGjJWhZ7L6SuN4a73p2chUCDYvOpwRfpz5D9lv3n+mI4hGWm3dR5ndrYqTDI4D7qYyluAz1o
ASdlzsZjZXmPqH298OtJ7GVRHpLOfVDNPj7KUhXH2n1nDascA6G7Yi55ZhDcQ8y8dqlQ4Th1nbXz
x2aKll7XojLgZd806N/REo2XiZ+Ijtif7D5feDBDsWmiDJxSVS+B94j72lHDR4gA4Cr9R3kwYrsF
QWT5h3SucxuAqtOkYO4yF9mt7+7yQD9UpvfWQe+BMFgYDcoqqGjZ2pl6ZGPneLC3+bEvnN/XeKiB
wLts3O3mgKqvxmXQh+NOFqe27ACj2dFSFhU3NR7y8kuWpG9XQxWpIn1pO3sjbRNQN4VB0sadfcvQ
Eo35y+JghcR6cZJ1UWEBIr6Wzb0BUQ5x/tnibO4ko2RRHozIjsHRFMHqU8O1iHeLuQktG4zgF0Nz
8ckZjQCrFJfNpgEdewvg46oVzbRhFx7pejcK79XIXcRjmf1bq+xrYskjY1PDDR5lf8j9n/vLiBBx
2kvE9Qrv15eN1zEABaPlCwjdQ+p/Y4VoeCU1FnoLG/LOyVXaNcyMACEBS/yo2zg4xDPGeiGjOzty
lmNoDGd5aFFNPZV+g6x9O55zG5JHFvvZVt4TEtNYMlj18VJy2UZrFGtYJPLjeG+Vd5f9h9aUlNiH
vt3cV8wfXa4m1o696gCGUwr1JinrA3BBtKUAwD4M4TKN5g3/uaZQY+9gD/lv2XQJqv1unVZutL72
CUSRLsY+eBtHNiBm/P9xnOu1h/9+P10/qUvDQqGsSi3jWDT6to91a9/6BvOttO+N41gxDFOv1Dim
thEfBijA2EIaR1klZOslRoZXkHLWWuvBJZm7yEg5tiwqA+4RqypA8KlNqnEtK2Xz5YoyfICEtIZ8
VS8iN0rentLlCM5nUZrGuMMTY437XWQuSWqYh6jKLKDbPPPbgFceFhOUPfl8l+3kckZ3XVZtu3ub
1/hDtCfLp9zyAwnu3C51N0PRGmgd/1mnzg3438HMqfVLfY7yDmbJcwgO5l973Sr3sr+skh00vj4r
vinIosz9ZYPoM/do66OyibMBPocoj2AlquOkWeXxPxVlgwwZUbW26wlq7X+PlSOlUfDNsVFEq+3H
UjGUpTwzAa1czvK5rkwVzP/eW/8+Dj9YBVQwyUw3XX/SxpJFHRivkkcAZud5nKyShzrsgw823CnQ
gtQ3kG3LgpPmBJDP2F82zQyM82AaAJjjR2Ou9rMuOYyspZeyaFVQ79FIUgAwT8WLrpGEJwuE4Ogc
zIz+MsbEnOYcO+FjAFnphUPCz9ZkHoPDhZ3h97YtSueh8W2cy65FdOf3fYCgyVZpvEtrgFjZfWyb
1hGJ8OE8IZNijUZ3gwjaePZNDk2koIJdRfrK6UseXkNsJ8fJfesge8mDa6SXrrIk+w9WEq8doDSr
0q1Scp3duC20yLgvIVqtu5I8mWlZWOrNdb5itsuysJtLiGwYGWCBMlt+KPXxVxdY2oHUsHGv1vlB
jUP1pHWtGy2LlxGu2H07N41dq5w0e9i1huNFGGln4yFR9N+XSBOyFuh0s1jKa15vJg3Q+o6BxZRg
2G9kfdp67bLC4mN7Gep6M7JZ3mDspJcbuQ5XvGhe4uzzWA8QTGBhZ8zrSTdS+h1Qf3hbCkv6xbVS
Gydwt3K9KMPBfBOJaP0l5jrEteFadx0Gt594MfE7xet++EIK7QVCpfLUFqO1LTqz3LVZnT6h5Pdd
B/j4418DhgjDizogLSOlgEYVnoyBkJcUA1RD21jZVfaxaM5FGSxbZfC1KFs/9S1s4OktGOul6Czj
lCXggQbf/Qq+VfMPgYZcOiQeVL7qUhlJ08TmidyucZLRzdCuktoQN0X7Oy0s8xAi8XQDk5T/qkrB
pxJmaFEjIkYtPubDDSkh2TrOIfJMHuoGktSl5XPZjlrjYPc/sDSz4UXPcXI4WSaJ1EGFrg7xGCDX
HiR9Bg2agzFpobIbKhL2E++RZW9Vufs7Tc3sBjRwSeozyrKbBkTUMnF8bSk7NW7qraOui5hb5Y5i
nvBqhrUuRhiAs0P6XEQ1arzzQh8XY1ywLq2W2tf3E9YAJwh4L6w6i69dFk8LrYj8l64DjqT1xfji
V5G18Nomf/EdbAeLIvBwUWiUhWLB2e0MGE1sG3gHDXfaC0/bjGP/UtQuHE9052SrLF5bJa/un/ZN
0yBaOoIleTuzP40OeIxRRxpzBc852bPaCdtnoNhH9gxvRFCtZd0A5HJaXZrnLllfaOt6HsGE0LX2
NL1eu7VS7pBPcdcJtN1XPYm/NFAM7tW+0u9EVqULWZ9nvbnKVGDk3gzqhf7M1Ez76k9Ve+ADaHAq
yZJX2G3Nogk8/xYs4PT/WPuy5kh1JspfRASI/bX2cm0u293u9gvR20XsiwAhfv0cJb4ut7vvNzER
80KgVEqUyxRImSfPeaiN7kr2mBXNJo8cF4ExXCQR3aZ3ACfqwLP5nLzYPB1/yimGXAEea9eh7qYd
1E+anekU8QO2g8DQe6X3M3lhHfhPyBP0ZurqpaCFeV1Zg28SlU/QdFyBwiJHDdSb/DwZUWqQr5Xy
8xPQeP6lbAxjacQu3mZvZ3GJUCnZkrezW+98lo7VqS9BjpXE3pVj9brHvWif6YAidufsphFUG6Ec
uPjQQU2VRte6LoI9+d48wPOOSJgLzOmQxw8g9ysfrTZP15EJ2H8lUDiWGnW9dAc//9GN6XJy1PgS
Q11sPbXZew+hUyT/04N4ovI0WRYJh5pobKDgowTV5hbsNgV+RYbJL5HecAge+ivXBCfYLKLMaXPi
3zSXY9Q3GIl7CMEZ2q9C3UG9YR7gR5O3J2XULYpC9J7m3TA9N3LA40G0p05L7bIBAV+7CesHBWDi
XgYG24xTbXxGBGv2sFH0sygUiIe8FCVRJfLDluZWhwr4N6SerQOYdbsH8CiqM7jPd3aJj700K1Vt
XMXkinzpYJv5N1DYWQdqNX0yoaZy2IHPXdxjc7kcphZpyQhibiSU2wnE4Sob0ZFJdOqTz8oVlUCD
HhXbYciprKjKOWC+tQg8zzyhQHGZc2swHpNIqTVY9ysPlTKgxaUD90zzznD1AVjzAk8RnAJb6zCU
FPTfCzwbkSnQPeSua9r/67SMIQLZohwWda+NGq+Jfl6D7MtFDid3sa1H4UL5a4q6cnOT9JyAu4W6
XwOtQOXvyP5R9ZNcytQeD7nizmICC8eKHKnjNhWdxZnYpm9TfXDLgosRWoVItqBcYemqK9xV13nl
vVvn2Gg6WbptWZevBEuw0zRzFM73JnRGnfa7rItwwwZzghSBDwVqLVtNti4cpuVojOJKHf9pM/VY
VPihNPXmQ0PyVshlr0ZrRYnHG0H0nLZ8l8fkUC/aRFJ+oqzl3D1zR/95Pqc3HRuSdDPndF/13mao
+k9BsgL55cJlY36Sahj4OjNQ6umXfzQzXWVcSkTo8qHbUuvNtcNy89Lqw5udZqQW2cnjzZ/sjhZI
evOnS5Jr+OI1IGCqNWs1Hao68tZiaKfFzUZnmj/zxKoQNLbk4wblhKIBUF5TdxdIFAXRqcwaSGnJ
zF9XTfbe5zZjB+K1LbJRP6GX4N01jXuevw9qgvUKZdH4Am5/EbJssxuZgtJHFuBt6Nykng82RHy/
RXHbLCwmzbXo8GQjdoFa2D8BqB8uMaDFwLBaC+IgEHFTHB0HPKHkRYP8eAD7gqYy/3NQJ7LTa6rE
SiwofTslyt3qTEFDCvLMi6z2xhO1Y8jjbAaFVCLZDO3z3hFV12s8rfx5NHUjJmwhs4j4G7DXNoiH
0l8OMm97o1T2PR2mbvBXvhTx+mZrUV6HFKIZL4rSdLAthlS71MJhdEC0GnyrLWLe5RiBwVELh3Ev
syFG/UIO78z9YG1AZ1ssyXabAzE54J6E789zUIdXWuGJxVhq6kv1b9cDCijfTJMjP3ZgzfEDqddh
f5u8CfEzqJ0eN1/IdmBQAiWMFm0FqWF7tVmFOmvfuYgSAq8Qh2yv2oFM5ECH1H9vIlc9EGBldx74
+1y36X+fS1XdlzBJrbuA8YXvua8qMqlVQfHeivpXXZuuAikSm0Jn35t59zAMRXg/FFzHqKAlI2Po
q0YmvOc2AlfIxZfWq7ePcpz7CluZj96369EIU89PNuWM4f2I+anV19ZzUvDnMUv86yix3Gsym++p
SaU74eQfUIUmTlTDU6RhfE2tAzXIiYOZHrWMzlOi637IDu9omw1ATbUuisGWPaTzVpbAL4dGkA8q
kF8vdZtKX8pHEBey2/gwVlfxa9Sizk/PYaLy6ihxmSLUmS0zKjexyQGyAE7/nhfDuZ1ydSATHWqw
Om2hh81A5gg3RB7BJZ/Cz3QBHsgMv7lrRif1oSQM2e0dbSUyesXRKR3A4RitOsuyFrRNIRttS+js
ZruN+GCjCRxk/RZmUPVrjgJQQIZsOXODzaRhKBb1962ZQ4lB04mh3PWVMKxS7dp1GSgyB4gLbgzU
T25anSCdsrrYoMwg2zQ6m3rrVTH7MVpA0CCllyxRp+SvP8DkqUm9NVKOc+8NJk9wemRp+Tz2Q8c8
le7NJtzJ0DZEdAtVRNA0+jzVYOqKLDD6B4Plfo569gJBpvJCnX3HFiDJY09N0YYPivEtmXkBIT5b
og53ZIn3eaxMsS/NOltRrxsLYx2HKfJo+gIRtI/nC8xTjv6HCyCZ+O4CSSCCDahMgXpFmUt3dHm2
RBNhF2oWLgB9ymLLPBvuQOAZHPtIJSvhJsn3BoUcEwP/KYTgnI1klQdSiyr7NBrtlRwAoPRBdhHb
l9tIyAPy742FTXAYOV/yqXA3EHfBbeWCtT4fC/DDaMzKoMEutwPZSgivgN623N7sYdLKTQOgJOJc
EAf7MJSaBoEp9VjU6UIv6m1i9ZAmuJncPm7rRa/1KejgVT0CVXTapoBgdfpw6yabmmK+miQCQdTx
cYp5nrpFohhR6JXNWu94O8h+EHdDDejSmz0GGulojyDaW/17ipLDYRLvfKouGbdZF34f4rE6gyuZ
nVpjQw1QQ0Pm2cNyfLY3xZbsZKGzTo+RmWAnrG1u5hiCkuC0Q5L1t0nfzXez/zZpDEGsoRRJ4C8Z
Kqf0noI2IG4UeNtxzF7IdDt82H+gUPgLRL+Ap9UjgS9jmyQdES3WzZuvr2drePIy74Cod97PDI1c
AdAUHFK7aBDSKdtHkaOAzzQmFKMUjQ8e4cZ/Uh4q00FY8w8k7IJPFp6fiOFZ0XFK2/bAbAAhoV9k
P+I7lwtudOZPo7uQzpce4zbsdUxkGdFRxAmkubNKrS2plqqosCtGRPulw/N5MYDE5dKKAXQeZozd
Fy+mF+GD+wF8kWqZC3A5QjCuWiGjkl4APR73XqCMLfNFdQ2ssMHOB3VYdgi6ZU0ephJ5Pw6Cffkw
yOpaA2yrTnXtWvAeBIr5e0eGqoDqBBaQqA9q/U3mlvbnrB3PuQryH5mdoZISq7cH8Gu2qDGFBzdM
+3MrhzPFz/7m8TbHf3qgiC1YlqgCXgV99gm8FMU9AR36tYns1mdXiRYFYPyJABUVN727ERxbM8yh
qG1APaGGsbFHsFf14Nvd1nY5LKvKgdq2RkKkZTJPSuO7FU2qgJakSQlDgcJOf560t1S/TiFaAmgx
limmL+9jsymP0DbADgTiZHOTROqJN9aCCbETMKzo5Q7ZtalNzfJIU7zNQyYIei791LDwNYO+3wPo
EYVXIPmIj5PHsovQQno95+WPngMx1YXhi5rMaJVjozV7uJ05LDhAOiGQdhtPpCigeoungg5AXKo6
t9ABGTlF8dOb0QUPNmQuDWxdaDSSNs2CgfNBv5Bjb1WNE8JrqiguRQ0uUdI175t0BKDqz47WM7CX
0B0xImrziGwIcRfrjjitnSOzwUN8GhGqKiphisfX+I60/WIzIkFNeneraFDmty57hlJo8QORPnOZ
hGo6W8A3HVHADoqwV4dySNZtbgDPZ6TBVnX9xjU7/+CpyPVXCJdkmxJEikAZQWOeuhOD+YcEfw/o
h6BXmaP0bp8zFLHTXwaY9doG+v+5H8H0cbODG2ft5Bl//ou/p+0sCSsgGwW4yCrQe+RZi1+pjklS
2wzidoG0sQtBO8QuwtoaF45XdJCMbexngcxL2yEIieDAmbd9vSCWTfCsgNLKAN8hNR3P+d+DGssB
OK9UJwSpKtDf6oMBnkrAC6Gf0U3/2nRHCpkyKMJIwJ5Mb63AblxbQXNMhVJXrg/l6K5FXYHdXbfo
AMC/kwgsOrUlLHrz0iNXTC1QOoKPA8g+SCLHh5spHdviIAfzK5no4PVhtQ9M1s0jRdLyfdm6vyDR
0x/A/QkZo37MBoiDVv0SROguckyyRrxdG6mHPOlsdqe2Exe/ytw0gZfJxiO2TNa6mQa5IKylJVF9
g3U5eqhNPnRGB7CkgbcgO97MoO8FgLPu+9cBrYDEdjOZl4z5kDIyutDHM9lg+Ob6NlqrJg5WaWar
JzFwxFHd8MpMYLn4WIM91LOMA3VO0jRRUAmhdeoNQP+0g2h1tKTeAK+ak6f8b6gsVk8uuKAfIQdQ
tW3bL6vWuDQS3GLkWbmozm5Uae5pHtbipyNcqdbUy0Qv7yzUu4INE58IOI70PmX1HU1LHkBCgrDP
aB6olZQgosSWsznSbIhZ9SCxbxRotDzojTrQw3OtAduwibNPEYpZkfBIQBMFJdKdxI28t0Gje0JV
Nh7NbVw/NSDHWJgSymwVvrQIAZ8YckFiZcbpuOvjEoALHVPFdtpaJglvwIqHZsEqbi+AZshOeCmB
r6V2UGxjOP4q7VJrmUfFb47chwhA1BQbs2ygAqxTcIZOwUU6NZcjBhQOY3cmE3V6AgQ2ZujIDXlQ
h9eDyInGk+02ieX2wOgW/ZnspjAkJGmgmYV6fevY9k25q3l0jSbDAfUXUVrFBQORlQWO1ClKfxR4
l4NcRfdwEeIUWjDZxoN28IKM4G6GO53OrqCuLNd9j7QU5KlXYfjMq05dbiEAZTgoC4gSY0eBA+pI
hDNCCFu0Kzxg7XvqyJlAzruynkGQkd/5VVXiwReyrVP04bnuoGtQuAkEFaJpWpqtnz53MqgW/lRE
35qgOUuJgPxinF5qbPjwrVYdKkiG5lfmFJ9dmZUvvYF/LeqX1SfsB4oVL3Nx7YcKAQHHtU4BH6ed
iv3+rjFDCZFe9seVq9F5f2VXX9ng9blWFeIsVf6CpP37Kw999jmtC3OZls5wmZJyAxIzsHFPjrF1
KmV8syXu87DPGMiw22ANiv/wiJr/4Q55dIgKytS8z0BotvRFU39xRf+sQdsY/w+ojZDpnLJvhmWY
z/HgZyuGH/19nEfGFvXb6V2SpeI0dum0dsOpevJ5BMJo7ljfIaTx+jEsfAwjiuPvvY0g4IePoabw
j4+ROEH128dosbA52VgnL/sRv+dGQr4CSYjiCVSw1dXu8FjRLSc0cQCWr/RVeSYTVltiFQq731KT
hvMJWCVqdvY4D0ddty+WeigKA1BjDlJkf3KS1WBzFwLxVnHFVgvAhM59hJ6A+zjEOggDEaQD2do4
1qhfzXUFkuNHIIyKqxe9DockGPKJiYtogtObx75zXg9Cn2WAv3vGAHSpbnnJMCG2ktsInOoekPNA
tccy9yZYKlck2OBYiC4gBTIdwQYLTT3zB5mhLgqpGO1FOjXkVU5KHevGvGLdEi2TugYfppJOexw0
gwodWDcMWB+DDDoB/eP+1gFpBHibb95qbNdVF+0g19kvbcTP9pS8yzNwX4FhIgAZKnDW1AvO63BP
mb6CTZDjDUAv60XRegYOTJLzRRTJYFslVmuvSPzd0kZoKgRbEnYnsXg6o14GFrdFp3ubDtiZXnZQ
XQdJ2GXi9hMjllrdUp75RBS21Kdbtz7tab55/j4OAsOzZ223NgrJAAuLpKvWWQcOJVoCzqtBMo5J
DZ0QvVikVDkdZm+ns1Hli9T87RAqQ61VjdWv5N4udQwbIIVEvQDYtarzMHtWSVuj1A924qbNkhBM
Fk0+2wOlGcaCSL1o+83fYs4vLN8knmGIvYyasZ0OXcZQLSL7BOE22G69sfYr/G4C2IF2i2Ve8HNs
4cXVdRKVFsofv4RhFK9Gu2B3lN3xq/tpUuL5g5f0U51bvMuxg78a+Kf1tofERZD4ziooORKcWphV
2mK8Ngr/UkprDAx7NkqvjbbhX3PHtB/BsrM28L6BZorbH40c+zVSqmG5heUc4ygi0jo2kH0pAU3n
4kC9Xe7eKdBWPMQxd2gOMg+QFj3yAnPQlDbiYMAjZcWi4FUGBaueP9aqaUC/A6BSYyf8sQJxP8ha
guU0gn122dgDNA2jyN80jvfam2FbTUPJ9Lfx2oM6fRTYrV1o0qB2oPW7Wv8pYiYw9yunOeJPETNn
ueny9ki9k86MU289glWTfk23Xvo1UZP77P3YvznTbw1PtewoD2Xij8vSC40nI1Z/nKmRvdrk29kH
PyOFlvso2nErysw+8DEA6Y6+aYGDeFD1qB7dobMPda9yqBri5mxB921j9/LOTjdz9K+/TMEFOg2V
9Mx17fkIEIHE5DAJzg6Kdd4KkvD2gmy3jr81EUtgzYLG3brtcvJWHYdC9ocOS8+f44276gIbEl+G
xS90KKr8CfWrPhCP/5roDLxu4RKc8vm6Ir1MMtapAG2KF4AC7XfvhAPsnnvfb2ZbxcntCoVfvV7B
d4Hd0qxx4ZLFPF/TiJuzZxSPsSz2hgGWTVQvpYumGNNNB5VPaMkFbN9NZnM2dabX4EV4MHtADHSm
F29a8SAQc4LMQgPdVu1BHYVw9hZqyOZBKC/uVwLiZsqaojPkSLuFkYf1165GOtJlBT8U0VA/Q49s
trcKKkUQJHLWTdY2X2usVS2rqh7sMgJbUaGANNb2QQ9HBVR8G95AcvUx9vrPELmoVtDeyx6liXAL
nZFNapvSNjr7/+NnVAgvlCa4pseRW8vQnkC3r59o7nYaVPfFYVwdlAnMMlmzvLCWo8QTpeY29CvW
/QQS7BAiPAYI8jatSK0tCV1Mvn12rcp8yIoxu08E+0lm8gqSwNyWjqO+aC8z9Ld2ATxMZTiPWGuW
B8vFQwD5ePeRbBXnqxFFjlfbtd3HFELNKx+o6y150ABHIdypBWAfyaYHDB7YW+c4QMDiBCC+bA3W
bv4MuHS7j4aWrbkOffmwu5373l5hW/Si/f9ml1MO9dkmWvCR9+eslMEmY0O1rkpefAKNob2DLmW4
5FFXfJK8RdGyH/sLI0QznSIEJWrQY5KzZYPPZyjkmTqzOp0eMpCQxVg6SehsrYq4Yk+sl8lV+p3c
DZkXmAjDed1djZdlvpBWHO0de2u5Qgw/qcOoQHd1KNjY3c3ukO2D3gxEqICeasDCMtXj2Umq/rlb
eaMjn01DdBCcGvMFNeO61wyTBmRgdS9USWuIK6CUhZrFCAWz2JWPyEyH16D3TmTGtwuGohgg9zpr
MWUAFbQCQjA76vUt9RI5qttkOfZ3t9ctoiO5WiSIkEAL4N1rmN62t5dvNK51Ue87B+rjpMCCzgky
L/O7mgYyxKATkCEdHbC7Yw9pyc2gs2xFP3YPyRRtup7HFzL1ZgC9Y97+pD4y3QbdbL8P6sapOVi9
/En+/6+Dkh5oMbA94KP1IkCc1B8vYRoD6lELaTffVRsfjBSrzccy6qqnMov+sfSqq/HbZBFgMXkC
naA9N73fm9R7c0bESpxuTZmh4szK42YVGvvI0ZXFox1M92jFVGc8/LVl+2W5kLnXPAASwpZuwdk1
YJbaQFa6PYIIbriTAmI5oR+IC+LL9soAYOLT1EBIQ1VN+z1o+F5YwNsuKsC5wU8AodDC/g7lHf7F
Yz5bZki3zVMOhqZ99MvXKeUEwFIv3dcpUVJ+jHHvJp2QX4yKDaBmxJlCDd4COgfySylwTTqT2vZX
v8qeQBMbgrB0OXYF35A2WISwysnzQXHRgDh5Tc22byEUDkVOUgojzbC6YP7pzU7SYh4CGHgZZynW
gqeghGzwAidOhPfPAlId88n7rv/hYwLwczdMib2Je7tf8cmP9kkYqi8+5Kx7WdWfhVWlpxwM0YsR
uh5fyC1JMmMPjmDobDr+omZDuEszFm05ihVXKEx21oms8b+u86lf2VUO3Q9qq87pQSviOOsRokLQ
BfWmtW36W2CZfkauivfEWw/QVXehszf7zUT2ybVmf6K4J5OrASMj7Hirxnuyk4k6/6/2D/PjHn/3
eX6fnz5nSIiOt7klczchqto2luE5uCH/PQwgslWsv/RlBt73RgZIXZTp99b2o2wNbDviP20PkhE9
YPaxpxRCL6kPVZgUT+k/p7pZ3qabh6eg9PXGAgrhWg3BqVx9F4l6GVpBviEbaSf0YD49y9xc2AMD
LzZepbYTW3ukRs0ZNyaD3Fm4IuhPPljmPyWN/foCTutXtxlGpt3CrupPYA3xPmX/uk3d+Mdsv7vR
8CqK8S/2cPfbEzbGUGC6dLULTXq78a+JSJwr0J4S9cO40SvzmHdgtiBP4djdzvPsAFyJDJsS7d9O
CagOeQuuW/JRhustWgE0HUOOZfbRVwD7svvuCuZqds9lNB1BG3FP3jTtGOK5Zc/JIVOMd6MP1IoT
GcUuhw7mZ7NGSiLyo/hETVD9bduiSx4NKNI9FspeKV3jmuU2Q9WTqBbUnCbL3oGM2Zx785EDCDOW
5Y56aUoOwY0TNfWUKgcnH01Zgl4n7+Pu5MYRaFGMEMEKvmQUN9EH0RaAiUMO7kixlD6uJ2jiJfGG
mlbG5YGZ0CwaGl4+xcgbPTr5HEohh7YB5fNtuBCNuQz9fm11NlQK4zS8jg1K1ZhWC63lANoJvwPQ
uB/A/vCnhwy6QzviVf/BA8gphMV1yuMvc/jYv6/GxIY+PNYsBVsDiYOQimc7OE6adn9IjQ0R6c+2
uR+k+iDZb1qwwLqlYW3dxkFWgoHVFHmw5uhTEymTuUkIG8LUcOnOphum5m0QoXXI681ELXJ9G8hQ
jnDkMUqpU1Zd+jw7QH7QfwQ02H/0GfuMMq72BJJYH5LlTbBGfHtcU2fnG+FJIWTV6U4ylWV+rvyc
gZUWo7PETdcoqW83NDwwhYWdaPt9Hq0HQUpjC3h/ck8mMxiwqALx85Y+wTgE/YFDD3hBvTQHQw6u
NNlwJZOsDVQQST/b0UeAunZz5zLPBADk308E0h+ofhkPZOnMAqpP0/coTYY9BeAECHK3U9PXcwBP
JnZ3xov2Sp10kyEbC9H3lF/pBuNZh7KP34eLoq5X3GOgby6zYJ/gPQDsbrDvwqZ4cllaPhVYJ9lj
Nl7ixsY97jJn6TIudtQJhPS0s0GUsKQBb8PxvCpA4qr8deBV6dm2Hwk0wfASWgHSO4F9B3z3WYOk
civH5DtocL95PfR9QDQS7gsONUY/z60XDKR+GqhqI1i5KUAz5cowU7Z3NQTfMhq1Q1rc0tALcUVe
2F1EdZtvArAWSMggfemzxAbbaY4MRq6VpLSUi7YDWcve2X/3R87wxMKW93uULo+AsGZAKujI34cY
YO0n9dJOkNC4dbwLFrYUCfQlWDXLBM/wYajApSGjK1S8oqtnIcuC5XG4HSBjewVHAGL+Hkq/ZBAe
yYNFqXU/9t8m5brpMg+5p+nDf0W+9NKlq9mBWz0l+dIcNKXbtNDs01doBobgbQ/17mhA0Zve2eG5
5EHGL+721GyZueJghf2UYOeBZcufbvSqGFwoaIdF91e3Rs9GQOY3N72PmWcjO13U6B1xuyjN1g9g
VB4yCeAEhMm23ZRlB+iC5YfCMpytAgrhwmUFGHtlBY99hNB1w9zqK0v414TL+leTQu8u80e+sEdA
oFte/erD5qsyePm1aMoU0jiZ/6gYfsy1wfMLBCper9JY4/ureE6SrpEHa0F//NLY5itrDJSm5QGY
LeKIeWeGNuRMK/M3Gw3SFBxBbEFiIwzWOWJvjxCJqe5cpGwgzOM6j2SLxZdOOsODtPA6CF3IDrcT
uLBu/pC+AqRRmFiltlZ7nQ/PQzdBtLRy7l01ene2Xqx6wG5srEylSGNP4oJk+wi06+/GWTyejLb2
TNfO3SiC4GeVmUcTLCe3E9+zZkv478lvPlUaqs9J17zQGplWy7RQVgPE5kVk7skuw+DC7QDYh3z6
2seQHbiFdykMrO0Og9i548UbqjxQ8nMdQ6kCUhHWKkGeEZJz6XS2I2EuycENP2dd4yx5iWL1VsT5
UkxmvJkS1zkbQNzOBytk/BgKZz0UEcJb1EEuEnJLyxI/sg3ZBtT/rUw3iSFM14vLIEEX0rnZuKlK
ge+vqQwEIIW6w6JRfQF7rg+JSte463WTsU0Tjv5zDfKagxtAvY9r7WirmPxlL0DhP/lGCSas+let
bONFnwRZ/XpigR83ExAEcS1kF0srtz43QdeteC+ci7SgLZC1SXGHhAEYHaIpXNcMqgipFZXLvAb5
Tqzl6Up91gdAewPIg7ZpIemXjqa1/m8fcqRDmoLthGvv22R0xotvZdmF2G7ZR9pyDhWf7pkxHUmG
LEuZutd9tMOkvpbhbtGb07e+/zUOfChguR+dlxayDAsQH/FHbkfBRgXA2EjQGJ5YGibrvhHW58ro
vxXVCDXzBDx4WNX9AN2zvRj1IIP9Owjg2/GEgp4UzJqG+Xkax3kQZFXnQW2FgBbgJkY0ZIekcY1l
Psl0iZhTdoijESTt1NNFqXo9pa4pMxFAcYvpzh6RQCt1WWVloBA8sSC8Di2w5BhGYNAwCtE+GE5a
L6ta8BdVyIvvotZrMchvgwi6XyiZ+ocHbvDZz23wMAejc8l8M4Puk+B3+GbrU6ZsthZO4D+yVDwn
UbyddP6IDrJSIbA1HHXj1M5tpIszd7yzKAP1zuetmwdc3VGrM6E436lw2hIkqBqhUz60iOjNCCEN
HwIly99twgMDBYlSkzP5jW9jCXVE85Hff87ntlijB1l3BP8GylNM31jdIiyDYz6BJR2YGx2kKR2A
AivXA1WZRkfrAw2KoO20vtmmNDxbxkuDbfddEoQ1dsmmMeI7jFdzc5SFd1GySFG5m4QIF4A4KdEH
6gCTXbSw3ZJv33ljtbxqVT6cbs6ur4m9s/rxnRuE3JP16BYtuMCfQRATnkRVu/aiQzxgH9rRc81Y
dFYC+5YV4PcbzwYD2eyCmqtpkSaRgaeLKlbAE0HU4PZ8Glleg8x6TQ+mjuyO6p1zmXfFSmpn6oly
ZOAWpgBAMBWz84eHH81eMNsC2SLK0jXboafpEWNWoi6TTk0iPrx1kVFaqQNUH7AZeghp4L3z44NV
8RU5uomF8iC79u09c+Rsm2ewVb1rIdPm8EVRF5CbsCznPsmmZucmXb4vbVddJghBQiMubb6OkHv0
jdj4Fchm51XMf+n8YlzSoMJLm53MLTCPhL262JhyHlSY3omeCE7Z7RAj8uZBEXBt92Gq1gwKfYtC
Vyp4ulKBDvXYLBG0Ck+2Iy3gavTWHlwbHPRXKD0AIeOrH3ZNYC4RdQO8OUI+i7fBZpXILfTRIG+M
dM4FmOHxUmSyOTEPCvWCFR7Ed0CBYiatuqtC80otT5voDLwl+a73dHmCHkqTUEdpxNnGrAG/86O2
fJ0lzPNuxXpEUhMriJJ16WCjOWYMhIS3SyG3hE8DBM2OZhtVuovSVJwFSBXWQSCTNf2iKv2zMpPy
EUpu7EitNgq7U9n04P1DHx3CxpRrD4iLdVqFrzZUrl6jygjm3yKqastTPdkX8qefIsjjxTrmslnf
JpKRuLchW3yieRAcBv2G8lMEmUCpUmv+KytL/hEy9e/dAeLdIgJrPdmF5/pLq7XYoY3L8RNL+bZT
gfU1lxaUrMtWbcktQwo9t7Cxb6eB3f3XtBMz6oUnQcNF0xaRLO9sggW2Rm/vUDUYrQt36jbEQkbN
FLH1d02um0RZZrZNtL71RhJBCbP8J8Zr4dMATaE7keGvpKbDES2vvACFCLo3dTVHJK+BS9RNMwX2
UGiafmoiZZCcsrrL5maspHmKa+PXPBMyHuc0Lr9RKxauex4687M/TdOnrhTdxYCOGPVxy+b3bR6e
qW8EcvG+VTY4A3BFMGo0VyywdhEIVj4lxmQAU6Q21FcMzHrwQBhI43q3bx9Vlyypr57i5Mkr/qlx
521lCqx7H5XDoyzKDLRc+XDwNLkTYMP2LmVODS0d8EXNLqimaWzXvVIrLXMGDGBibag5WMBwl1l4
phYNKrFAXyBAMByoSVP6QX/1s/RJadqTfGizB0NHbcuaO1ssMAbI3fB6P6J2/0wuSMrwMzQo9rcB
XSHMLQoBgKDQk9ChLxIxTxIXzbC3AV1egGEiRCq79hZpEwLNXDuOsWCGyyGyJcKV00/RfZ1X0T2q
JfNdAnmjhUk+DUOZXVn3Z+qlAzmruzKMvfvZKWvxcGlxD8zzZiGYkkw3i3e3QbdrlfoyVgoK2zAr
3RUKroAhCWOTHVx8OW9rgUImQGtT+93bf0xUvu59BMHrztymfT7sPFQLPcbc/cnTqfhRmiEyB371
qQBd2t8cstb/FKqqnh3w4h12tcKmS8+QY7P04INHZpF40LQvrbg++blhPzOxmaIiea6bsTmPSQyc
tjb3peTbDMDxDZJR9vNt0GsTq/UUkaxpqg7zm3FkIX4jCa9Q3gd5pHeHPgLgjQ8KKr/oaPW7lc4g
8+6fseFJ7DFckSVkDOucrKq2UV5CDc91Qsi65mLtCpZ+EgWWgkkXdz8rxKoM5jj/CKSxal+lX90O
QY0c+GzstHtsD7H8vrPqFsV2engEsZt5+BSY7SekPIZ1mmO132oshKfxEaJ18Lr0+zO1fBNsClOX
iaWlLOA7dG8fyNfeOEa5fONWQEzpoW/jw2AsN2YIBtMEFNaIBaAQftA1KrkNWhX8QB6Rtw/AFYW9
wOAz86WXT9QfgdttxexwOtDAXA/sqLhlGp+aPFF3vi6raLqgPLv6jJqxF+F3Gg1Ha4LWNlg4wM/Y
VPJIbuQxGXG17XqQxe4BPuqXgVs0yHgqY64NiPK0WiSWKe+tIajPwL4YQLMiderJusL9WWtx0n9H
2HEWXkEICA7z3Pnhi0Ac6OXUt0l4hgzatuN40y9bFg8bMOm1q9tSTw/wZN4dyCRB07cxAxsgaYRH
ReqNL1Fe70G8Y/yyXOsI4dLpqwCzwNJHvf8FvFnGzu3NYYfyUqA29SDfRd1iajb7aeTVZYqc/8Pa
l/XIzSNb/pVGP48wWilpMHcect+rslaXXwSXy9ZOrRQl/fo5DNVXKvtzd+MCFzAIMRhkZqUzJTLi
xDl8kQ48OmeqKjWNAY+WkASaeh92p3F4s8plfuAWuBRnkhnAQqHrowkX7Ko6P9BAhq/Xushs5PjN
AEquQh/OFRjSnsXPUhriOTT7EBy5YEXzK996bsD/tUkM2W/ICayt73NMVtnPxnc7zHay4vFVVFZ0
b+YWgPGZDvqqOonvs6aoT7jjvNDgGEXlGRTVZ96z7GQNabaCMi4EFlXXF3gCLuiSmkBLcAtTI0Of
YsSFcKcS6mFrMnbOKyBx2dUe3OqSAT+6aDtf/xLVvbYqKpPvqZsiYwF1TPmYGuoIBpztIgIzzJcg
qXpgK3Rv70ZeckTVKVtiO7QQadM8jXkYnXVt8EGgCxgAhGTblVZ44aFQXeXWKDc9rKIz4pXQRAtr
JMOAwlqByiY6UPfDzVCrASwGbjQCFYz1Kyo7wLBVFt98hpi6ipgnei2BtBLepfd5cUJFHFt9eCAl
gRKARMolUx5BC0p58oAmUfEtrN7XIA8NinPgIgJHMm5I+l2LZNp6rFAD0heVcYdSeuMua/xNjSjl
DXnkcWIBceD3C0SnwLPrJmxc4G4z7MnZtlCT3Qw1MFeYSjNqtSbCkfXaLuSYL0umbfrOeTGhqbVP
Qce0aBUzjDMG5ZG6EKmxHh3RvHfDfog3MUqVV33VsF3JIRhGZ3WGv3rXFDJe0UGeRqlLp/XZ2W5l
cERQJ1lQVqu1W1AFJ7zbxLWnAaSci0NjW95RB2pryo6lASi5emRYaQLZKXVWD328HYABmlaaJ/y+
JiJFUCVcpRG2PWYGoFuUd+mtn+KJ1o/utQo4TMAQHHvT+zqbuoRBEsHO5TJsM5Es3ShvVonWppup
X4aj4iyPrf3UNwI8fKuCX2iJImfp7dALnA/VZODtpvUzlNiCpK4/ZPExD2V6wm7nvRm9BGCf3/tR
UXbHvD6SnWa0gW+BRlUnqhnr4iqw+dgFEAx2UUtpBZq5IJujBvDfXyw5QFHrmQaErhBGRxoVSLso
zu9HZ3Ae+gYwmSG+EY3mPJDF0sY96CPEbaNMnaVXi6QU7pE8ODISq7qBElqt1Qw7KpRKNhU4pGhq
BCnZA4qx/AV1URJrXP7DK7lWJW5jQFxqZOF9kTmolB6r/NiqJu4t9MUQ5cAMjfmRrmi4sEUPcmKr
B2/jx5yQ3GmcPMuxBJ/P75c0rtVdtYaUVry1szBdkW74PlfVYSW+Jyuz1uVZAIB/drIsXWW6aR17
VvxoglScDCnemzCxxYlszAO/nmNnRxoclYcAWwPiaB8uNNKjgg6UzuBVy7XrnKYaOzc66kP10nxU
lttIM5CJ0lTUaC0oKpUX9ciVJo5RO02cMlp/rTUv/+taZP94xXkt869XpJVNzq0jarFx+8TNqEpR
eUsIXu+ji+OO+Zi0uK3Mo9hOfO7SKBLiUWbWZ9vR5Lk3m2CPR9uhNRMgdsg2XXoAqOwTwziQjRrO
StQzqwZlBiApfY5anCDA29W4w6MG+L2XaM9lWxWv3PKePXwRXkEFPV0ATzpd/DKkB737BKmMgxrm
auZ/WOJ/3AcSYKjyAn/32hGOc6p6Zi+I6CGPsmhTQ6d2YoewXCi7lKXuXFr8yU+m9xCPpvX8p0mB
Z9YTO8TfJ/VJaT2Hlh2fJEfxpci1/paaNnYzaGUuZ8uIQNwti9WGPI2U6Kuu2Cx5aWyNGGdUJo3h
09RMLLWgKoJpyc4AV4feq6CEegUV07utgsjYpgGIYMlmI0O5qFuXgxqUl+sONfX7wG2yp0Ebt7wy
AWpVdt1K/dkuw+Ld7oKxbV8BX/fkFDhDfthn/1/tRYX6NcpeTYkvlb0C5SU0mYcpWVaBtvYk/Pph
zp9lnVltO8frl3P+TCKFiShs7G3mpJiww5cstPsjmSZ7tCwCVJRRzm3UgvQUWeXD/NICN5xtVUXD
cl6mDrrPS9PAYGTT0rSQDirnW8HM5WigQrBhIwKDGSApl6xkbKnVTY46gD64TCO4Qw171LU85spG
frUZQEERCJItrTDNpQU+VpFg90FBk1r0o8H2dFppNs1rVnG6xfPGPdIgcGB3iZOJU4cy/lWfu9hx
q43MtPPAg68cbKRmlckDz/SuyAZQdakubVccHiLXJoP0SDbmgeAAoPAbGpzc1LoMqfDNbOPmz3lZ
bfA+L0uTfA3BrEQ2Kc5R2AbRsh0YrWmQmvZj2aDBUWEosavqW83Zly12drSf8ULgIKhL+xnqMq+T
KERCamLu0ihq2fB7SU9eiFNPhwribdCP3/wWR6LQ1bsTCMWxx6O+q4x0RU0ccEjEpvWWpgZgWcdj
Q02h/rxCUIDg3+rqu9/s08qfXmTI/HjhelxuEOLo9r0b3pt2p391IcTqB078PRdJt6z7xLtA8Lc9
gcYD5YRD4X8zqjM5OFAlXhYuOOWrvizPHDoiKxpgWwsaU69Qdq5WrJLx2Y/C/BKNwB4gtRV/Z+ZD
VxrjNwtF6Svo2HK1bQ62SBEj9tBAuBPP3OFrrtvNIk6t8JZzZl9oAEcA1FaoAQ0ldtNAqYF/OTBR
R9FXB9eIQK3oKAhU38g7ssnWAcpu6Ia7CpHBjRVq8ibIIvPGqPVroza1CVJJ1JOtFm00MOZDERgi
j6HrmgdEVfZU1DIXulAX6s7OAeTn0yD5k52aAamlgxOz3e92tSzYobVDYbS7T/7KTi+Qjlp0REHO
NPjbdFTvIn+sy+ntzfU25AZIJD+OZbadlzWBqT8nnlxWWtOfGUNCpwcm/6YL8LhGoVl816Q+YL8F
FBv62udLwzbKZ7epUcYn6+yr5wEFICX/7qcgT+JM/BQ2X6Vp7kI/9A7JoASnlKxZlr4V/ETqDDDu
LH3t4zfU6FWPthDDOsKt8VTpvDgayK5uRs/GphLkA4sw99rvlhkutTHLf4KD+0k4g/3saz2C+4i8
X5im6/vCRum+izPZNeFet5Stbnwd7G4vmZH91N3xIAa/+grQJgS6wH7oimYRyW68102ebAO7Sg+V
26Q3theFK8Pv5Fcg6bdDmWY/9CH6IrJkeOpkP+D0afCTbwj7hF92sXY7t3h2BcKBytVqx33setGx
qmNnWYaJAAW20xxjzxjv28a4B0+H8xUazVBzCuz2BP2w8g40ba9kxx+DqExXyTMHbd21biIAqWNv
pfkorgMBZnjRch6fKyPCYd+yutfaWbMk5t8BroFMlnIwGzZsUUMZrRMz5bcofuG3RYACLwQcSsTr
nfzWgPaatyhzvOMxuyETarg0ZKalb0WLXit2odYmG6lAH/iv1q6ml8ULhI3lwVLPvWkgQLXAGBS3
1ItYUJxzMzrPk7ICT/0hikHi+bEQR8J4hR9TstEIIoIN9fvC5ONGRrPIvfo7kb2Nio+zTMVwbPMF
dxTl20T8NrXkQ82nftmH47EB1lUY3gESNguHgcWjyKzLhFkYIY2B4ECyIYxDyM3mjAKNJxokE4uM
s2l17/4NEO5Ik4XOUas9Z0l0FHZRfyli27gzETQ7/cHeVfyzPTHbL07WvPtXAAAtib0C35svfpCY
d32IaqopksWDrnnnd0US5OQycIMSJoFK1XLwL7R1C+6JwL7FB1M8dpBk2rUo4d60g2V8GXHjDYUb
veIRBvqUJtVOg3DGG6hUeyDKQEGymomcbvHYq5lNgcBQyMppJjk4AYrAaKYFRMWNSCA67v41k15T
dwFRpJlO5OlfGoCPyAE7PdRehOs8rO07IMSTDf4z/JNMY/ANQ7x6ZzVWibxAZEEtXOjQo7ZAr2qZ
6XdIF22G0h1D1CRGa3B0Gd8TG5WFQMwmT86oy5VvSvOmkKG27cauPbCqHU7Is0N83C2quwq3eZTn
dfwF24iHIAW4dxHdjaIGY1jplkpVxH5pNJ0v//TeRmH97b2Fpf7pvcWaBpFdVftFpVtR3+TLxora
w1ScpbpAzbcHKvtqTO0OdSTNvpRpKheIrIJCjsJ1Xu1WaysGY8BkZEjbrr0+0hZIY3OcWlt300PM
bBn1AT51MjZFjGd06JxGpeLVq4YL3d00IcTO3bLfWr3LDxogIWfJRH+mK2pEUoChLGBsNQ9UVfAa
N3qwyGu331hJaO09t4zuvEGVtA2g+gXy5IQSz/KZPAbbMpHftB5R/SOX0GMPDz1uJdac1v8U458u
yWmEE6UA3CR2NrKPcOwHG92A4K7jeqhBCbJ1pWDFjdW0C6MFMrADLOiBOYBI2+n4hdwCHTSnTlki
AtfhrBHHbXtplVsXopZPTf+TW49f/pYDiggZK1c81nm+RSk38nr45W1MJxq3uerKrFwm0A15Tnml
H1KTQXZcG/UX3el/DInv3SLR3N+ATRsV68rfMny2bISLzJVaNhd8S/5D4r4vWyBuvBtzVLaDWhsM
uxsPmLElsovxno621C31JNlPB181ioqN+FMXscx4n1Q6MtEVqks9Aq6GsdMtDKNz1j739ZNDaFc8
JDq2QXnG7fsrQp3mGLaI02Sj2Z5QZAJ6iRxE1ScIdAbmJixRVF64vdzQODWaG39LWGlue24K1LCg
iXnYnYumKlDKnzlgkPFYvyBjXDTvPhYTYlk2DbK/ypsGhBv24L+E0kJaInkLrXVxFjIAmBD6Usu2
gESjTIHmR+oel9h5tRswvrULD6HJfkHGWo3QlQekzL6o3JvZXhomqD+mUWGtjBJAwx47AweP8WND
PzT8hKJzm9r4zdFl5N2XVpZA4Qxxc2qQo8okQrp/9VvwC3Hw+pPl00zqj2lsQLN8SWvNcyAkhFC8
aszctdZ2n7HsAnqwdqODC/xSGoF11sWjoeBe1JCZrsZIWkuWDHwdY6fi4gwSeKcxzJfkkpJt8HkN
/Z7IXs8r1LH+iNNJBJo+T/CFBlWyg68augpTp+VgUmAw4jznr8najrUN+K7yclwbSufNsCMfMtlO
8ddsWnLukw91iyJ37OU8wgy3WBkMgpK1RMJI8vi9SRCNrFEvj37WexUIh8Ifky2jEXJ3arfYdLn2
kyKQn4KUaRxD5ScCeXoLNPsJZ8fP0czfgps02XPCRy3WnoCCts6mBn5AaUUDlOKH5FwNGQf3ktCu
KEIzl1UbmYjxZOECjJH8rQ/TNUCKHNiPGMI1ThD9EEn1WoSs/VIPyNtrLNLvsOHxwD3Z6Ph/LNI9
HlodWHBqVPO76Zrh4Yrfg8PxWSRyOE2XmiW0g1FjT8XTCpVEaoQaJoHMGkCL1+M02MYmivZAh/EC
4OUVYp31vTeW/gnFgvWS7JoA+WJRR9VNGljjre/02L+oCRG4ApAxKpyjjfriB6+AnK7U+WNYjPWi
ByPfiZpBavlJV81so66Qolk6mbkpRgDCJW/ODQuLRx8o2LvGC5a6WUfAtaxqxrNHp2+LR0ReAW8s
xR05hkV2AUrKu6FendRvPa+GaRHo1YFWNYvwO1RrFupAixuR3FM3G51xBSyQvaVu65VIDyLAvaHu
EAcNTmO1t7LUi4IrNN4ju2EtaRSZeO1QFaC3oFGPdfG5bbFDpVG9N+sbhAyuNIita7wonUHf5Zpm
jWBbTmsUZNSHFpsDhJLyNDjjuxWc6UqT5RfwZcudaRTOuDCroEMAfgATvJHjYJhDmVldURNCFeAQ
xGjm7p/85mk0g1xo2tz97y81v+RvS/32DubX+M2PBtxGin1n3AcRRJY1qIQUC7qcGxB/OKvCKvsF
hBKy4zzgxqCkr4r8rynUn4c9teLcpavfXyBrkZE0XLAc/vtlourjjdGr0DuZjPOrkpHVlV0smG1c
RxHj7KbexDyFupMLXdKUskyeobxZ7TUrLm5bSEM6SAWduGLspKYcHKBAtKBcDqb1bpN0laQbDaJG
50H9AoCNFs2mFilqJT7m0owiAVqud83zbB911G6PGe5E9KrzwAB6HclkeuFehJ25iDq2TsvYX06v
+LEwolQo3AaHt6TXzgTHKbkyktW0FE2OxEvmyuhmWioTRrmOYq2aXHzNv1ggIdqCYUIcmNDFYbpy
s+796g82cuk9283ww8Y8avjH1Wxjapl5VRqYbRVYQpeJjV886N38u7JzwU0VgUmduoGT+nfChIS2
TM2bSHlUkFfbRa3TLWmwsj3/rkC8Ja+kfp4mSQGlQBTxIPIFiCgXDb/xLOsCmpTqrRydi8b08s0W
7iVyccFh8YKkOblxBm4mXw/2bt0/EiCdYOihwqIjEjDZZxN5kD2vxhtUmS/0AQeCzEluQaBnX5M4
cS+4Ia2pR402gs05s9q3bghTZPpaIPJKv2qWHgvAYuDm4bHObHWer9hL+3GVJsa7ja66zGYvUTRk
C73I3ZdpNNzqhn+fCpFeHcdJr+C9ZqemHY9kgjhEem0BxL8JcC+Dal4fLsmt664RyJhuyYuatm52
qVXIM/X6OEmvNS+eC5eDSUOtTKa+AWcF08xwP9u6wqqXXqKnW3KhgUzkKLooUMRDNlozqiAnGrZ2
uppfNXSFtU17MFDP64VWZu5dowdey/DwhpNi9I42a680jf4k4CIqKJWWn1Y3KtDwJtNbmP+EFCdK
Cfavy2ziQX3b+250mt+ZcIN4YYAmETWp+MDIt2F1sNA05n76qyozAIzUBF0VuVDjj+AAaYzGmP4q
WtTtfIju5blYzi+rt9zbaRVw6/Nf2tWddtA9+WX+4BAgBe+/yPbzu+u5498U4QutNf0f+n2poq7D
zdQdS/sAhg2pimnk3jUhkqAVef8tadoHM8vThwSSjQdX14HQVXbo2Vla0V5G7MMB/vSaTQsqo72X
l/ajANEdOenMNJYt0+tzbDnaSnOKfCEgwHff9caTbAd+lqrHSn/cACsC5uTKN+5r1te3HkivWi81
7snUGaD2CvMwPpKt78Jyl8eFvpwmOGZ43xubQAgDTJyA6GFf3SV7WhycuOkBURFjQV2a4OPLojGj
v5KpGxFKzPqu3tLiqDbJT4nFf9AgvV0tNo5I4YY306u3lgTaLGZrWsxzU3nR7fJC/tT4SfKtSF3j
RL0e28Nt4Jod6ETwB41aH16BVFnRIJkKSGQu7DroD9RNx9LauTGCdeRCb0GiMk4f78mgudB48atR
39EbAK2HfghFj6MkzlQyftZjq7uOtituy1G+BdL3v0DafVhDEXDYhT26kdBWIN0CRjPx/VNZ51Dg
QwX1F/AU2qDEzdtj2cWArpnXydxBgU9UFfhCEKNZvp+4QaG2m3B6MzY/Rerj2PFy8QmoZyUNxMQN
607D2y7D4Jny16HOX0UjiocSSbadaCDxgyit/6AcKLWNPeCr3XzVEOR8TRwAIFNp/0yt7KbNBvNF
JO0APVCTX5kVd1uvMvtDULEUcYpUB2ug3T+kA5RxOQQ6v6vp0Ci1f8aY7uYIBuMrGmwCK8NXI9NR
kqDqyGNPA7OFkaL4LIv6J2hUgMsZ9tlNqurzzHeRRkRAbXJjqL0nN1RHvK82KLd5tTj5HhDRASSP
B9B8o7xDW+TDW+5GQJf65jNkhyuAEo181/Rt+lR19sktjegV9TzZsgQ8+iJcUz8XxoDUmjXErx8z
ZQYxCppZsBCwbcvSV1qSIEEU8uyJrnjI0ulK/sH2J79QN3TcN8vsU55NY9ZwBDPY7lNWb8qxOcO9
5oxsT+m1adRFlmztaBXKTD5ydORMq2RVsyN7n2QLPiKxeym7stwy0A88m3k58VmxzDPWqeXVe6CQ
IM6bFROfFfbSsCctCLRNX3tS/h7iZKhSA0zBGQrwKJulNNcKO7+MmA8e7CpK/0VfLhOxCGIRHP0U
siOAyqTFJR8dJFwMuaIB5AmLSwwNQWuVjP0KGKrgOLsFgxNthjBzl72Nak4JoMZR5F33EEmTr8FS
1m+m7ggiNpvVeEum2z0IaYwgcM1ONEiNdEEYhqKuK/VotT413lezDfm+Wmhp4aYTvEXEyzPTBXFm
QX7oJD2jvlCv0bNml/h5vaQuNQjygpgzbC525QOwqTwaEIgtbSUlQrY/rDF5qAm/rvGnV7EqaL+W
Hbgno8Eu77XUOBI3QwB10l2KWqt1r34U0OiLVSxa3lQQ7b635XjUIf66xs3RPUZNGC1bb7RPTVpY
Tzro0ifaOsGLA1goy1UI1NwXcguyyj4Zerj1zKJDUT17pV9M00C4okLM4trqentsw85b6WEav4r8
XFSW/7VLQbs6tmN80POM36uJNF6nBTR0TMCFrDhl+zTDOqwx2VuIgE8UtfIV2VK57Gw/uk09w4CY
6wiWUasYIaKcvvs6UGQRkGPkKwPJ0w4MveD+sPVVT1cWjqqSCw/hAlxNo+rKir45bQ8Vdw9lQqoB
KaYItw0AvVuntZGUFbgTtdhGgN/fHbc+7jPXykVqXfGlTf8ZUTusGoagK/1fZlGXXKEspzS4bh1f
d75m4NqFmKL8ao69vhRpIqGlF8pdyzptpyPTeSNREr5EXm58qfr+RBzaPgd7Z1zIr3qVQQ4S9Rea
TPIHjtJ7lG7jKqxLyIbilvygJeLdNo/SFdf1Zi15DWYgGzdKlGjkB3rLAcuyE6vqb9M7Vn8KK0H2
RR55JHZQLEge/bw8FYXmPyQgfDrgjqJ+hXL4quyZjqeFGUX2gbmgSvnVPiKRsSiMptrh9tefseHv
z6PDJPSh7WKbmmW8qPQeIgQ04kbxuGgrJ9oWcoCumQYdBM9XQS3VnW1umg07YNvqa6eaBsT6yF7A
Rl0amG1F4zabKjC7JaHcCO+GM/DVtVmwJ3zbbNfcZNzqwA4vMqJpnZWtfKu+IrfWrLnA3SPUDPOG
p462jtVVyIb3K7L9aRTAUtDnACu5TfDtOXhIHWya0S0f65q/WYgyvsVVs0EgTn418iBdAT81XITn
IbJnFM2GZy5bmnzUFoGXGyePGBEoUEx9BxE57HPCA5mocVUUma6QpoCWazlCiBbg1U3iClQrq4I7
AnGRDQQA0L+x2BmBnOLiq9svF+aLObb6LrEd3JJLrU/3tq7hKVGl0EDvmtCGmI6RvAX4VXgmc76V
fpSsDMfJL36qe8doLJp1L7hArTfqxaHm+WY3+c+h6NoHL4rbbRAU+T7MHSilqcXIY7SguB43zjeE
9pNV4I585eresAOFIGHUqfE5r9aB65hr6koU792xdwfbcrYszwEXH9r7kQco7U/jfI+cBgoMofBw
hTLIu61yz1qQ7HnE1n/SrAgsPGrV4KhS8S6P9BUgi1K7R3QNn4KMw3JFtf8pUlc75HpNPMKg8gQi
xfoaIRgz2ahLA0C3tztrqbkgQOjsznxEGXh3sM1ScVN7CB/WkIaYuwwEivhcrXNihUBIe8xfpoph
HFKtT6ypw3vXabNTN6TBkhi92V92UVjZqbCUPBMi8Gtw+WYQJSwX+Nkar+DbEMD8m9mtK9gArhf8
R2RO3N3rXg3CIXWrHaJ33y4Co7FliuguMkBeLQIksnA2HL/aOpR5ejE8Qy7m3U5ADHBkTnbyH3kS
rENtRI1B26Y7W8bRBkkO5PW8EfdF5MrBboOikDTLdkaat1/II2pje5tAnG+BzVa+nKjnW03vt3/s
E/E88mWoknE8f2cyUMNFrIH6GX2kov7cpVFE/OWePv8qln8b/W3u7NyppSpPE9sxHA9yQNIVUujV
sUcEYMNrw7rngIRB5piPb0VwU/Yy+GGN1U/L8bxHkRk4WYZ9cAIKvJ7miLzU1nxApRL93vTBrreJ
FhWIPak9kFAbHqmazB+tpa5/m2um57rqEmQS+7yCuI+NymvJ8gYCxYN4r8Se/aDJgL15lz/aeqPj
eyprcNPk1iZzAC6O06o8owierwF7qp5q1/hOpY0a+47bVvo2z9HjMVppgfMiGP4zqWoNCONqM3f9
pq82kEeONpkbhidnQOmV0z8T+r0oOkjTRcFw8WxPnkyBg0xcBca3Jp0crP5e740FsgUVECL4SRTY
YSIsbJcnkqHJVddRXRq1OtR20ijOiuYjjf5pbsoiZC5yDgJVjV+wTcC+EgK0ZtV7x0ro2Goqu6wZ
CAOG9qUSXmH9FKnr3UGPdgWG2zC/RqEqYBDxCUzdjv2do4Z4BVoN+0Yrofo3aG76GGZFvYaS1HhG
yVd2YGXKtmNZWLdWUjrLzmHRS2fyuzwr7J8o7Ae+0RdvUfXXdDcSgG90qQkifzwrwI/gIxTj5yen
7QKgB/on+vmT3bQ527plPakP+YOZ36K2+8g5hJFmQaK8jNqtIyKQ4Y4QJJoHjNKG4Id2CwYbMFGV
QO0juLKonFgeqdsOxXuXSg/xdPg8OvzapdFER3nYv5xbjMDoVDxfgdr25DQu3/tqgwU0IhTZvCqP
ztSnRrkExcj3SerGJwObT+IzSIT8EThFdMtkb9/pY3ohMgSLS2sL2GiyIa8hH3+gSi+8xd528iKz
OVjw6jN4qZ3rx1rgr5i8eFOyjfAaa40IJQDCfa0/xxa44fC7Dq48asDHjZv/GTUyyEEFXYSgi7TO
I6DiEEdsrLu2aNplYfD+S+Jb3zrfTX+YVYvpKg/lZBWOSnr6xnwIrfaho0OQLcRvOmzAjSIHpEk6
Iz4HhvYt0wJ72lB2qZGfiiT6Rts0OiB4qHJdeFaXHmiz5tv4DqIYvlwTmxfxeok+yM5ajUeFYv4i
e9sLlHYouy295exKdsh0Zngw+NUChL3jFkUz+bMLeXFueNFrHqAM2gUX2yXJInnxUEANqEEbvSaQ
BnB0cG+Ybhxsf52ZGvF4y3PrmWNncwYFEz9j18vPOIEkO6fXnjwrjo9WEm9CM6/usyzpblnqAtAi
oQzaI+ayrANd39Go1jntKQy9r9OoPrC3BsUfR2yOcGphtgbJS0TIyJcaENdtHMm1G+rFlc9W//zH
//5///d7/3/CH8UtYKRhwf/BRX5bxLxt/uufTP/nP8rJvH/7r3/avmd5jmODw8LxwT7CmIfx79/u
kASHt/G/ohZ8Y1AjMu/tpmjuW3MFAYL8LeFBiNq0sELo1rd3lq9YFVBJf9emA8pwhXDfkDpH+px/
77TVdI4NZZQeUbGyTWmHJR2n2wFq5mQXNkb51iNeOcil2otoqOLtpDKYxu0vfdQRXyIAYeZtRpI6
yQrZmBwCIWAmoiZMg882cq7ybKXjO36APDHQs6pxeN6fLdX0SVtvCtz0wMj012hWiy8g0893Tqdj
x+7krAYeyesmF5pLzrQA1BT0xb//6G3z7x89YzbDN8txkINm9q8fPejxCk02LrtvZTzskAQOgZoy
xnVua9VLnSJporYTckQddOXZ9S15MNQ8oVRbB0zsz141D7RDHnmf1pG6otmwegGxYu3gOE30ksW1
uUqsVJ5dSGIeqxI8GQNyU0+jbj7i42VvyhX808B4K1c9gNJImA0n+pkZ9XAjosQ62LaJey5KGtz/
8L30rd8/HFtH1Befjg1oCHOY8+uHI7208gCd5/fTJp2VDuryC/sJGYriCkXZ7opS/Ue6HcYN1zZ0
y6Ou8gJci1+HElrFZuR/QwxYrJmTc7Cm4cYU8QZiDY7TfjFFfXbVHhEPxTue6MWzo5WQDColXIfC
PjbubaQV9S2A9hsk7J37QrHpV+C2Bd1BGhzJBsqwdNuW4H+kUZpQx/3GUbz8iJpBtbaObdTtWfkS
walkP7ocrP0BR8ljH4Azw5JpvWwCVBFG7T20653733xt47Zh5t6DcsdvW3tSmDOF4x/UIMnPjV2I
6iSJoAe2v/rJsOMftfTzh1Y1iBSWtZOAAAydPGbdokPp4SH3S/5gCqPeaMZYrGmUZkuZTbMLkPfe
TPFGuzT1tWm36Sdy+a511V3ZaDc0UJl69B++Ebb/yzfC0XXPwD8HitkuypBdS/2cPt2pcGcxB1DJ
hPcOHlGQj9P7izRAr0x1hnH1ZPiN+Y02YbbW9afQCfqLFvnYomk1pCCT9EyqspNKLInHTvKwdFn7
ZVkuWqX2FgMECO2dKoG4TFodaRINUPdf2qbFQj0Ntk3jAWUzWF62c+VoHHXbM450ZfepVS14PABt
hUSRvrO9ZD8P/81nMti12P6He8+vt331YYIAitk683wTRHQ++/XDTKNaN7JcD+7cvhmQis39hYH6
hVsz1nyAvnNj3WU+fyl0Z017XfKo6whVetKWYLgF8SzSiKWH2uOu3DXIM6j7bK3urp8aFBmdOwHx
NjiQGRofCDoZEcJp4ciXdWqA3tXU86vhp/GCgi00oOfa+wCyMzGiBKB112zBl0lZgssm8LMrA87l
338qvvu3r5hlu7rjGiYod3Xb+u1TwY7KDnmbsTsdcrlnSwlmgNokBYRNqdwSJ2rIkmTVl9eYjdnq
E/VyAUEDoksmG/jzUBjrgUqeqJUDdwAOrmftqqkTDVzcebMkKGDhgJ4DUsjh0VGIwSTcuqJ0n2ev
hgGd5uqQbpQqNFQGCUgxYi3cUVcom/RQoRQN1t9s5FeqUNPkrPzINjQettq29lIreu+FG472PW7D
0BUxwwRMXaza00hcQWMrqCHDRaOfvH27aSCQ+/8pO68lt40oDT8RqtDIuCXBOCQnazS6QWlsCzln
PP1+aI5NWXZ5d3WBQkdAHBLoPucPhnsKO235Ckzf+DqV21hr5n1uAlRZ6tVitHhGEFRENYUdP4L9
DmB801n1jTs+awuBpISITOqWndJSWtqGCQeltCUsh0VYGOTIOw/CP2DuXV66NkJmfm79Oyezv6Z5
1z7JqoJXl5eSw9jKomwQKRQqVXz/7++IZv7jp+Pit+EKzAVc02AXvrT/9ByaXJXX3aRXT2Eolqhz
/hY3dfSRD4AO/dFSH8j8RMDzAACjrxd+lChikN/330vSSlt8U1HJsK3o5e8j3bpX2cBMJzdTIjiu
aLFYQ1wTk0KuVhadaN6EZTc/96GNqkiQb6PFEa8slOKMTCxQ06XIDqPdO/aicrMUsxrx0coxx70s
QjT6nFIWsULeREDNNo7Ot1wygiJfazbRbLU/Ua9hi7MyqusrcYhA1XxIDahuV+q1mSEkgROYuFKv
cZsr7n3d/Il6XQZjs+mGrLteQl5ngpgD7ltL7HdNs7tHS3OD+6SH/zpC4nnXOw2ncFXNTiAU7BcR
VAc/LMU7qiLtlmeqv5Pd4hj985Jc19A64J16dhCy3jLa77dp9WAmArwMl9OWXREQii9PTWfM4Eax
bpyqPnxBc90An0O0rrabw9SQEYBWYK9Rv4h+Z/mUr7K58l+TftY8XxnT+xxs6L4reu0gZzJbMoC3
mQY1C57ccoScjE9W749rDdM4gtNwk53lIOvNup02jal3a2HNn3WyQfYbGaWrqn6dw4l2mFg1905A
BCU3uuwbAvBH6QzZxu2dOc7uOyBGax3bUwh/AvtUu63FfowI2AtN17kDJ/vmRM2x8fNXyAzJvcrj
8HFiY4TnBQbXZtG/kOcKsLMLipcimxtsAsp+J4tWlXaHpgc4LouYMOsPTaNu404vHomwC69QU/tJ
q4r0Xq3snZhG+0lWjZHfer7mz1t9qdOMqsG549rdH9L8opX5QQZrMQ1C3TC1DjJgFMoM2VLXjjbY
6F6FEM5iyUG67V3JxWNUmwT1iuag+3X1o9eS73o8O3BeG3/NNt14qITe7Iy0UcADzcg1wOLcllFX
PP3bPGlyGLOy2hGw6DdVjyVeHpVP5cJGAQaJS/JCRMmVAtPGJs35SVEnDybGAbKvNfOUcqKKnPw4
fXWKwpunYnqNEwgaTmUJci3s2FndGhA0Cl6ki7ihmZYexKLxONRtTQZu6Ifk3MRFtW6E6j6iTxru
dKeMcJwpplOiEZ0Hkmg/WxqJAqsInQ84VZs0C4wfQefe9S0ZGTkcOID7aARhtAPQNG//+0mo//q2
ZNVgqLrKi8ESQvBM+fuDkDBU1Wqj0mMYLwixDj7pJUkZQG7qwQ07sUcqjIiIrOvxjgrb/mVurQrD
G1TyLbsUj3Gfsx4Yquy3gm8l4DLj7dYDDH9AotqP9vYisSJ1VjpEVtn/9O5Giqp0i4GtPMPCEWPc
ddA02XUdoYM+XnfGlFy6sNUeZINKBuThvz8G8eu6dPkYTJV1w/LPsuQO+6f3gT2O4Lwdtbt8Ytpt
d2GS8pNXcT5GxIswgK7N6GXefvRpoHvGqFe/PgzkiDIF5C9//WGJnh2Zsnj937dsiF/WObZwhOPw
l3N4eBj/2HnCNBUYDUbx5bqgn327Rgk9iL4RE06XoDxqO8mucn1192e1fMfXAijVP6sDdBuv1are
Rd+w2rj1buLW9syoytFo2sgwZ2a70atmouVSpJspbBAOJuXh5YkIn5Sg+jzDCMHwhg6aRx4Iw5uW
s1u/HIu8/2U7LvcPt0iIyTudbbDBxkK3XEOl/Pev8zDNY1TPZrKffKhe5lrHlKWfsdq2WWgSQLKf
hnnAUHchnAxd8gDorf5y6+Erxkx+SBtXQ+Dj2qhBZYjGESunEIHplHcOLNAifDbVrDoOS6ssykNA
IniyxuAUGipeVX+NzwczgScsxIc63P33d0Bbogt//+/y43VsVEIMzbbhZP39vwvVIpvIZAX7K4dL
L9fXiAyxffesBTmJSzRU6uWQzEGDDjj1/ZTDaUOgepVYqDgGXY8wn2oTtg40fTeh5RyyX4C6+1P5
1i45YU79v3yb+SPpSzTgp/+MqWr8T1xX14jwGI7zaxRLxdW3sKOw2aVdYhw77MLXIIVAsA1m8DXK
XCTwAJ47dg1T0hijlawHAWRv0WIkAR3l4VdXLVLMjkzrIsg5vGbkRWW3vDDzuyAk7CKLhYksdRMP
KqKOEavlsS2PZMw+AFvFP7LywqKRN1Ie6GSkfOd9kRpeExnsngw/bbeZWlWnNu3tI0nkYdfWxvwA
NzvweJRrb8s8fetHP+b5cx5NQenRIplYlhcRhLxAUJDsLwDtz06QFEeNX7dYwkMdClRBd56V1xrd
jYvsJatlceqqeQ/7+busl1WyUR6mvvI9wbJ/fb2CrGyWKRsx9qsuz4OdrPvpYo7d7ropbu5+qsv6
PDu1auWZQ4XfpBwiL2VC/tppaZ39XCf7KGZdLB5oPQGLf941VtTsCR3V3bHSqg6BigpiCnMMF0cB
P9NJcw+2n2ae4lIjXJ8IH5m8TunvZLlwimDdBiJidTttUr+xcFWbk2mNgDJvFKvNnu0utM+z4d9b
RkhpqepSX6yaVjXxCjEz8jeBcacY2Y9bj8FUfyCCbfNoNxLWi4wkEWcfWhubZTmHu0yEcDqiBZ15
lj2MtEr2xMYJQC+Nsk5PjA2hq/DheqXMnbbZNM3edY6IFW88x/d2vYuaBKW4ZZzWOPlGuMLeXGco
/OpRx9/yNqkt5siD6Fnu5KzGXPqXKA2OjqmaxRo6II4UpT/tU/V6nTbwjRPWLW+yu5xnJK2/ahHS
PMqiHzrGwtoB17ncgjxUAXoaqaWd5KjACZR9XfI3kXcl63QNOgK57ovsHxkR4hy+CD352Uyj/00v
mujkoA3HM6bfaqFhPCH0aDzpM1JY+Em4m9Yyw3w9KskKx5bsUXYBY6BDYcONNNK0YqPFRrtze9SE
m/R7OqTpdpyN6GAoWvklnX0WIHb6HQRk41ltod3hOjo+KX3/ISo/+Q4uiqVE3oqLE7jJPatTayUb
cmv80Ve28hj5RXKamzb15AWIjN85C5yx6KcLUn3I2I/8KeRFUv+lKF0d9dUx3aXl4O4aQym/Yr29
ntTa32ppA7XUJY2jtHdDXJF76AgGrnm6xAeR2Cocaz4yIo/qqhwjtVr7PMR8EeSPslVYUe9Z7Px3
shgqLngmjFevU9V8hytiNBfH7dRnDDGira8RyJPFKq/VeyiN+2vfdoSfjVVAsfUb/Tc5m13ayg6T
XXPNLlw8a8poPGX6nWy71uQwITIQb9dbdZQ2P7JnwWpluXM9ZX+FiAi0oYaXJvHYz3teYqIxybqd
vI+uUI2TbuSf9zxYzj1w4vx6z8vXYYu2QbGRV01NEOyzbZNJXy6wHOR9E28ervf1X/csB42N8o97
DpIawX7ybvdtPm4HJTF3Xe0eSnJzcNC6EmCH0rO0kKdT2tXAVsmJlJFt7l3Z4igFbMU8xdbt2rOF
1BGbToBr24ILWeYYQFRv/ch5S/QQI2lZpyIvGp7k6bW27DV1BdTOz5XECyNeAHryHDcVfI4alTeW
IOkzvMv0ucpwpBzcR9kB0IC+UaFSbWSxVBPticGyoxyCA5jjDeGQb2Vd45As7qI1VqjToejT9ecw
5m3CFlxOV6G7rfXpsxqY7f0krN2tR1ZNHf/NrtjLubq5dc98Inm/rsryTvaTQ+tgxI5NHZuDrMtH
dThNRvw+V3N3cPQq9YjsxjujHc2jmuTZORhrVuqj5+flwUkK7K3UPFulYTn9Ec7bNLebH1M6/8YO
WvviFCQX4trPwYQjfDc3BhtLrQ0eRx8dmbzXsm+acMgVMwjALDudVvsemzpC/O2cPckrj1NhHuN4
tA5IA+5Kx0JeSJvtuzYO/9AHrSJNqiBuaTnmOeKtsTXKQMCmwzJ7Sip3rfpgHpRmUxkIc6SgLL47
gXpBQntJfxK1cUY+5BigQBhpxe9KF/xW4ez61RrVZG0Mk//coE/pYcOgQvuYP68Ni788/nLdqAuc
R/gQ0ObCcPgCShiCswBR8LfrYdENn69oyq07lSiYo36+rdEA8fwUC528Fyy4p158h5i38nuteXcb
qPYhqnF7lVjGF9ewjlW2zFq7Yu3MGB3pYy/u8yghlyNHEov0w2p69l1RHm3MpDdyQJbvZi12vkEt
STHIGZoDMH3nZXatB9k+WzExXVENl7AkPA+7Eb/z5UqZGyD0Zdgv/Ozaw6iGybbSav+bX2+vA3Wn
32jdXByFSoQLk7+v1xsBNbtScj64hA3BWSN/sy6WCQEuHYuoy7/MTjjtNajg26ztuveknFayg6LD
z8O7L7tDfKl6ch3Mp+SlGhPydsOq4SEAA3GyUMD0ZINiNluXp+Zb5+jGzkGqdBcmo/JWGPzll2si
cVd5c+ikpHBB/OCRXF0/rgJj9RV4l+DJUnCo8RcTYTmijkH8EEh6b2cr2I1zWe9xIZm+zAU+K8sH
nWToKiCAmZ2tWXGB4MXaauaV9Eqy6rWacPCIwBPsiyDBNuya+Cb7baKdQDzLInW5CMHIBhHYz8qI
OefyNq2V2Hwql4OTsrar9FjZyNdn5PY0OL+F1thcX6hlFs27At2ftRwke/WgdyeWk2dZssbOxXVj
4DVcFNqOZa44wqBa2aBiXlNDUR6ToLwTfh+8jXbBhwPZ8xqLrGsBzEnNxo1stbIg9RRSdwcZfARJ
+iMtHfUiS8uMGiiK13yZEXk6hNWJX5oV1/2TLJ6G+E1CCjmBPXVOndmzOu2rUdsPdnevLQ1w3SCR
/dSsjOWeh751mMsYDztwWc7JN7U/T6fQwmVnHn8PxLfBCBD77vqMIJirJ+vQDtu1wztyV+mqkayx
Y9xpvaNfGvgmT3Othmc9U+8/O+cKCb+xy7xrWSNeCEOzanG6WSZrcnxI1fgxjdz0idQ4Af/Q/aOz
Utq0zsk2WtvwNZMXaozit65sxQYkuroB76yjxGXFb2mgWJtMcQuMbShWA5LsfpiUJ1kcdW0PBo1V
VOGbz/lcboopT96CsCaTsZh6sZBO3nBLcHa16n+2xumYeCg2TQfZ2qv2d6MI63s5VAk2s67CWEir
8oHgy6u8TpYb1VHeVLbMD2X8329KtmZEH+VNKSh8slhIqp0/zepJojyveM+lmJMAX/nsZK5iAbLL
VUbgJ2RooPgE2JdOthQTuE107STnjJZOZpbNXtUGG7b0a2BJ8TM4kPlVB+2etLCDZUkdCpZoqLHL
kiP0gz6rybWUltNJD4rhQbb5rXuPXpdzL0taoD5XSEteS6Aq37rRFhfZlgfZhwjN6KoaruIwT27E
GM7XS6h1uuK34Z+kNjgCq/UqdycAIcvN+V2BZoFInTvZmvOeX4nMIE8jW/F/5zeVgrTtAvXVst10
nann1qqTA6mx4mW27HiXKKrwZDFI1fbs1P5XW7UivsX4lAYTamOyUW25VKE37jFvlOJlTPpim8eE
6GXr4OvZqZl4ol3HtuikOOmL7JrlSJUTqGfhvlw07IZ+g+NDSvadiVwUGI6g/9N6aC6pjrVAmmTC
I7/eXMwKn19AOZzGIRiLCceG7bWyCl2aqkY8xFlvHAg9TFjCLXOoAEEyPftaD+FhnMGoI46YPwt3
yC5VFF5URSgFYNGZDZvQsRNaWs2oae/8CcSZn1XFs6zD6OqbmWkAsZaqyB0wjV82QpOcYBKwFrSi
4enL+FEAnfJDzB1lUY7Qym2Y9OqTrBEha73JTJOtbAunZHggDHLtLnsMI4bXXUkkSRYdwp4I9/dP
sz1+QyqnPcnqVgHWyBe0P8pi0FQGTCPoArIoD0Otvehtmp7lldwZekXE2wvKEjcqD6rp4b3h8UVJ
HwZjVDe62vUbnjTVNm8L25MD+0IoT8Mf1/9tU7mzN0E2B5bHLHOsa/dJGu+0cMqfZXczJzGrqbP2
eftOYLAHMt/cBL+pNXxR+PjBGmcnlL1tXX9I7AWZrTjHW5U8S0Z7C5JvPMvStQrDDdKG47iDUPs5
HJ1/Hej41K9ROjiE5WhvUgOewwQK9qGPnex68BtnMVzwj25XIDOTNcjdjWP+2U93u2Hb2Rj7uWEZ
eUMSiDP57PYMEjDzkjENf/MPMsx8a1eN/j/b5XhezRmbv7TYkuWyvYoU0V3Xws2X7ui3ohTRuRWh
DiE/s3SGpkhnlt+vt1Y5tgGW6dWuOh4cMlj3jS5+yJSw5YRItNW1tZMpYVZt5wkjgqeWVajs5cf2
6zSgVxxkg7u9eihp4rXvovbRNdzqMdXTLxIJU8aBs7XL0t12vDpJya4mC1olJONid9PZSpU6O4Vs
W5IkCktQQH92kRpbyRhWHlI442YaimRa2W7+gO5hfJAAqWudhElZY9t4V3M3PL8BiJQjCuiW6vCh
IaQczgaQ3RziDLp/+qtsxWIMg2N8HdJkCLZjQJyuVAbUNIVWqOcwcTeC7NiDvhwm1C8egqz8mLQ6
OcqSrHc67XOorJMH1VJGb2LTdm/qaB1HiFPfTXbTv5hJ12zaKmy2w1I0FGEfrDiI1rK1MGL3vqqN
o2yUVWXfe66uikdZwi8Hed4pK+7wYP95NlVso6C2HnHKbp+U5Nxp+fAoFvvzISOF7vqtupJtss4K
FGysooGA0NJf1rnJua077dTH2eU20JpGdSWLvwzUc5O0OIPggw2EKebPK8kBcZb7+0JznPSSs05A
dEEQwgrsvaLk2l3uD9Y/zljhb4Xtg/5qiR4RSSNKsbAQgAcMVW+eZKkbFfMOY4zvsiQPQP6ndYzT
+U7PBoS6eyd46omnLoPlNH7UKsuvO/L6JkF1e5mxDU3zNAxK+GSFgKTSHA/I+Ysm/0sxstaeEVoO
Eqh8fPIQ1/VdquvKWZamAR7tOIgvslTbQ3+qC2fepWTOTlEQ4ii5HJK/zszI7XZtUr3LHqmoPnvI
4pSma9MoY2wJjRYJWkhAM5a1Kxe17MtQpe69ujRkS0NhAGZFEBaafjG495CNP0fAdv0xlxp0HTM9
9AtEQRez8WigfjlrzVO2wBRsHu37piSMIjvIumERA1LAwl4HNYViPNruNrfPljmurUSLAEvnxkUe
BnfEhg0P3W2PoRIbehpCZwE6T0uLAX9x1AmpyX6yFXDhS48r214qa+WuhSWK5dxJYS1XoLG/kg2y
vLQqfvAbmE/49yFeQrk7aM+3s0CZQq9c6pSAViNxf2699RsL84TZzUc4DNU7wVnSIfz5L+RdtaeK
bKSsr/GgJ2zWlHt1jKr3kG1SNpbWl75jwYMEJ1vupf42PMel5q4Gmv3QaijWzPg4vbGRQAB9OauX
Onkm62Sr7Df0dfhrq+MOn2OL2q/X7hBqO2XWIcm1ISJJKPEfAaBsZNWtXp4VVhucO8dodq6ZzC9G
6p8VTDp+X06ATA7yBFP4a41d4+R7tSL3+Ut0cRcelVo8pD57iEj+5eRp486Y9TjTQICEv6m1HGSD
Pmvh0f1zhMP/9HKlAtkYt4Dx0GdPK8Z2NziVeOFPqeyGNMg9WUwbkMYmYZuVLDZjwjaNlUJQR1q3
1hVtOwxxDHaIoS4Ix1XFL+9OaXXxIieu44rA6lIMLSZ2c2LtPhFedIIn5wGBsU0ZauPFXchByYhF
qGoGXg/riVS23xr6G4phSBomWbkWbmq8KVZOtFbJK3hulf5Wl837ZOrpQ0D88+VfBiliUr280Kxz
jq22osQJayUvCEBd8ovxInkyzB5vLGtv6Za5zRQt301gvImP8/KVRb0x2FktL19ZbPFTXc9ZWD1O
U2octdRV1shATV9VRJPWfWdmJ0Iu/RuYtNzAM0H2CktDgW7mjl9dB9FeBJ+yk94rspcc/G+9dAUu
SC6skGhI0r8ZylnOULbd52Vl8ZfL0qtJh2JbKYPwyB9ml9sh1tGDK9XzrSYTvMdXYLLWdW2WJ9mA
u0h+gfzenVSEfb/mGb9l3jOvuIRZ+2yqzG1C5vNrXzdeumCWYhsTg6BsnVOMEuz92GN5fgUzMdKv
4+Q1rdrPkcLPriNlh/SvkZWW6deREu2ExeTjVLT7CK+K702+GxGs+lHjRLmqyt56NVHp2BT9EJ3r
SknuamXUtq5pFc9EWsht2b3xWzd3KzkqKab3Lpyjt5ZgvAeqLLyEBqlVYRK/gwSbPMWNH66DLK0+
osFB5YHMWeLzRlXK5uscuRWaLU14j1xkf3Dq4p1Ff+ZVo0EsCuMl9J4m5xsLTjC1XfRjMTpJYL29
55mw135hRg+i9bW94yTWvtAFSSLw99j0DuO7YRXY2PBuFYr/3vFC6ITpXvxKFC89FIJ1iUfIXrhF
8aKSqoLu6c7r0gjLl2Ea1PsWt0R+d8WL7GGOzj6Yp/RBVlm126xjxwkPsv8c9OauykTqyVaC+O0F
ebRHeSlZ5YSjh9VO9yhLbai78I3wMZFzR1GtbC08lZGG5WasQC8AwZbfZN+xyOpLFpkwviNFx0wn
yl4IXV36NC++6REYaQNJn2PtOGBrZ0gdjSi+Tf6Emmdn8KXAy+NrqX7I7ooAmzQ6LOxlEV0Gu2iH
90Lvqj3Oes1WVuNj6rVGnMGlyLRDoYXVRk7aK+ax4Mf4YuUtlDzdOIAhS56SwsC3xwDc3dg9/lRF
7/MqrHhXE01+KltQRuHUQ/LKh2RtBXW3R8VLIUG6lP+Pg69TLVf71wlEgAto3BaoryyKDS3MfvQs
XmOBGFknSnMl63Mxzl4ZDPq1W52PP3VrnfTnbhaLpYPKOvk8RdISnCTi71HSuqvGFvgltLPxpuK8
m6MH/UVV3fDesqpwNS8PUdYH/c6Fm7GRRasyycMTKDjJoq+/9oHVfgn12riMWZCQxmSy3jIhE3dI
HMb9yiLn/xtsdk/VcoITAJvuYuG63wwdNzmsE9UnxFr67Zi0yp3vVt0d5G5nq0el8hhPCL6FcLy/
mX130eT4OUEGaojq38sci4rRbgcUWvEeLn03v9jl1B2QsZ72sd+099mkoCqMFckXEkR/ZHEf/gjU
vanp3EcltFcndUbcaPjtKQvJLI4rsYMZ0B3bcMattc/NTYT254u6PCjYvY8fitWgZU1MDL/Ifp/o
qr+flDrw2kbTX/OodfZlRRBCFicgZftESeJrEZNTfa+5TXItDgG/0gzrM08tYuM1VUey5Xqe836l
2JrxSNEqrp1t0tX7CiPFa6tVB+3eJiJ0HRsWNuu8NMRqcBlbWmRPmklg/7jcFfSeDNs4pb+2ZiZE
0s5RUaFcWl23jPaBUKZra+r6yi7ohXptndPY35Fih4yxzFzbJEKwBNevrabA6dnUEByXU4WRqu/U
Fh1VWeTdJnZz1yBbsIzNx2HeaaaPacpyXdFr4w77NqhaU3NonLLd+1P+ivfQOK5gWTZneeDP+3kW
6/d2M4+nX3vIbiGU1xWJvHQni02JyXAempgmLfaRmaE5Z3duwRmV/j0vX91GHMWKtlWA+KmslP3k
ISjiDzsCWSpLstFS0J/ssmEbL+NvXeOUWFQakwu71cmzVlNftBxL09vcDc6sd05oHpvI540nu/kx
nNsKrRxPTiwyHj6rCPZ4Bsv67nYxv8B+pFKKh4QN+U/Xh8LRIHKUxxvZ93YxW0sOptOUp1t9FyjZ
Ee3qL/LKt7mjXHPWBMbEdQ772bcFVNHFbkUelAinldDFJXtaWGV/VqdpaLYrWdawyvjr1CSVhn4L
kgO6knkqAIvT9VR2bctUWYUtfnyy5T+ma9Nop/kBqYXlktMyjxV07Ipk2ZgUB4kRV9uI2GFthg6u
Owj3UAV8y2XRMhObfVNYnFXTDb7UeLjJejE6+qGqVZaxgK++igYqmNUAdwblbLxmRANkfZK542EO
R8iBcnJseciRgCskBsKCVpAKkIeyjd1TvRxksW3Naqv6EMVl3VBVJKnJ8ZcrVVMNIlOxfY7t1j4n
aeN1rj7f8RI2iI0tDZZv9xsCX7xXkpx1tuwoW0SEbePSO1zG3urlmeuLz2GyeB1bB+bRKNBc/ajS
ZjdNmnIC0pA6RnaWh8mIEKxaDvJM1kUkjDxw0PX6lwakxiEgLmNl51jpd5NaFsdf6mUPOZQ0ub+t
WS5fr/hvF5NjRe1+EEBcInOEftPBn7bqYo84LQdwXZ+HUhooptBKDlagbmpZvPUZ9EBdq64y7LTG
jlemMCMMpevgYJdZuhvCIP0S+cmjpJTMjR/ztWh/7uECRv/vHr5Std40t8jDuiiIul1L8KoN8pOm
2htDx2v3VmWnMeIIt/JtRK0l3V4vqjP0mOwk66+d7Um1vT7D0c7suvYBrXmYLQaOHSOxE5d0X23v
saUqVtVktg/XyjJvdgD6FiFX6orl0NRptGGPrXpymmuDsPGPSVDTntXFxmnxdhqVSV2nqd+tb3Wx
E9r2tVxI76ZbkxDIqa7kSFn5U7ssNw1aGL9M968dx+UOZIs8yBkt4XzW3Yr86nixyz5OXuEIs00g
oHkuGZdxVQZTeR5xYySzU1TqXQU3RdVDirKl8xut84K2hlvJX3krK63aWkxBJj32khrtU31onqpI
5VmiRfbBcRPCJUOdPGrOV9kma0CcxnubyOP6VmeZ+HhEOWw6kZj1UwhW4Kl4kt3lIdVdlu2qY1+v
IeuMUI0RDQmbvVY4w15kKhiYLEvPBOPSc0PsYx+iAlH5hRj47jocZYvsA5azBY/do+O89JYNcCfF
tuh1JMOyVDsWZtI3L36G4a9ZYYXnOsFzZkbju8jArNdm1pKHrjClSwMAEnkzHacKUj0Lx+ABIU0M
GhUYmAlb59WQGdPvEO3XkFCGYJV2A1gj3QWzZCAokEbdi+KTxOv1GukOG+ltNU3ig7Ksu+AuFRt9
nMaXsgFMHlko6wsnOVxnwuiU4IqP4GPHzy/N8os/Z4iotuWdbmrkce0pLckO/VmWZ/LQRE2xNxod
sacgOFt/HQitwX0feaxlkaPtVKd5l423+l/6zmMVLti2f53jNjRMnP6IJ99Gzn2rl2e3url0olOE
bPZyB79c6VYnbyaZkV52cCH8q6uTG9GusnKEtgKzOSMMi1G9Hejb0cmaTR3P4PezR9eGyKkUrfNS
5tpDif3SvUoi9aXpxLya7Ta964fMfZn9rvGIu9h8BrQazWBtdZb/G20puouX7qwAwZEzxX0t8I0J
v8tGE6mgJ5+fC2vuU52YJTZsAT91vNc5+oucLRkosAyyLE+RSR+OIFoX3sfovmY+Pt/pOFxkCSrn
c5arw/21FBoEtpzx4Vqy7H02F+qjLLkJERIL3YBct9/An0MbHtr5Xh40gLCb3NdVIArU5ZXx2VCD
qMRyxXE2rWp2Fgz/pQVRlVXAE2p/m6FCJ+A+DsJdnkaY0f81M+R4d5ProC9dTDihO2XGBu0x66EF
dPNgFHa8nwwbZllfAi1ZDjpRkXOG9bzmsxthVUpdpwc7vZ5HlqeUZN84MrRVbUXQ1bH3eegwTYqV
8aRG0+BlRLY+UOGphPVRo7TnqUmmnXSltC9TT1pNNlSwzfHtVN/7wYTDObd/QMhydlPTFscMswZE
AG+nMfDsI2ndZl7HgVYcW2Hh3TUq/gFLB2LOECotsy5fwh4YOG/4+kBwr3zJWODsaqywPdmaQS48
10P2hWB02q67YV45XdQ8lUtSFZWZeWXauDj2gYspAAwpbEW6XD02wp+vhyQffi5+KLOVIfSrBHdE
heClLGf+XIQ/FWXDL3Xp0q90cixo5RAxtxueLea+Bg40hiEZjykLN3ao1rBio/hRmDVMmKqpPpre
enFHVX9JutHYJ7bhb9Oy998UaAQjUJqPakZyNO+n9hKrmX4eyXauq3rM78coVJtdEMBEy0F5oYcx
+AfRJHhFNpr/oC0Hdk3VZViIbDHh/g0YWBbpzYBrDI2yG6/oPwhfx0c5hzyEVgQIPNhCSwWXFhoz
3uZIGRr69E0vS5Q2SaTjCtXFu6gHEe73ZniJ0XG4FFWI5mvjW0QiKN4awqWYGS3QJx0TpluDYpnV
WQG4aVc5yrl5Y3/VAx+t5bC27yyIxW9D92Et1T4eUIduCQ6SJahWIJiDvYDrigLWoOCOaiknyMPG
ZggyEj9Lg6yTraZgm4tYO32Aw1ZrNAhXSjbb924LQtyxjehDndKnpqqUlxJo176ZDW2bVrnyNTeV
teww4bDtdVVinORIPweqI61XsBl5yoRKfvfTCqI1U952iX4fW6Z2T0Ry2AaZgoPIX3XyrI7Dar2E
M7aTO/VwCNkZ9dPo8MVkrDyYdapd3OJFFvSCB8QqA/R3GAv7d7ueumTDujvdGDD4vNuoahkf6GW/
aibf3skGeSs+2AcsfAJE5hdXbBsqvtI14ZcJz/f7vhTBioQ+Aed6nnZ21dgb2c3xSRFYhst7d2n9
f48y+6h67TBfUnStf/gfts5rqXUmXcNXpCrlcCo5G2yMgQX/iWoFlrqVc7r6/UjMDFNT+0TlbsnG
2FaH93sD5kT9E2oErD4McpKpJD1893cyp1A8zy7bQS5bTySpqj4AsR7XJ639/L+YPrTDAnE5xpVq
Nwj74No/VEt9X011Ym+P74DzqUQN9v2aW745jWJveg9+nRGJ9tiQGHWAmWVcrbL517P5RN9hD/81
ou6Tl4sev3z+VgdAZ7GmERYpTjIk0PPbGnA90fbjNU8TdaOnGmTgxn2cNFzVVkequNf3kSrdx7W1
9i9d61XeLML9V+FXzwsIf6Yt7uWkhzcle4YkjORlOcxEMm3iapS7tQlddIlRrqZ9Fc8YW7rdQ6O1
09WaM4wsqboHSKrm43pSOuO0I4U5365nybsdz1lODs96ts5w9Jrgca0n1y6UFlBtzem6tqwQjCFs
HkK2N7m+WfKm0yVOo4dQukkhpAdr8zuv+ivoZm2PyzVNpbTBmmmtOu6INlqb7q6LbaeuEGTKkne+
K6h62EyMr9PSWrtUXX/DJjZ9XK9v+MnuiYln1lmucKER3XphAuDzYh5iCkw2YIrpxOjo8kI8FkvA
kdGnTG+TarN6NOUjdSl1wxsabtja6SxsfcbN21j3JeRKPQmmbCJvT+lJCejeo9bynpKTzWBzc9B2
p9NEtTXNnL0Jur5zHc/emUX6XsalAknfVgJBefJAOfaIEbC8eSGDu4ZG8R8XoNtscWjWdNPA48Ic
L+sjxYJuVJUYOOo2X2usDBnx7eVieuwF4E/M0kCxIGdMyYMaknbchObGLXRQ3GRhkh+c8TZ5y4rI
w9o34u9jgTEVJ0Ov5+BVl6i8sc84cf+PPjS23wUWe8+lakTHyM0+vD76KeLI24dS8w5JqIBtsR1m
lpT8iuZXS07p3l7YDG4zHuO65H/FP8eVxBSblj9hJ/VUokTcCWwPkhD2eaW9dIb2j6fprq/CCNuY
XQjaqTh+bVAgUieIP0PUBf3A3QNKkJM51RLbhWeI+uR5Kvbn1Al9fRYIgChEbCE9OwhPy7HZUOnY
DkPHvKym8XmEtuiLon3sgOMjEPs/iZVjMVsZ7TYqtGpXtkrmDyYEUz3tA3wlITrJD83u5p9t1e3J
Lzw2s3U1ylo9ew3cVianfuvJOvc1Of0Nu591jvsye99PrLD5LJoPXAb3sZf/6DPIJHrZIcUtnnXY
av5QEy6vKz+iPAmsumJaqVrix4T5M83f8f3aGXwyuUdo3ug0nyrLhI1lvqEGqE5QjtmdEPbim3EP
ZKAoQ6DPeQrByvpHl/oM4Zs1pScLEXDBB2LSbZkzwU4ZYVNVmVykDbN6jqjbWQkZBWPR7WGL/lSG
PH/pwr8VFrp7RGivCugo64T5Uo4ASJlcDKfGlMljdjaqpl/gY/KfzBWuTMALUCSHzzSO6os2GYSh
pS9d32uvhnPqYVAGSiheNHQhmwJng83IGADiaR6JF7+Y83gqhEoSV5JdhpbMJw2JzHZO+DIo9PZ7
CZ/0JKOjV7VbRyc8MSxqInLM4dZpsmbx2VZ7aWM62PfdE9SPjVlPAyxk86QVruKrUmYw7bq7MxcU
LKdi3nRhXp9EPBzrDm4uVkuUZqGvK516GAY0ZoWZQ3yF14VtPdV+6RChUlImajvS4npSGWRoX1wH
mjOpOaKr7H3bSbwzpRrYMCAF1guHeUbHYBIB5Gthrp3YlrvB0Cks3cP6CIbtm1U7weJQT7En0IdX
ldS31VQ1py7BOP26PqzQvaX+f52bdZWOvLD7faN2x6IE6IIdybPWV9HW018vEJERFIe6n43zsEfs
kaN2NmufqPcRH425OQlP6jurU6+qXlYniOQzd5h0iUthf7xpJkgmnT59MlfZyGRm79aIxU2elYHP
7BedbB1zhTwKwtIhgyp1/zyT5/QRu2zgJqeSfq7/0m3nLsLO16npHSO0qlsn7n+XDV+P8Oan0rQx
8C3xbqYCX+SLSXbvXes0kfgHE7xqi5dcztU27SAi191n5uBZAlHXwTa1LLezIt1rX4fHbHaVe4jB
bzjJs2Z0r7nVFjucSz7aPFW2Ttjw5WHsiPtP/6jaoqeET6Faa4p7I/t/otpscTKU9j6xKaiUQ7cL
+zoPeL/JOcvGvSf5QLISzxY9s/rHquDD0lLxkg3U9fWKrUso9kmc7WYA5YMtmocsK7D2SYrXoVQD
sWTDkFNJTBSZaVQ0k11bhA91iatEws2oav1TGWrvUneAapr6rLLfCLq577coF62ToisCzD4xj6nA
5KJuq79CKwqfTGpDrf/i0hP7oxkTTd6kBKZGtzY3tAMOvXXUWRsckAunuaupeKtMVfqeMbL1dbOL
dOxoVxsD/sIR3NTay466xiIhcZP3tvZmv0vcKXCah7JNfdeebF94OYHvWenuCso9lw7KYh017SW3
OtBc7EgwU0OH1QoVT8qmewXTj33RW+9GEaHIAnK6CtU7DCmeJ25zKpTp03Pwv7K8D2vIiP80hmNO
5cmXgnIxk/MYTBZ0vkL33AAYejyw80qpruFmk2bVOR5axmB3NHeEZ+h+tyR9Gqn2hqB7hLtaP5iT
623isic7I0GcKob4vB56YcVnqqPnNKttpMN2Bo23v7sJAguQJT+zFb9r67+xYb1Zw/S71ltqYNJ8
gIx9LlEhOhM4omm71QYfhB8NYaNbJ09fsBW3LiPTvd/WaX0ooyZ7yiZ4eIrsbqKbfbPL0m3Gom6j
I8zCFCsm4Usb4NJmdtBpJCtXujAwBHKTQ5250QOxNCFuP4Y8z15mHUNWaichE+0UDwYKTZnP5yJO
hkOOCfID1HBjrwkxPfYyi1jMImuFHlPt+oFgRGpN2raME+cpayO5jerHqkPWYwqbYioBkHhnsCTO
K3IOJea/wcKCDNpEpW5uQom3hLBebMMjLnAW1WvTHHrFJm8gj93XlqJ9UDtWh9u+xGO4gwZkTEQy
YZGv/pgrdk5a1RfvSkVN1Eva8VhaprVB8tr4LcPl+2ih9JHoWt6RFbeQk+E+wFMl9a8TxjsTGMmK
SLXeR7vryPAVKtmaFvkZ4CLvEYYoPsP68A6ezoYtqfp3zQt7P4Ml9e5ZWCFZs1u/RwVDBD6G1TsS
shFTbSzeIsU4ETioX/Cf9AAknHCzNmMx65dcQUU0yve5TcoAXZIJpztqd5U5Msma5kna7InDyOwv
LSaul4b/9Ty69Q7CGXtlJqBN6WVILVPHemStDaLkPSlzrby0CR/ZYAa9zbvEYijBynsc8EjGFKaL
jAUFxc0HahS034gEPXs0tcCGMr5TVaUhOKX56fYpJWa8QdD4F3dqOtOux09kA1PIDkjDMvxeM9Jr
ZQ2OP4nE2CZAwL5h9Xu9SDwyyeNhN5eXPqmmQ9fE4WXmf1Fi+wHO4msqQ/EEkNr5eFIxZdWKesUK
HUe/fH6yzYkJu6inACABdh3O3RSm2MmqfdwFiBnanbGEoHZ5HKCIT6720BVHbyZpFWtHMljK+Z+i
K8gZKeZ9RSrfdiq9N8jBm64eYoQv3P/hDON3qlzBv2LDDSFwuJ1hazv2Nkxk5IcpQGtT44MjeLiL
YyRDIsTjSxvSJ1tJLvoydEcpwJWddfWmwztUwYeNiVsgfAAQwIs1tILOyxxfzQoKkUwPbRzaz0Pp
Aapb2a7pjNIfCkCNwovcTUIAnN9QWd42srQ3k1v3J4w67MdYaDE/uhneQgNcppkMqDlL6KtTxA+5
UUHSNR4mrOm2vTXFZ7Qd1Z6Fv8U7u+KbVh00HDOE0oTnllsVc6jyt+nMHUFswjr0WNFIGQMhT462
bduw2BeRSAMzfm1srXqKplH3QdT+YfSmwjyI6ZRbfj/1pS+bSLnaZdNdRntU/Jxy/WMjBhHg2cw/
rnonSfRGXgDzJG39BNoNuaGD+FPUOFDmFgHajqbhTI/npY8pratqyQV5446fxHhpG6qNxCh6pyh0
SUzN3EeM3Pd9pKR+76pXE0Bna9jT5Gutcmq94lUI23nIW+WzHvmiRkszHs2yyrfNlPxpDPg7Nabi
JOc8FV0dP6T9MPpKPDn+SMpAy7yPKwTTimpnJ4K8w+0Ukh4kepTSXRgSuoZ1h3CUT3M0h7MZQt8a
SxnIbrSCRvA76Uo9OymiRwJqAIxOY3F0p55kELeoHvAcu6g1WyoDqohBJKJO5AZkWVZkIrPP9eiR
6DKyeNLqvtkjst3KUUGyVon5kFlpA7WyfGmb4qaoEN4w2G72TtN8aCLVA6PWTO6wlJvPM69zN6KS
m6OjG5FatGCiXS+TLXbQrOAjbdqo7D5KT4oTGiWV6tX8T9MYcOVYFmy4KdBQkLMezONI+lDnfaRh
bvqt04N1YNM0pnhDN/aVUul4GSEZ4lnU7FI3enMwq9mOnk6aqUi38xjZbIZ7PqC+Fzs7CtWtcNI3
AoHGTQVktsVyVd2mEjZhoUQYrejlQz7ih9WETFGZbRq+gyXcTol7J2izuA1EKPdgcOkpwXrXVnX7
zBr/gbDLFhvz+MnQNGVfciP54fSUQuAYsljcGvazkUWh2XCpmwh0JW3VsGNVa52VPju70ojGfVba
2iaGYOMLFzvZ+BqJ0WJ50/RBBkNyYznJTXribFtuvW2xyKVunam7HjneYXZUD8UvJieM4Uhp+iTb
dRi/z51dYOcVk8WAn/ounNRt47i1j1w53YWexUgSimiLy9OHhu/Otuqa4a5lwEIZ6ptK14n68jwy
Sw2Mv6owHjeEP975qlwwFvcn8Ge6EwpJF5OxcVI4MhGgHGx9pybRpMbQTg8zaD6jeJPgM+hcAwVu
IKT2tg56lhS7ysLBvMIJAnZ40T5XKRIug0KgR82/HmHQp6M5+SorabMjGozx5xc2C8NZxOlNCas5
6FUtfBSN8WGb1OHnvjzFXSKO+cRwbSrQuQqqGaVzdthlIj09k7270UihC6pKwxGpCJHOhfCUkubU
6jkkrzHF0zGq/BCD1b2qsGfpK6v+OlgzLAizyIhGsq1b6CXzDo0mYRgJgtRuVtipj1kMEcCrjkRe
dqdxEP1pffR9iGyzO2Ux1Ck0NczUDnA7/Pb9lKfuni+3PBmpWp5s8K5dOxeXCbPfE5ZI8ynO2LR5
6JKC9dXclmJAl477igIjNjRn0AvXB+q/CM2rT0mVv9VuBoCSm0N9mGXGFtlD1eymE7bE3XQajA4v
c6chC9fWssy3LNxZ9Nw89soSiFfux2nOT8wiOZugMdxaXfFmS1gBbR8VvD5QS0PObmYWgSILyV7K
DU/rgeUr61CZXCxg912oqPVp7mr8sgZrXzMcnmo1gbsoWZb6VV28xEn7u2nz7uuzWh+tH5OcLbzP
p3B2cX7pxD5c0ijXfcb6yF2aSzQf3/emLvORN83BHsPhZEeviJpKBrqthtU/uwuqsp4Tvxl5lGtB
o1bJsW1nCu7zRhuSm6Z4MWn2/GMU3yxsKHGCYAXfNGEYMEgtb6C69kVzSRSGCyx0A5lMYeZLNQz3
c1odhqbCWCEnFTGWx6FFl6iwWIMGOxqn9R1g5kFd2JlfKduV5FUY7hysDxtNlmx/Q8OXLSRKrEKQ
f78UucfWajDBawikOkF00E8CjXlQOujYql/unP4Cd3H5ZEM85Hrdctkd0yYDixhUKY7rd1XqY3Gq
l8PaXA8mZh78zJev8v87HRJE/19XD47X7KZBAC7me60cAsKWP9icdEFj4gq3tRUTg5E8OfRV5lHU
4YKoJP+7cGPM0ie/9mr4mcKpoNxx6GH87aY/gkwJKoCjprQPYdrJY6pk2LlfO2ICd53sb3lYPiSM
AydcsklIK7Of2MlFAOUNMq2OjNlZvzZ4wwOHK+7WSWrFhxhNOSGK5+ewynLG7jnbaUN0c6iKhdmd
3PXXWnWNfb/ABKplZacxwiayrvXzpBFts0eI4Ny7mnvY6134klnx4q0ySOIH8gghZT8clcJOuHXc
6SImDNksR2lYNYEzepg3VH16ClWBL3ersKxCjHXmozniBaNY/kzV2VdGSFquofuJF5l3HI/yskxO
XjH/4csmnwbS6tEccrI19bjdSEpk+tB6l0HMxh5QuUQ1FsRsITZW3RRXNUPU2LONCkRaxn6XRsXV
iqk4Y2SFaX++R2g/b6jCeFyF4bMx4mxLxo3uzsk7rP/6HOaxGRCJnG8aZa4eEowzDK1Q3kqG2Z0z
1u4xJZfoRnYmNWlrbn+Pidg7c0v2fGveHUcUe26B/BCCo78VeYhjQqz87EKzDLCn7WGMivSiqOx7
Gq/flqkUP6NSvoIkBSRwmx99JG4YojqfmQBPY17Qc8W+piHLlzyKK79WiW0zG/sXyLwLFsAY5aht
dwAseaY0iMalqxBagZZsiqhJjjqO8xsnM+cDLqbzfqZ0sIGlaWxmpW22LB83RTnEe7Va8A4PRCoH
aW1FZ18g+hNXKPrnHD2JERfyI1RKGyU4xQT9npRqsYhX5FY17Pm5GdSPttHe86GtcCdHMEm1nzoM
WS2xG3v4AA35Bs/l5CbiJEPcmkwMUtt2ytJzlZXD2VrQuwmq72DU1cHra+WV6Out8AwgVRR7m7BL
t2MUR68wBX8JgqYezVpXXgzVUojPUIet22UwG61C7tJ6dD9q8Ovac+HWN+F0BviMNqmJnVJPBfmA
I//Gxcn9Z+MNRuAkjnZlB2Ac61I2+wbt2V2aLap3KuGfNfbBlhf/qQkkZj2tGTevSMsle8Q8eEYv
bkYVAm0oIv+dlp/YCkhqpLL059r27rCNw10kHQTD1UzG1pzMVyCGP5PeHudJtPehad1bh7GFzOEz
EzRd73ECZzha698pb/a01rwTammp/93+Or1euXau7fWwXv797O++//cl1tP2HK7jPGZlyjEC+UT9
sYQafz0sBuKO1/b6aJ1veqly0dr+r4ff578vX/vWw//0ra+z9k1am28MtRx99nYp3m95XjKpLg9V
hyUMcOq/e43eZEGwnE8VKLtb8tj+1f566tdRTJQBFUvZRYmoTuuhXKbZwSwwH1vbZjP9u417NavI
Pn4oJj16tjSV28HNjAASUfS89pWZzegem8N+7VsPKtp0VQ7hw1dXZidPEcPY95NakhuPJm7+X33r
ibyZa+o7i9fx8uJffbHS+JrWq8fvPnacAWb2xrUwU20r3TLaWyVW44VSWRe1NNVLmHmSqW9sf9au
9pZBRL7rqjKe5lBkW5sAolsxzWyfosnH4q34kDAu9jEBkAcKI6iWUScSsrfRdK/f9HUKlhLmj3bR
Nw9mnO5d5tgzSZ4skeYkPaIc2yds+c85lq17zF1e8zp1LsgP1a3CtothJbIfh3aMWeGrj8nYnjBD
yc6k9woidSByw6Kat4an2YSeZPjHFfNP4WA7yQft3QH0H/O2Vj/wW8s3YrDzrTprT5SbO7aYHTaN
RTIGDe6Ge7MuqPSoGDJpOkI5lt6bpO/V18oZIIy2yaKmAElKyYcigioy3uPyj9F0DTtlCI1dZL3N
g1luMrRzz6nEpKAci19g+dN57aojvbt4aXZcW+sBoXC0a5B+b9br17620189q68f1lYvi5kK0/jY
tpMHT60VmyJLhudchDkyWDlslWgYntc+WbDYhRx1WVseqZxnWWWf2ND864J5xKoaVBIOyvIa6yHT
/8rBErf1ZbxylkeV6EL/+4K+I+7BVOr0uPZV3LcPrRJevIYa/lRs8EuMnrQ5UwnxTKad40YLPMGw
vfZFlrxlORXUtcsqeli3afF7HdfXLjnMU6CWmr5fm/HUFM8TqPjXK+REYOsQlVbO60pyhQ76FJex
c4gbxlcsW/5Nuv26pJlZn2vhj+/+/70OiD+HDmnou/X1vi/sNXkfqcaxs8mGAAen4hHLQPNojIt/
TiVHf+1bD32hFo/tcohiBTqnPs2L5xPSnP+c+L5YS2bnUOrq03fX+mhKw+Lxu8+Ns0/Vq1n91NLz
3bqJHwudkrEgrPfr0XefrbSQCGrvtF6hUGH6uiyPqvSg6JBhWh3X8bg0CUNRs/Y1AgjahqwZdmtT
E0VGGkKH7tqxmlcRhgvJZ8EKl4vlILJDLASk6qU5iK4kMRieCVZN7L2E/Wp4Kfy2wgRhXpomRfWD
3sDcb4fOfh3zejgIhRXbejYdm+TQ1uW0iUy08n1rO6ewZlFiJ6BzqqIJTNJS+8Xpc7ZgnnhbW1am
JfelTrC2pBvaL4Zp4ZLUZre1q+giVhNZOT+sTRhTZkCG40eFz8NGHyvvxZK9giWYVLaW57kvGkuj
g5qzqFubBVYv+K+xyFkvNhgunlAwnNeTIYyOlx86P+s+GCaD+6osn9TlRZOW5W7refnDeiGxxKzp
po5kJIIL/bVvYObZigYXKo/9vSfLHhENU964Tmzr3OTqTgjcuZRx2h65SGDY+nxw0mYnnD6F+xnJ
fY5byEs03MqyznaeQjB0Oiy+l4N9BySwKP5q3baAlfWqJD3oVKr+6KKE2X3Ks1dLGyfW+YxyhMak
rMUN5zxL5M74iKavvTJSbPHCN+ygieAYMX/2OnO/tqpyqF8c48joKLc2WZYOrKCTo+se8q0EK+o8
FK/NCJKVVpSkkNHoBy2PnEBQE1hQPifoYbpsZWp2O2CsBRtzWc5n96kz8sDUs+jg6RvMR90ne8mD
WQ96ejBM5Wrk9Y9OV4jicavpypvGhqMYwatT9i6KgSwypngcRHaJ1FDHQxDXrOJnm/dPYVipLyQZ
rowbvza98J6BayUVa3VVqfh8Jg120XJYH4lljWEX5mOUR+lXlzaG8qQY/XPcpL9L2zUODTEWF2Hh
DzexxD1nVfbO2rv57Zri0o+Z9knMxi7xGovN0rWZZp8FeU4Nu22hS1iJ72Gu/CNa+Ncir/2IbIxX
M26OEiLvby3DGE55Sokxedbt4owzb74rNHDaXInzrTvEJUVv+YNFX7XvXYQMovUE/vRJ+2T2RQ0Q
YMvftfipRrO99xptYefn7mZSwQjzWBQEZ7uAtirMWHvWb3M85C9DFy/qwlSc1mZa4TcKaeIB5b39
FHYTdahuqNBqGOOTrM1FXxY3O1jB8aGp8AixlPxA3BMhDqldHwD96q25yMrZmRvPLP358zM1SAoU
G0hQ21ih0E9RK/VjvZWAN7Zv6jdSB5+jmRHIYKjdRaFekPadw/pStPJVd1o8a7P8ZrFbe+1nV7u1
jb5bz2F96p07MrT90f7TMTi/msLx7lmJPT8RGa+9ZUykaBPCvJwbMYIDaybVdGmp+C0+Vz3I/dLq
KRY/5yTxri38gMvnxkt2Iiyt17aoCNvNs/16rvMs9eaE9eGrVZrVrR3mo6kmKrYW+iGp0vmSLYdW
Hc5z3OrANbTKrul3vavYeBnp9mXUNYc975T5IDp4BqydxnImtphjpik7Z3ptX9RB42w4tfPWlLLH
sHZpr6fWAwVMYp76y9r4eqmsaiyKqgUwajaIw9BnwJKNIDDNtWqBYAjnsLVZLH+AIoDNsxfaM1UL
6EQ0x1bn6tlV52Mnppev5npGq8v+JK3kkqX9u1nExTED8br0ffWvAw6YzpZcuSr4nxOD6o2POm/l
+9rWcDTDb0at8iGQYy2yvIpsAYNGPcYwwAyjq5G44070iCm1VI2u3EmIBOx+nh6WDKO1b73OJRro
ujbdynxCcQfKsDz/u3+uGuyLalvBlzGqWcqF2kZMoUBxyiGP2xyCMRLLIS0pIi990mT0xAgogs5h
ty+Zlb+WYSUua8vzpnChVpJIvpwc2ljZK4Mds5HOuxfVzvVHm9wPGCMtpBeuqKClsjm+rw1RU2PC
r35+WJtaC5UDMV66X5vllMfHcPBgDi/PxMYzu86D/PrDa5dtTYGs0+h5bVnZAMQ64ImyNiXZ71vb
XIDo5enCtsoTWgzbX5up7lhPNRLctbW+vzbSD6md1U/re88WntdoxQp5msv7XohFk66V27VZEi7P
TzMn7WZ9b3aGDVKMEdTSWl9Nhv1TWgLxUlimtGZpuRooVVOfbIoFAMlTxVhtFs1BtakMRYR/vjpj
MflxFDk/IRCfax6RScf91FjzX3CLtwkk9KPskItQlBd3cr6Z6lka+mR0lhcYHOmhLOzw1BqzOIeh
Ig/UIfNDgYnnVc/itxR7tj/t5DybE3ntjlv+ybPCJnI5GU9aSaixG8O+AfuRf44U4hsQfDYGWuTG
l3TMY5g4UXSmRLqPx/nFnnPDx44T+kaZ2o/t3BWzn1UaP2/u1D7NrutBse30ChqKRXb408HhMegT
FOjuUFFPi6oewhXUczR0Kh6bHSoWrx3PkOXnY91Uv4jNVI6Wlk0vVlfxsxufNPLg38hd+53PbkCB
HufuMtwJW3xWXZZcZSzxrU0dZYdMX30rrVhj0druNFe3X4W9pySW/jDmedgZioy3rpKeI8X7zXJd
PZm1/DRl8asbhUl5p3IOGoxRqmwuwVkYjY11nOLAhPjBE0byz0CRKJ0sFypSRbHS4cZOqtHb6ILy
UgUR4Lko9iDyMSU/Qs/bPCb8BXdiqgTaj2qOvIPlUfmE+J5uK4E9pulAVhrgwjdNHz5Y/7iovi9D
rj0banNCiF75VKGinVqAiFnYXQK8jOC9Kmvz2jGu4/iPTuKJcSta2z1MWYf94QhBuQ7AGZWDplBX
Q9NU7dDO69iDhMbpN1QP9ZKCgG3wV7I3uZ0vObLzkekRi007+qgyt77POpM2XfrVoXAPudsRIKYc
FHMUD6MX/55yQhfHAe9cohb/zshgylb3SAOMmsDqRXujeKvtrcoSp8jKQeVl6W6iXDXeYH7+Gqy4
/Gvigkkt6FN2XYX4WwDWFyXmEEPb+SomdUeS+4ZntdDkUwVLZW2th8pqtR3CecCx5Yr1EJY6TJfR
O4eIVZ6xUdGg/cUHuBHbmCyGa6+Z6n2itLr1dGrda9PCSPGSxXjBLyd72IX3wUCMPdr9w9ploD7Y
O9KuNo2baHevN1pYnhCIltbapRkWhm9tmpzWJyyzz9FgZmbtIg+FFi5un2V3n0IoraYsb2uLTKpo
m7ohETrLyZGdDfXq9rS2PF3r7lJJYQg4WNKvfToZIcfey21UNDxhPbAo2XFrEC+6PCFylWmbVIkK
G4ErWFXHT51O9WE5qSyHcQD4UxANHNcrgLqHU1jgAvX9kpGbnjBfTb7ecyaHIpDedJ9i4I7J0vR7
ExKNltfilGaCma5o4792a+Mrzdrp2RH2czr8KcnEfQHTDCbDGokmyY2Xcix/iwSjifUcEK0aYE7p
HWCMmi+2Rp6h0nvDdr02N/ToVBFTE6xnB5VKD/Hr1j40n5jvS8gw9ZSdPMEKAimafF4PmKMU2yoJ
i23ynz59kpkfVR7m3bYun6dohOUVenh/m/tUSOPuFp1xT2aFQR9Oy3FtxorXHbUZesh6iTbYxp0J
bHIy+XV93lBGHnFpPdjL06uo3kF3DzFER9tWKZ3zvB6SuGG0a4bx6ESx89zijX4ZYwWZuQ4BrTAj
1NEk0uzXi0EExQ0vOfY0YZsHsH6bLR/QuIXY/K/Xq7u/RaaEW5T9EKOITXlGS6cTcdd0X821rzXr
Ta0xn60tQkyL/VxBsPtq6iHPmrN9CHHjunaNxkw5r4tVYj2q6L72TXN40nJujLVVt0p/aK264Ar+
6Hro7elaQg55/OpCBUmi1eD5hpPLJ8flNm/xzrIn3fSp7VIpNoboeT14qtirhTFf1tYYus1F1u6+
0FOZBHOzoMB15fjr2UIyy6eWDnTWJPHuu8/wkk9PVZn0+rK5aRJV2adDtujYqM/rgd8RDh491erv
vtAcXmupjg84+qjPfRTGD7Vmv39fkLBPwXmjafbffS5xZe349aJNP2BYgY1QYI329KDL+KkdvezC
HJhdKKGfekQQp7VFUKat+utDLxXPWmu2x//qW59mNcWvug2jjVZWGSSf3LmtB7cGJXQQBKBQp69U
FUi61GLqYZOgUb3XcVjew6QEXvNiuV/7MpmDVcZQzEVelMFUharPbz88rhebBhmtBS7Fhgn9p1SJ
w0oZZrdRJ+t7PZfPLUDhI36v9b1IMLk1hRIGKnJQsh6Gs9OZPR8AJwX0qQ2FVJhSml3/H2PntSQp
rrbrKyICb07T+6os19V9QrTFe8/V/w9iZlGr9syOdaJAQkAmCCF9es2zPJThQxXaR7FTFOEzphC8
r5yjMnT5bdD7s1n6Lc+z014rvctPTl82oIIGL7mWXr5N860kd/mmqqxyoxjeCPDIrXa6pFnXNoKi
EbZuNNmPbfFx+1JpbgYfvr24eXs1Wg/Fdp81KXgJP9wm3Bk+ggeRwUwnYwTg5Epx6APz12inINjK
o9x6MCckH0y33KqbmjHIumL0kTr4C6nJagQlvO4DCSKpy9dcrPaBj4Fdr4NBl6XuBGLiVSmtYO/x
QSDALQNJB6TctupZHtGaqxVJY3EBdpIt7eNefWPeRWcDemGTa/ItaeIjZtTSpWhy6LFtZx+TFgKc
pr2GVRcy/bOZJ4P2TFrffh4TQzkNrGgT76gJJmrZKkmHGs7USu5x0kWdmOXbATcAJ2+jVT3yjWQy
fJXbu+JXzuMkwjdAYjCHQof36GkXvQrlnYQxyioL3sZxfGFFaBPUSr7LzNo+twluMAQC2FySoUMB
3tSKM6JlX0BY9LjQ1e0ut3x8XFXVvbXpL07jn5Bb0VboPndrS9dYuc0k5ZIwVk2MXr5rMWfuimQ8
GwjOej4gkUTCcjFS4eQN0aFSuvJUNm65xT6y21SW5V1iuxw3cq1+8Xr8A0BMNVtvhKIhj/ndAP5x
L1T9VQqD4pCg1nhBJhFcCd+UbVxZ9SXPMqIkagd/a3TXXjG0F4AEh6ZEkLEuo3Va5nsn6Z1jqg3F
JmbcwNRK91cablrrsm0ORjEhAr1G2eqdGe0ACP9Aqun7ZCZ60FklX3O32jVwuGaNOhsRPNqNWUnA
9aK6Piuk6CQA10JLghl7o/G110zYNvKPIlIHeHV6ee4AGhylKeChVXcxolamYTVDFJpRwzpI7CPM
kkZIRgRdLb+qyffWlG5xDM8XcZR1HN5BL/8Zba04sf4m8yWMSjTX5NOQFcqTDsNDp9mz3GuWXQT+
xirWWuoHlyYtvJPXM8JIFN7fwceXJ25y5Pa6qfXmCSErq0WTwgpeMeplgBkRQzWLstz75vDD1mX7
0ttRvSYUWPuEQmewA95qrC2Z1tFrfRwhPMg0SoppWVZOkZIvEAHSdRcGv6okxyU70A98y9sIxAry
VuWOG/qnjLGI6QnDs/qAKUddGI8ERtRVCLps44bVs2NXcMzsCvc3WcuOfkk/GEr6euzaap03xATK
9BFNU/nSBoFyqafE0jGstCBhxunKVz13qzcg9XxFZYYiWQ19r1FtvSiy14CydkHm/ZJYeUCJIUBR
iFDGz9bo8rcaWXM+2ocmxcbOsuE0qR5rIHIPPdVheHz1KoA8450ZSb1m3bPI9Ru25skKN4DXOJR9
Lm8ZE4R6M0AufugdAuyl2gysCntPCKvw+awLEEqu3IDD18NLD/JyhW0WowomhU0kw+HRa4LXY+zt
TGdSny3aX57tJgiUacAbbTUGxKCnAA/dvT9i1ahCmF81ClSm+ncHaTAA9rutHOB8pWkRdbZWelrL
a4Sms62cNSCUGwkDFkWWkI9EL8bzXBYWcvt5KIan3jerC6HGZD02A6JoSf0Ae/mJSHO1MtCTPzqD
CgpUdY2jZdonyW2dkxS59smYcDpF2HyvbOeSB3SzeiXRjcVFcRhRWMJC9VsHEHVfNM03vA80OMGm
t5XyaLh2eBVdLILH2UQg9mL1ObbsM/iHgVF273IHu289s3aiGx7wpTDcqlrjrqoMEkUSFgQqak9n
1S03DoVdZCsjMus90PUMUJxjALrhY7CDzHyyUhal1AzNLaRjn3OjsYnyZMomCsN9PtT6vi0L5z12
XuAyNXLt/hzNcgPnnW+pM0FkpJ+B1q5TI/FOau/hj1jI1YaZunNoAZ7tDXCg4E5YkpJcJm8NhHvL
yAh6yPqGMePV6Y3uMe7QKLLIISYTbWvde0kTyTwvSdFl1pw1GfkfzRKKGDZfN8Nl7Oh0BjhGOwHo
WTjOzvVcZ+07qK8pdH1rpswrVfZ4FV1dO49lyLIpo49fcapuUy8aTvKIfBNCUXcl9H4bk0MUVJ0L
usWiMTI740M8JZN4jp72ykXWy/retfVwq8Op5ybn5F59LwOGukUZ73PPkv11bPEYwYQdpZr5R9PG
jDyM4C2KVXQO9ezR0Hpz16cB8+8pce3r6DTw0Gol3FbNPbaq6OQzPTjFrhVstAwCAGzs4GyY+l31
NNgbTk+Lwu6xA3FFfC/cdlJ5HzGoJLDH5KyZBM6U5CAwYOa0Ig1VGFiibkxeVyAw/5NIDetFLdqm
mYNdhuYjqeXmIDX6xKkJs+DXYCF7Pi0ESKO6VV1sXTHcgiOBGagDx9prQWMNXjcw43Q5ltDIBUHp
Iw01O1f68Cj7Yw+1wzU3Pao062HKIlMwrFudh6XHNkAzy4/hlTRIT44K6CJHz84gMg7dACMFuNKt
0Zu7VOP/lOphtFEx0RzXAjPnTwR+A/zZ1uqGFE7BaN/6WFEYCjbJg8PS3CmsircRuNErXhugDbPv
fhfEr3KKS4xT/7Izl8YtogTWFCooR5WZTkyDshxbuYpk4BMGwMqRNq6ojQY49mq5SCXAni5IgaFM
9ZM4Da6VL0HppcckzOmy+8baYNgNPIQlBUBw2bjOUEwLrMzkvTDXOl3etVOg9JYABfBf63ZRxfWQ
HHGvIQHWQzT6bz5ScIiP7gas5TaW1UNwn/BGALQ3kcLTRf83ltZxW/5hXlOf6y7Zl33JZxJUYGRh
aS1HkIRqeJxlebT8r1maa1+QkEeRs39SI884xJ30NBIEmOit8r7QJ+OB8JvcaIfQ6X1W6zdOODpH
PzBuIUtp61hFVqmWU4T/NBDj5tnW1eGixOFLLzNL9QsPGUUfyvBk0lS46NpEFdcDCvQ2K0B4Sdns
TBa8wXLl5iwcEQ9/ms5SnoHt2khjSwMTAZ1+Wplw9WncVpssNp1HWADWgzy8jCD4HjXACGbqVbsi
jL7kDAyQrwyAVuYsporsGKsJY748AaApSfuosX3GT1oM/MXYpF6jrYs8aw+wI7KXRi+rQw9bZC2y
amRV4I1LA79QqboyXOb/1I25UXPv12BKwz4L4/GM8MdjOwL21m0zevCQcnnwKqVkZRgpTKu14q1R
msU+hwauebAzpAiJuYSfNzE17A6pYMtnkTHzVtbYJ1tm0Q8acQ568U2SPDQ+YLHvqfmCaVl9TCbM
TD7h6nwQFkfdeggm3GipDfIRYIQ/IUlFMqjBmyRp7jb8T5EoF9WT6bUrT7nHfXVq6HSrJItJBdCz
UkFOK2XhbdzdgCPkwfBfwgqkgPvcV16886DzmrUGt6jrnxEqR90Qz7tZV0NghARuKNGZMNihhZL3
JLghdjRuDEmy/zHYlXcCl2WMWwar/BKxKd5oo4BLdhCb0UgECRYWf68rM9C+dq2iIJRL+2GCFDKW
TU5ZC9zaq/B6cFeRpExxBEo9sFhbVlW+WlK6iWQPh9xfetuBYp5uXDWdUWwt+ERTieRxK6CKorAf
kyE5iJqBVXNnkEX0/jq+nk4iaim+PKxMK4k34ldGaE2zAIvw2eTqt/cqeS8URixnDcm9O4Lh/NlM
z6/XA+uQokYt1oBFEon7LzZDpsgsaWF8J7JJUuz9XFLxn5l+Uwru08M74yAuKX4Gzst+UHSIk7TF
1snzX+K4uPfgmE+PcX7ColDgpVKXVRdjIo0uZX2uNnukVvBkAvQxY39Fa4B2ywp1P8T9VlbL7wIP
LJIOGHVTwq8jnorkSFJ0JmZEhRXTx9vVVix6zzgvX/a+tTAXt07l80RNJER3dVQ9i2dvRvZDR9xn
N5Ya3brRBejtMXRneSs7xRbTv9pHs215aGCHVSDUlbcRj0s8DbGV4/EZrcSmaAWGr7qsKzcrJ2vT
E76ODugzsTklEBFoG9K+wOudvqWLRoAIwJyxGsYI9MOmONrCkQIksq2lp3lzjFvQUGZwENfrq4oY
dbUJ6+jL2KsncefmuwS1dJUZ8bAR91rclajOmP/XCuIrEwZAPBNxhNgSZXNzEHmRaDGOIVXjA9FE
9LFrnsSDn5umuDVLaxB7SiKfqwIM+0bcCvEj1bbk/tRepq6JoDPKNYof9WQbgtzlfH/11GpHgFfa
LmE0QKt7Voq0hmnr79IRonOtDk/q1HWIz3YSmtZ+9EaQwNjxrWTonCjhVugJGVGa/T8X/vAbxCa2
V5DdVV+da85PDzUZHEpbTd2ILkB83xvkxg8mgKz+KYbLO9/cGU7x4a35AKr4fAc1lvGyANbkWO00
P1XGbWj736QmkbfLHaYTPKmWDaV76Vzk9jHBxHInfkvrFg+xOco7NBrbcV0l/qXuVAmYx9QPTa+1
OFJs/WuZ0+QjwgF+tBEtoQ3jHUMYpi5TQ1B7pJ10ONZL85kqmMVIBV1dd0iwHUQL7hujOwypwbSk
2KZWh/GRPYEr//W6ZhYfXR+ssJNqwBUmQMrS9sbwaqsTgFHLzHKSt6F7m7pl0ZJEdinLiP5MPZKh
jtbWtYoOzEr8aHkSfaSoL5Llbf3QROdNsX8snO7gVPpatIT5EGwF9tJbXbFAIPpCJuzVHoXu4/KG
L21ZlImsN7VCuW13FSC9vW8FO7FPF41d1FiO/9wERV48NbE1HyPy8+an/SL7qWxutnlhmn91PdjK
scAf60cPrtwqBh6TxYDcWhOE8/ThUB2Ipp7KRHVQd/hQsE7PuEA88c5UMQa1HtKxvluMDZgfXlQi
FqOc4bEd3VNAKV3ZnI0Jqzr2+T3t7Gan6yNDiUqVN7KXEbtpEZhZscC7E7yDIZ3sIvWxKzdekD9Y
mBcvD15cVWTn12nJi8KlmXw6JOvi+tBiPygao0jKqbsWW2oEfUkP4TyJuy9OkoFnHMCs0OxaF1r9
WrwlsNopFZsfSjtbe08NRJTEvGXANXgLqe6rKbgUPjesCaX4SBwcakg44Rv6SH0NWuDuyJhsxT0W
iXjs4TQ8QSiXOfIQ/0gH9eSEWrKTx/4c6TkCZU5zEJ2MQq9dw9nNUc/d+Jk3fwG0+hek/OQoTiie
vNiip68nNowZdL/GznnELM6eMctuZD67eJ7tUtEils5AVmTryHHL71PrXtm0A8T75S7miUVPGk2f
mcROjI1rQBcSpBJ4Ae/gkjVG4g7yo6IKa2tQTjR0UXrF2M46ZmKwBV632A+2dRwA5rCeu4ceiUZx
YK4THMPm0dU8iwoUL2PNTVXmThgu9a3UIm0nzi9+l2sG/bFWH0YtrXeyrt3FU10erdhKm+ZnqA3B
qs8ylP6hkP81QVs6Dkl8+0V+HtgxPc1xpGH6AMZ/qyRmCju/Trsrguz6AWhacRKsnS5oihNt4U/u
J8n8fMWTWPqY5cHwgf4dQ8/UB6fcGBCkkcWwNBxOMl4Cmx58g0LgNueWiScjmrUnE3s0gAe7Gb4h
/+nMRYWlR1+e5Nygp/5+uQnLXrElqvz/T8VYrYe9dF26evFjRHYeiy95sTUXjgG2HwxoEWYQA12p
MQ8yHouiirjsPOQSmzhs8qrNm6xr/wWrnz+U4nd+GGXMx+apvQYWcGFBEHsMPvRi/MriCKFr8ZqM
GXIwa2/Qv6G1QjzZb6NDVvm+vBXV5013+oIGgEEaL57HcaKlihHdkixlw5iw5KCgFKkAE5sGYeLv
LMmMkhT5D2PZ+dfnYw8T59pn6Lq1bFfA03cmq1TjGr3ejEWoH7b4IXp5Um1VPophmRjUiS2RzKee
hoUiy0IQmtceBJClsqiyZMXWkiyPcSlbrvHp2CB9bRDqoA+jzxQdZwMQID2IvHjzuOMR0/hp//zj
x1zJVoHUyR+GkeIRzi1v/O5BtD+K5hqgpAtoenoGftMguSFayj9viqPnrgpQTnWw83jzmQriwRRZ
pnCfOCGC4CH2LjuWOaDYIZKlnsh27s9OKdPj/OunljyTPZZ3Zh7PzI1ZlDpq2rB+8p/3TmzNtcTm
57w4aD7rh1qfL/D5KElhYaM2X5QRqVnRryyjB3HsP5UtVcTeeZwtNpdEPI8lK7bEcf961g/TGVFb
VPx0qX8q+3TWT1fypg4fo7my8WH0Ta84Hs6sVRTjPFcVL7xICKVAzoRGxOR9CrMtyVI2JniCQr+j
TlFrbM6VRHcrTr5U/bBHbLq6B0KIJfi5RYuXRbwny8uyvFT/WrYcJt47Ue+fyv7XU7ljOpH7sxC0
X7+xcWhjWDuNhcWHa0nmmeyS/xCr+Kfqn8rm+cR02vkK4jyf6sxX6CLnokjdH7lx/LXoGsQcVGwt
32jRhyxZsbUMyJbKn8o+ZUU9t0UwoP2plEgiRJkJkY+Xk7V3hreiCc+bolTkR0LZTKuTItmpTva8
dO+AqaCNL3lpnGjkIi96fsZCHhElIzHsOXTkekY9rkX3QPQfSdYKZeC/6Gpzp2HKxBBE75LlIyRM
xN82/9TdLk3BEpP+pc7SDJayT81FZMXe3qtiQhY2TK9OHvVNY6nxuBbz3wiAAeGiqH/x6i7YzW+8
uClLMnerS17crn/Nih3LqyuyHoGUv7pvkf90BlE2JhHYCSXiNVo6+3lgPe8Xz2c5ssKrhMlbcjQI
jGhThOTDzHGpJo4ViRgYLFmx9ame6ESXsg9/XOz5dEjnFNJ21K6gAh9LqBS4BogaRMo1BSTH9OHK
ccSrn0XX5SZRkhzEncmjNk0Oo2ytqsQyDuJlX57o/O5/CGZ+GCosVcWWeLxB1hLRmyvNQa7UQvRE
CwNkUlS0srvRyVmOQc1FGW7iFZ3jlKIF9KMaVu/iRf4rqlXK3hbrbJZOKhYH0zQ5RkgEwxKHtCaS
smK1crXkXcOT0D/zjVU+6Q5bo4EBGR3yEvkwVMXb66p7FpxtgwWAQEa7RtxV8VzKBCqTWmQveQjP
RPDJ1ekBjzWiO/Ucz/x0+8VN/fCI5qnrfNfFnEVszq95wOLk6OjDVtxlcdklET9gyYob+6lsntWJ
PZ/JnEtNsXv5S6rvq2sTa70VNoZYxXmp+9ZkYb/XEALcqjBmyUI9Q4A0O+IzyV5DZe1Ms5DpmfY6
DjBPNYrwbiq950BJ9sp0Djkqk2vulfVK1BqbpD9IY65v5DYBpNd12aoKeNVF4iS2vjYdAJ4KmKJL
HNk7OfCNdItkEIbLzOy3RCVBDQ/WsVK96gFOFmvNiMZCPE8s3ItC+RK7/cuEaH/ykIF9gn9TblCN
61HlICvKEgSPkojlibJHBSI0i/gpdCyUBfXmOoRoIVjAFnYqa/t7x3DHx7iofsJ3PLS6kr/1qY6r
Vux+S3OG5CU+8CfXk0GKJ9VL64zGd4doPSu7rseCg1KjjtN1K68qyy/lCKaXKXn+qsqxuUZRB3hV
gGyXnE22ADqh5DE1CvSbZHlTIBGMMlQOjhsjxuLWT3sIJWEm0OEo4EfKvsrM/DYOUXETWyJJssxC
9yxNERYmCG9kobfJC+SH3KH7qrN4tq/lScovkQsNOxKUODZTAHhlu8zcwixE9VqG8Km5GInKKBhu
6iQDE+TUHfPhKrNPIDVYXnMItteofg3tEDx2UwLRJXh05egbsprSURTlCSbd6C6iypUhfKYZrNZY
3mOFGvajzEroYywpynroe48ZBDtC0wFaFZvcyxRLUTxkV0PXNTclapyHcUrKBNieSduCXU2NZYev
JvFayS1c0TpWZ/QBs7m+V9GFcX8PUTDe5hxoDpR/LdrccnwRGM4DKjPBuvDrFbqn2tZSDH0zDFWK
xhtg+kxT9JNpAXUG1qpsVFON6hVW8Mhg4ACeO35+KaDaXaopWbK0z32UEUPtkDYy4abl6ikd9Vhb
K7qmnESSDd7fhVlbSOvBgeXu+DHBZkQNXloXwKht9u3XqEvfNZbSwYVD9+fd0uEzg0wErZAVqMS0
42+WO7/4aaR+HaoItAKCOC9enwC7RgfrYVRYSzaGyDgXdtqe1DasD3EcZjcegQLlv5afql6icSWx
fpW19qVENehqB9FDZxYV1FepfApbFo4sxB63Iit2sBT6ivx6ui37VYtxx2qYqodKjClfCJZrOo4V
bIosCdotfcbmw8FG+s2KR/0sTlVWunKzHP8AOQynzgRZtB0fnGKz/ILai/74/hjN5y21sX6omnqb
ysjarF0sllsvecaocCRon1XMlU39DNGieoJ73t4IHR9FDqPd+gnTOshQSY9Y01RDlFla/vmgyH6R
bfS4cA0EqA3th4jFtCnBoLugn9Zeyo6wch6jdiJ2WChZHJHBjECzcStUXar3iG0qa5EVtyeJ5elT
ZYEJm+6P2fcAXYppoBfuzf7P/HfiKHX3ZlbCOZvuH6rTIPKSwcGfnjbTdzrKKWJTJIU3wnBf8qK1
9TUSkh8KxW6xp4HcsekeAM6AwPO6FbguLBXygk5JLd/L0vMPrdl5aLz7xbc834n9YeeXu1hFtakY
JYuAtWTjFk488Fh5gXdppqSL0D2xNXf/YUfbxtjJvHmuGW6hMITnvE/wMJwSsSXKdGbZWDaYKKqF
SlDhN/gvFcUhc+3l6KbHHPB/OSS2O/AVsrL/fJq6yRC5vfe3XCYauP7060RtcZEhy9XqEtcTj4Jl
R92oYcCiSHkNpiRFYOIqsoProlgYuB3kdTkkuD7tzmWUy1dLJbGFg96ZD1/DOjIHhzZRFT8vHDwx
Bkk6WW8GUHyUpcTeT4eKrLhwjerowUIIfD5UXO3DEYmqb5scgMbnHdOvGvIQsuN9zMz3GHtSkEuj
HZ/roYjPdh8AOFFQ3mwS1hllViu2UeYrz3LudxdbLX+kviI/d2YmP6t+eWvoYG+sTcN0QXSQr1+r
of9llbV6NoGWvNkJp2IxJ7/GqBm8BYX0BT6y9yB26rl3dbPQfBT7QApvYwh1T+lUsy/fok7RXxQ3
yF6V6Ciq8M1JnuWqgn5588t4uLSeEl/7KUHcT+1WelSyaVbjij4bNN6UFXUgmrKQ49q/5ajDvdQm
dglzKX5LnBIdbUWr1yKrtVV30HBN3eS6gSL+yjSa9gkbK6SLjF7dBhAq36oWWwQZvt5+4le+AQXL
N2bi6ocey8zH3OxfgNA0X438+2hX9hdDsutTkgdIJ5lq87UaAVLIlpE+IqKDlq7f/vEss/4KZEvd
jCEu4mblviiAz9CwrTvwnmyFfr0dsYaFL/x3EbTIv3Z+KlMNC1RsMl7yzim3+LXlKMxZ2UsiGeap
ipsBze02e1FhTD9h/b4SOyVgbC8gML7A5JWvosh0K9YX7C7fi2yPmsRRcYZoLbJlaOuPI6t0IifO
2HTyVUbrTYURffaGEVxCZvjauUQrBlp06aLCZqZXgu5hswGLh6wn0rLbwu2sk9jT1q6z1ZXOoN3h
djK69DwIxgRvrVy0azg+wUlkrUA2gSkE7VlkTYyI8IFU3YvIjtLw3eabfxO5oU0e6a/TRy0E3+P2
3sEPOukeJ7V8DVxoxL6LXVWXFo8AfbbITrT33Klfo7CWz4AVuruq1rwqIaryRWRfRAVRji7iLpfK
5CaKRKKjchSYEBjKRsVwNcM9NjG9u6geQkd7TPV7VWU7u7ELDAvLLTLm+dkcrOwcNJDlJrHg/CzJ
JFVT2MjMysMmdFpEx82gevAVCyvwwXhBISz+KhuFs0U3Mz+ILBwdIPVq9pbrPZKUWguWYKqmtIO7
QtMPVE3a464s1wDFi/grKOpkDx3f2qmsfXw1De2c2pLxrPuJdc0jA4DFVK0e5N8DaMkjnzblyrBO
wY2ILXtKRiV210TwKvC7f5ctVcSWIdW/i1ZV9v90vFoDgGnM8KHsx+rWSwVw6cxG+g5Ul86X6Hcq
u69635lvldWjD5Sq2SXxNRNl4yIGEdeNX9rCvouqvRZfykBz3ssqlTd2GRrXOHcwYClL1FLQhX2F
jvRTQvxqG2ZrG9jQRc55qew+/N4oAMQMza4eHL3xTpJpRfsg9uVnVFXKlTi9Nb7LuVP9bFg3Akak
h+gwDtqBmG2O6m5u3B0TzXFedwthSyVdRUmZoYyLRtUlp0+9mLm/aV01PJWIk/+1Y64jdudLKTwS
wM/I+G/k0ZPDjdjvg3u8iLOFlk2hWUAnLCz9OGfFbtVRon7Hqx3MNT1FvRt6ZOxls4O7vZzCsPSz
Cbz8ZPmGtI2VTMWWqrMOBnjfI1431UXRdGtnRsnwOODjsmlruXrlbZSB/tjWN8bOd7R5pD+V82J3
EUPSPjN292ezzvSfcBIRi9Tp52l9vLRJZEFS8cZtWRTlLVTr8qBrRXcK7NrA3dfNsSVoLPSxAKvS
8cHMVHNksdzW/Rp6/WsU6NJvCaTlfKEkVZCKy4xfQ9x99yXJelfMKkHtWBmffRNtcIYo3gMUanuf
TKLisuTG5zYOjT3hgPjBhgoExrkyiJ/RkZnu6H+lA/4G+VD6pXr4IINOYoTNIDzybP13gjKy2rQv
HtYcVf3UNmCW0SmuXpyaOWHTFsoDuI0GeA4OS/CurA3BNdc9qKqGB1VvTZIGcoxbnNIkZ7FlWSVL
gEggXJsIWRf8a54Uq3Ne0th5V4ZQuuqt43APkO8t/bg8iWyjoTyXWmFzVMMWYSqFcdmxyYG6ZZXt
vHoQ0ldF58vXtsjd16Acv6qGp95EbpwQ4JZqPIiqjmKdA8VwH0XOb719Hefxk56p7qs7spaYGdVz
rlnWq7vv3cT6GvKp3Ne9XO+tuvO+Zeq+7ErzWw4iC8ucojx0Xpe9Y3O3bo3AfmIeecHkIbuVroR4
vgd5o2l9ZTWXTTuCjBVnnHUnJku/R+xo4CVCeE0LtN/C7tBATM23vOZ1qVBppbYpzMbYdVgK3pop
oWEMmwpv5I3Iih0s2Ga3asRtC8vqM2Anruw1BegGDEdXxO6ymzYlJlK8Z1vSrqlVjE9EAd6bPBi+
DcEE9Kjhc6ADheRerL6HYzd868vAWPdTeTCV/3d9G8mlpb5ru5wHeNq68mwE3/4+/1L+b+f/7/ri
umrRwdx29K2eGuG6Y8J+z7uhvKuWru7NqQy5jPIudqRMfucyUQWhyOqeT2WfjuXLiZyV5OxDlW+i
SIyJbekUlbyjZSR/lcnYRzupvluqiZ196DirsoRv4OUPUlIbECbhfPVK2Xlbi3d906Jjs0l6JXsQ
Sa/zvLL2TV0pVbFV/Ui+eAVEPDopkUGhXb7UUyKypiZBup/zSbFpma6h9fj3XlG+ZMURogxtu3Ma
AGhbiuYzLfmYTm/s7Yec2/W9xf4DRTLnawSfiUaVp0fHhUuq9tbTYLbOdw0BOqKFTvdg2DaGoxF6
K1ksB6y+wiaGeHyscmmnqc74BUWGbt9wViF4+gYt6yiu4SfA+dqiNq44YTs3t1FY6JrOjXnFg8pd
ewU3YuA6oGk7tar7k1r6aHZPhjvCUWc21zH8DHIuky+xQyQtWt1bG5AVTPTWOuqxniOuU7v3xIqk
OwLRzUY9ONiIReOIpouGdgwi5Ja+YggCLybsy71UJO2eyR+y+NqfQq+/ITHSfQlCnOCjpm4fgqpV
DnJYJ0e3j/Wb76l4Ykj5+Bb78R9Ah8kfDvaxgz9Juo46Fta/d/xk9lrfeLciq6p7NiWazPDQz5BL
nCpo6kRFqoBsGHV+U2J48Ugmy9vOyZqbqC+qYfC0xTRywAANcZpo8mQHMo+XbBvdPcQ68FWr4kdE
hzCIMDBG0xq53+GDVt4Mr4n2BdSaa5RAqtB6fbxYNshi2PHm2Uq64JghZXx29MA4EvbITs4wdqek
6PujJAf5OdEyjH3cNrhElYvEU2fZlygf8HotCZIETeTuwrqWcWCQy53tZD1EV0SXEYBqH1mfyLdx
aDV3F7UndIPBDtLjgAYq2vZ5bLD6wdy5fwkM5JEbfdU2PkEpL5NfK9ag134va2+9baPlje7pF7xn
2lURDP3VxYcKCeo03hSDH6CEhX4c3yYIH248/ogqe+viR/bO6nWFrk0wce3H4Bks6Z/AlMcfUqT9
IPALvdzwCJR7trpLaj7Obqfv2+kMdoh/BziwHIuHngmVOSDSCcTkRwYuUW307w5YA6aASXdGG7V/
LDFSn9T4R0TXyqtjDA1SyLwBzIzyQ1IpCMkg3tffQtRaGJT3h1SXghdXcqybpcCmFUbwvt5CuTPc
7tDG3fCum8ydFMV7sTPeFGVIM2QD5P49AAC49fKuPYij1DA6llqnnFJL6TbEErMTjKCQqeqEDDYc
DDncejUX6QOCiKKK2PpQaE57ROHnPUv1PhH6hFxgOY8oKwobHhoLeOsEx8CbkddYOdZS89ZgYHnq
XTlBvoJbkqC3Tdyyg+kxZVG0c7ZDneFzOWVVfYC0pBvZUWTduFRWsBPDFSYPkORMi0nBlKipj99T
rg/5uXeiAgcLtkSy1BFbogyncWpXKhClLgWN9T8cNyIYlUNQ/69zi+yHS1v4CBwZCa0+lC2HiOv3
QT6ekvi9Gnz/hT7XXWWhZRxVF25Fm2rPsmO5e63zpfWY8pgtJwsfzSI7iJw4SNec57pJnKthSAek
i8ab01RQCuu0/tL2VrHSOsv7XnvSC4Qi55euKLvUpjtAB3ztKakaUAFR3iYJ/xDMeEAdJPxRBGXI
Z6eq3ye7+3VkNPmVOPdZRsT9ClGguKZK4e+QMx1XkS4X12WH2MsA6696OpY8WW2t5eYNiAzOzdMZ
xCGi4pJtzd5aWV3JmuV/LvLp1FIfwRdS3bcYjCqCmdNFlhOIbNzJBxa/wtPG7iTr0vQeBkRYh+L4
IrU+FBLVetRRcnyMzan3VTIQBrpvz2UwfbFUiu2DRajgaskYl4QyUv9zdirDqbu7BlMiyoBgKlt8
0VgFmfYuO0Q9UVaUcrLTO1wBRLY2tXQbIAuzacKB8H5R/gggLjiZXH5VvAH6W5sPb1bOpL0cKvc5
HdN2A1SsvatNiBqm1ScPtoaoSoiI23Uw2u6QgapFwTEAs49t1dGIHTRBpl68s+TglsZysUuY6z7K
aO0SMSB6HRulRGA9S175df6amLf9JTJRQDFGXf+Gp+i7W8Xmz9xwTzKBTA8lHHhNURkxlH7N8tpE
vo8gAwsazf+xdR5djXPRtv1FGkPhKHUlOWFjoMh0NCgolLN0FH79m1Ldd+tr3I6HsQ22hcI+e681
1880u5ewLKsvo0s/FUGXmrMlAnpUQ6YpScMSoBZMkJ7FUozPYTt2MM1ZQGzPTnZcn+MCK+D2bEmE
5yWUS+dtz6Z5XJB5CVNue3burfzaKuIjW/8SE4/yLm+bx+25VDj0nAAtUZMnd3WvKteUJCHuR+aS
3G33thu1iN4XXW1O/x7a7pGGGgcpOT5/f+vfs6pd2IeUQZS3PWZ3MbhJp8N3ChzU//e6f++jjsVt
JyrrJlx0XrukpFLhRHqcMrdmRBQyPNFy7ew6g3ZW8VHhWU+0Q76Aitme2G4mB2qQr6yvaRVlbvb/
fkcLla96qSHb/e+f+c9LTDvFQ7b98X9/TRLT4Ut7roO/f3d7OsxT3uI/r1wsRfGJwxKBYbkYwdY/
r4wtFkEcrP/5xe2Jv2+5fcC4UMO9K8TL38eM7RP8e/PZzdgFQ3tQT13cB//nd/r36v/5u9p3EcFt
+PsZ1q2w3fvPh10/3N/PtD3z902HurhLAbtiFT+YvaOeq/Vl2wtC0dLm2e5uz2w387b5t7vCGUA3
jL9dJkK3yjDuqTaIU5u62y5LGr8lwCJKsJpFXflpVt0MQw9No1RPVhwuB9sd/iDLnYMcsKKafEk9
IzpSWORRuPDB3HE4xXn/3Rahu6dmOjsgTJNGTwLNmleUrftlKURkp4OntJzIAc0KcPiOS4+xI93K
abMX1plHTHjPopOuJzns4HrMT23YIC4enrVo4o9h84OInV2l2l3sFP9lg+qJhs4up7tVCf0zrsaL
wtRzrohEnEEw1OvAr1IYOmT4fY/4iFmmutk5UbSHts+UezVlyVuTZ3TfhGdBLUK83PrQOElsUnl2
+/cxjRAXb6nG4vTvtyI6eUHRglwiN1W5357Ag/bZLziuml5i5Vweu+axy8V4P1II9XYLC71kST4u
SEaAl6V8kOhZqQlZISGH2INmsCE79JM3YTUVLnpDM79KbSIBbL2Z8/ChHfHxF9XZjkYT1T83Fd1i
H4/ZtNcrWGPbYyUEhsNCyhoN0///2LBQSIA01Q8NKXqVY4Z3xXoDjsKt7ea+t8A15T1cnIka5n5Z
b5LcqI/ObM/e9iNnEOM+hUaBYaj7+9C/xztLvCZmb9xsDzlKo8MlmxbiQrtqtz223Rh6qDMmgtm4
veQ/T0DMM+bu7xtvD5t6xXx3rsrT9sbbY2E8epbbG0E/t0ys1w+5PZlkank2LQCE60MmbfWrbSvB
GMXpQ1XvKgzB972mJQ/MzH+mpAlPo2bcAiLPLxNhVffbjbPA+gdrZe7/PZbPsiTEDTJ/piqpgqUx
NMi8Hm4yMzPvafabf393SKzdUoWkH8V9R4qWw6ItzMkYWszaOfz9mYSkZt9WufDR+fJ8XJv6eS2e
0865W1yqA7k0zIqaQdy7bqbcmck5Wn8wkvR/biazfR/oWt7MIl+Xhfh9SP9DmPHvdVMG5ShfOPVu
f8hWK4vsiuSewLvhWldz8HePWuokQmvce1CRu7uqLaIHQZPsQU+rxzqMpvP2su2Gkkz3iAWqj9uP
22s1KOuB2aAc335rewxHRY4lIbtlDTf5rhq593lpuPdwuZcbwxg+orCFErI+rtuFJEkq9cLUwfm/
vQwC5onJfXy7vYLK715NNOOcLOx/1Zz0RyVyrXvMovY9CWLNTosdsgymxb7fntB64J5qzXBm+3F7
AmCKuDY5BSPJGwrk2LhnlGwYvkw4/2bSvPx7bUzvlDCzzj7kepPunRnFBDjL+KHGDREQz5LtDBsy
mm/3Tbg3XANyOPyWB1DPyYPoO7yhRkb/YKIf6hg5oUJrlsl2Q+2ykJZFmqe+TFQbdUQcnkJYSLiS
+kLAw/9zb/0Rvt5r2ZPlR7aGi/5ujVYJCYe+2e4R11wwv77pV5fQsEoYt3vbzbgJJdcbFrUIJ7cH
QdcOB1dn4j2lAF+q+Sn+K7xadd4qZXf7puoLbZaeVexqfPh3Q42M1WH7udhcD1IUr2I1Hg2rk6Zd
PwLZRDiPrM1/ZDaA3aBB0hSAu3uz3ehNPy0EHLUrf+N/7+q5+5VkOgyMrgT7uD0t5YJDdLubgp0B
+Z+ljDkA5zO0g7L3d4s5MxEkGZyR1LEYIW5b8e/TwF7Oa1fmAPuEuAMcZtgXxE6ZDQWL3fBnHsR3
CC0ir5rDRPxXYGqPEbmON9Ug32w26zkhDmzfa+IjnoW7m1ZVbcafqdwzZ5xit33ff1t7u7f9B5hh
xTsRsa0UUtLO6qAHbRaJY09Q241lVPXJYpGQNWnrKepwGIX1nPOtTXPCoY+pQ+U/zC6gtdTkDkD6
RTGDtMXEvJrSylVxba//rO1eAbRh14AF4bortZsOskXUWAy6jBoSX5ZPl/9sGCzKbDfL7UAo2pqv
KEVIv5+GWxObX6KIlZ1hXqqxnW662Br/3hgimW5Cfd1yxfxRaHpzg+W3uXHLBuj4drd0XKnttrtb
9Op2b7vJ7LBB7eRCw1i189Uax1IbDQYdio7/c8eqXbs8JQUggNUjun7N7Wb7wv9+HAoDsoxGbma4
epiWVaO4bY5q85xud/uFhldZ2HPw7z+z7af/ftzuudpIvBUGXk7eFZxAboxV9vfvxhxEfBiEec5W
7f22H2w3yfrjyIhjvyTdZXuoDk3CHSKHamSLNZBbooGlSP6/sqp+5VrXkj5qlHjAVtfY37v2oI+n
DMgXJnm26cqHaAQxBtvN9mOaQCHWEuWnpaQczwRD9t7S2ZJUFCWdzrZTBQYxXX01zV5UEK0bk08d
qE7DKkZXwwO9n283n560egXrUo+QG1sROIeVfmZ0vtMLiW80uy2qJvZglDEoXer4YqGFuY3CwWfe
3nnjXFwLjUtE6TZm4EJZPatN73PKqBmh01msm+EEbmBd2i7qA+57/biMJAhZDpm09mvf9uVeMIRB
xT5Isli6aJ/0BFGK0lNkwXwEmWDABZeTRnondM3yZ21WdqHSEwsj9T3sf/B0y7Mh8lNZ1/TviCRK
OvHejA2ZhXO+B7+U7EyMflU/XOKoVT0ujjiT46oKOgwZ8XAB/IqeJGWkq6iMXqOUpgpeKh8oW7If
mzUjujdQ4dKiYDjtL7U+km/sdEENoqJz6DXK6aez2TCOdIlK4fcX6V6iOUv9hICtsExVuKZElCYa
7WqpAr41Uuj4hGY28icNcWSrKKn8aTGdQwjrRqn7Y6/HbAQ4dImw2NIixivejQJdzPjiOmvrkiBI
6rHu2+bSvZ5bNA12jG2dyuxgKDNGYAW9/zAqByqKxWf++EHxHO+cGf9+rVgZbCJkOs5C7Snw5jjg
0ZBv8sWj0p2PmfMwgUA6MvFUL4hpSc9wSGBQS/7RNS5dPPNDBDDYiRyVrK1BwJzC9RQrP31Itkw7
3a57kJ5a/W0eL39MnvTLjgtlwyJbscNrpQ9fTQEdSecQ9bVREtY0j8wbY5vEHDUVAQ3RS5V1JOBa
+MRwcAc57QRDYApfMjX3rX5FisBa9ia9fw25XgRQXj1ymckHLRjhOLyX1bgJTIhF+qhyZohe5u3Q
KPsi6sKHGeL60ji/65xUvUiNPmep7HuHheCoyWAtAKVlxGe0cnvTjb8VOKxeNZFNrE3Lm9vQsKAB
qSl/bCIS4RoZycnQ6OS5qfoAccHxjTkPwlg+zZqzJwgX+UiMFEsRKtNWVkhK9pU12rBfmmkI5jiv
94rzEitl6ZlpEe7avKQ/I8u9aSnVZYn5g2NPZzDRtLtoSnvQlPNpUD9Z+ce+O9tyN7SPXUZUa0te
F/38neXW71ovwbMASHIMQo97+YIi1wB2lMY+KZ6FRzWo+Qv8Vc8lMNXr56nwUjs+mkJRPQmyy0rF
CyCxRiCSBPOVUx81alCmpK84EENVbThqRmTy3PwaufIzjJoWqFP1nS5vi54BX8vjL8S5RdDpz0Qo
Pkv0kkxdoKWOZxdk6jrb6KfBCei1TfNg0zJDBGyF+g/tGxAm1ns6mtdqYmifuxeh87JCG28Nleqf
c3q6k6QO93V3CZeBANlyPhDPa5EuW8bH+TfJ2fSrn7Jy+NAGAuXVfr4XKZX/sKy43opGINHoDPoE
Z+gSyOSAZhiwYcQ+4bfVABAs/ZRsJK+tCQVWDOVUTxRZsdAavz+w7dUgt2n4EylwNup9W5jhA9mG
/Y7RTupPjf1sTUVglAMnAgUMbZ6/kXGfB5rLwLtr+8TruuIVvSgmx5419JQl5CWh3rRagoTXnFiU
0dOuU/IXYP4PoNMcr3uVFgS6Jsnw3Y8nJ9G/KyX7LhL9q2sMwgJbyPwqayg63IdyHOa9UzAsSDS0
7E6OjiieozeNLuhUAPsb5+pRTZtrszaqynkdxP4xOpvohZEPHCOV7aTw4N61u0mxVrtzfSfj1Esq
i27JKtRtoulUaVwUCjRCFvA+WC+cNa3IT7VTWyR3NkIMr86ra5FVP4Vhn5rG+uwSFl6TuI+dvAiE
mh8RqtAPCnvyWsYQX70z3vSkmUWgqoMGBfpuMFKIPKPMAkshjV5X+tlTzHIKQkP5ciAbxaFEiJ4Y
O0GolN7b1mGe2idi3hhDF+JAF+BgLnQy4/K5nNS9INV778QW+mE0K4nJbqZUb65apTfSj2JnZYj9
kkYMbTx/mZc+D+DPPMXt8lVN1qtezQ/S8vXCavZWNN0uoDkzC/JcR/6kZlm3FRhrp+rgDFY6EzXR
nbIwRKZtHcZECZyErPv3Oak/3Ch/surhMlloGtXxJe7zY4cGJ5vYJ9K+24NkA00jLzHgQARtgNHa
3AyymhW40gZGy/EJVd7Mj01XjTRxZ5hx8KGBBpBdEZkfcz99kE1deHauPHcOIJs+0d+7IvsawekZ
zfSOv+wPsl10scZhkclpEMXTjI3cz9XqVz0AL0/gMMkMRTXb41EQInaoGAOg+TPoHXXLgQEkMLXu
FA3DA5lGZAg69MfH3v7TiQ40BVdYMraJei8FyF8Ayp4iRiIv1RJsU37R+/IhA83jacto7oTrHibL
Pb0XHYA+aEOnajJ7ePsZYvkZeURMjiZp7GdCMaorvmEkfDbYdJ0jsg7p7NAV7s0vtegvmTq+DXwo
ln6vCSIMSJ/5i9sqZ858j4jLam8YbDZ9dNVIpq9M/dCn43Gqwn137MZy37FZOEmw8md2OHnM9hLq
/xEUsF1fE7pUx548NbUjWGxyL1kF63MwMuYp5X5MOHpHJ/yT50QoZ+jTyql9tYb+orv9/eDkPnkO
D3UffZgF60YsZEQ3jPm7jacePmklfUYzpDwIoj8X9g0mAmDjS8qGVhupaKadY6gIjIeDYJ1xclkt
V8WV6NGWOiBR6VVxuAyvVk9TecmdyYPDc5enU+c1NkRAVSA4MoroqbLyP3U/tV7R52PQuAOJkZgO
21g9SdX9ZRsUkXMMObuM5NnoqLLrIfwYeo67ZdD3FjBvu5O3Bt07yClZAOLOUnKmoU0IShTtFMjd
VxiECJ0iWmgGvcNWGmxkm81I5MnCCV0rgkG3XQz/juPJdCyC4rErYETJTFH3ugGzoWuTXwTA9yFs
ey5wVJIP7rc6DcNFA0TGasw8OmH/pIgZ7KY7fIge0visJOheho+2c/eRBCnaJWQUu5kb5LQIWgYc
OcL4oFQVDh6KsEakfhPRERhUtaBjnR2LRTonQiZf7QR4D1fwQdbfWk9tPI8cnhV8nTS5CKUiYW6E
oZiyuzTJL43TT4A7CVUT+T1L0lyipPohZDT2hDYwVjKew84hqKT8rUGuc5YWl4RGIliYOORzlrdD
1JwtisWoL6/SZWhIvgioq1sMRC/U2i8OQwvfjNasCH36mk1WAJkjp6vjcqmx5iBzhjVhkKu5RYBU
2sFRbV4zveHoGH2rXdQ7UxYTxXieecKhBrNydBtR8iPpZ/dns1oJWeYE720an81q3Gm6OVFYEZqR
2LAdrOFeGaf6lCjZvRFRkJNJW+pmeTDoTDXNMlLQxvKASdvorCKgIfRsxdFv+FawUzM0e7HWcASw
0yg/NP0+kyo7hZYxkQzcM628FjUYMxD3wstR2x4XM2qDDiKmO6Z+upi37eCiTR3+mMoNUcuXhGDW
kiY0wEe0d1m9w8p4n0oh9mrZvANZuBnKBeJztSKaPxpBcPXkapj1q/i5FjaVEBoohyaB16gRdWeV
gJlEgl46B0RLJtGQ9uinFuYea8YVYn6mAwhIOc5ktlv6Xhjzk65alyblCIzZwpkgVIKp5B/TDmWQ
9xCHi12sWYfEmj6W6QblzHOOItUjF6TZFRrbiSjxK04MZCML63ULr1I/ry1481WBzLdq23zoIW96
d1a0vUXgkeeayqOoxF4CuF1PUpUHBxUr1IyA+rDS5Uj/yDixKcYZdOC7jI3fuqXM+1CXwJKxkEI0
ZHma5+DtqAhNl72/UvAOUJgQmxjjX6HG75MYRlJm/BhWX3rWRLvfhJrEeZMWogleUFcfEkfVocrZ
QUbKqae47CW2qX/ScPlDhnJ9lhlTa53B/UxUUaZrvwD2FQFSGQyUhhaoWWWuv7BL6BEHus5g38kO
woRLq03T0dakQx2Q1j6ouQ56Sv+Wag046v6sJOxtVSu8Lq+f07zEjmTdAMYMlor6eexdUn1pUnhW
Hh9GEsehdi5XCwl7Lb5nzf2qiyUNELLV7KbDg12O73Y3fkESPS7z7Fu69lFNiQkteQTRi/kinFoT
PslY+sxB1Fo8ysx+GDoHW0Za3EpnYIDSqAyy3ffU7Em0L4ynsP81CBVUNwxREsRI3FHtMJji8jY3
xUVoFodu1JPnxByjVe27mlWHrMoxiBP1nsCRZ12SiukO5T6K519xaEq0gPYDAxUCXNIQZvPy5ri/
HEtBJKKvLL6in/y+TymwKTDB10VBqlfBDMWWmHNPtgPzhvig1OVtmT+DzXMZdoZH9km/rWNjN6Ua
KzGp8VI9KXeKbhm+c9NFADtp+qFdIBvcHdCclPZubNQ3Jc8ZtQz6IZxg7k0hYXg5GLTGHvxI9l9x
g/TeNE7UF12ZU2CMtmdSVbL6Gu/U7EQlbUIdzkmpSlxfq6TF25CHkLuKH6LNLRtD8x0n/Z7t+C1m
TjnPQ+ErEjZg6urzyZ5fK5Hku1A/5IKBdIkPFQ9qtLPIganE8JaV0dqhZuUfpvzXXKv1uSAwK2k1
Oq3k1SmHFBPpbGXP08TV2yTVe1+PlBzS6hkTdoyHY0KiXduFofxdh2RkZHF97aN4bxAksnfn6Vxn
+u9cwbAbp5DfV95Q03+hSHpmIF7tFTQqXsMRv3MVm7Why6E0jt21nPcuFOB5pt2OnqsJwiyCzlZh
C2xwIuRMtdIO718e0gtJku8qzC+qrQA1T2uShUKT0VPSHWMAGx6iJdtrK/17NMBO5c+aZZeHqNI+
bE052stE/8RFzWPU31UF6hRe9ze8mU8q6nHf6PF1ATkM2TfLfNJgoRAsd21MhOv9xNWUQxHDYfmJ
JAbpt/wh3/IaukQsJ5yjNILOC2m/uNp0nltgJHDmyJI32jvZis+SfxZIlIckc/WDskYux/V8yU0V
6ntSDvskYZ2mUvvX9fjCMYoMBFH9ejq0dm00H/g9puBDBPg2PhEr9JxpuhKQgHV4wUgaemMToh76
dqfXxjFe6W0/2cVAtYkw1VxQnBFdjXXinGcuy1ROUaFBwcuxiciWXm/TIq95Vy39o9HQUhVoJmjY
/qrYeF45Gg9KntEyFMabZG6pRaMMSP9ZeSpudIlN8RQt1lHLKdBFRCgfZycqAEh7rGEdHXZrMxgI
jSEJ07C6d+Poof7DiTdk8jPirJxi+ZALVmpWi58mHYlFEepb3BLUMOsVeVDjEwDSfI+G6z615YWx
AkY/Jb+KPOoDFoGXcSW3zsaj9hmVzqc9dC+dyo6ZmS9kXzzqVhmIiJxCIoChgBMkO990LUcLti4U
4sfOUN+G3vyt2JK+Mkq3ziC7LlVpxqRc/+0lMXBMyFMzXLMGDjgnAGRwK7xZew/XxaujRJcFUiFI
7UumWwuNu+6rbqZ9YysvOZHEnh0boz9WFN6qiZohZG+hihnKysUqLlTPFPlNFfa/S4GFIh4WoJTI
n9rh0c7F2SiszteVgZqqRH6vAqieUkUJxJrPO7jaDis4UfRp9RUX8RFwxU2bxHs1M79jp6VP1TIF
JEmVKMXkoM/1NbMIFG2b/FRLIlMHtd6hCv/MtA65qE5Ct5ns0ozBc9qjfwtLwMHmjo9wHuI7OykR
CY+XUtHgO1la7GF6DEfjV9hjoQjDn6VUnnSihCarip+U7ANmYmkuuq9EKmqsUb/OsMcCo9e+7KE/
6W7yWI1M1nEAfvfhurHj/GPW5GtW4qsmbQH6VcV3TsbrnI23VYo8L4w+KSE+CVaNPbuSe7OeP4Z6
9eWpXMiVwkURuFSwx3XUdtTma6dyOjDFiwNjpjWrJjoB8DrdhPjDNUmkyLryUuTEKVXmr8IZBRN0
5X2JxovagJB2y1udU7iwnUNfVY5fjEDuyn6XjMlbkrfC/2nM+ss08t9hXaO11KuHAlpjbxecXKyW
tCWzB493XspxF5Ifj8oJr7ZWn/EZPeqKRJyO8xeXxXEewRLGZIOmqUpTbygleyOa80UYgcpMFQZX
hBekHH3V75cpJSkxyfZLZJ9xUH5aovnIl+VOwvlirGbdcoS8Whm0NmUI3LJCg+lEB71NfXscEBwr
pEWlyxXz0g3U2uXQmMbOBG/A9UcjjzL3HZ2jSy6qPJLpAEUfGfjkDEDW+VK14f6abJo3Nv0Uz6Ci
Yy8ub438ZRBZQIDqfRv3b7FkBL7ugstMxBTCEnUfWewo+CeuSx4e6Ii/hXZ/pXN7FwLKZ5WADy1v
tB0pROdcFI99rL8XkyVY6MWUtfipHBfKk+i5MJbJ4yYViFSaMjSP6yOrsUdCtd/qPv1i9fuEC7Q/
gc0nU3kJA3wvb2Z9aevwnfIAPUZMiRLSqL8oDHJajbCVYTaznVPoR1RGtPXS2aBkaCLyIZVLZdfK
lbXm61TQ210Ge09edhlUpjWypp/cfbGAollEnh3L9rasFAYE/IGdkylfrHu9GS+ESELnOC0KvskC
ZCUhWdHkRDcyGVk0Qk5gtq/4dWoSWzybh7krtBslZ4LV4ERgEmGzUHNiFXuGdphntzlhj0u8diaD
adKM4pcyd0Dj7aw7bD/+fQwMfcpx2eVhYGPhAMRf61yresLG7aIiy2BNf5reHJEA4ybAwrKn2W/c
+VTZWNIxOX1Y9JE1gf7UNgblyPfZLxqF6iBCOn1A7FnavCx52x0kFXo7cg2TLQ3IpH8kX/hz6PPV
2cXVZ1HGk9Cke7DDH5vMTn/OtU90ZFxrOuRuqSoico7zd2UAqFoZlPbWqP0JS4eDhgq7CMPfRioG
nxaRE4ANEK4BxFkt+U4WpyWnuUnGtWSLlXNso+EL7a/Y1b9kh3x75iQcDuEJEjOAdDpWvau/uhnQ
b3Nfz8pts75dsk5gDAv51Aj53nVe4OeBPSxJllhKX87pZVGtX0V9V6dCemk+PpYR0+fccU5tLWhp
2neZjpvcdr7byQTiHzX3s5k/pOvowFUK2oZTexZqNPpda3BEuKTA4yq7IR+jDJqomZjh9wHF9chh
bZxKKQjUMVm9HY0oFsAmUHaoFkQCza5homaGDaExanepWd+1qXybijVocUrlITSKnzFZutse0kZE
e1s1WSkbkcsFdjaYDxjGzo3Vt2S2b93oR+8MZrIteWgOC846cUpOj+ljMb6ERgJdyGGNFkdG5GGx
9qYelsNUTb7jpqydbXP0mKke0kTVXjOXszXsWFa3tFimgnwoLTmLge6LJcWVNfaTpRavXeHkO6UV
CUKL6A3GCBZ2Rz/gZlJ9hB6cBlfRoU3sEJ1DmlSDv7Y9d1LHrK7zP9bXaeuiEAxpZtmBIFN+Sz8b
zML2qmN9Ljj5i5FWZSgZroBQweLOxH3sJ9ZwCrlLTpk7fmZZGo4m+aTlAAFVA+SLrGpkVTSszPo7
SxvYL+V4zGf6zFpuuiddnPqiH7w5YjDVLTSfbDv7HGjycbWpFK9E9NDlVXyKUrkW0Pq7icXFo1sZ
gTuZ2nu1KBis6Obvah09hR8NHRZfyxRq1/7S0bNEJtveRFgDB4qRh9Birywrmp2Diu9EXiX+Oh+N
Sr1zSxNK+szYw1oTa4aGjl+yDCPzMnYYyAjZoY2hVFDeeVObDQ8NmelBR7zRCuQ/05e/jczGzwf6
NhNEDW2krUktVZ9S2UD84IoQNyL0myFRb/tR3RfUlN5s45xOFhLLhXrn1sI4CHVo9hAiT0uT2p6V
lbtYJ7Blibg4RJHoziP99sxB4J5m04tVIjJV+2emZvz/ywXpDx3ZMOnSm7yirc66FU5tahG9Ivew
GKBINGVy6W3mp01L0742JgVTLDzI3C12S29wMR67NxA9u9Jc688Ka9wiT2bGmTRPqpfSWoyjrVeo
mUU134hunQm1yGmI30DDZ2ctdW1OnjjejZ2I2S2UUWDA7mgEcqCxzLLMlyJvC9/WytAHuVKi5cT1
Wqc+kW0lAKj1kLzLJ94imzmEjbw1fSHEmqfQXEyRvvYW2zbUeuuYJhkCJg57bD4vrcU3bkzeEj8R
nZjI4rTGSMZy5KvpmgiLs+IC6nM6R9WDSguFPar0Qv4ruzjrwH13Lcs93lur5z1BI5KpM1WWzaxn
Zzl15aeRPAoW7sQLF0SsDqI8MCw2YMTsXXlbxYS34JX9VC3R/yr0cCfT+dUYcV1KWz53IV5PZEDt
oSSIhlN0fzclCy9SfgQpQbR1ot+1YQ2B7Qw3ETNUGoeuDhglmmmbW/U3/GY20ZzeS3VQCJ92cMBI
h9iNEmNCU6On1enQ6YSNDCRsluzJZghujQMJ1399K+ae081U6idAJdVCWWGyz4la+54i81PVf+S0
fIOeIdwCULjZ3C+dpULGCelDh5/At/htoVt7NcdBwcgQek2HyYS+hzLK68iM2SLFJ43lrouVd7cV
zm7QWgLXkqy6ZfJn7/LFIR1PMNNh7OWrGpUO6xzMvVSsrGsPgH2EDxMjC7hsn1IjnG+sUGW2wdJH
lEhy7Kia9goseHTIj72Sq/vWuYdxQWGozi9y0o5Lp9IVntrnXjIRscbe16Oy86fR1SgU84VPH93G
Xf+eW4zIjB9dJvcOq30WwVwVpZyQGrEcGCYG0LGrULMfW3zjdxF5JEpFmDXhTsHYKd9tJd+NiFyv
PLzNBrSVYvgeHRr6dUoLHnXlU09TgLw3F+5vadH8MJ5lyPIwhd6ww6Dzqazutdiez5NNdEGRpg+K
qKHnmzO73FJXXoUUJdAkaz57ZeJ3dflHNcbfvVSpWKzxqHHuOazQ7bHKf6PdIL0S+inzXlbGut3+
4hul7FVxSvvFzA8xCFzEhkGmpMdCJdC5DY37pnPTm6pj3zaaIGIje3PtIg9kCK41rrmL+3G81s7O
QD0bOJMgbWP4nOfqjitsShVseKLGPtdWJTqQej+nq2G3Z91BaBsC+aX+TjFZsVRIH3XVDf24ofUa
V2bCPRoneVQNd6WFM1f5otc+fijRkemrCtpJXGXHmG2Zyi/bXtksgqVR2yGsk/xXNHU5RO7S3SXr
jUn3rUBJe7M9ZOUNUUZ0HurM4tt2awRNOB0L5I9ocnXOpQSrO4oLxb+Vc1A3nIfDWntKhyRlP1Bf
O/ASgabrth8ZR8eyzEAs7muUxAKXGz3tqivGXRuykClGfBCp105Vc2qm7kna9XLQUyPZyTa/TkjG
mB0znTPavDlw8BBs7AwZHOGJWS2TOEo4zrG49MFU0B3eGW03XGXt/MpLNmi55F5Ra+21d/uaDO+9
w0XfqWGy9Iw3oI7dteFMk582Yx9Pv8dBgyJuM5ZPB+3FsFAW1t1H3UBywdFFKVTs3Na+K5iIBfUi
Op+idRdiHZSMWGHmrEEb45+0nYPQkj3xhTdZO0x7wN8oF8Oru0S3kcVahWXZPtPr2B+VjH6MNt5o
5A9Q5Ex/OOUCj7Kde81oH5ohow1jRS/5zPxTcF2KIEi3yvwzkR+choZ2TUxDBn1ZRHslJxmh0Zwf
20SjWfQvUy9DT4BB9u1Z9e1u5vxsLN9ico6tQUx2+mNb7KBLkX81E95a1e6p/RRCjMo5Oo9G/dxm
iCl6di69e8LHcXZbFD5RGO/CpIXiMeie7Yqv1XFCIQ6dpHN1ww91+6KjvM6Zv+xkZJ1cJD83GBWf
tTVmPKoVpu0VG8AW312O2RIfUUXzdT+FDlCbNH9yLebUuk1G0f9j7Dyb21bSPf9VTp3Xi7nI4dY9
U7XMFEmRyrbfoCRLRg6NDHz6/aHlY9me2dmtUqHQAU2IodH9PP+AFsiVXYznziB7YJn+5/ACAoVZ
Zen307rVge531Wlsk3QLLGM/dv4ZuxCoL8QiEm0AquMwZjCOT1luvVXTcDLN9swqFdni8JD49ODb
qQAIqjeJ2fLtnldn5FHOdhyaLGfrjMiJsRNWs9cGfNCz4U4ZJ+3UggXSwQFvimiXVSxxG8940xOj
XeR2/aQUzUScK+FhwPumw8wUgJ4qNzw05NKIuT3rZtMcNcxi49AdN0rTeKt6KpaeGfJtiW5SlBmW
AXN9UW2RVdqDmeRRnqg6/P7yS2pjJ+YPBo7Tyltgtc+Jmbw0VTjx7de3veBzMSPMC/Fb39hT/SUw
CELG8Uynj8mgGXg86YUbLE0kyogwkLG1eJu7qtsAfGKGvYqb+IHP/9Z5qcrKWwXECwjTEvSvPXWh
9GyrrOBtqIfbWnfeyrR5csf6jiyEv9RjBZ18B+MsD0Up4bMdMLUZvUMeVcE12DaBZGN54C7abBJs
+VWyzo5vHBBKe9H83l2KHJzYnM3KG+j57NTSFbY7+26wEX+4Go1x6/ALyoNimzFx+7byyWijb4ib
5USexbAtVGBt0N/D6i136id8pohG58VZmBvN58nJnI66srfLzA714/xFT1yw6cO6dSMgdapZ4ssA
77Sc7WeUEYCdr706+hsJTXcdTt5pAJK2yjWkEYBeR0IF0+uFV4M1aYs4Ck9loeBaaWRHG7Zakots
24yWugY2Z7G66Jdtbm+1fghQGysFFiziVmdgFNb4+SfmVcWmNIDRibtjCPHaEw0z/HYs47ewELPo
VLM3coX/G1dO0yaKw/KWTdjsgTb2j9oUegciG8uhxnvctSJtPTj5fVhWF6PFCAKZam4jWvUZWFeX
aDl8b+tkJ2yFBOnyZTSqGFcZyRFNvRvg34j+DSUZq4EkxoC5E8iprWiUct2X52ZStUOedZs+V4KV
SFiUlfWuyDXWrcSEozzi0xvytRtOpyhjAvJDka/VsrkKXIzbAxXbBRBHmqfUay9VoCt3n9KhWldd
zRKgCS6KxqK/z4vXgISeiDGj9AIlWimj/mw34myqzS7z0nHdaKx30yaxiQcZkIVSFFn8/tIExktp
HgKDWROfQId02DcPjENhWtDcO+8Nj5Rngl+mcB/JoGwHbODgtBwMNqVhwDJiCPQzhJVz2KvnqG9B
e2j7MkizjUZ4wM7sy6B7M5SH5WgpMFIcwbqWlf5UD9E9CEuWo+hQWU0HUSO3r/PJuPON+NZkTtm4
TrtNqmnrldqVz5McsuiyLUiQYU25jmOikTh2xlG10MVgrIBRUnIDFjsluJg6I2oOlzsqwu3YaRun
aViVEGz08CxYlEp6NIfq1Y+716QmVxFPC03cpqJt+dFA+fOLT3pov0aD9dZ2BXr9+spQ03KL+D35
shFhBcGu3Q5fCMmSsC/ziuCZcjaK6T60nMfYGXaqbuxFyFJVafQj8jvQPUwwOi0PRKt228Xxm2Yq
a6GWPDCQhug8c2MJnrBq/1LlyAYmL6Zh4sOW7Anq3tgOkbi0KZ4m31tV42Ruw0Z78PBhFcL7HLYz
Ij4Kj0oPkAKgHS4Q2XC0MnxPC50Ad+Y+qKi4tX5xRvCoA3nV3YmOWEwTQIYtHPsEcQxDO7+8zSAy
LLxpPOatt4omCxclupAxORropJBmdTeWW90aVvZc1XiVKaqD1j6ANLW790zCy4YHrcBy7/pGY8Fm
rZhyyUCjkQAM13xIMOiEboK8mGVUz7narhRQqgLX0CHSz7bm4BmKbmBMzL0t/d38yCMv8DTlibUw
wxxuOlQfX1g3wqivrWpwl+Qa2XZjWrdQhHFJW7te52B6ehfk49Ac9JZscEA6pVK+ouSA1SOx1UVf
oSAJLlV3+Gh78uVpqrEvdfaE4JkbI63kuTZtW619zFRCYKgizYz0rQKxu/ZsFiUsFHvYKnMaED2p
CNkJNRgJDrD69esvwtU2bWUeW8dBD6XEGTJhzkbQwikIaLbNqS/N5qQVUXsiADGR1uuVHfCRflEr
5bDParO8jU0luWVbPZ/LiqKG/4hOEY9N20cL0g8DbVlZar393kxHZejW2BqKs6wCDkAewjI/fwwS
90HMPO4Oa2uqy1viMOIWuNhdqSLeIasM7F2vhafu3jvMvVIMTDfcbbj6GIhAOiz9Xlf2sh9g6+Fm
ENjXz6PKA9ySXQihkrQ1dybrartuliDsLGRc/q5LI3epIepzlj3Q7hpBu8QEtK2kP5tD9/3A3u7G
NfP+6rd6k7UBUjo9Ca2/+2vCRsXCPJIn1a8/qlOs1a4DEEZyUFmfFiPWU6F1YS+yKXXhX2I8Pe+F
D3CqKPvmShZtr0hmD7hpHQ1xe+9VQXrQBbHEPOhbnhyNe4MHwjKFftMsc2c49SqTr7x0rLx6GQDW
28tinHrxFmKDuXofOPD7I16FBM3ml61SVOcS7b2rfCnXK5/Iupgn+Up9hGXj5LsBAQm6963Idmyn
laUsRjBPT72nP2RC4T5U9WwIrb6T42hcSSijEkc5kJUD6hO5529kaxNbyxFML6yatLiRBysV1Sap
+GkhlRWGy9Yu0Lros3opm0E0Fze8YLSr8GBmFp/7ZNEUgroiqfUxTlKPA/uBfEuQQt80jRGdCbGH
m6If0gsp+Bk5UJY3SNQ5qyKIutsESc1VjarC3VgJe+nDvrln7VUtg95OHxuib/zurP4pnNCzc1LL
+ZQPVr5Ilbb4YlblG6ay0CWr/Mnt4uzrUObQBmPjNZ8Asqdu8a0ZWFFk5FTIcBTLTi2ZOCb14g+s
aBbVkWgVkNwMFRrTjoEfYE3Mcqej91RsQ3IhbyQiDkYzide0cm4cEP4vUR9/dvOwelbZE7B6q73P
OrnbRRKn4yYqA6xRPE3cYCaPrmbqMAXNhsuyLkhKKJWTwuKnE+JGNmiB5jBJ+OVaFmVDFREcioNU
YbnDUO/9ymBY20DMVrLYzAMUju6uu8FFUe/Ha+D1XACfJo9m9aIIl1PlqBvF0FAhnvvI8T1ygttB
WN37rcqGvPbbbV6T05Jd5PiDooLz70Ly/YUAzwYjfTd1CXaRpEDPuAVlu1ZYMZagZXjiZ6asG2WI
7xAxiJaVZjVfslS51q2yD8gR30yuH34TmfUMwNt76m3dxQK5gTbbOylRFU8clLwwDo7euxs2rx2/
/0wnL250n3q/+2QVSLmE1hr2AB/QlEw3uVPanwdbL5ZB0E+3nhYVG8/OkNvJ6u4KdL+7xbXZP2Nr
Wq8MkaiPIApjBJPCi1CT23zS9WujzBBaMOye1AS5wDYJxTVfHBJFQZFcJ2ydtgZaC6ckMdNtK1BJ
SXMSXFnSj6fEMpqtkYMqyE2S/62pZSetHfUtyjbBSfN0e8sPxTkmCUSAggmXX9lVDuhkW0Lt3xlW
HN6wGmFJpzn21yC9QlfCfm3Yhy/qJhhvZdfImhSiMn93Hbr6t64GNOdbFY/vbddYzL5tcgd6Kj7i
fbbtfbRNUVsmnCHrCHhuO1H24brHLnRVVipZP7+/yfQaZ+XYn9Z6NPU38oC9rLM0kJPYyKI299M6
mLiBUVrbkqkN4+6YWDaqPsFej8Twfl0YE1R2db+6Ign+OuHmh1AVkX6w/pem9JC9gafEbtDdFbio
gLHsIQPDS7gxUBVeAdoZ1rKuL1z/htU9GH0UN8kJ0U/WOb2x6kfkmWSpD/3sGomynSzJgeCnebsY
9zzgzIwhD5Zp+Rg38xv6qAPPWZHKtfV9+6Mf+Y+VjrTdWVaVnpsj6VbtigoL9SFNm5Wq96ArCKA0
GyU2+eywgwzXsBHhYypTQixLr88OjwWAAHMlsclk+V6uRYUAH3Hc956yiHA+oab58DGEbCisoDnb
pNTRnHaRgenrs+aP6k4G7nMl5Sb4Yv5fKgPLVneKRohfXig7yoNsgIdKOni+eJpK4OOJZ++DeQMq
wsq47oj/nINMAGtBNfALUcOaJI9VXPQSoQprgo9TtCQcDSd/y/XCu4kCiDeeIJ4u6zPHu0PuQ73z
5uWuENBilLClf14cihJVKGvEbdofc7GW9W3IjqhvyyeyOA7iRAP2qjGpy8zCclYLe+VQO3ybFvK0
GXEuzYcOKXNLOciqKk5oleX3U1n70d55ENfSTPn2W70s/lZn6a62z0Sy7l1iqPhejYdQH78fVLW+
iVr+18kEL56FjvVJiyEfqGVSfiFp92qZpf2sOPljo2nN3rQNc+tqcbj2MgPVDzTgH81CI30GwyPX
XebTQEOXqUqjJxwvMTVmwgSVoaxrYzy4qGz5Y2ysQIUz/+XD9ShE9jaWiHq2tf4psGoVBGnhsmPv
lav+aadrHbKiKqn7hdobwc7PcrbWDdQuV8+eS0/7jD+5cotgdnHIdWQGI2cCkDC0G5GV6VOnkkQb
lVTbKFC4vtj+kgGydfvUVUF5pYkq3agQxPZFG2SP7jjuCUbmz1pvFLCefP+QhV1865vBN/lyk+7y
CYqhODtF1l37AVmGYb5gvg8QlOS0YrCBuR2YW+QkX2IkSU/yYORDexJmC7zWcpE4UNilCwCSJ0OP
zGEh+8DlnE+BacOBMw/fiz+GkN2zsnzKsrTYfQydGsCCTaVr1q2AGjAM0x7dFu9alvIEAprTIXsv
i3EFigV46r5362uHhGCzr4mAgA5To2UhlOpp7MirxrkpPjsTeetoSOvnIs2egHn0X7FoPrWsR9/q
zoaSlQc42BfTonChCSwUNvJzONoL4LdkAwgZNzBnun0GT7yBpzyLyxWOQGFO18pFhLX0VhY/GpJU
yfBBBmfZEe4+R49Kh424gSD10bVD4W3qEohvP9j1PjTaK1mSB9nFmvvJopjZRWYfEC9rnJtoUJV9
7sLrymCps0vvEFHQIV+torlZ9qkUX12mKTHRyrLow2P1K1t65er9El1Ll5UeWOf3znxO1xrOElZl
OTcQhhjkx2u8X9/7WcU3i9eogRQchrLpN8sGHPZtkGT5rT9vOSK1Aqvzo86t22aVEAIDuoMkHMwV
/VKprnsUelwd4bI8sSe27lVoVeiN2ZeydpCUjcGTO3wRj7LRQtV+BQ6k3KklOMGmM8pt7oB3TRsj
eIj8wlmXHeIIejzAo4LeiXlOB9VtyOz7KQVl4xWB8rYhv+a/5R1LUqNqrPuMsdYAZJPjYBnhqoxT
CEQgBe6IZq4HxroYlmHdTZVP4NTR2WFCsmNvjqi7YTbxQrY6BpnOsXH8I+l5BEajKL0ua7u6dkCs
kUKvohfhZFdVHluPlVE6cCoC5ECmLHoqFQIIcwfn1yvJpdYE1d3wBbzI+5U2M9ayHGv9Qm6JiLsj
0vs+haGEgGd0E/s+ulFaU5AiSZ1tP9r6IeYZARwma8lox8WR+a3ZjpnqXJu8P2snSYybIsX+LlIV
536YJYvQ410IYbrbuvWncZHNHgytM2onUp0pgUtUt+aqHAT/qZwP7/2ayizwtlC+XyFbmnHEIbk3
fSwIIbeT416DSGxvbaMN70obzYoIobe1LMoDHUzHbm9Z2c8sIISHPjrIOjpoJuFAIiD93vdaE2fa
LjjYeVqd+rDP1kmWNo96FH+VH7VmfIusPnyN+a4STB8xupivcZEqOpjzNalDTKGKzfpxMub0Qe+/
mfn7NbmXagvdzb5fI2xwKUmaH6BUeQetGb0DKU/yW71OQkLEebBJeDZUuGHTlMum309ZBBsrpY02
6SCyFpMCEx4frrqLmv8elWd81McAEYaFpboc87ni49CkEQbAoF7vJ4i063bAcb2OBuNY5HqyjqxY
eYIkf+75Fr5aUXcx6954greQkxav/6Wrn7VnuXQ1w+FSetH3rr+Nak4qHuuFSAgjPutVbjyoflXe
B91Phah71jpbf2/RvJ9afr+m9Mp+W1c+IJRJdDiL1+rAMxbGPwlR1VzL00RDECCaD6UXozDpnlV0
uw5VMu/X5GmOBq2Cp+qvtbKMMnx1NRmErL1Rucqt4ABlxNympIqvyMorV7Ie4jvBU1mpZYOLLvLc
m6Sfly9kr9bWWmsnO9SyVp7Kg3AtcmVOGy9KlDO+95ctoxZ8ab0qPIzM85eAn8YuHQjMaZnIL36u
5Rd5xir0sSGZevVRP/iBtnMNEvfy0l/7gjb93rdBu3eBxkGL7LAbnOTBQuiT71Fmrh2RoV3StHC/
5elHn3ok3fF7H9lsqxZiLR3GMhEww+BeQfz9kOeNSnx6PtUVEF/yTB7qgGcX8KRw8VHX6e4oTh/l
xJ6STZyhYyYvhuKIUtNv4xCuJElT1zbTlUuO7KcxWDg5y3wcVPA1JVwt5Po6L7ogZJBfAjXMLyId
HTjivrHyRj37uWHXdAj4fdSWhuGsyLQaK3mhPCCtnF/qXTX3lBV1Dz7MZsmxhaeR4TTzNJFuPGGG
IBayCJWp2NYGSkuyqJtQRhW4mkdZjOxoxQNSvy89Xb8kmXkvq/sI7dbGxEMuHvPxqdZI9bKFcPay
VbHUM06a0w1G2eZdnU/vQ3up2R76uC3RU+IiMh7jGl0h9qPzbWkpaoKFpRjXPb5KT7qPM8m/3q05
3y3LsHBDJml4+rhbOWTC3WY1As0Clv5WKqFnPC42TRGAi57F0t/V0Wc99Y+iqEOYaB4QGtkqG6Yh
ZWaX5VTNP6damu9kaczEgakSik+qrb2YtS60wCi6oO02rGri2euhdkagTGG29BEquC5YCmGd5Fuk
Hyrks2Tv9wsdIwQ7LdzZ1yO6WEodXcCbBWwt+psE/4sjAvKHVhncJ1Xn5UdvgHXkeRfRJQ/1XJ17
8GyqhHR60ybu09AY8ZJAfHSUrY0d44kxJo+BBnq6MbHYGXrFfaogjW3yKh428ipd7wlHtnF87Smp
9zjFR/mSrtKpR5ReyQDOL+XHMYncKle2sjgm4+cJ31k0rOryvg78tXxJryE3pk04X7ddqj+asMaS
yD01qUHGQ1UhF2NkdcIp2zn1wiL3Emu2Dy7UvBvH1ERu6EfzoIBh+LhkmqaRSRSJfYtHq2HBOgm7
uyBsuzuMlggdpoBD/YAikjcYyPTj80cPrfUf+thIT7I/rif11uggWspiNQ84Z3HnseQ1fZVZSzRF
vK1nWNumHavzkMO3ZwEA1L5S+LWqiGS2hh28hjdt2BWveDhl4ASD2WvAhG07NS5E/z5+sOz6xTOU
/DXxdeAvtvhk6JZYNygTHolG2qdy0gQeSJ7zJVbESnYVLnk+vVfd2ynFG25UI54kVtXfTqXXLeTr
2ZAU084Wz34JVFERA4sxJbEONaTKdRHZ7hPAgZPs2sT6585V4SDqtsZNEdGR/0Ph92LpsI/6+39I
2EO9/w9FxppK/g8VrKGHKBcvwHe7jS8Sc5OqybQDHJCtdIQ9HmSxq5J8pYeq/mA29ffWyQuMn4pq
oosdSaNsA9uZPImhxI8qPukrdVSra8Dw/V5oSb1DNhkdUSVKVw66eZ/GsXsCAm1+c+tDnSrTWyOY
JhAhjyGUc/Xk+dV1TTyzaBFc6I38uc9EuEUvK0P+Lu3LI5E5LKPms9+KLSLP2AybzZJ9AL2F6EfY
EdhA+01mX6easfYHJTqSNnKXKXHXtawXrg4WCKJzfjSsYl00PZYRQcsVhhdh/OIN7vsA/d5wTFy1
tNlez3HUo2mCBZ1LIg5A8RTV+N7YVaG2rqoORYK5QXaRrV6nFwcSCKjoxySoUALbpFVgnUzimyd7
PshimPb2YcJcUpZkveyhZeSPSPo4KFPnMdT3+dq+wOMotLJNiOvNUgqww3R9KBH6v4sCAJO1Bs5C
CqE7U/1ge25yRzo9fK8vU2fZanr9BbUN2ObdK2rjPMOAv9wEpenvAqSDtm6Y5ndJT5KjUdTu1ejV
JQLQ7bOKatMKGUftGulUHNDaNNoMQqkfK1V7CKqkR1IHo6wx956sGA+VWHOSY1uKHg8QY0S1fwwu
7DEgY+fBDbTy/mjojX1jzQdTB7doFTdjHNmzolh7AoJ5gP8H1rIyk2qvTywrPvq3dR1t1IYtm6yT
l3UhKPwxarOtLMoGNarekK23rj66OSCpnLrIzpA37ZtU+PXZ7ZTlRweUZViaxePXj2FqwxHbZoLU
Jy+SDW0bDaskDX0oFwwk67QmHzC7jrK9LHaFb2/yqAQNoeKN4wXWk8uW7tB7gABksR7HcI1SjbqT
RScpHhrSXRfIVP4dDPVN3bTWUzkGENi8W22IzROpCyT4A/UbMCx1G1clWxpZJw9RlNdHOFfQlumr
ToWx8aeq3Ddd/hksMNRzz9dXmurGt/2YWxdTf2mJLUCcwa5ij4wZlNe5saiK5FY1I3Wlkh1ay7r3
Br/8bIy6dpAlpBSti5e/yO6yJrI0dc+i9edx4rRQQUU0yrpyug4iaVN/DuBQvY/B5gK4tpg+Q35x
l5VHZjom9a/NE1CE3uvdR8n330tyrhpQufho634p/bhOTnI/esrryDn1d3pPrnqeAH/0fH+9uW0W
3Pk313lDAPox6PdBPyYnmI3JyUr82zYbux1yLMnpo16evdeJgYRZD7KB7h/VecVMv5Dleuq+pgHA
fPwZTn5mFSd5Jg+1GNFU0dMWA7G/G3xNjYafyqYT7Qo1yK7iHh/K92E+RuhqZVxr8azdN48vD3Is
FgXd4s8//uuf//N1+O/grbgU6RgU+R+wFS8Felr1X3/a2p9/lO/V+9e//nRAN3q2Z7q6oaqQSC3N
pv3r822UB/TW/leuNqEfD6X3VY11y/4y+AN8hXnr1a0q0agPFrjuhxECGudys0ZczBvOup3AFAd6
8dmfl8zhvIzO5gU1NLN7j9DfVSLX2rnedTxggNfKLvLgZsJd5hV4X7FQot5joYJJQLoJ4sS8ribL
eD9kk3ZtMrVekRvmvUYtybwGlV9uFS1oFx/9ZAM5Nww0iwjJ5DIiKGrlO5G7/cnKs+Ekz4wfZ3MP
lFNylnHgTkO2Jidf1/ZN1BY3ZQSU1jfHn0peru6t0Bs3//mdt7zf33nHNGzbdD3LcB3dcN1f3/nI
GsHxBZHzWmHjerL1rLjuWzW9xt1iPoe9XZPfmGvE2hpxJgO2MSAdMh++V8eVh2ygqP2TQnJzlZmq
heDNUN94kVMhoUDd4NsWcFK1C2H1/V0u2+qrSKsW95nwUQDXP0dkwx9V/TFNmvbBgDR1m4DllrVu
28QnzYdiKIupRlJlMBTE8+drLLgH6yCtK8j7rfUI1iJdTk6eHmRrXiQ/jT+UP42vGOq+byuIlr6G
66nvN4h11N2J6PN/fqM941/eaFtT+Z47pqtB+TLNX9/o1s1dFqxB/kZEpEcvhvdPvsNB5vGmWkhZ
QOxDLU++xx/NfYEsap3nV+/9wrqFKYyO6FVoTtWRsA582IQvXGaPLaaZc2Xnzvhheer75nzq6N97
lZb91gnWXSIovT2aVca6c5vpuWkWY008fMIgZqNmertvM9O9t3ztItszdjlEzPUSJqdvX1fIGy/r
zp2e/Tq5H4gx3zMH/DZgCvzgVvUMgIbLIUW3dLKGS+c44bHty5MsIRI4Xr7Xdxd8nlHg68rcX3QG
yo/AXIyVb3504dLGzN8v1RWzWk2sT3ZFDMojRDoECftouFV9cT8OmobBW0csyW3m/yVQPjnOemwt
9bOK+v8OsJD9XrTH6DqHw3pnuJgERYWVYZjK1f9u1PnyykALQX41/uuX6a+W0+HXohyrKAib34r/
vC8y/v5nvuZHn1+v+Ocp+loVNSCB/9hr+1ZcP2dv9e+dfhmZV/9+d6vn5vmXwjpvoma8ad+q8fat
btPm72l87vn/2/jHmxzlfizf/vrzGf0swqyYs0Zfmz+/N83Tvqaq/Eh+PCfmF/jeOv8Hf/35v9Pn
l+fs+V8veXuum7/+hGH5D9dz0e7xXBSmNdex/vyjf3tvcv9hgp4yHM1lc8ORaS1H/iz860/D+oeK
3Z/juaph2rjKOn/+UcPUmZvUf+g6+reeZYN4Vw1P+/Pv//77Q+z9Y/v3DzXt14eaZTKMi3GXpgO3
09V/mVpjrdTN2jCVHfwvb6PjfLbE2BDhjb7YlcFGy8p8hwSYinnxDIFE4mA5dX7y/u365cv187P1
396G4xkOcQxDdXX9txl+Qilz7KYOnZ4SQfox1d0DS+QXp0bJEq3hQMQ6LMZSWRNJcJYNasyrUB+M
/8f8p/Fh/PSIl++Gp2mGYeqG59imNc+PPz3iXVOLa68z/J1ameXKRxFvFh7V94q/NLDVwaf6U2L7
FzvyPjFzIOJcNMtSy6Bj58QeaqODgMOGdP3TN+rfrDw005zXFh9rj/nGHAOIiaVqzMyGo84f4083
BmzeEugw+DvW96Sa1LbYmrE4a0XoHrFj9xbDYA4rGT2tJp1oO/PDaoh1VFFF3RLj6+xibdmmvfUx
s+vKwjtqQ1odHWebgJg/omg17SwPW8RCN4/jj0NaOiA3rR5v29Ed13lfWCxqwuFM/m68ipTxyScV
ehh8cNpGpBSnYAQlZRfqmyJc+8q8sYJbgQfP0hv67TgrzChTr+xx5/jm+e4A0wxmL4COdd3UO/Ip
J19L67WtGuGSbXtzUrP6tRswY5z6csm/nZ/UeLpzwRZslPGrHzSQdONiMzRrhwR51zdb10mLVTJi
A5nsNZdwQ9ctGzszNkIR1078ilklGoF9iGJESgwFmeaFQVST/G5/D00L7ee2tde1dyDhsox1NtKp
atobzYvbheVAQ3H7YxEl8b4KCV12yOImo2tugIsh3rF3Q8LOMbeVZN9GoeIwUOJ4aYTeWzN/IHkI
9C16yix73A5Nm62moINLgth0ghD9sq/NKw+ozypq3C0Kv/5WjNEbOYhgQXRmDZD7m5NPF/yKLgId
69j09cXQiZv4Lk/FC7TnigcepgxxAQaW6eQMuGyB1ndPL6gBgTUuLQPKlwPUFeHYLUoBgJBb8kwK
UkpGhfK7X+2cPIEu41l3Gouyra7Fe3yJ4tmbsl+UsNWtrH9wdaSpcG9o18pAzKYcxAsrC7wQLtrk
fAmcSdmUFkxgJfSfQJ6miAGhfc1C5qYZmmsnSd80czQXTUayoMomZ0mMFwpw34Wr3PmslcS8kK+C
TxidY/Ul6EoDqxYYeQBBwyzhBzCoSFH1bwN8U4soEyQyDwkzUpuLuEyBxLotvOp8OLWjBlI6aI2L
meUIrVSIjLgjUK4K+TEC5V/HQCNAR95uWYz9t9TWcfIFuLNIW4yNEfrzV1AJsdpGkmODCayzis3S
OuV+Raqx91eRgLZRauBdvNRATdqwVqFt4oFlcYBsNyuSz6fYjfx8yJrQWokY3z7ZoFjiZYzSaY1m
asO7GZ7toLY2wAhwiZ2ruoB90kKW5aFp8wfQUtBBfnSRZ8ncWV7x0SDrPoryrLKGaRsr1k6KJLP1
iCYsXM0naDn2u8C3FLeWrVL02xzTJ1RrtQm8GsrffWQWCGfMSuCyowbjBg61Y7/rL8s+8ObCCTQk
3fnKAMDmLa2WKGwAspgvfK98P8pekZcQi+5Bdcvib5Lbk926BpIE86U/3cmoquHOH7V1U6tQ54WG
Pcr8kh/35oKQhLQsb0HWjvLm5fBwf7kxeSrk7TKFoNMHf8K0U+RLYu+tBTkP6JivpxJoL30CR0wn
47MNrIbNHjpuTRi4G5SaLig9bPteRXkLNbNqqEDiDt19ZNavZPs6oCmPtq0f88xGvjrvbvABfDSN
FsBlf4V8JtqyFrplfomtL1u0bGdMWBbzu1D3ChM76jSBSyiy2vlqcGsqtr62IoQ6Oye+haK5iG3j
7CeqtxtFc6MHLqxqQDOwiddOGxoLu67MVTiLEVlBCXnExcEtH/1jnn8hsHEaShc6XAxThfkbGp5X
vjWdg1mXXe1yAxqQr1dQmqwYGScV47BcjbZFV14rgx9eTWG6N7txuteNYusr9VdyDNi1EfWq8n5Y
srdPmJ7FTU7gGZswtH7L0GzBqMFJh59orVRnVBbRWAarcSK0yg7Tb6KY6UCtIbFiBwdIBEGqAQGr
aHTXTpTpTL/TGcbRm+D3+1m0Zztsi1WkGNOmeU2cwD6S4C7B2eQxsd+hXbfN/NCCxd/aJsajLsze
ugXIAxVXbTYZGrvEECKU9YrhYbQ1Hme5Xm06Fnhw/w71AATamYId+WZ/pcP+2ETta9Vnb+Y0vXRq
9WApVX6rdI7Y6Yq38xIedQGJqDM6t+h0BPVsFBUXB/Mb6z1v4SNuWiARscAxNgUQ0j3XAwkRp2q1
peFExRo+GdT9Sj+ECVEGT70ChskEgCBA1wTFooMopEzoV2SQfReY6XaoQKzwwHNVqNS6Bqi+LMNv
UdFdZUI7WJV41dyy36BWvi7FGabepwia3Up3UF1yRHuFcMgaxUYDBcvnvIv0g+ZaMDJSMewAXNxp
LQSVzgThrP0f9s5ry20l27JfhDuAAAIBvNLbNEon6QVDFt4DAfP1PclTVZJSusqufu6Hw0OnJAkT
iNh7rbliTFWW+1nk9Tcy6wV+w7peUzvHOUWqy6qsjpY7njPPmZfgJW5mg6LFLHEdCQMoFlWJJTSy
hW9yBIja3rTK3luJ3E1SnNJsgmhb7kzYQSsO7FtXRNPGDJlvOm5Y7US5sQRc0F6P63CKQDB2xK+U
zGb2evw2k0awSINw3qDK3GDt/RiX5gwhKZsWYXSfxfkXTvG9ppwZpypfq0pCN8pX4Eeegq5ImM01
jy4WFP3OI+jbGzGPB3SajUZ8anS1syPEXUZF5yf2ovd2XC1d04MkUswIuKvbZIY2UGtAwYIL1Bgs
U5/ijSZi6BQ34Z0ZoXuT8zvt2u+mHH1aYHtL5RGZQ1VpY+hQLYV7x8xvnxKMSBRCuTPiiLDxcHzX
WHQm3IsbyJjt7xS9ObZo2JSYNguV+2tdwY/JzY9jjdMw8qsvTgHcD2BJt7gKueuYq1gaP6B9JzpA
I4NAt6zOrl3djgkUES4/EV5rf025yFiMeyAuB5F7d56q71oXUNxoEPUzpR/GYDibjnpuUoYmP+c4
NA6k30EpG6a7MQ7Z0JN3HzTtWlr6Ef1uyOGBXRc/AFQNA9xogIMjiCLMCyHqUAXgLCEOjN6m2FVK
vwCnkksPKk9iA+TQUYaZst50BVRY2McnF4qCwq3i6hgo2nRyuxEOo2Geigxj2qz7YzO/E3Mk1p5A
QR0G1cfKBguLzvg5wcqDGsZ+VPPRiy+EpyA6m7jop8T95o3mp2lcpkbwZETuIXVIjmRKG5GHQoZl
A0J+Ojm+97UY8peysmH8xTv/OJFiSvtaAWCCl3KjQGibC9rn5H/Xrr2Oi4nV1OWV63P/vGxlLnMp
l+ZyWT3WXGRQAIj313cFVd6sq56o54nL/w2u034rTA6bTlBwDgMskOTSFTczDPeTGEngivLpBgPp
uhNGvs7IOoFd5V8oPqDS46bibBS4u1XtA/qiFQA6s1kGnvld7XRZTycbiN86igsUP3AG0Xyd7U7Q
/LSY6ZVwwzeKamRcZWLpzlzSArwAZ8t4jJXiF16+iWN285qE5pxRVbH5tJmufRB7hN3REeglhIb4
e9jNxe1ol9xA6iQKQX8iq1gDh/BJaCzJ7kq9MbionGCys79n/l/Si+4EWWR+Jb4Jf6AkZ4wfjcpe
ZYBoWCIFp6QbvX1Ok7eNQQwUBRYQCZ5WzP2Nl6fxGnDSd8Nwb1MQt4e5C28HYdtc9Dr7xgLHoIIs
O382sTDwT8q9Wbp7Uer+MMjm7IDbAdZp3stMmHuaOvmpmvJV5Bkt/1aB4rnsxCrPyVShRQJEDZbX
1FrT2qvheFZS76dGrQneKRcGltPeqf19V1dw1qAO36DgGIogvYHTXu+sqf4cl+HBduBd+smQHvxx
fhf0hJ3isaZfrWrKaun3yOU7+uD/W83H5BxZ6Swpb8r0TJz7ZQouX+qCcR9Zz84S9Ypswg+eZK8A
DK9Y++FZEg3Q39TccV2aDpFHzFxqBWiDm2ZJvl1AqaqWXPtx3VkESuRtWR/9KdoXnTfcZJcbXwzf
UHc6m9zkQHfJfvWnfCF3eKZYDHXMXByVTkuTEiVIqfizH47DDjZUelJNucozE4WumMn7GO+k/xk9
BIfFcLje6Ms9o0TqRnebu21vzdby+pId9h4XKVZ0UX2ogDMcrveSyC2zxY/H1yeda6rG9S6geF5n
If+v9//xydbxV6kNkrXoy2HZRWxt9xLJcb0XI4783x9e3wI54l9v/vFvr//sx8NXf8pzoG+NBJYz
J+ODrn+A8VuSe7EPLrlAxjUS6JoQ9J+b//U5r7goJ/7072ocPLFbplQn5+qfd1zfpmjX4qP9z5/O
67w9XB/+87d+fFR8TZC5vuRExzzQzr4GGGsq7CuXf/7T66Fz4fVdn02v2TzXu9eb69/reyjN3iRA
+jUdHdfLZ6Y1Iv719W6m230WiieSq5gVBMktSQkZE08b0pvE/FyG1i28en/RpRPIQJZ4+yTEKFek
JEugQQ1WNVVCZKT0VxIM1SMIz2bmqO5pLoGAR3DtlLB3e4WYBKvLpsa/fUZZ3GyMqEVxeXmoQys7
xwYQaCOSIwnQg3OyWvs5MaWznUlmWWQyELAhgSitQNzs4qKx9p7n2SdFO3k2mwfCqobISXY9Su9T
EsXZqYqaSw4l1zArcpfz0Oq915i3ifIpZ89yak4TX4+AChFtJnCc3VyeiHt6YiE+n3RhzKfrPa8R
TBJKnyvt5QXrclPYUFuZPKCyjv/1tnC25pPtTjjTLAsarY0FnW8yyw9x7hbnBAzzYp5YE7QkFy4q
O1hRWLfWZoeH23bFQWdBeOouNxa1izYJ5T6pa2sRQetcwaU0jLNgpXIIgbYeBSZcLmxsI/4gy3ku
L3M5nhhNcdaG+WMtpGJc5h1NaAyn1BjgLJGqgziJqCgDfh3L9IwKwxg/K9FUMPYxsyKjxdPtFF8i
HzBC0JNe67f1zosQrc+mPKJF3wU1C7w5g8Ja+km+dcf4U4BwftMl8fvGd+MtcSbmycw8gsUv9643
9jDhuZDmvBQZ1fsEsCu1H8NmF+g5BaB7fVc1+QXKoxxWPe2oY50X7lHaFug7T60mS33xWc6foEpg
S4Lqa1we9ZcjhfUFdUrH1Vyp/v1cpCitIOht9fCuQuSwSObcOV0PrOs9Tw/hJpHAQZEtTEwcO9oO
vbuT+Wyf/KGzt2mSvMw+LJwV+RmptE7q8tL1dXeo7JOHwirKmPQJfko8EAVnlvMe+9ihmkr4ySbg
dyVh/oycJCdh5sbpei8LUfcRagL1Nq9w1p9UB2c27iUyH1saxTrL6hcYk4fGBZFB6Dxys1SnJ1dk
6clWHS2Gre+M1ub6LLrjZuXaORWe0ktO6j/vvL79eqO8Y+L2jxQ6000/pd3B1rm/ciauxIj1zVN0
kbp4l23YXQ76643VxyXxJVbFtbViISiT4xwN/7ox4lBDb7o8/ucuWIrpsmqHDWvMz9cX+ss/KZO+
/+WN15euf+36+vUhFgX8Palt/fMxP1748anX53489LvaXiEjRz786xe7vq+y2/ww9S924nUldq84
/emrY3hkCeD4m+tb//l+Pz7xx9err98801TOAnoBy+srAwcXJG9z++N913uvvt6rh9e3vPoaPzaB
7uIv4FzPDZlj29DJTK67ADhklT6k5Cd4Q0THtCG6w6GLcldScN7Zlf2eMEPSaBtRLEMqP8jGnHhJ
Zpo8++CPBqKnbwLi02xz/GI2RrWc0fkuUPb3q0Jm1qHMhDhRfESrC2SXWX00dTOxZy+tMrcZNYu1
aNIvgnnu2nN9n0GKla6D64xYAwK1QuqxlWmbl7UlaW/FNi4zhQmV8PNhGOeDEwvwTF3FESysrdPT
fi8mE2FS9j5iXbOlusFy1CZKlIdiz5eA79QyHZR+4m0MC7HjFJ7noPiYm5P3oqNPVRdtqma0gMUu
8kY3O6PR9wWcv0VHQ5z0Ksrcs6ebdVqkHyKDyzKZdriXawpJQ29/gWzwJe0zZ3+pdMAkA7DbjQnS
R/2hDby7XJruxnCQ+sHISawX1mnymE3ZmixPuWY8ByxcWpRUPTB3tQf9tY/8h0CaYlkmEyNR7tEA
GGFMw91h3g8kh7SWOWhZOvnOZ9wbGMvNYV9wCr4TZSqpoCMD7dA2bX0TDkGFX25seKpANkY1eFxa
Dsrkuce+Jlrz81C3HztTWhsIZivAZTbW3fdzIsOHvE230LvcDQfJeRiI5iud5E4jhtuoZrzFBXKj
Jwo6nMrOIdvNo5OyBANV17nNvel36yYlLqbXRrHDODoc5Uy4SHwLXqndYh44lL7jnkZvmlegrXHp
wgm86T4mgeudBj1Vj50fHzrKl/tSJw4hGkG7pPglNxGmoaVVle6t07NcKnOnWDjtvNG6ku+sJERn
Sv6YLt3zYAzWOSA7Laly+wD1iTyqIPKOdTx8ExAvttzQhp6yaTd2Q7+mdpaCLZrnbZALgyhbgLDg
bIw9ExJwGITrpSyJ12ZudssEoPcmcjT40Gk27qspuulx7+3dIqfK0bsXJG4lduWUfCewO701nZIw
DY4oKm2ga+NhS9+63/gGIG+k93LdZ8NnVn2Yntx5nXpS7OFX7FPL7f5/0/f/rulrmbb4qUf3W9d3
k5VN/PXXru8//+bfbV/zf0zb8mhUSUu64qemr/of1xau9H1LWAgLLv3gfzd9LZq+Nt1iV5hI/x0X
Gcy/mr7C+R8pbHrInukqVwDU+m+avsJ53U10QVrYjiUlTUXbtPitP3cTwwH6OxxFhLvgsFd13nCu
JWVybCkNdqO2Vm4WRVtgcOkpBvy37EVdMmdPV7DknGqOYIb0N0aXAkGukKUwGypOshPLOsO0R5JB
u+8sfaZlCSOMgI6tDx/xjY7xr5IgyaiGEot1vjA9xQZ+3TCu63D29TyCR2NXLVtcPalBH9YIGHYL
ISBM12LR++qrIgP6jc+2zF+33z8f7nuSHj2CadN91a1u7ERbVi67bVOD0tHlts5AZzaIHTNBeE8f
hLeVWxkXpAkRB5zJPx1rf+oH/+nz2W2+7SqOMbRRv+4/KjNpNTlOt8299s526M5aA8GWbeEuchUa
y4bUhXhYmXEOTBcS+BtKOOvV8XP9/Ta/3uHwFrZ8rccaNdL8DHbMFjtjtISX8y5sCuZPk7QWJmMY
hDiYMoQpfWnQ+SyHiVYfHRPPXBe53S7sqjHe2CR//kYIGS4nF73JV1ukG6MgoLPZ4Q50yJdIxmgN
Xas+vbHhX+kD+OFScLooz3NcdGjq1ce0oUf5pYb6MM4WiRtemawb6vbPVUAmjNuFBzMsgpsZFq0n
tLUjoHG4Uw1X0kzV4lTZRItmo+sekxiH39+/2+WY+0khcP1qSEiQcViCQ/K1dEvSA7Ajq+uBp3zF
s0nHx4i+oCMhfCKgBwWO1w2S6o0j4ffNLoUQvpCoEhyLUevXAzGI0mTw7LLnKo2lqwhQtFWmX76h
f/jTVkc84/ueMoFr2ZfXfxI/4MYTiZWSZNyGo7ciyrxaNCUg28wmpu+/34o/f9SrHezCsK5DmfVb
b4r9RZ9pxPPJ1ypJSZBRDiFOWFTjaDr//VNt5Dy/7TxPeS76Rpd50usBeYpSZAUDJ7RQFEAioyt2
fm4eu1jlm7kSzkL7t0DX+3NVDY+dIhdxqjVaBMcH1aXSlc6A3A8EnRgwQnZpRgBNSHiXdhl3vV6z
7h7TUy1HUh97X1OngXUX2vPWCMQ5mHDMFk34HW39vEMd0Xgky4WpZL42ifgEFi3s7q3e+OjUMn5D
cXMdql4dtugMaWu4kmn2b4ctqbDASDpOXOLd0o01xvd2h4MhCvlVBvkZnUmY5oDDX2n/sUWQs0ic
6Y72qVqR067XbvGQEawCCdi3wKhZi8orBxBzCWGvsU1YDAcLwlpz0TYzDnoqpp6ad3TYcVSYK2sW
rKaFk5zHlligwgCXOJi74P3kYjoXSX8yRPLy951tWb9fuyQiJ2Q8DFaS/y5n1U/Hc+JTuZhlRsge
hoF138/HoU6+jSXd13Z4mhM0DXPvwdMmJHpXTGwOQ36f/PbG7OJNNSfGKSy/Fin/N80Pghrfqqms
D1FAJSe2y5g+MglSvYQl27mb0M7Uo9+T/2N+TrAtPeUQPekNcZ0k904QbkFckM5Jugqo6YKEO+Z+
27GG5jUnye9HTRJbWT0RsWulVO8LAtg8bFKio1VVyKUzHpMZXzSpsUi0hvow9Bq7BRIRfUxHZJVl
3ser0nkwTfnkyeyhSaTc+S4LQpc8zk7D+y2LQ5YWEV4IQ21mRZW/FBSLeid+horjYeinMrCZvfDJ
TuK7XunbxgUNGutkQbLtl6kS1ZK4I6TgYZ2z7RaZSg/Cu6Ni4+bGTlcUHkzyfgaju6Upe0xb+mlj
9VTDc8CameGY0dnBIdKHCg00gUmSz5Fp451VQtos/S9RI7+UqrmTzqNbthdMg/woLPfRmZ33Kgfp
bvgwyVCLLAJlu4vO4480un9yQ0+vEtnQLM8re8F4FRMR1d1m0fTGUfX78O8xKbIFQzEydaVeTelG
xD1AnziPelgpVT5uPZ0aSyseH8m0wgIUUfJlWfPG+P/HT5VcdaUp1eVC8OuR7DccHf4Mid8wn1t7
uO/L7HvfQK+fjSeMLVDz3fdvnD2/z31oWnAlsHzLB/wiXl1yWmJoQbn0zL0cVMNFSrwn/KTGIKex
+SQVEmvfPJrwtRaVnO/+/uG/n7ieRKvJ9Nz3Tdt2X524YS8JL9QlP1eV76tGbDDJGXtnJjmi6sQB
lqQyvhrosN7YzNZFd/jrKMkHO4TCCc+2bTb1r9s5NwMj7wa2s9OrG58zbA2QUi+zcBr3aRF/ylkz
LKWmpEwe803L4Il8Ifvk6udE9tZb3+b3qz7fxrOQrUplKaZEv36bNDZmy6180jigbqzMy7ARVjT+
wpbCiAc2OxtaC9+bqRehU96Si7rKMi9Z59HwWLogHCTZv3/fM+JPu4b5sCU9i3Ks5bw6LOq6dEgs
Ve0WmSuGuMxYVy4GIx3r5yqcvut2ADReE4IMuyjkupe95Hb5blKBifMOvspIGWfXOh1tMRxHaW+R
luNW2Mw7QUxx+Ggl4tzFkBuYiugtYqAAWNa5nqPvkROACkz503//Sddpzeud7it1WRGi8pWv57Qh
1XYjiOx2q8Beb4tVF+LXUwQaF7rnomyl0NmSGCi07RDrTLYw1HVQkZm8nPgQeVat6X4SM1MXV8Ne
T9vVUNESdv3WB9dsr9SAUM7EtbJKw8AmFdZ7pJFJ29KN5hWmIoYw/+SPqsNbzA/GHhTaXFZBOu0u
oAlgh/kbsy/nlRqZSax3WRmjwFW2w3D2SuYKf8/PJ++CBoY62kXRLkKDpCJj2s0EAOuuXoYycvbR
QK5GT5EGXsD3hLhdGTHh1z0yZqbnqBmD0V2xACQu13aI0CSXcDkk5ft8rPsFwTclf9vddNlnamlP
1M89Kj5Wu+6Hy/zHtVcY5BF5yUvUhUB56Or04IUDYNYA2UMUT5/mNidtDJXAMguwngizfRhK9+vf
D4DrrO+3A+CnrfHqPCPnY3BAXLXbsLdSTMRTsxQX5gVAkmFVpV6+ZlyocIWguLUuhFjRCiJX5RO1
xdu/fxf5p5GeCTgXaUYhC230r+e8N2kHiFffbv1c6e0AU/LoiPSlD0idoFt8iiXkgCoGPtiEIQNC
Zt3miDNvlV/tfYeaH1/8FJTweq+FyLaYjgrIE1064J75ZY6TFBCHQVBLwR+J6/JTZ/V674dImIMa
+zsb45E/+9h4fbKaad9j6kPrZKGGWede/D0r0OMFStzC3As2Mnff5zDjFp6P1MqeScpKUdNMWGki
ssKYwnj5CtCHvyH/DqGT+UID/hO6qSe3T7i2V+jmuvqlx8po11F8imuC1bEjQ6fKDm9s298Hd9dE
2I2dQ7qU9F7tZgBaKg0ShlPPST+RkF1CfzAjBBjM6f/+SX8YJF2WsA5+FjCHyrzs5J8mnm2WupjJ
rHZbhcX3pIIorqodQ+cdFX56SFUE9IS4CqdwHv/+wX+Y8lILE9SAfcdxlfl64Vxjfq+IM2R4Lqhf
6qRd4KNx9mnXfsEgMS4AHaL7wxzkkjGORNHELDSxkg+Y1y9TFN0V2UOO7ClHV5ekw6hJkHZvAqiM
bwy7fzjQXZMIAHVxAVCFe7WNujCuaUCDjC0iWMlDfSxbMuLN7G40JADP+HuryreKWddJy6sznYqf
8D1LUJoj9OnXHeNrA94zkLKtpfsbmhorxn6oQrBMXUX3MiA+w22rjeHbO6oM70Tg7UGV6xXiVdoh
pXM3YrxdRVGnNw1QbzIOp8fYGo6d8dYU6LIA/v2bcunEh6cc8/X0K+47LSPNmDR4JWS/SrmMg7Dx
XBO3FRkX3/9+4PzxiGWJ5PnoDXHEvF6P+wk9/X4EiVCcYfUA3udTBSRsBmeb7GCCKH1oGCvjrQP2
9xW551pUSTlc2SGO92q8S1orLC2nghw8dy/D5NxbitVhEMHOisYG4QzBHCHrz3QkeMANu0tDuV1F
2mAdHoAqQFvgLm1Tb5AIHubZrd64VL62qlwulZiGWDziEFIeWvpfD5kBn9gctUSiYTL7xKhCGpPT
JRvwm2fWjd+imNmxdsCCYh311PRQOeSjogRZq4ZeMaPYd3tiE/59dzl/2l/MkNlTrG5RSb76Vl2o
A2EXZrOd+jDBpId6yCjkPmvhu4zIL27azveh8YYk5mkzXDFx3FeCImKfePndlAMTkPGDPY7fQEcP
D70V3kdBixirOPpoe+l7EWTKSHOq/bpfuQGJ1DETzZuC64KfWOfOI/Y89iP/PFdcJgrNFC42J3cd
ub5+aetzUbFCADzXb/dt133KRvl+7rNyb9iJeiYS7yvGlnWqgb0OF7NGZnFZs5u5gpG2amvmAH/f
YK+NT5fd6DP2K99U6Kxxj/y6G+PEougOchURQ0ZUrdk7u9gIgq0I7AulzbX2A1IDrfPhkOHeXtp2
LQ/RZP/3KxtWNAQNuZeewG/jc1VUc1d5Tk263XTbOLkmDsA0yYIkmFNF1icwTRYRl8UpcUT7xkHz
h2PG8zGzcUFSrCde+6ojsv4IOHdpyYYS81kMfduZ9Xoo+mhZ9vIxjvp712i+J8P/QyGfrY/pzWER
o6jlvzrLaZKGSYk6b0sQl1z0YbQVXvk5qUKiEcOawGrDp7k9z2SHhZsqqqM3zuI/jDI+uW20Ly3X
cqD4/Lr3mSkV5D7Imn73nC9xu9rBMvEQJMVJLkiLfnNbsxT6w1qSOaXpE2esPJtx/NfPBGdT9uiE
+EwUGJ9LFODLoeoIIqBos4m75iErNKk4Y+0/GtJDq9UHX20VRUc1BvU2HAP/LjE+FYkZrYEDhDRq
42iZgs+869GvtFbtQHElGKtTUbzKlG08wXsHm9fIBfPk9GSko3puKTG1ZlA9iCh7aSc9LVXbJJ8u
cZNkRWb3bUYYkG3TleZsZ9lbjPFT0VXDOq7ycIfBxX5JHeezdmmND2IsONN77xyihFwqxwo+pYrQ
Z3LDhGm+o5pjPDoB00g1yGdMJsme8ldwDmKou2XpGHfS1M39LIj06Af7nsZG/dR9t0tCCOJRu1At
nvvZSr5p6vrNQJJsHz8qVhD35SABijeBXlY5aacLLwr8d0i7kEGHEFD7+A4wkPXcFhbqkoms66BN
iq2t8AJ3wnFugdw9M5Pp980FrTIK8yir3jpAPvzIIig9Y5pKyBVCP8AVsngep+TRbEK0GMPsb0j/
nj4AcmL23BHzXMqM80bg4piNeJGa0DwI0i4fklh9EbBDvpipdV942Ycuj41NIYjFnFQfn5Ebf4Vp
OIBmGjI4VHnZr/MqnlnvZfoQlwUrsC6bmxWpTxNEJFJL17EmDSiz28NcVszq++ylM5J+a10eXZ9S
0ewt58DJSYVQEHAvN4TMdoeJMsn1KdwI8tARjZgV8XAiDQVXnenof+5dnwvSC7KqCbYxzJokteWJ
0qN7ut77cTPkoV6jXJAElSAom6A3ATQr43MwTPE5dEZqneFUgyxMyyPxS0ZJYGWHgEI1H8nyZfUy
B90hDnFnXe8R25chfsJCmRKveGuUzXyLf1KUQX17fYbO33QbZ4mz8+Z0VzYuWqVA3v24qYt+GTNX
uUE3jFahTUeC5lick4oBKVJUztOY2tGOHF1C65D0d0PgBAsoQt7B1/UzbLByEykVrjNLBg+Oh+dh
KqwXIyrLYxuxljGYJptVZbzrKst4R+TVvc5UR4ZwYdxZDbVjP+7IajfslQxl8IiepD4gcgyX14cQ
ap3zxWbTt+O+0QToLUaVDndME5oBAN4CEV1/16YrZSZHgb7wvs58eTFAZXtd1cHSqt1yk5hucu8g
t7inwKTX4xQjOsc2s6hcHSH5ifUxmKHbdFh+yZ1Ksi2+XoVESATPbkKEYYEMk7kVnEt3nJ8nhyBB
Uv3mc2EE87NI84PhWP59bjbNc/6R4HWsUi02o7EvOBkAeNYsX57CwJ8eLqbSRln1Uw0PH5tDWFAj
t5O1W2IImlgS37ptbN9e7zF1HVhrLJQHYMcaOuZIyWRjg61ntVF1+tHOPHlQXucecjTeHN8OetEA
lMSYh0vaa81WWtEq57c8XWqUC3J/1CKSod4khW09mHmRLgwoARBV1/7Mz/Z14D/pqHAhzXgKzyIf
rOM+W40WgAFiaGb4re2GkE9E9/guqdTfd1r3H8PRea/74WhhLb510a7fEAhBeDoW7ZXR5N25HUrk
blX0FX3rhCUtlNQgzHpThjJf6xYnCLSo/GHO+/vJG90PeXIJP9WEZxij0b6X47OUKn+2Y2dtVwaF
4yIhXhXgyIc+OtRicj/S/x03YzN3O+Bh6Xvp0mi/PO8CQltnFUwnPTKs2l4JiskxpqVoxLTrI9Is
mzl5xrz5kYEk+1jYAW9PH+DRNXeelbrPUbKxwzh/Hvuhv7c9Isyn5wrv3qNHBOatl49PYd8ETzKe
05ukM75cH2VOTD4nBAhyxktCSQqDvUHt9Z6LDJGEbvDgX26mzkEXGs3OMaMFClBWNDu7gKU0U1za
VcKanvzAdUiYq2z6beX0REZ7us6U+XkcxnxZl0n70BNldiYM/V0DNe+hu9xYI/WDsfQE6PwUt6iW
lJ0LfzgMGMUw/vAwgf/xEBeogwfzI7YRva29Ue0G138/2miVV4PLuShSjhFH7awwjT+339jRw04b
Q8/Fx3PuAlexHicVJmsl0Ac8K8WYEjBfg6nDV1GvGfDcEwHJaPpJtCEVJoQ97tUTKZbcw09GMEea
EQJgJJtptOnnjW16N+YVptLs2a/DcJNr6VMaw0Nkats6VoKKjarVvHKxFR5ci2uvX/vzDnG/OmLr
XqVVdAP7pDyGVlodnSo3122b+NsBG0KfErtJi7a9F7GZruzRUcdaeNUxh7l4btUc3V4vdiVBYqso
wTNL0XW+ud5g3Xm2Ut/cmm0TYrCp115oib0TBJ/muDu6ERmNSf2tNPQXNyBUKqPOxg84+ujF+yxq
Nqyo/VWpxnXsdCHApTBcycJKyJbND2Kadw3LiIV04rUBgc+2q69xmr5L08Cmt0uKyhx/Q7q6bSrI
2cSjkovj8C2Y9+mxXZfK281ipvkaJCfyEF66mmQd0XxN9MnhOs4CZjl2zgcdu+9MY8LjHPf3TGVX
xYgkRaUkHE5akmrFHNJA9wsd5kVM3d08XLrK1S1BF5erLp2lwEFJQkiISl9IAdg5s0T3GG0v6rtR
YGvHu50a37Hl3UzC+zp344i0G7EtkWr0PJECNhlWCbOrlrRCQX+Gpcb1if4dh/aBxVBysMr5uZ/c
u9rV88rKqn3azHuCuO41irieJVNWDXuYWgWiMmtDrPi2jY31pMU2Dd2VzGg5qukbK877CnPGalIN
CaGVQwUyJwq8aJmySn5WVTBXNtOj7vRwcqsnsnM0iQeSqB50132LPcrSAbMCSb02yM1VG3tfPAvf
UhyTzzVn3T2ZK+9c6HkrY5ysbZswMzHM/FJkVMuBalxderdZ0nvreSZVFMbkvmuLQ267RH8Wxm08
jp/iGYA4/qWV2QBLSGzrY1GZN5RK9NLztoUpVmpm7em389doQIZYagFBjOOLa5Je1gZxj03TeJvJ
qM8iNZMVipByWVf2HTpWe9FKyOwaZWEm3hO7djO1CH+05FAFf1ytRZq065pMjIEo+o05Ws2GVhX+
TEMDdSzFDRprOM9NFW9aLTCRuQwJjvpmdLpalZ793ShscwkuzsYK5d+ker43W58VsiXFAh3w2hEG
CVEE2+1SbLILCv8motE6XOjY6NeTomnhzmcIlP1hjCJ4HXa4rYfyJKz4qZuRucpCHqgEfi8oJYdF
vmj7/JuXJN/tFnvAMBP61jOzWCiNjSBnHzu6fXa1/bG2IEqxHF3Id85tbNCMDn38b8htVyOeFaBH
xOF6FYmthrzEveNn8jZl2lYrc+izsw7CzSzcT6g4kMzWCMEbV5K91Wsuu5a7spKBPIWpOxGGnq0S
c3wvLQPA/DDcNhWexZjO58IiG4OQs3FTwePIRdxsAyKG7dCcsUH0XwougEk1xfcdXEydYB/sY3yi
RV2NR/JHxuP1Xgv4rQn9fq9bLj1j42xJvq2OFW6jY6xYYFNnlFZVHXGxGkhBoqNf4NepTdWs/Rhk
bWlSMwaevdJ52By9PmxQGbShXpaSEvz1yT6x6yNZLSfABt6W3k19tIyGimJl1ivTT+sjdjRYJ/lQ
iW1v9md1+cDamaqjchWjpzVKzlIPf3JDYbx0AIFdfgX0+2Jjq+QLrYEYwPgYH12qBosibvsV6YuC
4YpgUciX7VHW5FzW+UX20YzkM8feTZmmOxE2JCYE+WcdVgXObAySue7LY3/ZCGlCc8EvyLgzAgNI
oVQT0lS5JasAV6sY9jn2TJpAlzewCDx4WKwXttsaK8/vd1OFbGQY4N3bSrQEl3NDX3CjWuETOQpz
i+C5fdNJB4lanhWgK+n/141XHGNpvDRGMGzay6PrUyzBT3GhkjU23WNc1sVxzqPi6I3zR08yWbJ7
hGUUov4Pc2e23SiTbtsnYg8gaC+PeiFLbtKZduYNI1t6CIKepz8T/NdxVlb9e1TdnRsGQhKy1QQR
37fWXGiHHTAbVTgjtk+Xd7lummpnyJkAZqcszzNUQBfYxDn1uPDHen5B9pxfsmXPGOLjbMftKSu7
V68PqwO3wmDdVHiKD1ZpfCrzqGA4sV3k5txJShVD5bo72OmeMp0LRA3d9ZRl8WXd8+MZAy+Wn3Cw
DqRv4oOT/dFVNVbWXtUvsWzwV643NXz5F75SHTgUe0ZJwSrPQxKhJell3UyanWD3JScBEN56xGst
DwNeqnbDLHMcK4BUWGsA2iq6TgtUnX0zWJjuaWZ4gQB3yzje3wT8zyB2m2udHD0cLfTQdCAFHtc1
w+XrA8h/Cc7BxSSLJDsZrOD25mC525lcpcSDE5BTrbnmowSz4esSpoo0+ZGThFo1rjpE8c/ZM8IL
RT61zzNshao8kwKpH+zQZnGNYWnSfEgTGe4Ti96DVrNWzYlDGDpt2BpLsPak+z8msz2MXjzuM0AM
w0JkUCucoVnADt6KbFh3YQxAoeBHXAbOepRsR1APyKzLYD3arfCJhQlBiDUqDTAR88KLWI/j5wZn
sT5O/4stsYIjls16+vVRBINY23QhU6w3317nbbs+tVp4FsVCtng7uD6KyA7QF+vu2+2FjGEujIz3
v218Q2gsr/b2l9ggNmxzdt/+pPcHEjLr7OH7vFQrpmN91Qx0R7MwPAidbINyoX6se/my935z3VuP
/fE4pBz5oQMish5fN8OKGHl/rrsQSAAF3K+H5oVOoorqW9OWLJW9sALd4Fo48Ln5vpkXzEmFjRTz
w7LLmA4GxR/tnbfgURZOSrwQU/yhDkHU1He9rllXNJQOUcg28bktfq6xMMKdHF0C6Jde4JhOBANa
7a8xhdJCmK9NTrXznQsR9JSF5ZIBdREL3cWNOvHQLsSXfGG/kPG8xb2cE4ZLcUYthBhrYcUMCKxM
4DH5QpHBQ037FLAMHAqto9ub6N+8hTsTU+pgnf2hcD8zY4t3aiHUEDsOq2ah1ugLv8YBZNMAtFG2
+YhgBdnnwroJgd5UK/3GgYOjA8Tx3QfAoYcKTA45ajlRPpBz4Fyw+g/bj3nKkg6+3ybt8a4VVXKO
1ewcdRA8JXARYiGBSixwngnLhU+qG0RrQt4ongijvctVjnOqI4XFR+0nnLDfZES9iIEmcLKAgBYi
UO/CBiqABAEBABiULOQgCUKoBCUkcOOaKUw3oAektkQbrp8/+4U+FIMhwt7Y7nrAROlCKLJBFYXj
EkOW4NHwqLFQEVPMkMhQVlq/N6oKIJWQn8fuvtPJIsnq4agwm+0oRvoPbl9960vyfTKv/iGj7llr
62nf6cCdknK8RGn8FU+1VhA+qXuLLLEjWkrFal/U3dGtSv8SKbQJCXMjoyQQsjN/OkTrnuL+Y4x8
6wmuVLGRSXinoU+5GBNZzhVqJIHxz2/lPvMJ4IJdmex0jH27LkkMLs+3VP6oLGKuyIZJD4YdRZvM
rmAzJgbmEL13j36kGnj0+maBiG6NpuZirzLKWkZ20zQVnZpw/onGMbu5xLAHlvIuRU9s3mT3w6NA
eJYU8kXLZXNxMaLQ6yDcy7Dq6pon8mT3ln6esuRE6emTxp9wsSl9kG/Q0waEkbUncsU6VG4anhpT
fmV120OfNqtj5Jr9PTQOvWPKV2q05SVRniSIgOzqaW8iSK/pKOLWosrJ2p0SGGkbVAe4I3lmQTMd
E9pEm5S+7CXsH9ExAbz2mRsgNbg4yvnYmySdZxNMmByJC6EAXaGdZwT122QsocU6pbwDAMyVqJDM
g5cI0BB990wlEVVU/NlNMbfks0h2IlXqrqU+1Hgos6zCU7jkI9Tpg/c6GjIPvG9Z1an7GgdOqNLt
bJu3DnDAtgFyfcr06qYbqD96m/zUJo7HLUm+IDFs8NNoX/1dnFlfhlzvtw3ZJds4Yb7f0cBlWYGB
MHkRI+LSBEvQLq1YOMUVk1QVlfkWZsJB0/KG6kcid241DJSxyulYye7BNnMFKZ+aDHWuc4fDx9JJ
5uqS3NtPJZ7N3DNvuUlbONMtpvaLRS+sGJhz/euiAZOaYjLCu8O6jop+Pv8qaSVrVfJZq+SvDr9S
gMddWyKqSRlwkGsVM+BqKGz8jHi+P7bmXjPi73ESHsYSMDtT7moXJ757jQeIQLlIYL+UyDltRU+a
ut8dOicPFLOJYYyq4sFS43RSVQXrqU1wgpvDjySpJvLdMoQwfQccth67IMnS+jANsIuJxHHOGqu5
hUOH4Ta+j5y6uhg9EzChw8zXihDzvy/OFRkdTIFg3ZCXDpIlHXaRn8Yf2lH8CO1rBYUzpYOk9bZY
KsHpw1wZ/jWuxLaAW7AzFOan9Vc0iBq6+mKrixSLOL8v6FG6R0dMyDKZKF/rZTNsiVKnNFe2btCS
F3/UanXX+DK7vm1MxsZW+L/CmkBVVgnWnsRYWn9koHEyt47JaUGmYifp1qUd6NICpDgIgAe2XXdp
EM5fWFCOO9Ojf7FE/FYo6BKK64xUy2zSPNoqOvuKyoqZ4CeXGtkDbTTsS9c9OVOpHVRSn2EWqs1Y
foUjaGylkAlt8tjcfYLK5hxyRFiUtsjijb34EFUqQubKaK1NBNY7/nCy9O7rVBIR6oY95yq2Wug3
e64r5p6je09ikpOdGW29xk+2utuCjhUZ6II4OThJ1Hwfiv67qcNpypjsgGhiHTsSpQ3G+mdF2vLk
iOOUTQ61UDhMWDLvUDkfe2awDwZgmJS1DBQYvpFmR74616DXxIysQ5qULzNg2zikqRENRXqkl6Px
dcPoUXTVKaLqdUB5pabnJmSUzePW3tNu/kyx0d4yuUW7Y2L4HmeTbo6vLiWGQyLmy9ZkjOr4Zfqc
UzA83te8fVN8zzR1OMgOnhduqJSoDcM9NOlHSt6Yj7DNluLenz0fZa274KKSfOvK4TZEVcOMwccA
WixrLC+fAp+oGlfrxoe4uZAMtK3M1rvPmAGSFKoelZDfk4zYAt/qsyuQxVdyEJPjRPEFZH9/sKma
7ZknE0QOkGSvJukd6sy4xgQtXwhj3Q7VkF1cmun7nEF7F0XWfBhUH/TxaO4nKvWEw3bJfeNzcRH9
kzFH6OdSYDtyscT0kiyl6TOWjuKpp4G0S0kkIfiwLEHSk2hQWQjYvPZwN6IRP/dR9mMwIrkVhmNt
+E3Q4MnFNwhf5tEaFGMsta6ToeZw37rAb2ionanLTGe7U9mlUS7kKBmetWImwtEbv2m2Ly51m/p3
o0/qc46mEjWWSbNt9KuNi+4P0EytA2UiGKAL04cabv8FhvW94VejtyFPNn14hNYNxZ/26imyU8jJ
s6GTWe6M5gnnlnoQ4VOvRPFB5tEOLqL5gEah/IA2Pjt4JYZio/usulA+22naXcc4+czPrX5uvY5p
vR0TGRb+Mvu0eE26vr7oUhu3+nITZVyxax0zw0ZejeeYmI9dTc7CMA7GL+IZLp7EVOqPu7623ddi
IsgbESBVEmA6wIvHew9PHvaGljUBpSSb/JCTict95xrDfC94m0G/WcU5L5lCgggej6SPHKY6/mKP
/TlPvf5ROnF0o2cKaFsWz0nenShBGcjR8l+t3fZb0anoYBX6r6y9TxHx39XDNwoSzTVLsWm1OdLK
uPSDtOgs/J/C3KcJ4CWj6fh16dg3tK6/pDSzBhQwxwJRD70tpp1AJXPGyIEmCYuXMgoTrNgOQzvT
FDDZiJDN74nXgcHuYf7kkbG34BwdaXJ9gc72RnO2DcqFYdGOZ7uZz0NKqlCCWSmb5oMmY+ehT+0j
kBLnTNP21LfDE0mg7W1Klc4VxOgPsppM8tO5uoa2e0a7Fx9hpvtLVusA2eZVAVxjhpTQ2zP8EwFv
39xWF2c/FddRUEYQo9g7Q6eO+tT1QU6/aSOamEW8Z90VY/QTax0FUdcd9lk6O3vSY4/5wudpQRUB
3GmxWXdOt3UjiwtuOOXUE0brJKqDSzbPhj5KShmcGIDEsB8T8OUbPSxIM5cpmM6SiohGCwyhybR3
Ekts9aHpTrPKwzNSnjMsO3OXezmyKkaKQTkHQakKTBHoGpXZ08YJp09xbdgXgWNhU5hImeOxILLG
U/l2bBL5wciLfeNQUoZbL4/SKcjPDf1kA0iKcYvyONyzhpQGGm+G3pwZkUZkDw6RTKqPQY/FGx1Z
dWP7Pw0r7M+9oDLcCHvTTgmTviGVO5NV9lZaCbMFj8uoXlja3rS6q5Fp06Hoan2zrD8vM2tL5K4h
TQI7+WJSYj3DWP8SEQ18VaQCx2n8EI2YRfLOY57kECgYJ8S2C8nqjhWtOpHscxRjXd4NU4BwmoVf
2uB7jokLEklyRISJ4twZz2GmcH827nQYSj/bDdlDCpT/psinRvYyfiRKL0yV9mKMdGXgradTDcBV
jN8n5op3ZQXbkuLanbfE6WKRr458MGTbWy9hZYd7LQm1L87wI3RL58VIv8NiCve+Df/L8nrvrMqZ
PhwhP26Sxde4xAFjWOXHgii9a9hmxlM/PMvMxACBLOEap152KwhdXpCGxwypy2MRd5SH8sS59vnN
xk/9GHmopr0iapjZNu1jyAzm15Qr96YlExVsG/EquAvIFRrfX0l5obcJVH1nczQWtFDlzu6GaaN/
8/VH2l53xaSfIpInTmqen8E8pne0KKYnBSlPmzXWGl1K+8m2Xutm9h7XDWW7U5qZP2UlaN7pBJxY
CgQzc3fMQNH0PJNIcOV60D9ZvR7EZvxloExM1bqnQxOjSnM1v7nOHYSuctTUDh0Sb6soHyuRGVvN
7QZKwx099jkX2ypH+wwl0DszY5BU5UL1YM47jPSgWPy9VYpp7zp6CbeiSO9E3OzbzJsvJYXiPbQF
sRkB3cDN7Wnn2LSb4fsc1wzkDN3IQJOyTkfvDu/oGPgR4u1EDj+TeoA4Ms7WvpblGNgsWIkmaHZ9
XGOrLSJj18UmHGqPsqJxyfJIfijthHdpC0Bkuptgn0yiJHCLNOeNSdwg8e+xv201GDaJR8hCLEDF
0WCgAjptId690nxnFLFK4l3StNg5kMbvBbHDW/oj6cHMSS0uu1Rt44lmkGF/Q4uqkWogveNoJAF6
A3VZN5oaSIMceWNklRSPxQS0EeHNc88vPkj7BmBlp/fBlHifyzD6qWHefMgFMERWTWdkXKA2QzEw
ZSzlfs6KYjcNottVyqRzXDvRuSDDYKuKOjq6c1efYLoQUO9QuZumkdprvPT4CUOFRNmmYXNsgXrt
68R7hRp6zTuSU2cxqMvowqBktfaKMbblK+Ene6gI3yZLZ/475UPQsiY+pgaB6KlTPEJPU7eiT8b7
MKwu02SYu6kQ9oFkbFg+Q6bvejCVqIfil6nRDAZJcM0kHMRg5VKmQungbiQViXs7+uqbv2q3Fy9+
NaDrc/LPFYBIJN5j+pm6utyGfMUGyyGVTXcYvTH8DbGokQwIdYiL4bkwUnVd4tjtIjl2TuuQ+Rr6
ZywwVAeOWQsDEI/9cxnHoLqBWW4Hd2Du0XrOISGb4ZxmNdIVX69v3UUv3J8ekaTbuA7tnWlPz5ZT
WOeuJc1PbxArmIiQi5Iwe9m2rDs8dAIdUjukNi1p4JoT0a6dfzgWKtyK5jirR1lxjZvqY6W1W/oT
CN8xg8DmlIcwzQl9r10k66yKsjZDlIP8j7rWbPLphwChVVeSXGd8rYkmM0xm+hptv1b6x1yaxJ/4
wNetCWJaFXdbic70mIfzqS+l3I0S0Xsmd2QQ0v2UR8eqrF8DuRsEmWdU+u0wEYTlGn0Q1tqp0vN9
llO4MkfqP07YXVWhfR6L8XtkUgspOpgl5TyNGzlbxrnSpvu5d/2r1DJ1Z1Stt0NNVdDQpIlaG0vq
u5nsud4vP91ym43k0IrxNa2IDU/doG4Lxnurhrpa11zqgXBZfgo4k+lUskR/DeV4agUOeSc0kVxS
kmEugb5OQl6r6OYWVQrBM41f606jUkuNn0Uqeh5JmgwqIOi35KxJPTtm4eReIvtgGA3aca0pd25J
8cu0/fak+Ym5aSvYV6EKC7oheRtUdvuDerh+9ERNepmIh/1Aky3Pqq+0yZzjFBHiMMJQLJkF7SMT
YG7i6JeCiMDNKLrwqaa4NI30azswKguDKmaZ1z7VWQxlIAMNknek0rblV9e08gAZbL9pi8nY1bGE
sbys6zUKa3B2xGnC3rvVElwLNqVwPLfpgiZn5li4L7Hme5QXZXms9Xjc1XIGJRqO7oHR8MKHNeJr
UKxN9Frc96URYL+DTWzpA3NZROJqiZDGCGVt47gRdxaqnHMxFA++21aQflMqP41SN9dlzgk6845B
eAbIm/n3eUIdJKG2lqQgAMemfWYGpfiyCsQycXMWnpnuLLz8ND+jfdQq/zjrxL8xy/Hqyt1pRa3I
EZufDTplS0XKDQwzLwAkVRNrat64AbLWNXa0kJKn8VxncxswwgXW5GSYboav3WAa2zSttG0jKO/F
eyv0471ZM32LKuNbnBN701rlj4ZF+3EkfwPW1M8ya+I7JHbewbXTH4O9lLrMKD+lWO5tODk7Exfh
wfLCb4Dc78N0rdtSyJ5M+mRNjPm341vta7pzNkqC+kaf/ktR5c02aiUp6nbKRBZr4XaOSotxtvhJ
n5dFVsH0JZxTrts9xSJPSyksyBF65hdqGABfkuzFHc5Tq9wgM1pja9gpn45X0xWNi3qPgT/wZ/FV
ual+SPQ4C0bptAj5jb2Z9N25LoEbjYqhhHnkYxn+MsAnPuqWPaGG8NS+lGl6dCJ+ma4/bqg5ArJn
tSF9bCMRKeCIJP1zlg+f21wll4goDVmSw61qeQeyiQA1AP27fGY97DXIsAZb8B4zH0hyikFTZn0P
DUo0VtbyKQ/2qXKHfuPYI6j73heB7WnfcozEOp7WAyVHrgf95F1Gwb8HstLBP1K3uyIk+ySi5XgP
QvIkXCRdVGijnVWH4ugC8s7grEaFV22GyajOnubkx5Sy36G3PuuTBnpnbH0MrENydq1bRZFFaIw4
mvYYGTZMCdPnG2A2/JBz9SLccAgw9lVHOevOtqL9NFoODX1RS1QkknHfav3LugHf90NSW6P2l9QH
ihfJmX7RQ+hJ6y5W4htzSv17rqxHO9TjWzzV3sGIk6vbDynX197YUxLqD2XI+gfHGR9wE+asNZ0T
9ZbkJfWr2zx04yanCJbKpT3WRs8tclYmTHkamGVxrrMmDyI9UudytB9F6Y5Hs2bQmrOa9t6WS0YM
Fi1H5/G9ZbrWKQIuc0DF8SCy45hZ2bbwtZF5gPiYuuWp6JqvZkXGjaQkdKRdhsKjF/Wt6NQzk6rp
PEKgzuYy/1QyRyIzXZx7X4EGJjUhdDOWaTJuGJEGa9uT0rMl6OGB9sy0iVszDpTOVbQbISprtY3B
vMlYCsy4MIwoDWqABndI5iAteVwYxsh7bOIKBN4o9QO5kV9chGtb3QHoa414D7BuEQ1ZtafarMRl
nCJ7Q8bhsU0pv2VgESg0DERZCtY0c6UTomNwHXTlsYjoxUyZBiGbhe7VgYPaVD5LHfzlfMbh0y0P
c+eQ+qRqWzW/8kaaVGjiMrwSFXDSR8sPcubS5z7HZe7IBr2Tmd/iPtdOYwQV22ZdrqVPU+WW6G0g
NBFku41T/BMmVMhjQZ+SFtTYnGdpsVTWrmnViK2tW+lOGDMBdCXILA+L187TAW+1rNvq0XnN+a0Q
9jUppgpwVFFQ3RdSuxWT6s9gtZqbH0WgD2ScQ6DStrEYjcAugMnWYwgIAS1cnN3i1uq2TW4nd1ko
+Xj6lujyMme0KnXwVsvA7/WsJl1NAt5qTfPMteOWTEwV9Vo+VFF6L0yKvrPV7wih70nroIlV8L3c
R1KSzZd1V6ry9VbVyvkQOjQnYmV+qErmKOGA+KjP6Az1ifGtTGX5kLjNHnqw9dmj0LLFCsSfhL9j
X9aF+KT3p7b/2crWeq6F3j54aftcNuinWA+b20xE+Sc7j39WjtP/rCrqe+TGbmaFHtbWWAon83TX
a444N+aYXUnUOc7+KD9zGSSFBhTDPnOqOOiEojreTe6NCO3oEEZVsR37bhcZdX7WaKWHifncJP5T
XMx8iXRW51Ml5BaD9IRksRC3VnH9CNPWvu/l3G9jQAQVpbz7etlMepHjllXjgzUOJvUB3fo4oxqH
gvkJn5y/rHHBagz5wyTFeGpG+auQWb31Urd2WPQjKLKm8WHwjeimdL2g3fBUhqx8Kd24F5s6587D
RkH5Pk63pl4uEYmdu2NpbZ/rRiWYAPC2zZJ5P3HWImVSiw6ugqHQsqgzBw0fb5R9MWzjHneydsS2
GR9MhciN4f6La8w2M/KqPSfVEO3aRGX72cwcHFRxc7LwOn3IivmX5PudeH0JkbETJxjeTLz4Lc96
r98PI8NP6mZoVgGWbkWSVddCLcIWy+torc7hpQDjHidzcoehMbuZxl2kaG5XrSgQkPiPLbHC94NT
qSDr+dbhGGounkNufW+Vzc1s8rNeVx8ATVJ+xpkDElUxoWntreky41qzCsfJf6LYT/SFF+8sLAKb
qYrCD2iEP1mDR1ZIVmdkHYf5o9nwg6/IN925AsjcRDXv6qcVxT8Tg+4Ym8UdPVrWWLI/Fb4xHbq0
NR+rcTUFk8LR5cDlFuB2p+tXgzFj13SVuc+XqwiZw+PeIQD5NqFtGmhg2Tm06Bw96VOkVfqjHweN
c8RslX/PKE9tnVFvHpr+oWrz/C7HXMDCMzNeESZi4DZUixdsHl5YL/bDNZSW91mkbUX3h4uiQfmH
2aFLdymKQF5GkPjHFOmiI62AxMAvrAj0i6m4JhAYv9exg7vDVF1a9OR8KgxOWd7HD8MoIK8z17OM
mArJsvFoUIHc6Mgl9cUDNohHQyQbELZ2YKUNKqLUSC49Mb/btsZr09jDhiXrwLeWTdSy3ia1Zzjl
XXck4NI4176dPoUI4xy93ruMi9tC9PPFoYBxAl0+UJIpgkHDFih9EX1SCWXXqGjCOz71EgdjTQHa
ysovechEBFhH8liUnXls6I5+oreNTO+Ryp5jZfdmgeAOGr30XPmp6JbVM3QB1Z80DEtXK9I/hjQ0
f1Wi5hLo2g9OR6Wvb3TOGnriRlfoMRuYDHltOO0nKFG7qitu1dwnzJ9YoleZ1K86tf5NlHUfWgTK
vK9l8hLXlHdqD7/YAEzXMibBitbY2kxC+6KXV5nlCkB2BnGn9hmEUzt8UIXz1Yuc6hg7/QdTi+5V
jOC2y8rxGDoNi7aQl1FW/mhPnnehT08WRTqk1Eny8ERMRIdfb+ofB9wlA76DV4f0jGOWJY8GbkMa
JeTj8ZvE5RGecf8dnMZ0fnT4FJwQljy1qXWT2oZ7syJLJ6LG30U7jX7Qa27V6uLkfOGNrNRfW9V3
iNTAG4oBeV/XxO4x1/riSqQj2m3b7j7GfLkp9mafEFOlR8qHLKnmyD3LJjI2/uDLbxMtoikxILem
oA8ksNzAFHPHQs5B39nQqheF+O4hFfrYUMJhNmCT6Ox6Ck3FMD5Nk1NdtDb8OVIOekrCdD7IEqGC
v9arSjSmpSQlYC1fOQoAuzf9cl1tHHdCoOwEKkNQhmV0x7pdXAdLFqU9g4lPzF4ETdiLj7Wh/3XT
kVzvoMVNB5X33YkA3HiXlyMxtoTEAkuJvkydSD7m8smXfvWpN8PoaRADmos0fYQ9r90DPjjKOHym
qjPdNcKHhm347mNWEgpprL2IbpQkgJdbH9/nc5xDsCXSi3JKNj1nFZU2TGYXlSPCYJkjLoOLJSry
Vf06h7SwMBfIAG9mf1SKmoOPmg2wQOcfSL3eWDYi7HKRl8+2Go8Ed3v4S/LyZk/4IEtBJ3dCar7v
AQse6O6iqLSb6mZWxS9KDd6xJkLgCLhdnJmR85NgsrEZCxr84aQxzDDT3ertOB+I9aKqb9jT1WHC
v5XV0DO/08ghNKz2vp9Z8krozZ8meg9t53VP/GG/JqWIuUYeQjBbPJxKZGgb1WbhHbLvdk9XkwZr
qJz7DEUxWRlt34WXPmLCWzTdLz5OCoRR0yy5xuJQFtlyKTbEAytd64FlZYflx74Umj3u25EQGetl
sovsuY409cz8LdroWh4fbcn8aChZYw9zO9/skUJZO7kvndC7j0hsWeK6xfRIa8e4zWG16zI3vWLh
sOlATl/IUzWu60brDZo9uC+pX3CMNtlJ1X5/9JL5wmeVB6j1jKfQDpKuyx5lE4pLWIyMaQbLGscV
z7PxofU188X4njeEEIx+9CnWzOgeosjL6Phyl9tuhb8tHu471Qz3hTff4YAN/QDkDeBSQgpYWExM
UWeMr7SJS/3Q1KpZiQYXks25Kguo57ZMzIfOyr+mPtrLMZXiBZ1UjMjuQ9uzIkkdg8hx0atr3JT3
rtVr9ywYEAHFPTWeOVUXI9KCRvLJA015cWajO1m9C0LR7T+zsjDOGMfEhZJddBpHoziQSOBtVD5D
i0YHSuEks5yRpWrs7s0oJGoA7xxuM/Uppiq+RJB9zS0z/jh3D2QCELQS2sN+brqfvWyfJml4u9Gq
hiukiqCvhA08LvoY+bV+6YrW2tiTNu+4TpCAZlr9m+Hyv4qx/Lv0yX+KtfzPgiyf/20i5v+PMZZw
835zJv8L0PT/qGSuyn8Gmq5P+Ytnauj+/2D3waPqLa5/sThl/4qxNAwiLg0LfgEpkthpHQyl/yCa
uhBNgRGiDCVi0vmnGEvjf4QJrtCHb2PYuPv/G6Cp4fwJy9GhcbrCAJAKnxGUhvjDSVvUbtOMmTPc
eSLvyCxv52DdjGM2B0ZizoFJpM6WfOSeawzhBSFT7SBcoxbWvWVDF+SlbB36yC3ZJJtpiKmi+uD4
1z2bdl9TxMFbvNiiMV331s2w3FyT0GCzkCi2HtRqmIW+GZ91Og0IPqZn1sbRvPWNogz00ojUq27O
dyZ9mkPqiTJ43xhNQ/7TersgthxNq1W8rEFsa4LZGlgWuy1iV+ct3axmJIiIqtxZfsK1ZNmYNcM6
QUKK2++7Zu6jeaDJEDVlhkpzubvvIVW/PTItymmmMJpOO/RBVADXtIj1HfOmvD5lFjHKngPieT32
dvdQFxdMGKN+GIpSBvYUVkHr9JJuyT9u5nmcQ2bVYooG6OtA/gXlnNkMJctuNMy0ANfddQPMrw28
sbZo2pWdvp0rpAXVovN934A75t+PiFzN0Kjx9tsooamiSnfXGWMVxNKpAhf+n77H7YcWxo4cozyt
h9cHvD9qUOYnexDafiY0kTY/td7JVwE52E2w7iEr/GuPC5XSGev+6W5EEKGxFyItDoyezyHyhSBr
JW/S+sD1NjKGJXbj/a73s/92zhIRAc9qazhOU2HQouGF3l9dvt39/w6u53h7pXX3/ZHrEwvazxPf
tUzLlmwHz3jb06zFhWvnhdiuu+vd66bGredZJNi9H1r3IAETU75s7BoYUwn39I/j70+wG6MIKmo2
mlEFY+nxzjeRYvu2vx5+37jLd+Xt/vXgv73926nWXZqGkC5s8fz+lHXv7Tx/nuK31/2X3dT/IYqh
Ov/5Cr+dKXcmiLK96VJvWf6Z/+WV/rNXfv+jf/u/fzv3+/3r3rr57e7fdte7EifFCJoLSuAQwUyP
X/7713vd+9tjb7+LP+9OclGe/jioVfyY1p/O5MIqwIzEL+x9I5tKofWbUYlv0ByS6cGQ9v6c9wf+
cdr1Dmd+RLBpnz0mZwEpMFWw7hklY8f7zT+OVRZdtg2W7Sr4l931oetd6966WU+0nvL9po0jKycy
gHMU6+nWXSiKnPl/f/X1getmfRnbip81RK+H9ZCZ4bJ7XXf7NKYRnzazcdQH3L+5LgNAqDKYZp8Q
g7TL62A9uG683EQK8HbX+qj1aJsMNCXcmcZVU9NPtPDa95f1rllPnfnDuquTuFLd/3Ya08HUOUoj
2xVZRA7S27k0YW3Si1IoSjNyxHdTjs1VU6z6nPFboqzPuLapDAMZK+PCJE29+5blVrpFYTPu+/zH
NOj0R+J4X2gNIeSyBKzmJRfiK9H9jZCm6Q53RUDr77uYe2azXILIfjeKbYjDcf/bX/n2b0yWh0sy
IUh99Um8mx7Wm3977N2e8faQ5cqwPvdvb/o42bmKLg98P/V/cBrh2d3Rsrw3y8hv/pK33fVc62ne
bCnrC/ztX1LoSQDGtzr+/tc0BNdIc3piXsyVDI5yEfjFWATrXrv8we/H/nzM+93vj3k/JmuHiJz3
2//utGav/vGq76f4715mPe37q7yfZj0GwekzHZMymHxmXVT11NIDad721mPrTa7gD0aqT4f1Eevx
Pm4GroXL095217vS9bq6PuePM643FyNovlnvfnvk+iRaXX+99tv977ffzhlb2g6TVb6bDcitIONv
tilt/MRfYrrCl3gu7qoBnKWxAE8wrbMMxxcEoITuYmY02DZRRsyhoLmBJR+psvyW9c688yaEulyf
270TIzCI7Mw/qoJ6pE+Hv2+Noy/RrGeZ90VYERnbCd2kL47mnbFZF+fBq8n2CE2IbO4TMjuwIroW
b7Sm/p7OPdkRzDAg/t48JyJFBel8I0cvyDADw8atn3VXs45x1bzmifY9LdDjTUbn7+HK3aJB97ap
Of9f5s6jx3UmzdJ/pVF79tAbYGoWJOWVKaU3GyKvC3oGvfn181C3um/h6xoMelazSEGiXEoigxHv
e85zwCm+tV5J+zAhYcUancDK8B33VKZymsoDKBjf7uZNW8ffs4g6zzwi1WhpYFvRuInNbFtInNLD
lI/b0jFpJdTXFS6dlSMMP1o4xNLaZ5YIsR+NHgTOLPuacxTVFtS+U8KMPHRt5whuAxxnNt0XiTyr
M9Zr5u6we52nYazSg1VvPTpzWH9rb7O2vjZmNxOEOiaPNgL60BZ55n8NeL5DQmBjfkmVkJIqSc/J
uJBSk3wRq2VstPFDbZ96IVGyWoGo91WBsVg66ziHUokuBIkyM9DHbPWxWy7iAWSvlu8s0E4eTDvf
13bP3osVB7JyRYqxW31WSE6hEwPdLypc5XNsPOjGj3ztkxYRtpQcsYqbxfNj0dl4JeoPy4qmsCfF
pp8fRCGOqS5PqZx+yUIrj4jaIwCJmIOsUXZbrWsJoo7nxY/QeB/wtAIKmZs7wkeOY8egWqtGuTUp
oNAJw0xR6Kgia+97Si48HSfdPc9GEXo29QnLW21Fjv4xxORzNsCG4M0FNVaVECjoTiO6GIKEs4F2
SagXymrEhX3Cx7IXjOEjGqZYR1bZy+UBl+STOvWYGRF1IE1UfiokMNel3Oax+lp5S7VDOQY1PC6D
djGuBv6kCsmVJR1/osIWdNZkBpDugkHGC67tpgwIF6x9qkfbuMzbQ70ad6lFxiHdbieM6yFUksQJ
o0hsRquo94bXfVCw/UV3k4JgjYqnyC4D8OrNPLfWxdJOMXDUzIvupdHZJ3RDwezlSTDJH0h5ou3o
5du8kNKvsV0GHcwdr5W/ytq8Wn2kbYnO3S2buMGgQoFE7rzsWqfkyIOFzgM080AsCd0KjEJ69LmT
JGwrTtF2zsoGWZGGTgn5EBG9yNVHXCOazetEqFxTOvLL9ICUqdm0ycKpEknl7RmzjOMwVue7smqv
lN0l0Y35PtGWU+c424Ljo80KEjhBW7QUJXtm+75sc8rIWjyGkUuDF0vy1dPNY13N2klP0wi/MIs1
U2jfJ6vJN/hQ8W+JWV6n0j7Mk4czJPfUULpGMAFEe5AcVUGfYIFvUOMElpZAZEv4JUgRwO0/uy/4
4DiHNyqprn3UbR1DaDv0is96P9XnOu2eaOTBTFiOBRQv058bOQdaZbEgYwpdZ6K9U13AKrG1mwyA
iiPLP3qLM70364XApHKLvmc/jFl1mMC2Dn2rrfFE7UYigl/S4ctsUPhPYyn8lgM/qJSGchq25E5v
NpYS7XoLhYyegblmR31R+hblbGeY56he6ajzJzpD36Y2zXgq80BxK0a3hhdIBuSwgqZXa9ZIDU8Z
e+PBahYf4HOIiYvfG7s+rIb8rcJnZ4wEimHtbkLDxEs7ehgBhw7ZS4xjYSkh0Kna9N51Q4FfbtxL
flwY9Hhjh+hnWcV3ybDs7XR6isqazHDqkC7ahFypnS22+zrsFANpcNU9VzqF6jhCqX6rcyKMewLX
YYZL4h1KxI0bhkJa9SmoFyAdMHMZdOM4z7ZdYbm+rEB54iTfdpHeb6ti2SGd3tT1dB8Z9ju528gj
sgpis1fgD1s+wrnUH2vaLBx9KeoTkvdGTy1BN6eo6KJtNdLdxqe2AtHEKdXr3URP0FfncggoYL8k
HKa73vjSKoJjx27CNVATR0rh6QlmGDyhIXaDuSOAOe0cX1Pscya0Z5wFTFG84axanx6uzZ3U4723
dryLKHcRcxdPRlRAo2oyESglbVY82zvb66ynXAbD4Oqn/oLcTDmNHGAcaUQepoh0XZpZ9Sx7vy28
kw7IAheW68I2fiA1RgsTyTE5Qhb0y1rRD5N1hc5xX09Zg4+AfQ9TkOuLNoNQ+tYwi0JbSKopw13X
ZZ8sEIh7HVrfA2a4rSL4UJYtyajOCMnuGlp2zKQPDf2xXp/ba4Y0Yk7N9CETVshoh14G9wd+drpR
HHhhLxw1GNdELzNJ70hlqBaUL/2wOgUdc4e96nWx5wptjfc66+qyMfM68/M+D7o5+mp66zToZYno
mvw96Kk/iwa3tgOSiaK4IFGLlYAvpP4EQ02jCZVgzXZOuh2rPlocIjUnT9t2cZ1t6ALWPgSYj9ql
u+I1KFzIcIELJVV3PyMvYAlffVBRKw7LwIyot5OtYtkv0zBvgca8EIRt+p1b7gmMcPCf5CNh1Mu5
dkHSZ1b7jJsTg5Gx6IFnxPcZQQ0kaqHxq7UkCloXQ9UCYNEo00vzqHb6dE923tZJcTQTlLAFkjtu
GUhICBy+hj4B6WVOYWJHV8OhFcACjzCCTD3WRK8TKKYfR1iG+6Q30YqkyWtUAO4lO+Ee8ds3c5i2
MW6co4o9iz3D82HBNlsIVvdVo+Q7E/5ZZc/naP2mpTbcg0FjsSQZ+YCOaLLD9+XCZgBd9ENqeMpm
k4lCm6Az7ojvwtksaXEqnhLog9z1afnsUiDqGY+PtvC2cauNd2WK9zKCdrwxyQTuY9XeCEPqGOCr
p5aZQ13bTUgyxtUz6JeKwQjyTpcXwpBeyfFF5LCb7B49qQFOyEkRFdALhPr91GfamQfxsxkPiPvx
sRZIofXhmyS3zFQJtyvVDEye5RybIarPmh4/mlM+sI922zGNf2TTq00M8axPv/IRqlPtKLpfCu3Q
liNOBTNzfLwxUOLslvb6L2NmAEEkhBzWMV9cLwaYiXAqGkiwAKau+YiAZx/1IXkqJTIalI/RoWYK
rTbVWYJo2MDjbfeohnIHNZijGIc+Jra1JzSYd6QXgh800fI2RNmjHmqHJIjKNPaMcRu6cNGdXaa4
JobvPcJ4M8Mgmrh8cXGebFNMDMx8+lMd2zYVX/tUSzqtc3LwYOwKGuYWovLOW0rm86SDoPaTOvR0
8i4MHJMy0HGVVmgtW20dOnOMa0Teh0U/ABohaxOrKd84ucnCfWbFBhI/3lWt3M3CtFm4FI+TWbrY
TeSdMNRHfSx6eHjlk9X3P0SL21LFhiqd+D1PCXZ1USqcFbPeqIne78F8bJZ6YmjGpXFSHQsQzHFe
zXmuqb03SeyRfVDbG5JpzpwHmW7ZLl83yLW+8jw/YaIgzViijmrNXV2jpLNaolThwIRC/UQI86lY
A+EgsOQ0QPiF56ID64qIbEax79EGhqqOxkNFKgRCJV026qBfUru5khzabWNDOdzaaDId7q3kR4MT
FjKi/YaYLciToySnfjNl1LqX9Oe8YLnthmZVA1vYGK2FfZTsTsUxqZjk+E06W8HOHmHcxVUa1qPG
wZf4AyJZZiYPmj5WQRrp94rkNSq0O/hpQCimCIX8IcXupuVUGjDG+D3soaTrBZyNZQP37y5qYnVb
ivwtBm6yKxv0tD3rH0Js5QsUQFNHTMfhxewAOyt6bcodE/q5Nou/+jl5VkVlh2U0/tI7olc92mfa
PPyyxQvleCIu2/nXWEzGqxXXfZApcp1Y4m0aNWJFEIj1d3aYaoBPhBmdlFacZbfGU+BrRDJ6V3jj
N2+G8kjlaJtYBlHfGFbaDKJ/s4iDoCq8p0b/ZVUkDyPqs/CiH2xSXnaO1/+UrpyJKNzEavJ90DMA
ZKZN0cZLTNrzPY647kdTRB4Ah+nkggSDap2Ems1JQTred1spQnJHfbr7d5bT7swGcb2HmaeNxIPb
ZK8YU/ej5r6Y7QApjEUymJX5uYlqftX+RYM6E2rRIH1Hze4HtT0zSmPK6CjdAebO9eq1MvWvuBrP
JHoj3BnQCrgl/eNkucc+jqm80+I9+hx913j8ZIr2QNdYuaqrjkICGrjW0clUPFRtt00jrrtmyrO7
39s0RxCEjK0A59d/PEusPqeimcjoXLfd7hjQ2HaLg5C6G0IjXp7a+okMofE6auOuw0Tvs1AljH3J
oETaaco/Il4UOQjFj5jFpnUPjGPoJh/IDlR1fABWfj9ok3jo1os5jx6Iv3PLojo5YrSutwvKkQv2
9IWZ6KpIuW3DT1PvyPHkkP/PbT1BVj4YTh1IHJIx14poCHPRszNKp75yUOgM+V2znQod+MN6QWlW
7t0ZQMvtZtvFxjXFEHQZcaffNv3Z3trmW8L093jb5Cq1fs3ltOBoaCvyH/7jJQ090g+tAMR0e8g/
3WEAyWf68mcLQcV4nqAAg07mjW93RDFqfq8zQhanMrxtut2ZZGp5suwZ/iDvZEEURXaOck3E6QO1
Qtwe87XTtORhrKdfU1KjadGMOxVS5HmaLIDm64W7cFxVnW1t/2zL56HcRS3qk0xVUgXjQmSccdoe
Myuzrsl6cXtwn9i0c6Jsg+C1DcrSjflRc2FD7cHK8/t2A6lk2xBjG8jb/bG0dGZG0zVt3cviMYYM
S431oO7Nq+dlygUMj1hvoDP7xwVLqw98t8uRGCHeIRcLDt/S4OTwn4+bUE3vSTYHcrZuc7AynkSR
XAtZ9Pd4KcPfe9QiEzKe48738qK9VMy+HkzFFQ+gOZ5kJKbT7WG3Cyz5oMDcUu5vN2+P1dyyC616
VDe3Z9226bMOGr3K8ANNU+CpwiOx2/CuIuMfNgwgk1HjXW/bdacYwEwCuEtdFIy3h0X9fJCOHiOh
5JmsAq9qgnglWdj/qjnBaiE8kHKycq6yjGsMhe6yermc6+0OrUvbgypBwdxu3u4QKNHua7SmRpp1
sEa9uNuCUzGCIZmZuQ3W+c9j4xomnpe1iJP0Ot26M+yRhUQUxOzWKiGYsw2671IETocc3/CovrV1
nTz064XZtd2BmlLpxxOumFtv/L+lIvjXrf//Bw3B/0mO8P+hioDx2CBY53/8r//J5xQ/q/8iI7jE
SfW3f/udsXr48fe//eMJf0JRLc30VFIDHIuQRoN4l3+ICNxVQ+Do3EtjQyf45Y+IwNT+3XMsMk9h
Vdtr9ClA67bqu/jvfzPcfzc8uCquaei25uCg+++oCMy/kLFNh+gZMo3QMaBJIF/0LzTwaFQEpFbL
OpQxWAHXnC+RR3r7YAF/KYT1zehn6Nzf3IHCjldhH/LAfgyt+157brklS2AIuhEfamOi/hZAtIjA
Cj0DaRuOgWteFVagjRNxxg4RdCWOO8trHqRmU0wYODtqI5VISGUwNPGICKZ4hyW9R9C9Zr9oABbV
jwx0wcYpXddnNVWRC7zE+wJ2Q7C0+hHvuP5/wdPr/+IrWdOuLL4V3bD/SzCh17tNpFHgOCyKwzxG
T4wAcsJ9LhMYKcD5bLJW/biV0WZajHtVxHskb5+KZkNakUXYzHxSbG1Z0HtQ2FJx9taCN+hQHLuV
vXUHaDAMIu8zELfDP+1519+ZFP9WUtSqkrJr//43jZ8PlPnvO9adj+wOwyAPylxjVQhXNI2/wPWj
WM+l3cPliET0jmfHgMmBU3OyWSkhrt/Ni3Ypx7cSaDS9rBpsnAOLhJroW5UqI4JcgadV5HYwjgxZ
DqJgewRw22UbGxYVEmmshNTxWHZ9GyS6A0NXas7kIqgEDnisUrTpKNQV6bLT9OUh0ejhQa39ia+s
BfDTnWp8V9hHp9M8iFXecZeN5sCI5b7rg3hxZGcGVaId1IUK0oBHKUuTk+1eRVyx2pR9Dw4qe1nO
+YA7UBl02tiIPhN3sQOFqrwpQeQBQcgAtKuL+a2Jl9qP7eH7TBOMVXlQ8LxgjBGoaRQkUdVRQGG+
Z3c/dLg3QY6+Akv2fBA5lVB01Hu6G28s3XgcsEXEs6lvK68SCWYw6Mp3nL2KHzuo6lm/7R3dmaE1
sDjsorjwRa+CQGBvQVRD/V8FHGDaz6UO46cBsxF0vIhSiRo+k/lgFuV3EcXMj0bKzCmgHm/WvtBS
TtQLsTmaX2580FzkwFHdcdJ3T6YqEdDBkvCzoj1lhQsoIP1YwAd4ESXMqjFNqnvz7CcFJTtzMbZq
jMTXWvQdwI0vdJpuYFsFUhPQo/3QvEur4bfEVBvUnDw3nHF733TDDkl+Qe53UHTUXKzUhoWUu8aF
GEUKXnpoRGjhoXs9ZMoTGUPZPm/0DYnyfrGQ3Z4P07Fwum8R9hsrhqDVLeYW2fiXYheIqLuRGrc6
lCxwFzzosKRnOX8Uw0szzCxP6/KV2N/Ppmu/OXm9Sc3+3XEhcQxd+YMSx4MeQ0TTkuTSZJ3K9zi8
2bX8WGCwmLh5OmemFqAsG+H2ocWKBKsU6kHVfHeSZDNVOqAdkLFVqu+SOUKu3OBYlBprKUmnQV36
DCqJi4nbnDGY1NsFMhIm3Ms89LtY785xRfFLSUGgjYc2a747+oPhDcfeK15aDYuUUKcvRbM2dc9c
DT435gaOFabf1TL7hIpxpFVElczOZ4zGgPDP/mAhH6I2Sf9LNd/czHnOs+RoKss5lbG6iSfs23Eq
VGSndtAX82VIqsfUbr8qvf2I84GORr61OJJoZvefnbs3ypa3c2zk7e6+1TQs2l6kUV1NQ8eDH1Da
z+uU0Xfyb63r/sJk+tkAkaEv8aUAqAh04Fuh06ZQqbxrMljvKb+nlgKsiQiVrFOKf/XLBHO3HsTV
sazv5JNI2hpf5jw2O4defFRGj+TX3qUeDFeV8AlfsR5zs9l0JpgI1ooY+CLKCksxYHrSfsKdJGQ7
nliEmfkL5tQt4ScIB2yHPpGaAKZfKA8bE922ViU+1KkewQJtScvlNcApMmrMdApy41KBIId/wCph
eJgd95pM2UNqz/ceyEeWhMAysZKS8CU2Tj4wXNMoHNv7OSEjxhaVGRgVy4QIV3UTk7yLodIqzkoZ
P3m4HAN7nl5kbsP3iayGVp96/f2+GWtpNP7bbhB7saRfRAWF6/E9t1XqNxxKDTTQiGWskaqb1Sa1
gA0a6GBgKZx+5mRw+DU6eV8xJKv8ayS1h/WO1HPeM2wx9uR9Q2nyKOw8bEcy2xJk1cR9fLqTQWzS
KcoOTgvbhvr/+3KY1Tmi1ujVDL27Kl+ARnsqhnCWTqOiQvST9o51b0vwH/2xJKbt2NvxczRa2h5G
yUHXGTLjzvaCFn2tZo4X1IOHstPeDGtjpk0eZo5zD777DbXwKUssMDUMYe6CI9r+Up0yCetkOi9J
Ca4Nb0nZg5RPYzzWJaUZCf3E7zvnGQqI9C0tJjZ7IakCVXfgcHoLrIoqqTRejSTe57k2bqZSH7eG
aVxy2bxG8XS1HcJqROm8avjb0qz9Ac2jxihl/KDnQeEEUG7JlSZKsEUXQ3O7a/bqR2l6ZzxNnANd
xB+x8alPNDLgioYpkCpquDRLTACdU0HHZKaGQn6tgvhm+DUZ+EUSDypj8c1WJ/U4NXQ8Epq+3ogW
SCRTsyqR5VafrYvoTHszF8WhyvvnSanIFFTntVazaWcyXq1M+46NeAAiV4VOhiPJMSySGQnYo/rz
JZXorYn7OwNh/Iq/hloj1J1hUinCWFQ4CQVI3Vr9Nlh1esDPnjebd9TzduPsPqUWjEUXFhAteRQq
Xhx+pjL5mosFdqxlfFlMRNIOjoSidz6FZWz3CXXkDF+F6eoFTDt2RUlMCqv2ca8awmaVzsgyZvs4
6Zqrmdh+TAPSd5KIhjBtx0uMtwvglyepUCaEObeEC7nqcz0N9HN7jLvrDg9rDVa4RsNKJUrT8nJQ
YNXPRKV+nGv0z2ej3RRzuhOad+gEAbVFhz3MtZ4JKhPnITo4lG79pnCuqkkL1TPHH0tidD6Mgh3L
v5e4acudicGMwaWmn+A8j9CjMuEe9W64Z2VEkfBoQ6uET81/y7gFRPcrt+1lZ7FL3G2tPL0bo/5t
QeLLWFzYvqKfx858IjopdLqs+1i/ui5KEUbwe4yW9c7S98eicBAXsfo+OvSIlZIqgem8YVmGp2lD
Ze60TVtp79Rg5NYxEeyb+Y+hBHkomW13iVXRKq5P4LuuI3xokxNisJgA8KPyxabpGww5hDai615d
sYSjgZfTrg90Bx4Vfbyk5A/4SfbM9PMI/Os5ihPLt0zkrNHiHYArtjzLX4T1cvt0nB4DvFV+kcMS
Wt+W5FfaiN6Tm9o/25QIkXlyXiU2pYFPCANiM2bEf0T3VHUuitfwj5tjGEMhi3L6KY0LWsTz8ms/
fKNPIldrUbtriE5UbcBHclVZtCN8t9k5dJPN2ncsHoxVYMdQT+T2hlb6y9jNHyAk+mM/avtJwWJl
4N/xIVfQ5BkTnFpNcpyoX9A0UtK9YjPz8WiHSttskKElGyD93anyxmtOcO9GqXD21KXehlI3jloT
J8Bc85DsDnnOzPxZ6/A0pzormMzEtdOlGpATLLf1Mu6WpHjR6c76oBjzMCYmNMW7DZWUEL+u74Io
U59wTpRlUm4iK931leDw18YD85J+j7rkZyJAEZcw1/FI8sVn45icSb7QQ1yWUE8lPcUiau4JCFMf
SfXkRCiSh7rAXZV5CiWe0oTfgs05kFrqow+YREtZHZd+GzUGDWxbC6cVh6WS9lXkwDBoWZwgVKMh
GYiXLIUZ2jlxrU5RP8UxoJEG0jyImfjUw2/cAauhFFoTemUvdoXzJs73XaKjAjTmhEJpC/apG1ed
9HqhrgrLPzdv17TZBjQ9Yrhd7xwVSJhKWdLK/fME4wq9YmJmhATwz0vcrs3qMsCuUq6Uh+QRoZEX
gvni3G7sYrHAY+wxdVIhiclxkVWK7V3MzJXZYW4XN03l7YVuNzHaXss0Hbb1qh2bbvqu29VMjVhf
QF0Bx/oxrTqzMiZvqkRqsnFSgozJxjgUDQojw3Hq3Q3x6TQ0t1nAiSOnjyfHFH6fztGzaYGqv738
+jK3a7e3+K3Gvr02/WxYzaZGiE/EwCQUzO2YA4kI1gqV36sezwlBxYcBzBecn8aXqVYevEZVT5GH
7Qkw+HKfeuuKybDkzlDavZuYC9ndTXxpwGJeIERrW2VGYFPXbbnJZa0FQmvTe0CF+QbrbhNK4Xkc
lcvTOHFSmKJOf3SEyEMyl7DM4iUC+1QPG0G0aWjaRLxpimk9WJDyjzrUwVCYKLBmZ5CBU2gGkCMs
ANWs3FWRWzNvh4HSZql6yWJlYw/VJ/OR6mAKj7jQuHntCmVilljSOML+phX1ndoZy1UpVpxRUW5i
VGhbRZMWEjLeH5yzOI+D9UF94ftCp+JQFMxS2yZCsbjNW0IbksKSvqlI8zHW0qM3w++0rNWE2zI+
lJJTRVeApWljK/9cOCG5KfiOXA4NOHXGWcgGxqYWzUNhms1J1xoHTVTzZGr6dDcuLKYIc2i3XV9q
J5tSR2w34qJNCWt1IvxY45uHliiMh84DxSM4ZJhqlN+G7rxkiocKlxNYqxTlqdSYiaW1aF8ERULC
ADxmlw6aMfRQ+bvjiAeUUkDQsnTaVskgnokc+GXUjN9jKwNtarqDN0bGcR7GjzojytwZneWOXQTT
tQ4LfByF2Nv6wBzTcU+jrTgn4upWS+rc0YVnyf1OFYblnvTmi2kP1wxL8g4r3Ter6qhoVua3fHLi
E3kQ2Way2zqUXZLeQ2JO7hUckT7F1ibsdftIDMX8rNiKFmZrJpqV64/EF7vPAuLMQRn6Ap6kADba
kp42I1CDGoZHa0iZsZapq5/lejGo5nUeLaxtnpZtrKXTXxLHvmZyLOhOT3ftrEiqy9H9mGr5Htpy
exLTiHAsx77ghTQinKsbljCpHhvN8M5Jbu9j+h8xSxN8CiWC3sbSjqM03xOgvfyI2bAF6eEe4knA
D7QF+FCPs6pav0fMRkJOYhjsrdQ75EO1MbFy38sV2G0WRDzb+RTQjLoKWE97BecmS6S82+eYTf3x
WUPoxBzdxiIYi4uuO60v6PbspkEcE7Ms4TZFP7ohk4/aBC64BEo4oxIEGGXxhWnLBxSubE88lTKp
1aEvs5MxqNXJYs9tWnurqMZLkQxHFELGwRkncgPi8i1atOzRKXs6Tk17giPj12qRhNJhh6DDozCd
Eyc4HvSl+YYnnyiuERcg9RLXnghkQaOJPIvkEDOz9urCOl6zpBV2LfhRFDbKKTJP3eDCoW6kCETf
/0zzLr70k/sRgTQYPGYy09LsJFZgkKHkPdVg+MkHDZd+MQ5a3BJGAaepmBcmR2YEyKNJPo2kGh7J
qgHamx2bohRA7yTSm2LYUM8qWYAABiCGyyiVk3RnPp1RpMjNXhc1J9wNH84uQbFAtZTSS+dMFBSA
tMzdyUSbciJ9u2weLBRaCVMaaI6uOe3suYVC0BtyF4OGOBGbfWE+nW6rpnQPkbJbst67qKqEq10S
kE6iy32ULfqxyQkQVwvd2yWdR7SqPTLKNIBtVDU6mr1dvhCO894NmnrXvNWNkjz3Ux9mVDmuEf0K
fWLCWKjWoypW+LPIydExtU0NyCpzmJ13Da7qHklBWBitvpksAmDayf0himKGLwNUdMpht1vLVped
Fa50FSlIQNJt84UmercfrIHlERW4iUb5Xqr9qlArz0320ujpHdDHlUg0RseVZ9ORnFHJ+rjk7Qko
ivpAzdLH50BcgwSwxqqg9rwjIknveLuWJGdZc0pWagWTerNenZozS+CIs2OsHMWQ7kdY03ta9PMm
UqklKQ2YoCBXyHmbDUQ6hSKVYx7Xv0pFQyqrKjpUT7QzeOpwomUzOlINPyWU5fUqnCCDikKdH4v6
4JajGl30PDfCxZ1JP2ZeQn0x3Y6rbc30VulVkRbQZZ2ZDDczjJ0euVo0EnG/brpdzK1HkBaljqyj
JerTUVyOA2zwf1zNqjo5qKvaoLDU47xe3K7pxAewDuzGf9zu5hwuegq0KcuRa5uIAI+3ayXrcGb4
iMWO9iQM1jugv9aHoA91g2pKbczpTFzq1fGlpzYQ8aqBt79ui25Tlz9325z7cZ5Br5gAJSGHdv7p
ubcXuF38ecJfbqpqim8C4rweNII16J+n1A7zWVFCn/3LkzUXnsfvB/6+qq3phlZMoMefZ//Tg24b
wRENIBgg3v/1E/zlH7rdJIVKsgSOybtYPzSMuTXgcUKBtn4l/+oZ/2rbn/9bmzhyk07dynW2yECI
dAKJziaqEgPmlI0TsUUXsrndXZv4SfTx5idpHhPEZAe7sjsWdVw4yE6PFE/RUN1ukyjbHSe6/AjB
8moDhpjFm10UxPgM0AnqWXmCeftse2jJ9HUP4Lj67lHy2VgV9IkNu3h1pK3BHTdPV9TgXnD1/MnD
cAmprN4pRhHPp7xtKArQWKAEABE/NdXPqVwOzTD+iItq3KJpR4d71+vyWBYkTDKx4AQ5k3CUAfHw
2YsApjNPt4YXMysSv8nkEwrgX5DbL55Vh4JmZKWJL7uCf60NsPhT+1fTh+2QXCGa43zp0QtLG9F0
K94HgFg+rYJAK4xvdqtMa8GHEMVG+eq11UXkiCBd1jiS6TskRvKzJTIfFKnQmIXLu3fznVEpv0BS
QIPXnsrRfEmz8TlGYbjpdfd66yCUYGf8PB+/G6NF0BMrI1uXb435052o5FrucCnA4+jFYVCpAKlg
atfE7p+kVq3gn5MTZ1jdxU7XxKe+fmaFdgWQIR1BKnSziAniysgdw475X9qTzNdXyNhF+aSgpR8n
dNUFMmB6pqVlXnSrf00ohsUU0/P6FZ3dI0ISgvFMcEuJ8qPF5kcCVnLR6wke8/KSVcO0h5sa+0Tw
nbum3cOvP+bM3YhLy46yi8hd9eZHKezhfoh+OciMw6wm9TuGDjavUsrWNu5qYeSI8jrmnTleIydq
QF4saCxQt6MweZkMF0DBuGzdE1laYAYyON4edQivXsA9MCYFZsr0Xyj1Y1e/zNmM+IalKY20zDU+
Z2XcwkY6IBu9r61x7w3eXVeSX4M4lun5veqmz6QngHeqvCeEH+l8h0A5gJF/V7vW3k7m0Os+hxFg
QTUq30evPhP2nO0qYb7K9FXq6dsUxcjtot7YoaY6ISIuNt4IpoMiwqOr6xGOBfmtMgr+5dbbDAwk
OyM1nGCGIbEda8QK7D1wkHWYfmtAZRjRTFpbXrADaUIUBtp8U1rTDYtIEM5qVWAiL9aFjF1VEYFN
PxoFpd2iQwhp90aO8iRWSloOoMaIVeELhL5I/WlmLchK/egOXjA/ekqiBnJxfzh9fjEdk8x40H5B
VBfsjNGDTjA8hEtUtJQUn13DhuVqRS9JBddTbV9ZlIGQZAJTDPx2pgoCHLzyNUEeEsqJUKeoWQBq
5T8rMAFx9lTl3i93BP8yVPLoZXniGwtmOjicn61q2L7ZTiHEnTQwqagGOklPi0NEU6qi2XSo3+tv
VY6QqyocCkF5QkeitXtfnWrpM6Rk+0xCdqX/NJkIcVEEgczge/OIocTmc+hRG1EoWkVAKdoNxUJz
8Un8Q7bV12NN2gWLlqO0tPv1L0qRPeVMXSlwGpusW3H1VvPMDs9IY8fsWg0ZClnvotukZFfnVBlA
9KK9w9BmIikKANvCEkkhy8WLoMRQhcmItrhbbBCturgvaBVwNnMcZggkfo3+DPkiBGMHRkhw5s7H
kkLxR0u550TIWrxdkNbwaZspJB/No307bho3e19zgDdG0UC3beqnKHdIPjLzS9YulJuU92JCKbwQ
SAQXn4Kd/alXUPDq9YvU0oH+l1Xcs1qhqxU9Deb8CUP6e0M9hF9D+3R3ooFKHxVE1S/Tz44+ZEMY
YuJVIHxKF96OeFkb0nS7ah8NT7dzQfI1I3nodgGtFsXOsMqUASevNgTtf7N3Hk2SIm2e/ypre15e
Q4vDXAJCR6TWFyyzKgutNZ9+f3h2v1Gd2z2zcx/rasxxHBEkOO7P8xfJjPSgkYF9HWL0ITF7zrMM
9Fm7/PzWijw8KVdVjXD16ADhqHxmzDrzwVEzOSGuEI0h37SSBAjYrH6oVdhsY3UK1pW8b0ikIZbC
I6jq5Pz0X73NbLgyjgZSFuMSsG+XNzLv9jmWWJ4K1sdFigW0sYTXcYxkffGjXuLpkK5xwyNUeDzb
DorEvYNUjSahXG3ukAAs9746/ah4g2rCzoimPvURoRuEtl99UEkSIshJrsHuqK/A9HmaROgbYehZ
JnQqm79QwSDgVpI6ICLjtinkcmPOd8yc0FplMgNF1i4md3EY2ujEYAFSGq+RQtY4Tn5oqZquEZMi
IhiXyNMEw+1c2z8S+tBSMh6tZLHf4G1QFfVawk1m3Sn6e9t00Yr3u3bbhmtKcbLJJS2CJG9ex0nW
uWbeOCt7bD3edu6+ia43I4i4En8K/YHEGrq7ILvpqCYeCB/QM4SqO5vXcpWVKFW2KJcWSAfB0ACz
30q7VPqscUkhbkBmpzPQzVYyHHKysXpK0mtEsmZvmgdMsQMXf0313HUVeDm8fpPuSpbzCseKCcnY
DhDRRMcXM0iqcGKlSwh2IuH/P6ich6n8/I///f4zi3Ivagjs/mh/B9mQ4lCRu/hnVM5j+x7+zQ6/
S3sYso0Yh6mA8tD/Ku0hk1B0DEXWHR4C/Ov/kPbQ1X/Jimqatik7JhYkOlieP1E5i+qHLGsyUlOQ
KhTV+O+gclTD/gZCQTzE0TRZ0wmP66pjftf2KKoiCgtUKc+mQnAyFXRma2FR/1Y0rY70Fs7K1eGr
+L2Bnm7J91sdqN1kJnBjzTek+ADSOEW7zS2m7+bgPPWFAcmg0JccfoRvt3QTohu0ozM51XyUD7qv
22sCGb/GQopukMqoEWCcoi3aI8s8WwLDsIx2mCeBgq/JwcQWXwcmuYchjF9DaX4hcmeRPx2iXamj
65EAhFeR7N9kmNq4jq40dJX4OWQddlPNF/V7+ankkfLiWvwohuD2fC+Kejan/dEGCuv1ftswTMD6
k1EUO+Ax/eet+O0wYtNvd0m0EpWyaW+jhagOmhHOurWw4hXBZBdFf6G36/Dc+bYQl/r3AkWoAi0T
qPp/V6dDlUkhULJLKhj2oqgL3r3YU6yL3S+rou5ymlzsKNb/n+J/fnZxoMtxmYkYe7jm4/63sPwS
oBdhfVF32SDi9JdVUYLBCExBFC+7XGL5l9A+UicgbqJUBg/2l+OLxophgh/5fsSvWtHACCzOI4oR
anZzFX5lDL5d0+V84ljfTiVWw+WhkEjrgGjnOyDqylFnoCbWQ99WiRujXc5EENxDLpbRIqYy6DFP
pyimy1yfIQBiDDXODMvWr4b5suHS5OsYovVXo2XzZfW3zag2czaYOUQYRFG0+nY4sfrPm8UpfrtK
NFcDBgCIXgKgRYM6XvIPQhdGtEQzjNGkM0ilV7cKM12xLjIXopFoLlbnRaNmuBO1ouJypFlIzoh1
kd4QpcueuZD+uexjS51JcFJlNImGnFZK1aFV8holmkux8/MacUcVHYilckQEjRQoExjAiAxYFKw1
e1hgHvKwvZfot5kBPlHIvAgpGVxfTxZJro3VossyRyMzABw4Vnbkw0cRRWVRGzK4m4gLFP2fRVFL
XPGoxwEibEsbsRA7inaX1d8OKSrFZtHwsp+oA7uIBW6MHUMVzMBJevwiQS6FwELq47zEwOQcvodp
WOTs0/bNFj3bstBQQUA/VHTtQvpCWRRGi6JuXb0b8Vh3ovGgW765I424hB6vQFU8FEaKurjIcAkR
AtM41RmOR2HMr7eX3yRKl4Woy3GB8AqVSL203A9438vcqorp2GvtWY8rZh6oWe3CutK2QTiMB2Qw
x0NqKtUmmpWHKBsJs9lBIyMV7D+AaL1tIh/AQI2SEXqrwFAYNHtiNQNEprf8CrUH1z8tUb1YHYAJ
RDZukUmPHLK5BEhKlcEi+nLOFlviTYvADVPcJ0Pr3zW4eJusCaoj/nXl0cF40MXMkC+ErGELp8xM
E4Cu4Za1q6q5OeB30BwMyfqj1Ni1DhSvc7Wlj7YXpQ1jScJNDcEdIYrSlIuqjSheKiNkYLUhnJFj
4HUXixB5ma/SpQ6oBW7hmX71pXuxZAQTEAdA6pS9Y6FgBNxQlg9oYVZyC1oU6WVPKgdegSmD3IsE
J8LTcu/ldXej4mr09SBqf30axUMm6pjpTNhS4w6dWvJRKop0ay+CSiUoiYNRO8hFXNZFqVI7ZMtR
f5jIrAAqswBsJaW1/IU1TGzznChaJNZDm01j5fNXGVQi5LrV6pgkd5U3yRjMdPYgKQuKcjx8Fdtq
53SNugfFt/GHWj+QnyLNWcpLbowXMMTcCeVH9BiWRdXt9QFgmLn48RJcsQ+NNmNFjAvvoppLfBX8
bIOB6UZK8BNaa7zIIzNhRjQ7Zbpt4s10D1pPC/fN/fhmh1vS/ZDliMTOT+lO+lWEWywMKnB6EAPg
Iv1ECDch+bgtgxfSVOXo1fJu6l7WP7TyqsIqvdmpoQeYuEeWeW310Zo0gxGEJDtBJrvQdAL5hmh2
pf/s/PeeUGnmxrWrwSMj0zp6LUrIHk6RMoadiOhHqxwLx/HY2XA/4fB7seOZxUs47bP5E/hBbAyr
MjxEw8YI9r3pyki522Bn3J5gP8E0U0eZGFMUtCGfrU+gwBPQDBBo3bpWdnV8LsynEGJvevLhj6kr
1Cv15JSH51reI2AN3a9p1xAIdWj74Dq61oO/13A7VWkF3wfc5i6Nzgr4F2cv2e4SQ/01lgC9sKUb
uhdm4YAHOKJfXoNUzUhjySh2nib7Lk+3Q/eM2M2qC27K9qeJROeBeFyCN8PK7rdGdIjhUo5enu5x
Pcf+fKd3hzY7BKSs0E3XXV++CvqDSSYXDRwgiO8DCAiw23J3KJO9iitQs+8rt5CvsK1pAP9yf7WH
SHuakZq6AR4F6qNxtoD72l+oD8gv9ZMtIbW2034RJFUYr10r56wBDrHzjbUZriN/VeAjAmDgKT6O
znq4DiJPeWzPOMRBgG7dBC433vItfoD7UUPXdA/00Kg/28Xn+RgUZ4Q6lWhX+BtzPtnqRzwzpKab
hEs9n2TntpC8wtza9RYSSW3dkI2Ko0M/816AliZjESe/iuAJZnzAc3RE74H7Hc8rWG8xv40U2S8I
/EyC6cNwuF6N4WFJuzEP5g/Yb+fyaPzindWNnyEaDHC3VM9uD8qvor7Nk32JP7a83DDuk0Tcz0cg
OvMW+217H0v410Lnc02QHGDx34ruaJDOJM2cbzD4AZxtOG4enyMsfhwXvXvyx3K7A6Mgn8o7Q1or
+oMDS1je6aHX4MCz82tvyUIWR0wjhpqhw2nxmGlAFqBDjLQDue9ptR7fRoBWq3inOKRqblt1j2js
qu9PBmpy8WYkk7cKYGEj6dC1+wGlZAI2nzFKL1wqwehmq8reoN4N2ckyN/KDKnm69Crn58i6jl4M
zHznrdnjwMUI3M1e0RZpeBWwhVNuSujkcnQ3j0DUML7kra3jvQxqOQixmN3o3QoUNjmdYTiqgdcb
K/CudXKgrEykr1wij610iusPfCCSgFyy8tDZCI4CkSDcu5rxTPpJ8Nx5tNF8WWtXYLcItFh8mx1C
gofQX5f6ZnglamJa23iC4rspM7RU3OKFMLtDx1muNITESbJnq0baxqELxo17DgfTtc7OlXbEHGhX
NORJoXiv7G6FrSYiFxhZuGRQuJJIwhlj3beYHaw0Yp/H7sXQXioQ5umabNmd+tMnqlfvuDRrBtup
r1L7qi63XBO+SHZ2Is8LU9Rxg8fyuYEkHm019BaOcke0blNAjPdd8NIOXbEynPoBTfNN+NFFV7Pj
dd1eAg2Xr6oWLB5QoegKt0iIgxac5Mf8OTuDybnWH6R1O99hwzkv5m5vmnYNt78rOgxUGMOtUQLo
q62WnpURhu+59mGREW55nIpNZa/BKjnpbY+jDMYOt2AzFX0n4cVYriZwSDfOM2F950fxZAFp2o07
fV3fE6Uv9X1wCxyGqJ+yHp8dvEVJ2C4yAGuQkxnvsuTFL7J2MGcSzuoKDlqDWhDhn8gF/ZjMK4lR
MG/fqZQeDBCT84MOi226HZiUNu+OTA6ADwMIVTIn/JGxOsETcRPUCJSt9OL+oQsfpvlg4zjTYnAc
H7oUc7Bt3t0H8a9heu2JETKfXEXhc0ZuoG/PKOHii+nKrMgbrXfRcUjtOxJ2i6ykfzLHXU/PAnlY
9qLqfShPCg4sCezINUl9yPZoIkYjyG2gQRCZCTSuUKVF66j/ab9zldfhS6QfOXpyZEITos5ETBdQ
5oPpVtvhDuUQoopzuyb3Ars8Z56NcsyaYFX7oYBs3Ia4wXXeAzQ90zUPqiut4g1e37X3wyDG/Azd
FtDGut7rt5hXzpvYy4/TDUIu2pu/a2OX6DJquNqKwNfgyj/Bb8ZPwQMeS/K9BbRjzZUrZABW4fMI
qMPfOUAnHqE4/ix3wTk4f9bPgLONqxg+dgBE151yV+KJZUVaSy50gTuIha6/y1zu6Sp0lRWCv3c/
Vp/khH40G9Pbh/JKvdGu0O67megUGAA8YiDKG5M/x8+4synY/zwbd73vgmHANnAs1/6DiahDucZ/
gqZDsWn6PQILyVZD/Ruh+HWvPsKjt0G2N0g+4WaKWMIqGN3QcxhCFUgxbIJhvUepIwt3ITo/b80W
v7H1SCxf3gbNHSKmgGGgmQT1ZlqD3vfg+fOXMAhsb/r8Ch4iXhSK9+GsKhevO5V82kZ53uudN7z5
xBRP+DHt0BFprqQf8pNSMCJaNe8BrwHAs1tjl93Kj8EhQfGfT8IqM7F1uOrbVfFYbBfWxTa6tV8J
vbJNec4SeBzu/GFx1WtkE2LYgcUeByqA2Mh9BChxcW9jL7olU2a0K+w3jWeZN4wwEbOnR+WBOC/a
7k/NVe7lm/7GOOGMBcDoaLqEiefVpnNcnZvmGift1Fz1N/Xe375JxWo+oYNxpW3syg12gPAx/1yf
eb1RNoEKNJ9GMLwP2PURfd3MDBCm/J4WAN9XzHRO+Ku8tntQEM37tLYP/uGteR9P2dWIL+UKXzov
P6mH/ISUxbxpuI+JK61Tz1khYLWKz76brWjiYTe+cTaqG9+0e8QCyofkqnyQXqI79Kje4wdnFT9g
rParehrW5d5Yld4iHvcaoA+9QpP8AZ0cEz0dRP95etpV7WHU8tE+05Px6HCHdd4rcmIuTyz5avrw
4Wa+q0926Jb75EragRY+GQ+YbHtgDrfOTe5GG+tVYt/WC8/4k8+vnYsU10py6aFkpIpW5quk7Qp8
Fyhl/KptsGVQssfhY9U8xQ/tafiVXNnb/lS9Y9gJRNh6kX+9ZFfRHVCNX+Fr/jPbydyJxZL2aByJ
QUvuDMrjPr/vzkgXbro3+TG6BfNJaorHipcqWj3In7lHQ3yUp0cMy8fVg/MBfUTlL4vjxG22s9/1
x/p1uqIjpIPU3+vX+IfuDlfwU8f75Jgc1UcIUTfVrf6YrGV3catTzyzd2ZM4wQd2RPQ+G1jJHrFC
42TtSCwdwpflodtJz2O+dG+IytDDVW9AX7szKWgqCdHfKrv8mk/iofrkWS0e03y1n4/xpnlEo5w+
pn1GJr0483VKPsVz3z7H11iF82/kLfLGY8bfK0ZXZNWaB9CfUeEiQiGE61fRJ3SN9pltvEyk5Ezl
aDNH4daQtuSDxW2CqM4342P+iO8l341JL2I91m8UUkzT1pBRf+E1kT7kM/0y+I7NuMfwi7flBq+n
3bgf+YNMV+PP+rViBrrSNjzv+QNoFu0HzOzJLZ6k63mjbIIdPmBdrOwatI+eBu0l2cr7YB/tMeNA
3Any0Vo7SGft3BbR2rrLPieGdg1MhZ8om6DClYHYd8ab5Nkmp4reyu10J2+t6/mE6FpyruH5r4wx
4V2RXwuXJO7Ov/mMboGpdsB5yG0BKWeofIivo9v5eRQdoOglfEa3fIjAFj4Wn2BU6VRw3PuAG8C/
lnQm/QefwY8BiyJXf2r3uTfuFaZq7+11dXA+snSNzc9wByHSfqdUv4Yvxgni9bhc9XwKoBbd9VhR
YmsE5PneepYf6+uENNS8zW6X8cGb8lG9cYm4wEZ4l3z202l+5oMI1Jw/I5mofOmM6dgYIgxnAADe
tMbQG1vtw7T+6HeM8Jhr3mlXtkeSnb4idIN1fU1fymfybc7Ow7RtHtNrurz0ejhzX5Od7GI9fyQp
r1yrB5KhK4ZArvIm71P0oU/O2t7z4usllThQevmO/I9nboGabeWrYofLs/EQPNeb0oNKxaeLbuwp
2H2EXrlGCAznyB2SaCfSTnzw4muue4RKTicpu+OG2dhzxRfnw/o5v7aDa/xUXo1rm293vHGu8mfc
vfbtEfsq5w53oMFadzEIe76DDAeJw/DQPpJop3uu94Nbe9JRuccRYcsIlSNvb2zPuGNMMXxCsqne
gkN/LLbzrvvs6Sd22Q7MoAv3ZxPfR7fJrXHMN8PdBvU/5VnlESA5LXnqY8+becs76z8RW+QPqH9q
ZOWitfw0vU/v5U39kNxlV+0ppxe0fjjX4YN1r1xjFjzv/YO5za7sWyRivfj1I/akO2j+vM7abvnP
HLEcWkXQq57U9/RGMtYxmlzIEJL/xGPrRU53YGUShlC4d61e7PDMl0Z+wmcFiRbGxQfzkKyj7ZLz
3DNfuI03yhXDTJ5a9dFBIxICDQzH/fiADd+ePF6O/am9nq1PmXw5ygOJOfFXnFvPemgfAIIgXsRz
hMrIQ3HnPHMRH8GWAf6CNRc6qEnPwMpULdL/8G5XIuyGdy/P1rBIQi+LrzpgDBgKmsQK/hT7FaWL
5u5XNMpW0C0b4ltmIQSh9CWcLBYiEnVZFaVgGmzYohoeZksUSlyPLaeHLgTxOljKPXwxjMKDAULZ
gP8qlpOoK1p7ZWAs2EfHRnqDP4smVL8hpbKuejXaocQUHGze6uXKI2nYKVZS7GQZ5Csx+W2N2APY
SRZMXUxZMvdBBSa/XkJ5otQ0Gj6g2uCpI1mAJl6i+soiAUwACEiaKMLUjPgKDHSXIBRgnpu42ALd
je3HwK6z9RxoREjy/A6qBxjdXGPCO8fkkyatuql1YoORScRBWarGRa8+DNEjbafkQ2mxVp1VmGAh
I+pyDEhQod3FoBy3rCQ9TyWW0+I6iWqREZBjecEwAPdusRnbjjMeIppGh1tJ1wRqd3VQp3ScXJMW
aPXKKJ7H3rJcOInI3C168y2iesS2l2I3moQ0Ikxev8SHRaBXxHVFCQNKknVDVR0zP8i2sUb4Wyzw
AakOKur2X6uirpS6aFeHwSbIJ6RdOyDrh7YyEIVdFmJVLGQ0PKDSMAMTcVCxKCVkT9C8Iy5q+v5t
22VgS5cw7VesFgoKWrFY73ExWFPuojItV7KlEfFcIsPTv0vQIol9LnVi8W1VtBO7LRpAOHbm05ti
FwS6m89Ebj7l0XbJrdIBJEhnSzLfmVYpjgpWbQenvkqFoi0aOzUIVrk+VIo2buNiBlWyH7ogBt+g
LehlwuQC8Dc2ZPZECezUcc4BsADouClkM1fWfkWUMUO4pj8qWnfdVbWywVENQKwKKrYiqk6M1Hyy
VLvbf62JDY5sw8wMiNn/Vin2+1oXRUAITm6VR20m5mrQ4X8hBAUQsDGQxGTUtwi9i2qxEHDBlIQl
f1TizWL1srVqfCKufbr9Vv91FK2r69m9bDKH/NburBb/XQvOFFIkbj/JxjlyyIKidjolRBlQVBt1
wJeLPDkaUTBk9B7+tTK+Fimm5QVKBpdtohQsNgG2UC4XO2hm1ciQTTmAWFRQn8CkNeibFWWvguai
vdiJ6DXkdUXQgZbmo1BG/zrUpfZrXewgdhUHxVyNz7AoXo731VJUXna/7PN1+O/NRyNANrPu77/t
Ik44WDWGQzUx7cthLu2+X9lv6397ZZdTV0aSblUnJvO8KL6LQ/529b/9uq+i2BMiA21F8bczfRVF
7dcPdDrmmWZK1FZUiiv5x3sizmwJdwfR+rczX37ntx/z91dwOcX8Nrf6I2m612b5kuRL5z8vNCex
+Fb3bfXvmhD+J6717TCKSFpdmovSpY04bCHkuy9tLpv/ru77acQhvh32q42lzXftojourERskYAN
FlXyqokPwrhEGJmIrd9Wv8xN6J//8D6xRRZVNP8qivYFsSaciLvt3x1CtBCLy2G+zrLc7a+r+cf9
vl3YPx5GtLucSRzvUjcuWbD/wR7lbdRO/wX2CIEfB7jOP2OPrpMUnbfsL85Cf+z0B/7I0f+la4pi
AT1SwPkYzm/4I1kDSmSawIhUGXGgRZHnd2sh00ISyEb2R7dMEFB/4o+0fwFkMgzb5ETLvv8tVSAV
WsZfZWSo0CxHRRyIy1C0RWXof5U/3u+iPFhkZ/5P3SNfP5L9PUgRMdiChMwwgXexEgcFvvBp4DOF
sBrezsmoep10n9iK5hZ4W3hhkq1yZD2OfNiBKEooMI9T0i5O6Yy3dEbdviQdZJ3vqa4fcoZYGvGv
fTjk0REAcikbyBP2PsGFuv0Yq0VeuAHgkEVkQdDa0ifc2UIHdKHp2IdZy5wDzObei0MA1WpB1qY0
jacSnqNbN6ACagaph74ZUf5cSpeFpLujSoZ9YjCKGqq0E5tU2JRES5am6EbidJwFzaaQkicHKjJJ
1+CPRdCU6mExW/cSTJqQzWUVGH3qpsgSEe7/s7HYIBbR0kSUxFFEacoJEztGvlYYqqLk9wv5f0ZL
doa6kZxmR7GQlS471jM4AINQoTktIyiMYQ9fpbbA7MIiiYmgH1RQq937fLvjmbQW+ClSaI4jIQ8W
WYj2nnQbH8G+MaFJakF+vCxipY9cNH/RQ0j8OFv5KH14PUplsK8Ra4/M6IQoxbxurjLTGNyqUeNt
vigpx3V2ow72D7SAwT5AnV6bcvqSzhBTwqh8s+0+XjmTdesPcU3u1SSBG9s5gOAcBk1gebYtvXY2
oRqtx2aykkjDOeO8w1DxhA1FBO0Fm1h9rNRz0KrKeRwmfSKPh2KFE5CziEnZyOGUkOIkDK02AWqm
nRKepOmXhij1uXdgVHA156HJd2BKjnWsdSd/6tZxq35gwdSTKsO/I0fA61xJrCp163uaUQBJrY0l
YcAcK0r7+wmm7Jg4EzF7DAVqo4GaJhnhGSgGT2c7p5shdZrdgEprU+bZlR469SrEpHCrDQE4ZSUh
QmvUhBr0StqOOsMoLAKClYpLdm75+kkzieDC/zvaY2Gc5DQyt5Y9P4ltDvgBT5bkdearPVhXGpix
ae+ZNmwVfvoZpKB2VparbpvwqZdUfB+jcCO2zUsDM8quJxVZ8lCeH/GmRrcGuTj8pfP5VA/8rMGM
uB9GinmX9MPClg9lYFDCgzLHW2PqztgA8M43C34pBvq/aczmL3VD/Vpj3By1CKCmSZgdJdUh/S7V
GzUP2gMEi/bQcPJ04Vq0+GFQeVnk2OpJGZM9ukaSbst8StE5c9xOR7EmppPoKy60RMv28D2fVsyz
11V9OxvB4xiBUefZUI+IrCCqUx+MkZel0sybNFBQoO2mAzMdaZME/ZWWOCAasM4i2ljr3tdkyIS/
t7eJn6Hrc1hIrKSUsjcxdx/Q0t4VDuyDVgVRJKbGX8USlFKtLBNkvyT7/CO10x72IOAdMBggeNJ3
3eAvZzuoU+RwBg84ZXIv+hZsWjruRBWOmJD/Fb1f1xqSVHQJ+aqTBshAMCxRxiC2zJw8W9eIPONA
VuHZlqgxNBUz/pGMfb8O/zqVFBNIUTeSrI+T1Ng2ikQi0odfOIPxwZUBIGbvkP4vCbpavvOu1ZgD
NEGJQdlylagnvytRTY5N3MkOfnBhj5LbL6s5UJRIG4cd3rmVpxqzAl4bNR8nBzA/8mADzg+xkG6L
1NWCQsXPdLEckmGU4y4GIKeVK3Nv+htB2mvkXD60sZYR1hk2eOXsorzaphhzbjLJnDYIpz9qaFQf
KtseURfNH0yfmx71iyyIhFOzjFabK4FXQVujg9fUao43QApeqRPIDauZsSbPT01fkTqCA5RrvbOP
EKXrcuLOBhnrZQhmChTbJYoi3G1EPAXwP3GbiCBTIcnhVkCuxAMwCRWAZaDcFMVdK3flxl8wPNFi
amcaEZ8rZ5k8+93y8UqRd3H8GFE9q528KG6Hg1QnYGtzstVaWo9e0GrTQe3VH6plyWssGfSNNje3
gpVZDY22I2s9Na9G8xkoIH+QD5hwsoOqc7Bc1eBNzR0L6WAFA9nQNn9FdlyvRUsMmTXyXpBbRGvc
dKHn+KQG/bhbW1lc7uyBwI+htZt62lf5ZMO5HwBy0B2ubchynjTrz2p6N6Disv/228VqH8mM9pM5
OE9NaH/dhibu8flGok3cFLEQyDNjNE+pOn0MOfIZc2xqB73X8rUBC4lkhiOjQQD+M65CN5XnQ5Ms
D2hiQDueCHLUKuxSv8JEIpR65zBfjZZW7GB/bBpkNwhb1afBKBK0M8FMdybswQ7Jf89XQEGIkBFa
yhb6QIdYqceDDNcQl18CEIwC5D68l1s6iC4rg7UTD4gzjFa3k3FDuMRW5hEVDbgC5McsPN3XjmvC
kd2HPWIZvBwHVO+AgkT+LjX5FpSowwqQm4C7XRairpm7Wzmo243o3sQCO2+MBP+9gCpTHrJIgicV
WLUXFgHf1q7cibc/kBV6A1EUC7yIHQRFrEXzpT3FASH7UsaVwRz9AQori1ZBkUUl/CD6oGymSw/x
t83RT141an+9wKiR5JLfxHlFfyuu5dvq7MvSNjezjQhtWQTF/RamdVKSOeuraUkcpiAO4B4Lmq1Y
NFKqe03GHSnkQD8pVlVt1db4lTH+Wo+hFB5VzIjmvBx3av4g+WYiu/nyZIaYeRRqz7sk3s0vCylE
nzNIz1Hryss7OPgVMh7GKu6RxlCH4BX9enTignVkV8OmwTN3distOXZQAbcCxqcuUdVsXtC/oiiC
qReAn6hTiIR3nba/bBPVolXs6+Xe6t+EvZg1xMZu8OnrliinCPVdLM7E6tcGzUz22kDXXpkBvolL
49+gn6VhFgTBq2Kro7q/1fjFuZoD/4xT+RT3FvlQcFx9KUFgwdgXs4X8E9cS5aBImnJAjpYMkuOg
MfYnwlGU4iXWnEdLfEoUReWlzd/VWc04uIUUoL+5HOuyyHKr3im40lyqvu0vNghvOFHCH0VypcV8
Tbx6ZZlFw7UoVjVROzTziNOirhwDedG9jrl5BdV8N2oF3eK/P6GXVVHqZx20mtgs1sVn9rKaaZWX
9fN0aMcafJ4igypcPjnq8vFBUJBYrVgflvcILU2vzxa/rVAhDikWtjw2Mg8XoL6+GtxBK7uTWIwW
mcSJL7KbmhGKQgpQRV+1CB6C+ezBkHTYpiKk1+yiPvFRw2/WXbXTF6dHswwWhudSHJ3lUyiCg983
/dYqwiJdXo+Lj6hola8Ryir3iHqjziwiIpcQjFjtMrn5Y0uZmHN9FLXMWpCfuURQlNAssp0Ij0za
yOt6OYoKzxaR9LFfsHDEVr/CMF8Bm6+D/15zOaS/ZDouAZexUe19ZwG3ofpbq3AK7elry1dRnP3r
QkRTsR5VFq3E+tcZL4eS47xyocq0+dGyJjqIfwepvl3F12VfNl+O/v9RV2TH2Krkut8wEdrP/uKt
lLhRoLuq6VXrptTmnTxA0MuRn5mjQfVGpbrSY5ksMikLmAv5UxzZvVc45VNSAvkxnNnY5LWsYzhl
3TTJWL4wFf7FEP29tVCQnkM19qpZyoFl0Vwp9MDN0OlxoyZ8HI1c9ro4IWsGrkwPOwTGfAPcRQOX
NY2cdtMW7YNWRHxp7KZDiQKVTbPvH+bBHryukp/NAmsXVMddq7eOQQ67N4zA6aiAAeHs9Rsdtd8J
KfVNKvHhM61NOyAyXTE+dccW+Kvdto0XN3no9sTRt2XefiLWSK5sHHw3lPtXtR1hS5ovdtxigFLG
qI8vCIEa7MuovGkS/iD9pi9Qz1ArqHmzidmF1Zkw5+dilzTJAZ5vDrBQPxZF29H1Ra+h3eZXYfhz
mD5SxydXkoMSiSVSN3n43EIlB8kc7vWKCWlejIdA07ZaW14rJUjPKKgAwAbdT9NPvVJ2jK3qE5GI
Tdy4amZuXd0+S5b505C82lwCGNnEt5VdQR9Md8nob4A6GTXSaE2ZSa6emiCFtA+kA24dQhNPffaB
GMe6Y8h1PXXpe0ZuVK5qNHgi+aZaZOoRLFBXlGoXCiwzDr0DmWi+zZDNsMJxmn2RIF8np3qwj7WR
NC6007GGrZgtFgXwYFzESbCns9t3eW5Cb6yDJ8Q34yN+szlJlQXqy/RxnSv9VtKBe42ZsR7hzG6i
EvsxhJ7fY570Q8yX2kWgeUb2NXrAAejRtxZmsyqdIXUMh4zRam6YynZs/cMgA1AN0enYDQH5YsDd
YPeKfZhV+l2k2/d2mV4NDlCkOACE0SrBddeAkKrGwZtVae0QzkD10k+3kelspaEq10GGlX0U+z+l
vjnxPxYPSYJT+lAXLjJS8rqB+AVRlG4yIlmFLZkXF6gGGzoKMLN87UQgnZOgrQ+yFZ/kfpqunUmC
EyulaPfoq7HheVUUAv06IpZ9VXlKkWI6NiyJXERqNqNqgSpADU6NMX1H1urQtO2HuoyvbNka90P5
LOk23SqUczwGai/WUZxEEIgxUWucYZgt4rVhtVKdJMY2oweN3Vt3uavFk7yRUsXf5kbyUmnGh9EY
d7otyy9lUzyXdFFYJcFlsyt8nIdFR0fFRuwsy+cIPV6g08widbUAVtiTE02hNaMpgd+Op5soKGAd
Cjyna26m/Jc8R/fF1MCgVkGZjCF934N1qmQnuavLAsXtUSeAJf2c4fHmGJymYbjDbg42XmzjkBeY
7TZJW6gPSRO5ed/8ROfNwFLNuTesqtlVxy7GK0XXC4QFSQKtog6bOtwqQB/pPq+bcZiJaqHJZK+h
EaE01/unBvUjRAm7Twa58UofSfb6dE5F1qPFlcbbqIOxnTXOIUPEFRmi+KryFdwgg+StSGS+Acgz
NyF8XuRVEaGtGIS2xH3UMq+h2fvPmY9zWW0CtAE7HA7yfWlJ/iFtk01oAZBvK/2YyFZ1K406mlvK
kIChbX4OrdNsffooV54w6onahWw4MotugeLEww1mQibaptuhsB+GDhVnx8Q8wFbln5GpHo1JU111
iN7nIXXxZ8W1Wg2AXPJ8bXKnP/tq/aTVIPoRVAVX3XOj1ae+T3+VEcQS26mtHTKhuSHx+JbvhCn4
TT1wRF1JXh1/3KGx96CEqO3AhP/ZFWhvFHOYbmN9RCxM11CINO2NA97AVpQO+cJT83/ZO5PtuJUs
y/5K/QBiwdCZYep9z54UNcEiJRF9D0P39bXBzMp6EVEZmTmvib/nFCU64XAzu/ees4+de/u2zB77
SRQw2TyHbJcO8W8Vlzt/ggCYkLDJ7L7axuOHDoefIzo7fx5eujA70b9C8dKCKIn7F3BxzGctuF9t
dJ6M8a6wvE+Ayx24rXUsgar1MBprGAKlHAgZML+GiOn5IPovRXh4ijWSphz6wWLm9sM5wji9mm8g
2KkeVJTushDPy4hyS6VOgFM0B/uQVgWGhMLa+JyPNpBJiGLaqqwE4az7PTinjpNwgx6U0lOxVaGL
9fU1s021tf2QbN7Yqdfkxf+eCrhfSfzDcWrY06WDGqvtP3WLb9v0Kz4XKbGJy/y/7XHF/+wl9Lqg
SuWBPlSFPwLEgnML23ihFIAfnia1glvgdXi3/ZyQM6xv7457nfPgNlaK9vVQxnsn0O+OnZ5KquFd
MyCj8zzvJr7dFyVRPL7T78AB3eg3q12Sk5YShsAPNO1h/IPVAziFA7twvSXVbZfI2N5ayfwGvob0
xaTzcP9bxSbi0LgaYEngnUohyi58c3rsdjR+kNGzoMSWI1r2CsJ85Mxo/bHK+9ClDeWU07AZHYwm
xquXWuf2o4qSF2c2Pjo/xk8XIKVC1JEeKVdvYK2RSIbRnd2LqxOJYu9Wd3khCBppuk3hJzWzcnKX
/A61V0fi1eSwGEeQC3Rvv3R1VK50xL5MA+HRMewXGbBApnFlPlRhofdNkdi0eYxHp8RPQiQnck6s
DbrLgaSUgN3HZFxZkW/u545YONw9loSoOer5Epv5/Vgi5El4y3IJHD2cWB0cWFpCyrNRhNGxLCv3
4DTZLiAhJsjSO05+3TqU8qVKm7MuonsZ1+257Mk3Q0UlqgYoX0zgVgdTdEQbNqIq2Xoa9VggzAIM
W/BLROOznrmOBowAyJdAVdnHFgZMS3AongrdW4/CtU9umNxm5PWWYXe4fqTeVi16R+DXG6cvPrMS
8bBbk4YTJf2K5i8UX1d9BEmP/sjiCGj77Z05NShRK4b3Nl4BBXfRLcM/1Bx08Z1Q+2+NUTz6FTmM
woknWsIVgSOnAbPMUMgMtBR6rt40/W1q2btKD49UuWzUfOoaAcTawc09TKgQRic0weaQVxRnT7DA
08sQi+0AoyQ3ipHV3L9GSxky549uWIJtxoEmVDpfJ7t6ELEpzgY8ELAi5zbpfDIIK702pQXGDiDD
g9839JqVWKQ5w3oOKxAgdXmmJQ73KeV0K6kUjR8GmAYwGmMDURVma5mqHd2m4j6MfXk3QYjtSv8n
y1G9sjnME1q0eEf0iEKrSc+NaZ4gyLbbmKgldtoC/EMWM4EZtnJy7WNpTY+VM4330ibC1gTfv6EH
Hq91XEHgoDN5cIgz2gl9sEJaX0tA0dSmXzDWYiAUTBFMXfwqE+d3bHDWyiSASZiHdI0zc7wbxgEN
+3PBkXBvlZW39TJ9rAYzIsVVzAebpYEF0TcfCHm8RGltIRZ0j55Dbzcb/C3HJAPSRgrnIWDvc9tb
6kQNtdc4rMqeBqUvYVQaJnnEfRdvkthBmyeaZG97iOI6oiX2+Kk86EHrzoo9kitxwzriU3t5hTaL
VTm2wL+6yNwSkDActKKvuL0mBTZJ9leOkcHBzatH23uSvhDPQSOIHRrana+wrdgk+9b1e9vTONed
9epYHO59aT8Q8PFWYcGjgfcglAf2tS66Lf5KRL2tH8A0mx9Ly1iyLkEOmlzxKYJpKYIQhVWlDxnK
PZ0C5JRLQuP4CPAOExlANqIYT1JHCANz675j0InZZPzlForgHzUAptF8yQjQyZrN/KrkUhcE1hZW
HfAZoEM4gdufOmQyJ6pFi1eZHGGYiwGbyjXyyWJitxm67Hki/Wot4/w3IWxik8NZph5T7UbEuEnK
2jrV9R8ryrtdvUQQd6nGu+0fyoasjkYyHUyBax1EAPMskRVx7n6ypcpBMKqTHbPFa+bxk7PSrdZ+
C7pqsO9MSCycutItRLWEmAkRsTvpn5q1f23reN5HqffedIlmwVPQyyBIi0Z/eGP3DIrwwanpqtcz
PQaAxOtghgEp4AhN48dU5Px2lv/W53CLTWlC5KrxUs+LrSKacu7sYUsj7SyXDAhGTLT0aQDlyj8S
W7D8lhZh28ldUO1lD5S6zftTee7j+NOFvbnqF4qja70OyfDVkMAAHNzdeWH/x5lQXaXLG4gHkfeM
ss0psE81027wyxcFQRnnqv+WwkmoZP9H5+OLFYVH8FF7jvUfAUnPx9DnsFz43qPZFtfIGJ/TJEDd
Z2AORhNRlO60Keadm5qYKSA1r8rRiTe9PV7LcDiVQQDnUH5YM6zAagj97VzBGI1Jw3gFmIi7JSzF
RZtWxYiyHs+dc2M0FG68eYk6mvMXMyVaekYAzFuG+Deb7qhd6AS5BgTybccq7NOuMTv9OgNRv1Gl
WIBQsfZxyaoJOXeBMWOKul/Mbb9IzVv+iMZjaHFre84Lq8TvmuEZLi97L/qw5oOB76DzWbUDV23Y
n8GSGz2baKiwgXKhw47Rgu/2xNXWr15o9rtNYoTqkU/P4FYpVQqQsEkx0Mvi3+ZMJLTM3XfAOe00
g+5KW7nx40/ZuDT9uCdbibFsZFxNbC/etmKON4agmdg25RcBJ+k6iiYYhdOnKNDsk/x7DILlBZh9
cRBRo5HSr9Pa+KFDTCpsrjfOCG92Zz81IGXtwnhQIr7zE96lPAlppeYA3fx5X3fsTxTytcabG8fR
Syix0lWlv7PDVJ2iqVvCUCIq5Cgkh7kU+yjHCEsVygkg02JLEkrBCRzWecuqNgmsDggW7cyfsMNw
etdjwQUJ2CIds9sMpduBFGR2E031krKLmSxWjrikdBhiFzZDJocPu27flSZ7HBAVMzLSLbIheSUq
JbLEe5gDP+palwSKid2ZLJm4F+1NKPItDAYlo3e1bOmeKyxnYLaCFXIK6Inmme4TySO1n4F9Netb
n42Y8PVLPLnBtRlOmcIt0VvWZ6nJc00Jqt2RMUYDnh15quROdKa57dP0y2+YTxs1NnlZhLvWjsJt
JDPOmvYA/GpCApqjg9xMk9xkmLl32n0Eq/Kihy8/ouvtiZfBJQAuU4qwyhcpyUP1bEKVnVIegoxq
kTkRRBdWABny85sMtxXDr2NUyZtbEeg5l6G4oBrlmzip1gkGDgtg3VgS5ixAbgEBxHyk2vvIYChY
pw7LQ3LvR+i4tfkpSEfbQ+6twY6z8vGaI1uV25qZueA42vjmdalRYcoHKxHgLvY8fqXRHN+0bohH
IIQ+MSwLdxHh4JVX26uK2A30vltjIPXXD6utmP0XgNZfXV7imWPgkcd35NiLFZVKwHvc1vFrBK9t
gyZ4ncYZp3PjBwEQRBgAJb/K+JeT5fduPrtHoEq4NDh3gsSdELUSptcaLwQrMCX2iKrpA3MlXnPM
4SOlAIvxXGxEF/0y+jDe1elhpLqHIFg9s2lebWLeZcjtidh3eZ8IHsIv2y/WWiJY1n2NoWAOuVuI
vCbHM7a2YVRxNvMf7UG8l8lCsEX+YnvHKvEwZtnyKaIBTXbpNXWRGBD0fIrD6J5+HOkAQ0pYCuNT
ZBZ1Ozx7U/JMRPbjOMYPYTwd4666dW2OyvHmptY7ecvroCf1rf5VRRQbg3Hfwo5tbeMyLpzHYpa7
pTCFN7Hig8uBNhR3dhp+WIH9Av1X4KZFmpbUX0kkG3CpNQ7iTu1cg/Da6VC55rXXyOObGHMKaTDx
2q09Egj6B4t3yw4czG1rM3KekC4+186I6/edoQI8r5QbElNr0ue7LueOaZwC85JLGO3sb2Oz+TlL
+dPLa1oI4mqK/Eu3/k9b68+i+BzaAHAjA47cDF4YIz3URg2SqPiyeLHZXH2FQPcyt3wueuzUdCyx
iRby0+d+3repfifWDx9ZzJKU1FO6srvyI0uaY9PIpyJmRORkNArGozMR6G1VT66bnJvWfJOifRpk
vovAfW1KFTyokUgBdBxfqUof/PB1cPSd1RqXqEuO2sx+VSZTpWbB6xuglGYCRwj9cnZNDyDAbdHa
W6J+A41UzfF72rV/8vBmtw1SpqoCh9ipawkWuNTRXSAQLBg2+F73yxV5uw6dpVll2be+t4AwVB5d
JE7aMC+ByZ2C7s0GWhCFuPVDA2v29GAElIIS+nqG/zne/39B339L0GcLD5TXfy7ou/0Z/tc7/N6/
AsVQ7i1/6d8FfVL8TbnC4qTqkMnmKen+R8yf9P8mPdMxKbEcwX9Ag/0fQZ/jAhRzlYuoRdKW9SQJ
gP8u6HPMvzm+jzJQ0PJwOTL8j4Biglf296lwLhwx6SI1NF3SczwSDf8q5xPgBqkiw5JAoDC7682s
ewzo4hEJAAwin9GFYFedoHHpMPhyvTQ8fFcdf7lo/690OqSL//QqlC/Q1SuuxT+JCns40XNNTwmE
oU/550Js9PPrTIvr5nJ023GavzaeXPecrpiSgut2u69prKI9kEGaaRaZz//6JVnQ3P7xJRGkBbXd
lIusU/3DhYHHaslKsYFaDPdWKSdW6sRZrLNM/s67xLzPRn2oy7bb23b46biyXGvX86idOe+6xmNQ
AMDUxcDgwnUJYsvgSkh/TteFid9XmkTqVXbN9KXswq2qAndTMkdFuHIYLBFAiRlf/vVvJBCB/uNv
RJIcd5vihiIJ8B+UmzVV5li2TXE0/dk823IUW0VOGfUKJujKdw5W0Czr52gdROXsISiuIO56ZVdd
1Fg8A0e16BCqt8Ci6/BfvDZu9X96bdzo0Pvs5UOy3O9/vQ27lonSoGROrM/wGAweKTZmdixNTFch
zD2gH1EJoaF+J8C8g/SNpdEa6mPm4aG34bbf5cZdaE7/5ev6pxsT8axp8qoQjZq8Ucs1/YvaNTGN
sbLANx+c9Fh35HkjGIvWroHxqxLFpXO7FeUBdYkokr0VDq9VPpSbssBJP7szLBIsZv/6UrnL2/R3
OY7ShRlLNKfv814Ss/X3L2lqhTmHwdgfbFrcO1jIxhndw9a0lHH1s7h5ykg2sezwoR6y5LkQ3nZy
qYwJKoh3edNT7gTVeCs4N9KBMPSmHzNGBXZ4LMrZfGsGlDB90FxnOwNGoDgbu6nDMWQUF683GcA7
u0IkDfSGu0SB3yK6ihSEypo38WhsJ0Xkdx9MHIeLfq0Mf9yhgro4rcTTXbVH1y7fo66z6EHbDDgw
tZJlcrOHxtjBt5puTbFBWfQV0/mjsebpzSirfiMdOlXdkjzo+Q0OMbrZq6EYkBxY6vlfX17L+efP
CXmsFBmCz73pm9aCgPzre14Q/x7SuqVdhB3Os/LyZofBuS58/2wldnMkzQOcQE2K6RiMN+a985l6
s7hPouKegCVGLEwtNoUwwjPtsT9NLqcdZQtoUP17iCiHx4lA75ST8jkK5K+qTuJ9TPeB62ttKCuH
jSeN6j3olupN+etstNp9iabgNFjOfaqsZ3+K+mPUSvNmNDx8/1/qh+Gp8/R972M3s6PJ27ZLMMz3
Qxb5NxGo8jiUnDS0V55lWzzyNmoMV+N4aDtXPPdOMT1Ewd1IhXBfdLnYm5T2z3MLQmnJmfGTqubg
bxokGpTEwlNnW0j5XKD8e8TZtJYZlq4Ba8O2DcnFrork6Dhzeu38Kr1a7uekaW6PowivVkYS/Tzr
7MgGtzEBQe34cIOHsBoixKbWuXhDuIFdK8ru4ilefUc66FUA8c6tMHzIk7eJPI4DWxstaTFP56Lp
xY0mkWVME7Fz5r1ya2PTV8RiCA6IlyGqoVW4CLfp6tF5KStxZGPH/G0SdTTQlTwLxRCdCXYLwslf
Jx1qESNyRsZa1S7Ltc1MOvgo+v5FVaWCAsR75GULwTWyxUYObbezbfPdJdkExyOCkpH4r0vSlUc7
N25IKIutNBjgsKse/VrGD7JT57yDGBWJNH4IjD5+MBMmdCVlpt2U0OONWjxpdL6szKpYe6Ozg0Ia
XlzogbdaFdNtMLhbLHqfK51NF0sm0oFUXT/4XpwcS7sx97rqfiK9Reg4Mi6aoHSRewZbM3URuEs1
rG1S35YWRL5VvWPxQ7LkAl4/ubSTaR+CIbqlswyoYLqIvr1gmVXjY4Ki4WS49AZGpMo7cMvVetac
8gvalsc+sud7cNHmfYD9OI6T+FhP+mMZZd/rJQeo7/JXP02h4HX2YRaj/eiYtXEXDw7nDZ7Zjvlc
zCMXWZT+HbEuK69ibAgg+KhDOsbfDy72uqOvsHt/P539Qv3bH6Quv0eHPJu2C1+LkniQrFDjPrdK
TO/LP2D7i7ZfFc7Wz2MFbtTs11XYhg/N8pDlM71+Ul0QovN0qllMG6YvV6fx9t9fcsyCSFhG6Uzj
AJz4MMgsKw2fUuTK+zB1mIshXHv8fjATF+Y1vTRz+Y5ImbRHFXQLu7rKFhny90NncUFRsP/6fpY3
xD3x6zHLEazNbU85GUfZ0/fD2AfvapYMG1m0V63uyLs0ElMA6ICGkzGUnQGH3/vZgKyc4dsTyUS0
urr5YlTFKdG2/0pbH2zF0A5Pdkm3H0AVXUMJsFkS6OtCXSm9Vm87zVzXxFFw0xRV9NGoRMagrt5V
jTje+z3EafzSTdzEZt+ih3BfBUXPWoExPwqHXq2uHQmxavyVldq/bxQFivVT5TZhRTRz9fSqve5M
12AvI3riHibAogj7w9QJsul8wNDaz85ZkBxHPhdbo3VWrh6yo5u56G2Gzt3GuXvRTeCvYrx9e6Lb
iNOQ87CeFKMbv0ZSn+XpDJSFartPUrKDq/jLYmnboZt3WLm02mQD60Rj4XkX+5kBN/V5geFiDB6i
LP/Z2WRjOSy+h3zBCIC+vZVGF20MeoOt2ed7s0JDYJAtyPSOnggpGfdeVDzE5vAcjIbHbJYoydGN
ghMaCcrNDJJJoMJrFsU0H5armTGfO84LbwlT0LFKAYjEyZurdXdvdt4mqVGgfK9PM9G6zxP3ctP+
UKZRPbBT3XJ7Hs5+7CPvUOOTXGLXtHseqUP2c8ZXObp76MdHgtiG8afTOjPy6vam0UOuNaxy5pRq
48wkg7VkMBE3MB8ipeqDgPHe8w+8h9n85IWIM+MQwn9Bm3SfFrAiRqYbph8bNNLXTFkb1CoiP/P+
3aswHs5dKO9lxXySoDW5pQo31iqSBzcriXkUCvnFnO6LAIGPowgI4VebdnNODPgYhwxEooJBkiE+
TaNoOK8yYEuSfD0UujwnvZ3wXV10GW1x7iI1XNB02qJg8qz7c0HAwNs8I0KH6jNYtD8hOqaIyKvb
rEkmpyDL9rIu4p1jRKd5mHZR2r/FJTx3NQbPpp2uw9R0n9Jw2jiajg63o/Eaahq40Vjufd3LzeSG
872qHxqXwIGgjcOdrMaKH780gTrFxtrPuDWa9BhN47IRiOzOzJV38rP5GifJmgb2cESE554qlXMC
D9lZJ9qnF1q1/iU3GIhh5/YIHTjNTGdoKxRJ+ctUJbbeoUoOtq6uBKmVN9P/w+wBhWFg/+BQ4x5T
2HVxAjCkNj37aHT+ndC2PLnAmbeIc90tSdADhhd7fPScWZwL6bAdq65ezVYq9yYzunuCo8nCKTzn
o2xV9R5LjCPp4MIlbdR6cKp4ozMUUJ6wkcHqEN95cGo8IGOqzVxoqwyYUfJDVtzKKoa41JIZZbQo
DlPvXiR5uTf8DS0QVCrECBHFXJL6mtCeVQRkHL9fvNGF7UOlfaYAxAmZdRyvyHpkWKRj8+rn6X4O
c7GL/GdG6Q3LQB8fbdRmK07L0YG25XsdEUzXQRNy+M3wmnR3wNYJ5XDi/DxGo9r4iYb8xxm1Zpp9
8O36Lmv65gDfrm2N6lj2VX/oxz+NW5RXlCGImYLmi0AJUjdDNvCEwQ9E+qNIamOnlhljVtr2iU2t
YN7VuWtfIP/wQti7EUkIyPJYCnUwvlk9I1+GNuk+jXM8YkZpHJEA8KHh3+gC2DNFIeo9d9DR1sQF
+HNiU9+G3dYmhpogMhRdTOPXrCs+xiLvkkOVD4LKIPccPNzcuOlGt3LLbWIBtllyGv5kTjzfR93W
ipmlW52v9k0CF86Z1ElXmsh6PAF7RkHmqqcd2fp99kyyCi4HsC9VQ9rEsCFvwn5uaBeqsAF3r0uC
yIYKNqv/bGkmFvEM4m2AJ8XLsRl5o9hRnkpe9GR+NW7orciESB4bnfPiJvujJ4lyPQtmmMJAXoBo
n+TLrq/OWczPyVw+uuSnszV1yc1rJWdT8sAORjSmm++nWvfjhZ2FS9yrc9SxR/VuOj5p8nRTA4ZN
PXhXVUTDGc8fI/jJC64cUy0gmGn+Q0TBvTEk/R9btkd6D1fVMLe2HEA0TV54ZwvNPGxZrbdmb51G
yrjvr8TD4J2J9yFKYLZRkmcxA7jvP6m+/xZA2qYnIdLJcd1lRTxcGh1WG22CrPn2PXpyYngVUSY5
jTWcPSP47QsLf9hQmbvYzX82FGRQP8my/f6/7wcZLWYfEyY743mjIe7NAZGHE6+2euf0/S1MKE5j
DVJ2nP0vyZx405vTzXATeHeGhx9weSgYu6zqvg6wyCBdkJRfE4aiZOOaZXbH6O3drJOJoIaboKRj
HHk/EnwLZ4XdpwyqRzOz3ENNBwfn21Q9fn9Nu0z0w6ZXe+SvBkdpAyHAFDWPpHos+tD6/vtZICwB
9BPD3/fT8ODi8YK30hWb2svRiCq3wiXU2EBWLPthSuEwpVmDTmRGCNPQbTnW9gRrxxPjzRw6Jn5h
/RTyM9g2HqVQBHJOKJqJhSJ0qhH1RfkpfeNBXgQWBOUMOAXNKtzRnRWPXSrMx8gTYAx4gUHnO3BV
TCowa1ENqmFl6eXjo4qtVckD5UZ5Uay/yHXhi7mGcSda3CjTjCphIImX1vPyXFYOOTtOVW9IlVol
FEhnY1JqbZGjS0R2QICZET7aGlLobI/qTLd+OPUc7DQyQHJteSgzpYGU/cdzZEARn7dx3lpcZ7bM
yfsTi3baemiIZM2MoXYfsgp9OXmS5Zlzeb+aET3leeVv+BsJKUphsx/b+mYFc7izYveHQbrq0icu
NpwbjmPhJdsiVthhQsiQOvvRlN5n0Jjh2ciag+kDVc3z+NKXzGnmKXwwh+Tmz/GtYWzoddYzJ7xD
IvRtjHmpE1a1VUY06Gqws0vHLqDcAXDgNP7E+JWuayt5MzDIiNm010kSP3sFpVdjH23OaD1xUmuM
BTEfQf+XOzsfcpaHQTH7Ia9+3c/vuenNG8Kj83X4HFVBjI0kKffFCI42UoRwDO20zLEOidM9cDh5
i5YdJnOGPWDJ1rRgbtYHSyTHMEOxEt2nhRfsSWpemZhDGR8gVQsGBmPZFIKlnI6DRDlW9yezNT9K
/cg5P1h4IswVRk41opECkW4A3I6kqN5x8Bb1hsDew2eqFvE5NlFxmkr/cdC+YIlJP8BdLzwV9YY2
DBYWqMGAE7oKM++4hJWAc9kk9JROclkuvx9yd+M1kXcQif+nnfk9E4w6NXMkoTpz6xDO6sUjhBog
2IxYK3BXlWK4Ye4GHIqr1DYMxIDWIfGMR8MmmLFEpboFLf45+ppD/NLeydW6TtWrafnGNvBUvKoR
FG+8afaxpKKvK+OUqRCc0rinHCpz8RVwqSuSpzezwb6Npg8eY1p/pO92UuX3lZkD9avHfLd0kAs0
Gr9ZOO5YgVAm2JZ/pwzGyMUg64O9jPlcVKVB4kI5JEbwNfTsm1+7x5LoRTqgHt61LHKoryL7xfOr
H42OM9yalMCOH5AY6Q/JxULl1daVfEjlcvoqmp9xUVZvvCVXIwtemxpEYtzUHwwnGbV59bxvBxdL
c5/Be2OyiuzAfqRoT8+OFAzlMhJ5YNhENyPzNwQfN7cuzXC1dsZrz/JTxFTtydSrLb6VaqcC5MH4
5Js1lu/ogE/M38/moz/fNHrMfYt25IH5+NpF30aKBVFQnpQU5Z617xlGVmWQX/qsYn6vXzBumRcT
Uwl6Yxy4RCZzEa3m7NRdc66QcZO52sDgghF+9N3uZ0HjaDWo9sQUiaz2RrB+uZDKMyHvIxrUheHd
q+RI9pH5waSKCXCIz5lx5HRIzOJnzVlqn/YAt2bvisgmXqeucPdKRNCwep8g3qHvttnzQFP5AJu4
39Clru/KOib6GFrxHKgL71q/Tlz6SYHpy61KaSknJSofPXtQqfn0H+WY1jvRy27zvW+EBritRbXF
QeGCz2nYpC2vPnOSB+UNwQvA/F1ZTa+SufimCK2B2biuaVQjDp/jhDEtkkhhIH0o8KCeBDBDlEDr
2EKe27ZBsNbc03A+67u+RGxl5BUiPP783+ImzSCgLKoPQ4uyMCgC4HDxcehAqhrlPGyQr9knsaD5
vVyWu0DOL99GLZfWNa5sF+gQohygQW0AT63Dxa5BLY7mc1kQXpwOJIcOrRKnKs9gwxHFjXXG2WT1
p5qzz4RmxGnmDIgXhNyX0/fzAtf2GMXR8dsE+O3/+0ZmfT/9fnDEQor5T/84WIg9//e7B+m3u2mI
npRV7AVcr7r33mWKcKB1Mgv1muHs8qlIMTHl/qFZvoHO1GkuVcJuMjHHbwASRzghvx/6ZBK76XdE
DW5DoOOwdgkyHR8zg0g+705XTGt03D8UAcnpPjT3IrchHVT5x5TDUzPsVnHbawPg0l2b+5pK04Dx
iyxpJbxo2IVhMj8GNVoQcqkRMg3hg9w3bZA/xbJ/aUxl77/9febi5xtDfzU2jXWeQBIyRPUH+aQb
xip+r97MMS+f/WAqn2eJxgO7f9wPR6P00tNgq+kWTXENzcFoNym62tDPBJcmOwXM7A9hZ4CSazWd
jKk4zk5g0NHukAAZo0F0AqYNmqvO08jCVVXpyS/n37zZhNz1hgvJHgivspJuE1fTD+IM/BtRATaq
ZfD+k7tOYsjJbtOWVIATwNcSoHiU0VnRWVjeuUl7VWVZnGsNBpQ7eWOYhc93AS63xwgpc7u11Jz+
IJayOQcFzYYgbotNy7yMZK/iZovSeK18NewwgcEe7ML+wTdQ3TN+6H6NabSXc7fvofg8SRmRWGIG
xSGIouKVYKtzUSSkPuJaRNou+tuYR9mNLZpCye+3FYfxj7Cix6NjIoJG570PowcviOWfPCJjp2sY
vRveXRbY/aUIkxq5zHSondb7zAub3LzO5X1FXHXIdPRIrCGdQXgTawpquSnJPT1axmBvZO5AGcQo
sJ8Llo7JXvJfDeRZPo3JshqSvVmPe1oc7aktQGF3kfZuYY2YnWaC2BieNi6yMUL8h76zodgnPrs9
UFB6R2QmoLNlcZeKXjzTbDuFNBQ4o/jAA6jgJuIHn8A66O3yDPMpUOK8k7eOGS/mmRn0B6aaLTqB
54gaYZ1oquCwQcGMYBdHJopjL5iSDUA042HE5Zy48po0JfuQ4f1qVDsd3Z/F2HU3QgHEOAI8dU3r
XNkVF8YXznFIRmPXVL28Dk1+VUkRX0TmI5swxzPTyZJc7enai0Q/WLn3kTocidG4bMpF7ZogaVkj
oN5AawLD6elH3bIZt6GJVF/Nv9s6h3AZQKI1aK6umFsVO89kgNs0EXgMNPpyRCpqq3TYJADzPANo
5pBODYby6T2KOo7oQyNu320p37X3jI28R2F+1LZT7YqyZAvr1A/4Hoh9q8g+ZfHs0sWodtqyuMfG
hqlnOL/GUw2FeRqeeLemo1f41EAp3qPC0pil1UREjdQWvHUTqyo3GEtEtrin13NKd7gt+f7Ibt78
DlNCzxipnkx97rPuQpsT5LB4lzq/K9y2eYjmAn6hF3ZXA21g7rClNUM77t3pffKHm1/A8Q7Tbuty
eU9TXEAjUcO597xzYiXeDWHYW1gY5b2ug4uM0IDZAz4AkutYACbvzgcTsU4tbzG0t3czre1QMrFx
Bg3qvKyjcxfrx9lL6aS7v2tggYWLjWUIDQ7biUMYMnZ2KnWAsrWhOB/nWz2g/fY8F1Xt0P0y0Wuf
Z8ONcSyM5QGyRNPF+xyD3DUCwbjOQjppxnyFPIAReGrsjVlVREAsnYM2z71NgCgfwXNxaMgwPPZp
r9exqsVhSrkcjuPc4lzJ9+YFp0PuBh3Yjx7KXp8+hQgIbyRyW+e0ExuvdjCZTsTVplFVXgMDkwcF
pG8BqTSceBdNFJ4RDb1Ba9T7LeU/rWI8UzYH6cFc9LFJ8bObiZeKT9p2YmIYmTVzSGoJZG8C8y4O
OQlJJk/3UctyaDff1H2Df9QK7weXZgCG1qtyAnHQrU53giJkGzKVWHsz14+DrXeOSvW/GTuvHcmR
7Vy/iqB76tAbQWcDJyu9KZdl5ybQpja993z68zGy1dldszUjoDsQjkxXJCPW+k0Lddt7xuy13IDB
Eii0ZNAQzHHJjYeDZv/sQLQewCU10g+A/j86I7HXRRIp+6xF69Rt31DNe2sbnrAOJJZNoPETwzMA
0FpNwc5vg/EmID8/omL4oCFKsMkhDN/0qtrd2gM54IKFX9TgfOAXzs4b8hcTEsDRqvUSzXIdEHsh
jBvsXXz+CJX4weUU+JwMUAeMSGzQjWgnRLQHZxuy/z9gNDm7Moz2AZO3G9EQOIo7vdmwwy1PloJL
xhAQNbVy7RQG9ouamu2We9ULqQqci7O8rOG2sbTQKhK+ugtrIdb569PdIsUgtYca1/QA7jxuryRN
YgInQtt0PHr3UnKjMONuA9ngqLGgQHaGItS5I1d+exA9K8JCxdWlJS21D22SzUWoPfVp0mxEpIA7
LQ9EUtODj74OZD7ln4lApL5uRfFkmPj9KnG8sdx31Rqtp1qp7KeJoH/Tx++hih6+k2gVVHaxdXpU
hNGWEXu+kYk4XfjUjIV1i9YC+TwXnwxB4OyQJmZ6CHzcfhCKMm9KrcwOg6KzQUyHkxKx5AtU5C0S
y26Hpe6HHzZWRus2sMw9OkTuzmteUh/bhlCLUNiDJ5YubB7shFt1qlLINIwBfgtCFkhXcsPgDQ77
DH4aasq1th46n6CfE40QgBW/20XEhaq+FNW2aOtyKToLaBdYioWFHdJq0gUMILMp+tvAcsFCJiTi
u6x51lE3gQ6AKysZbVJMSWb0J2hOk8ctGbTvXQUZ6q6ZC3nbSbiCwaHEW2e4I2nJWr1s3OzWmdPU
5qDVJ2u4030r2LpYWSF9DKhnHLX4DuRtcueEykcMHW+RNb297RON3KjXLbsqoU9kJ6QG6iPKAhuX
Zeyhsge8DjCyRYAVP4wuCMiyOuxAPWNWBOQxaYJtVXCk48nt26e+Af7Xp+opRinGq7P04PVxsCvV
BElpUaBS7WnoWnNv3iT59CVwDJ8dcuqdWy08ZU2lvgsDHGbQ29lKnbT7tmbjn6Yt4G6+yJs6LLON
WeUKngjJH72GZU/ce4cis6B/2abz4oHNZL2/d1TDf6oa7RD2w3jwrVZfBpHTLgD5fBsDExiryIG7
BvohIG/0Pqj+EtorqlMsSW+1AiducIyoQQPSNgmg7DuWepqTa1/jHq3tMCV7wCI0c4n+pa1SkdvU
iexsOkO3UAavvacog6QbgF9m7XocEuIJXarvNa0qcX7K7wjRo7evF1+GTv2w/PablWf5Vnj1+AT6
+EBo4SksjHDbNwSX5N+D/MsQagEfU21WRYPlrp4iiJr4Nte5H/IXX+NvUJWwBwhnbOrMxB+GnekY
6DApDOxeSkJl5KH+6AL4cRrPjQXJ+AqNbe2JBLi6TDLyOR17tzWRLbZ9pDsh0NSPXZyauzInUhEN
GL6iaTW8ZJ71odQTXUmiblhn6s9Ty6o1m/RpI2/CRk5WKXRZ01lD860HlnJKQVhuxg4y75iR2cS0
Xtm0igPBrnZeAhjeT5nqmSf0iV7i8sEm/3+2Yyt88iqNCHUWAiGPPGACnlrtzb4oVMICVGXbANZ0
qU2zcKxsBqMJzCpEwTe1UNZpwsjbGabnTDfxbAYpiyzrX7UqhnUGBMOc+b+tlO1VZxGOSzUmrb3r
xxPB5nwvC2u2KPPmbZesqW3I0yNvCIBzyc+S6Mj8uBbBZMIlDkoil3oW2uECRbvIAqKQ7K7qBVJ6
wHNDqJh2iQxuqe5qo/0eNymMSClF0s+Cz1K/UdZQlbK5h9uvkTOrzHazGselOszVcJb2KLEbWwS1
hRnQrHKhzSoX0JnRu5CiFz8LywnCVRmTqw2lodl8AnnCy6l+9lWmt5wcP9+mbMBmGa9ErKyhf5HT
YtknTxDDf0jgZ/AWPp0wLgBnAWZ8KYmRoq/e80MoUYAKr2zPhY8jKLFmGPPAenFwSbIMDyg2+eTu
8r2sXZsiUFio+uhlzTOu/fLr/9R3bV7nGaR5QAb/PHPiWwmxg6xlac8PGFx/RdlWpJZxWPuoKVkq
icvQ3AuzMvcJWsnGTYPXdEnQedP3sG7Yl8oJigkkuS52gzMU9cGTFnzzeZ1pdiWULyFmJSg5Imta
4NYrNYJvMk+WXbJwpWDUXNSeW29GJ99dTydnXM6ZDwT+zAL8XDrLdRHBa/aRVBaba7IpB9qQHXgS
t7AgCqjA+bhrCqT2xs5OIKZwWSVlWu9ZFy1030h28meGYz3/tj//JpJ43c0XlbyShlmrWhbST9W0
gV2XUxislNktsCxQrNEJzxPUo3ktZF8aTOwMFaLmyPcViwav65X8IP7sXCgLNBP8lQ9JFLiImz17
UQfUCbxAYpFABueCbxy4JgDwRlytHbvALSgk3IfL8spNnY3h4dkeu0+K21YL0s2bKM0GHtH2Oi1L
nIaDZ9TWHw0k25f9sBpJ5S8IneNMgiCPUo8bFmj6wbXY4muxdjOyw0PqqXtOQv0OQ0t3rY/xd6je
GO1o9bONibyRokmP7nRMTDZ/RYJv12U19B0R+JvaME4mf26QSgDq+ag0EwV90UvrrtEj/+ibeMZN
c7A5FEcR28He4Q0u+oUz1l+JxZErJzG6AAAWF4JfhhOCIoAP3IyrBjeqdCxNoptQwJMErztW2juB
jbYwoadgPD3MuWFIuIvaju5UxzuYYy3Q3jh0TUmOtB3hEravZlLdEzHDWO9ZU5HJC0b3W2G9NjaW
Mnnj7Wo//sbdekkSkM/jh5tIccFrleO3CY6BYqb83CRm3dHDSaawnvXe+aLggFBLUZ/mm9uQZ0Em
DjMGjXyBwIX4Jh3J4AQ6mwUe46GJ+I7VYovSxuZCEeqqJQZ08kX4RxlCyutbPDU0fdjlgC0iMjdd
yt5SiPvQnenKI0t5/HFRHYHl6C2NxMRNhfqSlIy+7gmgmg3EKfAoE1s3rQHq4J4T7Ng0g2+uZie2
F3q3U/w2mvMKwbpAlgCbNOgcNlrPbLOMlCV+UQlMgsRD2Nxm+WiscrRFTQ9fI5d1zbKZhbmndVK7
EAQzn0SgTXLQ0DYCsA2+DmVLxopMu66HJ68yzmOjexjPNy1s/fiRENWJz17DQ4PcCJgKA6YQSaQK
NkZkTfDT7OyFq/OfWgOlgjhpVJPgZoG/M+HYoBuob8VkksMw8AHswhKus/qVDUTNJatD2ORvG5+F
zM9h4wNJXIumeB0bIyMmHX4NCwg+YKKXICTFakISgg+sPY6O9R2K6dLqkVxXspuq4TtuK1VfCT2F
uZWlYlMN5tYE5IWjlYjWqlLG6yZoYAZC7VwPijKuWCXrmyxAvwaqcLeN/AF7kKAxn4axAJWkZofJ
w8LKTVPracq0+oGs+nqatw2yy4+9RdX22iNiCgpPIZQf6nJ614VundKpcXZOhJpIZBIugJXj7Hxr
cJ6UFkEdQ2BxRl4RQKclnmCY2zuPTSJ00IwL1EBeLrMtDbiPibI5n6A2i+zBtLPpHMCCyqsIU45R
sOJR+bPxwPiBawGvZJBGIzJRd0/DMOK3VETPPCi6J1k0+GiiHHWO8mMoOFNUGt9L1/DYY4n+yTFR
gotUn0fh9JGEYbvXwz68Dw0F9na6Ngqhc69KvK3jTPNlooSPfuDsEYY45iRm3c7qDuVkkSNoWgUJ
wUeoe87joIXrMZm6e7XVz2VWfQvUFDJSMxKrHo3szjabio261u9cLTa4a0CVrXIoShqK+KvUQxre
rI1bjZ1dl2fNAeD3F9Y78ToijEjcbwhZLpr90YleUgQxWf331UrUA38F/RNAD7Rhu75HCd1j6VSw
LEzUU2lDd7L00cRqCLjiAK5hbSujzZUcWegy2AlhfweRnkA7mpr5UHYd2SXbH1aEq+pFrrwaQ2ef
jMY9DuCutrDPQ2i9WCLClMDGOGxmtHqK8l7bfIyJfgZZEZwbwvPYPqfPNqrDU+2drQArDit+TbWx
PwpvLE6RouFVB+qmrIhKhrm696dq29m8/F8ji7WZMfAbcNsFdeUYFmwOzVb1z1SLqdMjL3QMdPrg
12/7jqR3kwoFcxrn2QW0eB5SDNaqacQXFHDHYEMI/+u3oP+J7eG66IQYqmZpKonAz+bxnkCwIQLQ
v03hbrui1e8cnzuA0gfhkgfZe6KzPgcQUKyRqAxuTQ9+op5qN4oUzCiNFGScHxxmsKnaaeld5/pP
DcnlHdtV9XZGgcpo1N+86xlw/emLcx1VhT0BDt8E9f47IBs2Q2JE+cAX5yGRkViau/M7casZE7D3
PDE3Vufi5tRpuKmOwYZtU/w+GVvNjL+G/XgUtel9GVaF5gZfbV19yQnmEPyxPgCoWCb3L5bARGPu
6xxZ4RR9zv3fvP8/kRv41j0dFoHr2XwMCTj/hUQw1hGcGc3OudVlLN1NJV8iPsOHsNC1AVC9A5WR
3QB5mu1WnLfODrk9mCfkFjBy1XNzBbb/2LtfrTjCQsV237w5AlJGxTtX3n00FMUGGmN/U6eBtWki
89ZskvZGfoj/8234T/8jv7983fU//ov2N/JrFRda86n5j6c85d9/zcf8nPP7Ef84hd+qvM7/2fzl
rM1Hfvsl/ag/T/rtzLz6j3e3/NJ8+a2xkuSth/ajGh8/6jZp5Lvgc8wz/7eD//bxv6GAaeABf/m5
5xf4ceD8Cf7vv/+/5Esdf/mV/3U54gf9i/jJf3gO6FH0FIz5LwA2R/9RN0ilO/p/sF1HT123dA95
OoTWf8i5wxkjIsZ0x3Qtg6TrVc7dYshiZeUahuGYqm6Y//7fn/233/D6m/5b1qb3eZg1yLMbzu/3
pPn9gL2x4EBoLh/U/XxDcJ1uJMKimh9T3fyzGsA+BJMV3nZtgmVepU1fwI8tYmBY38sMpJgdaMZD
FdXRDq54t8lJyg54gj/4AYprLQIAK8+y8nNVdfVDy7JFuElxloXfAooDNmhtAn8szn5ZmKfWcu8d
R4sK0NrINtSxCpBxPgIjhXHfzgJ00+QnN0iMFWsj7PwTCApRJ8SkfxbQQ/DoRa90YMmvgGLty3R5
HZY1OUfWus5RuB9cTiK7Mx2MgJO2a9NXetSnSu0tcWCdlVX7ocUDuca2fR+rAc7wYNm3Cdzqfawa
6QYGWng21W5alI4O0nFCtzwD9HFKdVGeTHYyW5GL52uX7JfFta8EelOXFopY80FKaNfHvn1QjNwW
N0lZDIdsLurYHw6yyV9asvUqcLaf+l09hpuRF2jqydmyuLTzIWZMHhC6/a5Kesxi5XzrclSWDbvM
MjDHrVCq4fKuH/we/0dzVIIbGWdVuhbsk4zuxqNv/7kqQ7JmQWADg2MnXlWZ259kKFbWpj7HGdit
6wjaWYxrHTHapsx9QtlwjdUIUd4qrsp3UISsvLrO3/Pkcd+wBvRTr0Anq/A3Qw5XzmuH22BgqdmP
TvGuafA0UGioD27Umi8a+HSnL8r3QbezrWNU/lpO6xExyXMTpFhkE379eXjpd0C3DT/YFE6LADru
OuEe7PP9pSnC2Ly1BQrBqbC7jZ2pChFc9862dcEFAi2pG4COl/Dt7pyZp2DNhYdPYNBq5uHaT+JN
7B0dQtY8VRbtNHl3ZgLCEUXlH+cIPKwucx/oTI0s2bGdiw6V4eOUdjjlschcfBqQU659dYj1Dzif
fFVABDnUBg7gWl2+ylY7zYs+Wf3cJnfAEHdZ/BwSdiZZS+D8OjOrUkKtVqc7h2tnyG5TlD4BQeR2
H2UBdXQDF9q5TbO2eWwLrTlUWfgAziD63mn17agG6ReDnAEbWM9/HmsUOSSnUC8CHJ0H0OMi6guE
xFD5sXKvPfhqofTPLFkEy0sdEk1Qo/ColBg9DN0Y3l+KJMP9PNH2v3TNg4pbWlDX0Ay5DoSdF95/
14ch+HHsPDGNarGKssS8ifQcWGUD7DXSgBbPXFhZmDq/c2sHmJn+7AsFtqURlG1kZ5pHwDntUXWV
y0EijPwd2jPZYsx18+i1U3aMU3BoNMJoCrtL/6Uq2U6jV4C1rYwfI/08kwAp7oBmIIhIGJjyEj8N
bt3RT1U8F0+IpeUnApnBbTP3W75Gv3BN4NZjbG4u89pJ/BhPa/U7OziyfWhKKgTuH+sqGR+dpaxf
il4vMKlFA60sYw1BEibB/HmpYlEd87lr8FMoj078dj2oCSoLHMRvJxWXE+R+d1ciNM7PCDHOTZrV
pOrtSUy0Ll0x4qJRjyaobCb4a9x7o55e5177LdTv0X1n1YpchoNGM1SvyezEqY/YNAeDlX5jCago
yfQV0kS5VBD2OrkjVMje+vFU+PsJ2LmiKub/DWFTUz8/ZD08U1jyu/y3TEP//JDNa2hMTT2x4CTT
vW34YqEuVNpRtxDYWzvkqDZl2jwruLG0pK1RgWnCKd8U83feuspyJKl357f8Hlpn5Tv0HMwFov/a
o+wLfA1z3iGbyQyhddLSaJeaVezusij6mkzo9xLQ2xST/yWGIvqUdOXwUCAJIVuy6DuItG36dGkU
4VENpvC+CXq8sJvZesHz2qMcLFK/B6BeVTvZVEuUZmyyaE7k4sSaWMremNiUF4kavYKzuveDNPqO
XsgbZm/ac26HxjoLYwfBF/eYBh34qB6gWshmHQNBA2GDetaiS9EutIWaEZUjkhfUQ7wZEyxYQcNh
1t5nKCN2nfmotBQQnWfQqSN24xDNzS65TSf/KFtyGqSEcomQlrEea8d8vEzbkXMiBKsbrJ1chC6x
+lA2XhM6z4AD7uzK774KPybSonvT/VRW0wGJErF00yH/Km57R2tXyDQ4yykpWP40sX37yyLyx0rt
15WZrv/uswPd2AEBYjnotMHQhxv/iXnsRDqIphqBod5RtWWCENpj52vTg4FZc6R3wGk7D5IxEGbb
RQNqFDUUgWhIn9QibY5OhkNp70fDwQB7e4NQvzhwP1EOrEXxqk8VbUnsRRyuA7Im++Q82fzUdz32
08C/mnztY4WJ4/rg7IiXZrDNTetEplnZaZYrSCua3X0K1QBki2K+jU57Bvln/nPmIReEFr+1QUpK
aeEbFhzOGO09GHL7HmgYWLu5HbBEwH177r1UZa/dWGjaB+HxMn2eKPs9vYeSFLbJsUeLZVvqar0r
RFpAbjUS/HIM783NQUZoufgIFSB0XVnsUs9OwUCww030dlrBHKhJTKQ0GzwlEduiOiTlXYTU/V7O
k12jsPOVlUY85mIn5dFg4VoUe0c4ZenTlBOrqPPOWIlIjR+gHMUPagGsFx3QblmZefxgdDNiAFlz
qCIOIrlzn5xnKqWyTV1sY2RTFr1bKvs2Gt+uXebQpSfiRjuDr3ypV72+5VWiflHExnMMnCkdgL7I
wjTKfiXIcC+yeelwHZA12VeH+Lz8y+G2igkg6oGy/HRco/s1pri18YX9b3W0Pf/DTBD1A3dhvTiJ
d+MTOn5CVK4/B2O+SiNkEwpVyY+FR2oYwqn21XbMrfBd/dWZUoy/O8DbvR+oZx4u3+QEFOs+Csuq
z54Vlii6gH4uFEN5ham3IRGiffUENrQgj/s7TIyKI08frKLmgWTjZ/HGn/T0JjMN4tpg5E/xmAWn
EV5zvbQCfdfXun/L0jg4l6K5D/OAQJZpB2dAd942chB9l4Oy6JTqfqw09SRb1xklEkVnedTPc8gZ
pOLE5RxN5JuLXk+xpcHDIkMtVbj7SzXCpW6vgD6FqXGtDvfw1pTNrPa0Kq1WeRFdMBFfNq2tEbjK
i2oQxzVdngZy1MZFRHFc5RzEmfLYp+3Gmmd12VRehGJ+CxL8ftv6LVRjklqft5MeitXWDAryPuk4
iABFLgVc4kcMsOA+h+206CNRfy3i4IAKIliK+FYL0wqPZr+DHO3oz26bmxi9oKqTuBPi5sagLjHN
ydfy6ebGibEnAg/uGy0obx01MPYmB4UrO876v5GhMH6Pj/H2LZQVLCQ8HU0lUjdv/X+l/iuarzh5
4mDAbcyqCjAy0JuNu22cusXi0vbCILivQTkiYNrgMSInuaVbnJBzXjmYzbqocBrB/aRONnJe3Gnl
IdBOBFFWRNy4EiO2AWm3zCp9XBoKmRjZJwsb4OimDtUCmBMD1lw4le5vOhfR+f5vFifSru0aW5t/
MKRf5qAaUTMeM59lTsYkLT300hDj7qNT6WX5yzBmbNRd463G42CX9RAfbcMw3yKVPTp8O7ZQhAie
yjxFBb8w31D1CLdhbkC3npvY2nxPjLq6N1xFeYDHcL4cXWTO2mwCEE/zuUsvf4B4ZRLxzvo/wmGq
935KklTlGwFXN1cv7cb5UYutskjXUN/rQ5O3yiofM7T08zzq7gIPePMc2Y1aizdhtrvYtbpqMXSx
ewgTJGNlEQ1IjGPZRbuPYJpOhY62WKqMN/J5bwqcQRoQjaYGV2LQ82Hn5UWFgV3xXU6ouJ+BZ1Xc
RzzUnJ0gU72GLVG/J5Z7Y4Ze/KWukV/FeslYXUARHk4yGdQoeGQ2GImfTXO0/UVkKOd0Zl9GWhic
ZE0WAaH2BRHFdv1pACer9G9CkzJ0+unnZ5c/B4Rdw7H/FFrVDH9UvSGyv3e1W9m3VoinTGdXpyFV
72pEKR4Nr6FwyPUFoY5T0tyUAwjirCLdHi/T/LoXGErPltdI2KL0syOJhynWQ6TE4iGuAu+gtukL
6GcBwLMXD6NWAAfzPXxrk9yJUHTujZvYBochj5ATJ99/5RFlHeQRst/GmYuzyo7MN115VtmSR8iz
phouU9ezBCAlbyKrBOExv3CIT1mJdZ9hlNZei5vYvLlU57asyaJ3A2vf2+x4oFhQbaNpqVaGtW2h
eK7/erEH7f9Pt01CfabmoVehk/z5LH+jh1kSF6Glf08KmNShKOO7tEoegYUkMMt81I3nAjmk+C4K
jegmL9xiLfvkXFmrGsdYIUXb3XwaGMq+2XXB+Papf4SgfFv050/d8fzquh8dmxw86vX8clqtRAbe
OIZyeXXZdymMLl4hRqBcXv06UCvZtNWblEvn5weRtYwk8slnR3ftv76YosEmRkLlIAdlf2g2WKa7
VbKBOtKx2cHfe2piD+FE2f5clROErTHhc/WXwwIjB/X9p5PNJ4cVoCztArJyWw3OaYYNnmTNSSGL
tsPJitpzOPhnw6/cI1JQ5cLtW5Sfg2bsMLAJ3KMcsQm8HmUT5Uk4sz3KzXGE0r+nBP1zrWuvk1f7
j8Tchlsnd6ARgsR+B6Re32hdrIEtdbOnItEPsp/wQbTuG5ccThBq77r9OMN432zicrtCq5SlnPUv
zqpl5fR3+ST7dzGi+fGBDpmuurYFPRaJpE8PzCjPNWhCevqdMA+/sC2Atrat7p7ivlqTWMRdaW7l
kR6oywAy5IoYM+YLc+cvI320HURSXroajDcxxIBZy6IbfZPr5GHyvcucuojT44iUbAPCd6P23Lf0
uN2E2tDcalPvooDisuLDkt1zMu9BdmVNVu9NkigLM3PdB30uismu1mmEvYbsk/PixkXT0EaXQvb1
iX9IWYHs3CqzDpmG6LusXQvZZ8OpWHOLJis7z3P0MgFrMldl8em4X4YtUkBbxWP7Hgrz8/k/Hfav
TlXWPBJHG8GhP78zr2kQvOE7wjB0UI65kylHWQvDGk4/rgSf+hHs/DFDzgVZUy283JwXY0TOr8d/
mtebfgHWHvHkTwN5jjvoQr5IjSr80uXd3vzSKc9oExTcekQOg9YyDwIe1YGgXAQM4ABLpKrXSkO/
HHSHGJOa1Aity7zrEcQbH8jvj5tr1/Uwec7A3ITiDG5YPbq8l5WqNP1Lo1vvxhzsjwd72RBZ+WJ3
ONQRNik3gljt/eAnq8p2yz/cEZPZBNX2k9OWzhHRJWsJ+NV+9whNyUAHakCQMAM1OQ96D0IXRf9t
hiZ8n5TijizptnCd4kWpa/+uSJr3VOTlC64pxbEt8YmTzTYMnF0aYx1zmZvCjKhQMF7F8+S+2inO
MQ1zJDeytr83BlQtR3ixm8JSwnOfE8RHHN75rnrvkYuDTFICnhRKOD1C93R3XeTCp46N+YneToim
O87CjipoLnMfXKTpfgzdywGyi/RGu86Csl1emFrzmYRvPHhFHpzkDJgKfECCeitf4IuF8QdxcRDj
sCLnG+A4WLCSHUHca9RKghfcKWUhR693xusAtNW1pROJv3b18iTXG+r1la59crb28/Riq+3kc9uf
Jp7jjYcgtHyuX9rzE33ULLI4mjhdu66Pf+1frAbkvOvi4NPprsfyFSQ/Xs3U+uBvFgvGvIX6bclm
sbmy53/YhpNZ/CTjZ1QJenRRXH8zK3+nzyB9SAb6ui2jD8BBk7q2yro4Xqq+99oUChr8WP588xXx
lHMXf8EKUl0JgDOH2nPqEwtck7x+ri+rGBaL04LS1mu7O02D4T3Zqb4OA9V9wzU323YOcjKDE3hv
jdl+KUSNjWruJw++578T1n/464XRnAP9/Fk1PLAdTK01VbM/R041L3Z13OCyb3YEUbiKICAJJL1h
udv3sqWqLlgiIhc3iQLPCJHY/MHX2IzJ0bS3gTLq6Swn5JjruITILHXXrgpshdHfgdIiEDXrsZHx
RGRaVmVhjTVi4iNMf98SJCVssS+Vrjo0caOCjWmauwDVu1lVInlygxJJHQ/PgbbCFAtmC2oNwkLM
wbcpiKQqB1mTfZOpoyHriM216zpNzkX/wkdRfj5WqeZzhWF360NjfGYRZq2RxkfWF/mRl2ZM1ZvE
FPVeNkGYvSqKZ93Jlqovy2FqXqDfGRCbpgfWY9H2r38m7XMamX0zFle2brsqa1sge5+ClULR1AFX
ZOVrqFjFps2UP4ykyx5kIawhIUET3fM2wZOw+8ftCMcN5AzQSbKi7AGZjBRUPBwVpRT+TSN8Gxzf
TRd24UhW+QsqAgJaMyfU5sI14VOoZnV7fQ04Fmgecb+R55P9Slg9+0ieNbE+PbSF3/LzC+/QCkvD
CrgBlyds/TGJUrjtfdd/6Rttm2KJ+k98GzZZYrtf9N72EM73/PMI8GndaRAm1dhpVl2Fqpxp57fX
dJA5lbxVQ4t/TRFV9qMHce4oU0Sjl2Fjo6Eg/jOHdD0obBsVyx0OcOYD5BTFhfg1v0oTJFpyU4zx
r69gKeV9aPX9TVHmzWOalu2pCqvbMFabR9nFRTGukKbDj2CeoXVejpJ94g/5shwd+2iK6iOLi/y+
N0LvYTDcM2QN+62y62mNiGHJVdXab2XQnjqE5sEmBcldhSrGopj7uxTldQRkkl2GEx7I3SRcErnL
D+aYrO2mV07XIlAhC8lmBQ5QxB0x9nOgdwa0u/8udGEah6S1vHIh/NrcJVaylH1yyohK3iGoA20T
q+ycAeK1r/q3yumMV7Upx1NaqiSu5yY47WFdGaO9tqvQeK14QC76LvNvfxyT+9iWwTK0NwGKgLeu
AVg24WN8q+HAq4X6R5hiYWUr3bGr2vxsj2z28Rf8oxyRwMcm2Nw7fTMiv95tU3IufyDjDkTYiNNd
Dg/gDa95FjvMTwPN4eosTBZYNOHSzQcjTM09lEDuD3TO/xh3A72pfo5dcdU5loxaea7uXrJQv6CM
LL8vqrSt8q9uzY7GgH2O7x1FOUHlaFLwo7Kvb4uKZKKqb+GnwvL6OS9wi/4gEnEse6M5uIRCFi0a
sRt/xIym8/tV1OnTl8hLa+RoXP+IKtq4RxB9B6W/uscvjgdSZu9gFNT3sqsxI2/TWTXKdD/75IA1
2VzACeZZuGfdlxU+s1Waa2twlWyNUgPYBemC/gAa3iTxDI5ENn2/gGNsV2N/uFRlr23XupgpdL/1
FgixJFE07ORAM49eZs9He3AYFhHY6kNnQgc2FVGcTVj42zp2ifWNmfroV5iuI56O5XiEfGdU58FR
FoKJx7HAcZJERob/IQOyT9bcefR/7DPiPj4I++k6S04lRzb7+3QeNNpaJQWJ/gwcOxWTlATgbWsL
fYdDivsg5q2MXTTrWmhAVOau0UnyOwWenDG3ZFfdZcmexARYfV1E97rT89hnWwYrZnwvYbZtTd+A
tl/YsHxDHHZZTj3hoGSS9jNQDp2n8cNAdnfj8LbPhPHYVeaj7AcN06+q0fF3sqmzw4mm9N2KXPzL
YFhFeXyIrLpedGMQwNuj6LA1Ad1zvvQEqbHwE9ToAruy7uIsLQ6B1Rz0oa34CSgUk98mCfpojyN5
da4DX91XkQZ/dR4Npg50gzoWO8XVrOUY+eEtMJVqXw9JvmmyuH3UJ9VbsGEVX/sS+SsQyh+2Xb6S
065eUTy0lup8UBko9Y3t29E68cM2W6A7ykZJVp2MPdOlUMjD38iqMStHFBEqHsSwS2OpW6ZLFsrb
+mYTqxscr+qFq6RbmdvJOjKOFjinjUz8qGnWY+047l1QOa8sIjDQnLzkJAJ3OhPQvM3mjbwvMmsV
N8qARoIb4VI/oeJhNiABLWUnW5j5Ovey5qr5jafm9q2bABbGgX0dq6OYFvIm64aY0iMC9S7vu1Y2
W/DJAdlOpwHLbJi+n+7PoWU89i0SB3jMFDyjUugUXt4/OHmUL/1KD58Tj0RvE6e4ouX2dydWi29D
Pu47NxX+wusflHjqsHejYTegM2XhlnZ6jIS9UlG2Ny4DimIJLA21t3AySGbLAaX1dLwbu43kaItx
Uo/CTbWjbLpNMrVgG2hXtY03oYO65czlll2XUdnm8lAvh8h5/Indy1MNdXIXVpDmtAD9hClSu7Ms
NELzwL4ebbxmzgJ+6BK+N/pM8wQ/D/JToXXPstWKrDuXVfQVb2+0PQ1CgIVriTtZeGVU4/aU8aT9
2dfasXLXC2/tY6p9vPY7sTPv4boPXkn5/4ydx5LjSpZtvwhm0GJKMqhV6IicwFJCK4fG178FZ97k
rXzVbT0oGFwAvJVBAu7n7LP2RVcrdmA8y7MlGyVtLTvlZDXHqkXE+TmBD75DCJJ+4Fq/pc6I3Bch
1mvbxt9kN5ZRsOTAFa9ls+OLvoh5mF1s8CYvXoNL+3x14zqYNqdRAq3GTT+SmS0BaKtfu1rAts8u
tC+FUnpEFnkQ5FR/X0GCIinDABkjn7mgBtArZXk6sgUDg9dx6Pq1OXYwSn2lobiaA7Xxxow1+qc9
KFO+DPoqwG+DvkwOB3HZHuB8NQetdNJdiyX7QxUr+dXxFExAhRL9aCacMJvhOzlezFb8qL0UFDGR
WQUTbADjeRuy4VHOjHT1LcYS5NXSRthlqZ/uvVD9616BayaElsur0wM8pOrVqdby1BwSo1rIU1yH
cGVog50KCONgd99bh79M7dndzgns6rXKKLOw0z4CCjiJV9WPmoeeN8iaZat4LUb4G25Y42szj3pZ
z3vft9SVHHVcQJC1nZsAdphcZzzSTCBrC9nERDE/th3rFNnM+YM5qWk/BRNVJmbehT89D3WW31Nc
r/qELlCZf4l9jHQizc2fJ+rYHiz8I/htdMVeccNg22tLvV1qaeKcqxFCAG5N+ouZN9qiccrxa92o
h1YYypdEN3dE+IIXuw7d62SMDwT84hqbz+TTt+vspFOh9wL7q3uwWsyHi9wEKxCk46GweMOM2VEe
NPJ9tzPZbDUnO/bz4T4F5/bhQbNyQkFNMK6BpT+oyDsP8kAcGAxsCH9g0bg26Z3MVTYK5I2twfb5
Ig8FnF5qqJqv9y55NimCgo2o0LZKllGfZRrjF6yyLghxkhesMqqD7A/mfmDuFKGPz0MnjEOPZGcl
ggSr4jEszoRXCxgxnKmOKM5pN/4epfLsd58c9TCjPOJLNH2YdVgu9VG1zoY91CdBAgiZfF1964Sy
nEo7+xyDVqxrPet2Vlnpz6WB68rEChi56Db0GnEuqCQ7yzPwW86KTba9JHLE30lxGZYjrh2T3EIp
zuOYvvuAvBgPaipzHMqd5IDsu93B0mdMU+FvTL0+erzGUOhGF/R15KypP7k1xzrob02fwDWOTeWx
h3y7LyYxHpqyr4iPOMl1KrueeKzKfzrb5QUV9e21bhxMzrTIIkEaUw8ObpsIXWbhFPMfTQr9+7U/
EuTKvvpuwZe4yowXVS+iz87AKRvDSeMRvbq9hmBoHopUpVKyHaNNiuPhI3INYzlVNuHgCHgNv1w8
KjwTR9tc3RlzS3ZFc3E7xn3xEpK4WOcWqXD+WRjOsOR7cLGwo3CqOrmlHT5pfTdtGttR10ia288w
S5GT2e2LBhfxSGl5AbOv6j4bfKEW2JMOp0i3p+dGNwGPuu2nDqRmPUQ64pH5cvQ7ABHzGIuaeCMT
9wQogDvNyXp5cMLcu53JgUJm+O9zzNQPVzlAY01pzWfdjNcdIM/3lN/nIUNuhe1l2LzHBrDNPlTc
2yh/Sg07JPiGclTN62VuZO4LsFP/mlfo+uJRPRWqHyPFKvwrScr4VNhkc+eW7JKHPP8cB9u4mAgF
r5Pilbsk9a5qkkdgm7Ni51d1/aZnFEk0mXAOspnqw9cGI6izbOWQkVXAkUCcmOpizOEM7bOaYb8Y
Y7xslLYNSLy3j3PGama3cCrb8kCBvr8AbZA+3CfKgb+arQOSy8dI+q/+/zb3v90TLgpe3H0bsg5J
rUtLyfzWoGQIMJyrJFSUYO4UmTHVJMn7aLf2j6bjZ2UaUbAgmHapolT5rD0I95NhBE/YC9rrrlfH
w5iWxKGLXltro5qAvCHqC2Y9O1glyWnBU+TLbLwnAqV8kf1RGP3uz7X0YrFOetK7r1iihtdqIOxW
loP41ljV2YmH4M3yaxbrOXuwenTHN0H8QU5QbHzDIs0cLtEYY8swtSW/j6D+llPAMqBN+5Ip2AKL
2AWQFqb9kz1A15WXunH8I9Cz8nkI6hne66Trmu/454QhrpxgCMVfDs1UkpoznXNpIKrO5/+qPjW3
YRH1CxJ9IIViSB9SEC4PdySHPLsP/DXvr6acXEHhW7r2EKzut5JnUnp+v9/9M3QW9CjzpnIVATRa
W8U4bOtqbD5dsS7wnfxSU0e0cannJIXuJl8I8iw73xmJhRoTioaqepDTMswFPIIoL76dRvvcUFSg
bqM4DL0jADgm9eHe7Oa+xFUo7pTDsn2b+OeSe19ZzP6eifAB+3DdfUDeMGxEtBUWJEsNe+0oMfgW
6J72gnH697C08hOGNNqLGF1rCXZ52jYKuDkl4pUFgrHJcGmbNcf881iALyL/XyEnd4gOVQTGQkaQ
XI/IW1xH77cI0v2CWxvo/wH3vfCsTrg685MO9wqOzuS7QDdG+vT7bO5TTBzCTKPE649KOcN22JbM
B9m8H3CYMw+N9vPe89esyRys5dSkPTK3dlGKon5KZm3ciJYIOV8D8mRuag2YOnNMvJWH0cCLLdwc
3ZXyGfcIcipj8pZRkWonRUvUlVJ4+WdaCeBBvv1jHJw3w8aHBSCJ9WCKWj/EmaOe2qhSVzVsz0Vf
ZspedzIU2j4Gm7lhKxREdr8Pg2lSecmuZWNraXCVA43SN7h7rmVjjE28yZxR9GuCdvvai5d5AxPZ
CNTkp9bsy9BLf8Hp/xmpLrkeoDcPyNunU0hqai+mPtvAnCqfkCZiycIL+ls6pMzgItZI16b07A+1
NuOVl1vjpbURkhsDtseRWIcQQlYgEppvVYdFGYrnqHIdHFgrAEuzqk+jLGcsJti9s027bub6t2ZS
LmGTUMXdRJTJqSbr10QTrzDXn+rcLr8MjvU6qVnx5CRd/qQ6LguFygCQPjflgCLqLcbr3Vl2KU5G
Lpu0WGO8s1tGBaCVP7SkfheZT7GLM5tgeMGwVyc8edgaDvDvhvy7WRyA2FFqT6XbovG05DH1lWrH
f3q98Ugfv+Cohlv6PKUe7Y3RaP0npRz2Kqgc/zjhgnPsed2tWkB2nxbln/JzCYjzRWWN+lRaAruT
3O/Pgz39PhSInQ5Z0FFO8U+/5w4xwaQYhX/Ftgmg8D+T73PGnnRBMWoUNifWY+Sr8SYeqvCNpZ66
Kocw296abu0u05D/E7I5aXG+jP102sumlRjAtGvVOxBMC9+shmx/pSXiJEfxmv4gIO2ceZRGb2yD
z+XgtBTy8TGsRDZBFiRP8kLNgJzdN9ljOw7L23s7Q3TWJ4q2kC9t2QfHnxyisE/3LtmPSK6viCY3
drBjwxc3T6Zoww1yza9a0yEfrca02hXp9B3h8LRtKc+/FBU/lKowqrd21IAmJLX3YyTlqo8FEo7K
wDqASDKMVStfqlPVPvn+vBFUkNpS0JwfPIIXGzC2zSNRdRgtCE5XYNb8FaA8lC0VWusSGsOTPHgY
wKjogs63FgXTZ2ErO3tKk9sEV7GmjREDMnOaYhG0OqYjCbSb+eDrDZATeTp6Hx31xFMd+G+F74SH
vqaozEwm7y3SR2+t50641uem1/t4ODWat5Ojwkh/lLnpnuWlVtotWpVwGYEPLJNT6zbJdkv9WAIp
XshrisBOt3mWBw8qZDDfZGky9aY49sXoAcssnWpm7GoLIwYFyq4QPxk1LqhKk0OFh6GlnG/IP0E2
ltoqSDN9Wc+MJ611u31sZI+yRY13c/nPflXvR+zg57l6mvZyrhHq9W0amtV/3UP2yy74zD1kiea1
wCFbbobIYukPXUtG2dGz6H2Y0lt/pg76g40X047C3+j9P+fL/k4UxYsI2HLYhn9ouxYV+XymZ8jL
dVzTH5SEYPkwKtO2qCYeTH8WnZZJcmPqq4Psch3Xu8qvrPBnnMewq8pKEaRX+vf7GvG/Lfn0xvpZ
1lrIuug/1pP3uW3SQzazZtdx+4OgSf9JBBwMlYWRiDM3w6i/EB9lIZTG+imoSfXIfiPBNAPvad5t
qp2/ULNNvJ63iW68KmEWHczSpLokU5VP0GpfBJivR8MzknPk4W8i+22XhRxb85KAFhRNvejsfQ9G
Yc9Xj0D3n7qNWoNQkCZjs5VCV9YbytXXK77lFHrI2o8yVsV66vUBB1b6MsfSH6a4rR80rBWQZuhX
MQjrOU4BW1ieqDb881rPBM3VQ2UbGHCWivksp/y5AEOZkK1yjGDRU7MXnKVAk+FFpM+tRPBMLLL4
JVb6CaKIs+/sibBdjsXMOXMynzKj7DpY0H3I+sNmThto9TD9gPKdJGVMHvR545VYzoffd/VOdkkO
mUSQ2QS1lugfExI0pPCgCINZUYIRelTRanvDH063powfmkl5gvcMwn4OKYpJ54HqwqAjT7hhEeQ/
ywMCR+gAdkVZgec/Twm+ryzenQcxN1ufFYtZKl/MpHGg1cOnZHU1XuXcIvJweppa5XY3WGzEnR0Y
TaRZlWdD7/Tn6fvQq7aA/FCoC9uMuj2MDWvtCc/emfFbjlrlF0zVV82zmo8gLIOVk9s/7Kg2qajP
2F5HSUMSw7TPqhbXj2JGc2lhe+vKsZO6zWiGxsH9jEE5bb7I9Wdq/lhCRZkFZZQDu0cH1J8AQxM9
q0Ittixo4Lnrs+xBDt9mVto0rQYDhtK/rpSTrCD4kfR4JA+E1Z5EbTxmpjl+TCpbfcJH3Vo2qRf4
ArVEu9bRdJulNcTU3AbZecRGcT6wpuHLOHXIaP/05UEe7siQVpQxNibIURzkOhWlK3gtXoR1dPAH
OzzIpjxgSZyTVkqLRVWULIVlJwjGEEDpfE2CIsVeylN5ZbMmv1lum9qutmnY1U9BhUE2LkPdD4RC
nOjdN9hdiAGEUV/guvb7QOP1hKEgQrtO+UJqovuhx/reT7THLAXhnwVZG2zaziKFHpHtd3MRnojV
saDq2ulq9Gr/oM9cyY4Khiy11KuVq8YrZFTwu7TkWE/FjRxT55nzWCkS7Tb2/18nxzDe1F//XGd6
KdrqEEeDOinrJUQRMmqj3+7QXPcbXgPlczF72hazuMdWgoVJTDC2m4c2i8xvPSqhxdhm+lWZRHHo
k6p40FCwf6lYm5WT8a0N5j+5Siyj66LkjOhShwHHgIbLj62xYxI9PxpRQ3GNrIYvaAVoVd4bt5gL
HrM4L2uETfReK7Zak0Dc9YEbGQEGNfFsY1On3e+zwYZlB1BiaxTZLIOZp9xH5dn9stCE40YdRHxm
uQ4Sx7A/AkcfN2WSDJvBS/2PIdOgv5nZV15TOJhoWbK3eTy/8M90tXnwLYLQTxdVPHUvvgiRaiWt
uvZGpXtR4mQgcl7nSznaqTX1iIQjDAzV4OG5NegRI3myKK99oU6eQLCKk9/9TjVIinUx35j5ECEN
cRB+0h4z3FmXQRcry1I2a4c//nzoXNtoFvL0NnHuTJT4TeObtJH990M1BY9ozyi1L8Ubj/36F67B
mDE7yQ+WvB1+X176UtpOgJy0LXFvi9SDGWEdVCrDORHO8Ng52fg4pIIlEUIB2SUP1oBncVi3F9ki
gj083kblBaFghdABLr7fQwDBOaXVsL/fIzLd8eCF4k12ZTxKACP2iITmUmDk2s4M4HUOzXy4NzMl
eI9UmLWBrCiWA6jc1WZtztXDsi0PdeInKKqx2J5v8Pdd/9WOo+Cp0k2XgnQr22ooylaao6hvpo4M
w260buMHjQaYHxOq1husfTVp6W6cg+uBjlIJbmCxTvMwew3xXt2krQ3LCmPy1ziv9J0dino59mr6
inlMeLRzQyxuzZAqJd0rXmWrUtCyepVolpOXVAcRGxXSRM7uByVySZHIdkwuy73NrIO2OsQNILKo
xPPeVtoXbM2yRRY0PYiguN6LAfytbMa2lR5yPbcWlZoNr0UIisE3TepB58nOADEYo06IZ7bVv/aR
a51ASnyHV9S/5oQ7znE8vskxjBKNixeVV3lhEvjGdQTZIscwArIeK0dZy7GiLB3UfJAG5rt4OW+8
Jsejms8bzDB51XgaBXE0LuNkmzuZ+SLn5ViyxIKIqPxsB8s+0ux4Y7U1jIbWzl/9fsSFilQl2vni
dQqbd7Xw6rMcc2NEsXo8JEc5yM88W8IbivdyFO/0YgWxusDfihsVHXGCfBjUtRlr5P1L9wBnPjqV
/3kYx1Wn9tpRdk8tTHte09PvaTGOLhD9WxDdkV6v5Bx4A8yZGkzCUp337a0pL5Tj8uq4jdW1H0L0
JyLj7Uu7V/csB4g58cpG0mOlxtFo3WGpkExfNb7h8aeaO/tK+Kgw5SQ3QlesTgQXex3jrz+HaQjU
kx6bKaBIfafNLTko+xNMGkcqxMEw9ZMZ4jfCcK5Rxb64TyJ+Hj3Uop0XNMqvDpuBNSlfdKu9lqyK
wU6P8hAGyKS7W7WSPLqg325DWZU/RQC94HH8mSNPFSXOjg7/2IUzDpfEwRhNj4ISUGNcv0UVb3es
OgLiMTSFXj1NiRpfZctsMaAyuvGZ1QtbjeII3Q5UA5Svla+TII8mxZifWOZjWCV4okYZzDgvDmNQ
RCi1jK4o1hDPqNfLHDLtgUre7NbWhHcJM3c6AvU2H+V93JIXeG5cp/l+RQyCzRp9BNh8hOyi/Gja
j0nzS3bd+qcUZklo1kv5HyH7IAdR1tsF7UPYacVa8/AFhEL3m7YbzAZ2pm9AqxD1DcUrKbwKCIpQ
U42TnGpWfQ8s2/ndJ+a5cpq86s9c2Z+5Y3XUcKFaYhAyfsHwCzu8Qv0YIqfZDq3XANnqb/2Bb08f
rpiaraVW7dozK1xCOis8mlXcL5uqMjdt1nVQ2bL+KdTw7WvMR9nDCkUHKgz13Zk8P13GuaqSU7Jq
iHZO92Qi4rtq7P9vowiCKMWJQm8pLw6z5GeHsHZlt2Py1g4VNkGZ/mi0aUJhIWRENmnPGraZr+FX
2VlHbvsscKmTF4C7zx4LjB3lmM16/+Ip47scCwjXnnQdixzQkvqT22H5MokfOgTLl7gK7OfSXtcK
2KMlt3tVPF85mfOYndbO0k2KBiNUmp1rTBtgJTUPC5rZ5HvHP/fRx1reJ05Yr/YRpcO1pl+MeWdU
zbulMjeetbg3TrIVqA2xoGaAB1ywWfIiX5zn+XKwmOertfX3fOK3PYRKBgEWi7MzmhcHEhnvROyE
Jnf2LS2tZFH2pfnES8p8Aldg4YPkFbtGhNZTrunBZSyjrRyU00JtMHHUJRx/v8rqnwtKtx7lNXpp
tJspwVDiftGgiSfX1+OTvMbHj2fvzh9szp/51wfLZhBjqSuiV9vutIuwRL1Sk9B/A5fyCwDh9DM0
XgrFSKm8pvIYI/Pps4kCbConA/ERr5l1JazpkBQ+gTWFTVCBQvIxcsAL945rvflltg1mSz38f57r
+SAC2MmegkImL9Ls2XNZSOiRdZQtOcOpamfheWazk1d5XRYfxeh9czCtL7htwZY5qVqUWk6/oxq4
XOhJmJw7d9B3mdNdUEQM6kLIY+R7wUlTP+WMWxeFiMlZtiuyTCjj1IM2d8l+e2JzksfVsFKLtrsU
Rs0WJE2qz6k2xKpStXFf14b/3gvIgzq0rV714bY12EVESUUMMqVEJJlqHqGKusTMsHwq5oPpN+oi
nMJyJ/sMfJGfKB2MWzd4ohyuePIJwqLuKLqFHJOzSkAPlCnAee8742LMByu3umVvNfFa9tXA+i7A
JIyLEzqPbFx03Gj+6aqMFr6/9qjXrAswLuDyEqk4P3h8krKEApMfk51YR3lQXI9QlzwtuorTwsTt
MmN3BAn0n0n10P6eTr7XYgX6TzMM2t1AZnYH+fs7z42fA7Ae4p7TdNT8MOIXXHTPFPw6pPNVHJNt
Z6PphvLL6jDJCdTq2wjnbYHzsfU8hgne6YpjH2Oj1vYRPKVZVh08glzYx1aATstaGUPtfIJdd9da
bA0bbW4qJO+gJFnvruE7u7jD+6hISLIXIUiKdPINnEYV4x0zhFcK7qyrPuTxy0R2VXbXSRgfpMeo
bAaG762yLjP/14uMMsEEbhKotwhOlxowudDSV2XTGPwaxuAS5MGCRvnBvvLTVFHVdKZlPVW4Schu
oVFJPApRP2BjVX3ghjksyqG3STAP0RuZmNvVg64TRnSy9oo9134gGfNJKAaCBzqhdVqOwacxhle/
R5On8Bi9EMavQOrQD+1GW/HDmIObQfhZTes+tsqPEA94FhoTFNJi8Nm6mNoDesuj6hNA6dgx4jCC
VYYyZ7dFTwho7IwYUKxIXni9YHxOmltEIXA6t7E2MjlOtdeyJ8vz1qB6P4ylCFZymkEtDFVgIr+Y
kDwex9H6kLetClwxQCAhZZo/pX1wW7/6rFN4VI7dxFi90NtNPv+LemKfdc0TdaoW8qZTibuAhTpg
V4/frE4Fla8Z43OchMa2JDdZbELdDbc5FUDHySKPkLSNt1Gb0KSsoemac9NRwjDE/YHgqqbxzZN9
RXRqgpncTcsyuw7+ZJnsFHtUDqIs4Gj1mfcSVaNysbz0KFuJYU4vM/NkHnK7vj0UBbRLAhTU1lCw
diwEefqopZrP1zCBxqAm/Mhc73vZWcoP36+XJCuA+TYsdNxejN/hjKTgKHrrDXZMNAuMZhOdoXvo
o0E8T8oALZWyvVuzo0736qnhatS0hvC2gVozp2DhIQRsei51F9Ua0ioe5NANexp9Vq0SA8iBHFPC
cjiFZkXJIoNhnTAj0X4k3pgcE0oK1nwuSa3EaJZlx/5iqjLzUrYYS0sRmD5Uv3J1zOAHkFRzWOCu
ZL/WDeucTT8g9brEkN1C8zYY9qcoCLnW9Vd+xcNDGlJczaP1l+6H4JTdCrov/gnGqjZGnsBJxCJo
cPbyQPkGgkx5ykROi9F29tV8+Hv8X1Pv1xtN2/2+XnbKy2/DoiFeUOX6o9sSNxrKpPvqqMhCHLDl
i+TsVrAlEGqHl8hTwq96kOuLqjO9F1FR/4wSRr0QHtc2HvWjENhEfVDiGhSwaqd7gaPKI8ipbhN6
ISvmofEfZV9PNcRsFWusuxx4MxUMfA9T+DuY41WbFsnzxyjsry6EpaughOEZC61NyAOC3WoLrH6y
USLz3LMf2oEgESqG9ujrde+exhIZg4cTkzWSgMzRfjw1iCS2aqgXW3Q3ylPY8xsqWTe9GjBH+dXU
Gbk1X7xP5TAsdFwJT9bcVDxlUblF9AryB4lp5zzJ7iYfwHuXWbjyWSu88473EeUb3VaOYpL6iyJV
7ywHZZdsNkV/MKl/fx2GftpiAeE+YJGjfRIRO7Wdbz3ruRacnLB+SQbXwZuli2eRAx+OO+O6LQbv
QZ+baOzEVvh5QmkmTQoTlL2Cz/EMuIpeIbcHZy0krq9Yn3kRvt98RepcX6MVKx6kw4jhz0paR2Bl
XSvgg0lOnE3wvGlfewu96Ye1IoxjazntczcrPHMANQh84+QwzhpQaFLBDnhtgnqAUTkvbjAVYgH4
KFv9qENHyJBcupX3iEi43KOzs68hGX++t/XwXWtxBO3y7AtGTCFAfxwLhe6q2ANa+lLOKKHKKUX8
vSFqtaxd8vH+hKrDEY6+mjywTXXrLHplOttVdPRFnX84sRaiFkvavWX42Udv4srMa+i1dezu3Jch
OYSaaV1q+Q+sRPWNIUaxCAPiI0C/gsWkIXGB7/qQVnzNIx0whWMayjlG2bkfSl4z/P6tFz3QgoVR
leWjmYbxNsN25+T12u+DmlZPFkyO3b2/QXmZ4n68G/NepwJhGD6Vqbi0aJx/+VmyEraafs8jInq2
QOxEDSII+ZZ9ojqo2OFOfLCKz9VTU+JaoQNu+eaU+jrWrfGXEfj7kWjMl1qffTXHwDtaFiYdSiLa
hUqx8Vtk5PEeNM+4lE18M+0NmhWydPOonsCnCDPfWqNPE28kbouVoznudpxHbZ2AkW1WBHfmURZD
VPE2/CUUghNvE5rXoiqTR3mnsqUGoaj7F2Q64wsOYrPijQ8wdDyvygJTvGH4iqCr/eW7O1Nt6p8k
g7PFkGjlq005zUM9mvkp0wjuW2GWb0bivMT8qSkfQ6v4mrhiS41e8yvDB7Mn0PIlxoNkmUdiekz0
iBJnJWv2eRmOJ1NNCnAXrf5qzKlal9LNnzac8/lqHgE/MjtR35o0dRATeAXfOCrEU0pRNwMcg6uF
X/tSj521VfPviIy/2yv5C6JRLdpVDo6T0GpqYlr4NpMiMRNxkAc5dG/aOox/1YVb9q9r8pSqCq3y
lC2vj+Is5gPWRulKE323glSJVU2YIGGTwxoWUP8aidjTsWJnjhylquXVYyfRgHp3eRffDlYRsDrq
m3XVp+hV5wGsdxBm5LX+CTDL3+HhRVPEMT42OYLVeYpqTSZ4TL8j+YJFKxlxQP7ydAy0+XTK603h
44MnR6rOjw5d51fhWp7+a37oXkYCLI+eWa8joiPvWNrmJ3KKSMrmZgTMd2sYPBw0vwve1VY3VgRN
pq0c5U2N3XrR9ic5SlIdcpeiPltjVT3PtxwaTXmTt4xabFZkU94S6y/M3ebRgOXN7ZayCSthY5mV
s+U3qO7rhmhVQDkWkDI1Wtz75Fk/Gz5ZvRiy24js/GvOf+tjwbKtveZEhsektP61KTPKo43OvbaB
415darlSu5iO935zwP8oS9FMyBnsb91rOqsS4RPbZKj+uVQX/NPoNr5fct6wNw2SsjyfMdQIW/ck
5jPNjX+fyT62Sr9H/5r330YRJbi3+xVpcMKCc4UBj7NvBuoJIRFRIet6GKQt5alp4mZz671NkHNJ
5uFD43YYSM6XyoOQ18vTf11EusTZlxp2EWPoZBQK4FQSdQh1s1QE1ykLAmo2NJaVAplOlXskH/8M
jIkTnCkmX8pp934vgTHL8wK5PaFqdyGHG1M/oSruMcP658ZKrEf7Oho/Bstydo3vqWunxrxKT7xh
31lmDiptbk9uOu7xKPbNh/s4uHvG5VTZeZt/a+tmoKMLRAQK9WkRq5fczaevQWGLBzXNm30YRf2z
rjUfst8X5cIax6HWKVRnmZfqQfCY1ZpyzV0IanzZm5WobYVlR2jUW1KPWA8GA9DZqWrsAyrL22x5
CYtL75KUL7JB7o+rektZe6S4TrJPHowUbTESXp4qaugvOreeg6dzlSwODrlJkCfBGnXIFfycEkpT
g/HVx6bjscQaGhft5M0sy/EDggB0wjXm2upr8yp8p3ut/c7gXE+67lVqnX+f2wbgySyYLpRpu8vY
LjCWMEqd/RXYJCRLP4XROkc9SoeXSKDQDFV2T1HsDy8sdYNtywp8JUeVukhP9eR9k4NpZWgskQ7o
EoB4R5NYa0ZwMcYORaNZebjicchaktwLyx8h9CtejA/V3L6PyzOnarcqrq/7tk3UdtMokb8q8elc
enHZHayOWMXC95UWN3naznyQZ3/1uSn+cQsikyzEDIAauonexzUiHAyd4NK6/e+D5YALHuKpWv81
QMEA1KfKVRf3AeJ7wSUz8/jE92X5V7+8px8WOGKEPMnnTxhsvT8Kn0DyXBskq30mrS92lllQq/VP
2Y/st9ikUYomC4RkIRFzcH7Cs+lP1+3MpaDofjvZJ+/5Z67s+uvuehgcNBuDURM7LJwRI9AVlt9u
vSSLSyoR2pE0XV8Uu85N5lPa8iyHlLow0uiohyVPH8c3zgCtzLOpTwFEnXGldUp5tkcfELEW5doq
VjA7vo2arB/6zlvUE18UtMr8vxNj9D7qfI1yEx9J2cx9q1iBMql26Ibjd0OLf+qztEkOJtYTvxLn
lTn+lQTjtdKU6B0to7e3O3CGclIwVILHVaWjbuD+/KzTJXrI+iAnD6F/EqSjH13bJp/Gd0J215kl
wNLibiUv0k32csqXm/ShzD+rxE6uUtLAGqV+pIcKnvR6VzqgQf+rp9A+46RLroiF65te4n++z+1z
auvjfo9+oFiMcuV9m49oCgg0hweh+rPVRKggDZsPVDY2sy8Fz4kcu75Fp7TxMaNg9SjPGtk5TTab
c70J2bnNk+R4VOvN7/m3WfKCJCOjDvgLae5fN5HDt4tiJ0yO7b5gR3RIvLbedK33QoBXOYTmYImT
PI36PKDCis6RHyQPDYoaUPs5HRo7Ch35HkQ+0ZDYVw744bX4EJ0H70fj+vFqDiNiBDQnHWUm8r8n
JeUQgoDqIGdiDL9uepHvTW8AF0KBaqXPalLB/vwGJbu1/wzXaq/0OEP8nj1EcKoXklSmQQOqVylW
fX1lJYdBi5tgc+eaNcZ4+4DYIsty/tO83QGezwA8Jusp6pz6R+3TtizjUR6Erben2AyR24c8vbqw
VnaRIzL+dq3xmNep+ZhUeBCl2AQt730ez+BVnTgkXudbyYHCwaRp1Mkw3vtU1f7wkqk5yDvJfp6r
qxr9OGVEXInFcnxVHHH7PNklXDMnPds+yWtih4LbrtF3EXssivfL4Wg0PK863+tYoVbxIgfY0fLB
fcxRFTgWygmjH6yUMh6wPuPCUk6Sp35A4lGLMQO7L8TEvLK7N/8PC7b/fUqd1M0CQVe7Hjo2PhP6
hqANxMVHzgxteD7Y/TUYrWHf8pq3EKbRVxXOGxFYcydbOHmLS25o1cXxqh+DVaGq/tMlZ4y6kaIk
mcrtaIEiTrpSOUFZjRZ+2I3v6UQ55dD6zdPQZ1h7lIp/8ppO25pane51AM7H2p2CjVE04qqYFk7F
/4+181qSU+na9BURgTen5b1pq9YJ0ZJaeO+5+nnI0lZpevb+zPz/CUEaEsoAmWu9JgmSZ8xfWDS3
hv0SN327lxoZfBQJEhuYJhsv6ZNDjpleGjgH1fVoRCr4V6PooapDeNBVfyazMJZjI7xkU2IxDELr
ZJvtUpTERuIpsIu1+kc7eFEIDDXo1rieY09nuuaiMmN9V3mQzb3Al9b6MNpPrVSyaE3VfW2AKSSl
fXGCk2UYEWKIbCLextca6V68eOuzKN3qPWfHWlA6kIDAEzZLq6+uGRg70UOO4/hqI748I3VtbHTL
wzMIggaQhKrE4vv36DJmaosuJXF+r8uqWFqOGr7RYhgxYFM0w5q0Op9oOtaYNn0a1Vts4DKc4aZL
cGSNuYGpPOnVOHhzE2WKo1+36/s1N6aWXjLCp7/PL9q6fkBAJgE0P122qEKH/fbp7lW/P+H9CkLd
JiUSeubmdsqU5QZAFaYP93OGloVmZkoG7n7WNpDcJVS4X59QDFgG6a9PePu2Aqz1bp/uNrZqeMx3
+HSitxhffMIKGbH7RXbTJ0zq2+93+1q6HBI4Fqe3TyeOli1jJ3k2qKjpixBHYzLzNVRLY3cf3iLt
OOtLKVwAwysewR1NfFc5P+ZmYz+QKnusVMt5g3yD4hxWcbtUcYvXTEnnuSklp0x19KUzYiVQWxjH
TwnNVCUi548uT5kgIusZ6+pBUrR30Sg2BWAMDUfhW/+yhTRfEwBdiXxoF/rNwc6jH/f+eCkxZ8Tl
QBtsedFoEnO9YpJpT/p+UYU2Xklepj6gA3Ww+1o6hlNpKKxu54f8cUSj6Ga6SNYz2/ZRhaSLW/vI
UdhIHk9jiI1a5/0yaa38jzo3qlaOaVXn21mGsCLm76ozcRpxVK0HuIKYebITxV4ZqhPg5ltJHNXX
yBkVJr5jooeo8/FHC0bFvoiqEMGHDWIS2Vw0ijo0w39mclztRSmuQ/9oqdXtSkUV2u7EQfvIJ9vH
BxJ12lvktc3tKwHsn6/lMAHGr33tnaPmpumpkhQIrIMXnMWeESdQp7oy34iiZWCjNStUEAiBXoeL
T72dSO63JWzH+wCih9hwBjcdfp3hXm1GObaHv89wb4iL5tdZMkgo6MczH5JbNJJlP1kCZSa0zaRj
pRqSdrBrL9oynUfMenT6PVlnm3R7WZwcB6uEXvbrqwa6YEE+x3ySfBsHay3tvxhV5+Nyrw3fsJg6
lnbr/nTGyRXO75kTtmSVmZp5s9hWmZ/I/ndLVz5qy5O++Ak2gZrWpM8qvJ5FgtroFeoSS1NNk09c
rrI2/dbaW1Jrb53ULre9xD9Xyyxhw8LMS3G/c3MNB6BaOT5gYqsw5a+1NtmKll5zJsZRSi4Zd7Jk
ONxqLc2Z9bwIliAqUn6Cml8Z08EKnzNFUjCMVpiezIt0Smcr1zSq9IcC/aF1gK1nUCoBMVPHO8sO
eBDwxRJyjG2MR3xSY2tryg+hXD2LetuLtEU4lvWOR6sCp1JbpLklvYFnVVaOiiWl6NZ3x0xtkKDt
dH/LraEsRTUrxH1X9PJTeDVGfENxpI7xqHQceJYrpokEIcn4xvuu1+N9VeU1HOVpF9dpd20byq5T
vIz4oo8nb5svxyFNnh2T9FnTY45gW2b8nEvYKpgZ+A5RbLFCPYaZ/FOU8Au3UUh3juJINF+MB1TS
5ygF8y6eNna6AVlSP4lCF+VrlNvrqzg2Ccdn3QvkkyjxSdDldf3wILrGHSDAhlzFlvCB9JSw/txy
K+QyJqZVQKyejYad3Vy2Um05BsGvujGBz4XCdQVQ2CDOJzqGk4u92BMdzWbMd+6QgTf+XZ8bU6Ch
lSMepONLhNsKsOoifm2lQUX+nze/KGo5MU8t1D3cR/X4lTnAi2wU4QW6+vjSGAvRSUmd+KzlLf9j
RrDVED6TqTATmA6JbYN0vuSCEphaB4WHI5a39lG0juS/wSF5zwPoqquh1acS19NXXbGD/VgHJeF4
DsraMVuZYCxW4iAjlyVQvgGLBxxW9qj3uysvmgzXp00ofHmEMVg8WaOLSg0sIdFRpGBGrywfQ8Ja
Q9So1ybSSrSHg2iZ8Q2vRGM32O6ZtOOtJKpwWfTmaTxwC02HO6S090ptkPHqcxKQyII+S40Xskxg
JALBzjaEXACC+adiVN9QdgD2E0w0cd3KL5FeGGvTHSfOXI8IoMQr22nMamJWO3jXO/l7ZUGfUqY0
utJgFgV06bs5eZtGSSY/575JqkVXVQLZuoN5uYHZkDROeJI8WKKsmj1XMUsz/pTdd+Jri9tIRRpt
867V3yMdpoIJMfyxqYl61XGQHDU5I3MX9d4mkC337FtatsASMXkNTOlHYlnGR9xfb+NgenWVsFp5
a4yuBnzVSlcH1QccUEdcmvr4ecTW6inAD+KprXCCiiz4c1NVWOnjDNYGyOqpsWiSYpURTl+KVp6N
0aHVOyCiU2uOuvBTvb+PRT5uimpF9UG0W06SLBuLP5n0ljpN+zS0yaJAzvi1MWwF+EWgzURRyw1r
ZfpNgZB1Xb2yEsPKKeqhT0ydtcRdkfhoHxU3KR+gVt2qezPx92k2oaOnXnHGPQd9pF8PcmPsO6mO
Z7ohdcdJn2IhV343182xP4o6sQGKgIP9tBnx0F1g6USX6YgOIdsB7CotoqzKCJbem0WdaEUODvRU
au7lKg7nTTe6p8r0rGOdWf180Eb7nRDczuvd8SUfMXDI3KpYw8kMvnj6iLdEbL9LEJoXqTritdMq
4QVTcgVar2q9p+HwqmA+4ZHZwBUy7cA1YrZ531i1e6yY6OwhMxb2LLKdaDtKpj8TXeLA+tXZC9Ag
1uX0GJlQm2YmobpZYdQV978os7pYFQlfT2Ckw6VC0Gw3dkB5BDugHeLv5YiykmAO1JSA9PioOcEq
GJzgu2w2wUmwA6a2eur5/3GcGEU3ehw+y+Asj1AFpIpEvGtEzoNvdM6DXQEfsc2rqBlkgj7I5NQL
0SbqTLte9U49nkUpNqJoU3Uol/mYwKVz060uiNb2x3AaLHNVezXiIhWohvng47GC6H3CwkSrzQc1
G+1rbAFzoU3UVKYhLV347Is4q1BtDKNwqUEAOSqgsu2yDOdhGJUvSpb+2hN10Kyax6HP52Aogq9O
91Mzs/KLlZvp1oLgthTVrhfsHavRSfbytMI6BimDpAu+hqP8Hcp+e/WjJjsN2mDNRP8q1ZCKyKzu
5GhycnVV/UPUG07uMg8oTGRruM8cuziIep6tNdqZSbMNjcT7Euok56fLkTopXsdIsK1Fkaszfl8d
puA93sBcBQoze2yhf11dy1Rq3ql4CCOlEhZd9lFYypmIbPZlDDNjYUa9fHRrp9gXGPytui6InscW
iAJxmuwDNvg8qnv93Ghqsmh0zUXq0sMEZNq7b5JGGtZmGx0cs/mzXvTVZf3F023/uW31vRKb6he3
L9AhSyP/WCgN9HjZzZZq4lqvvRqf3cBWfoRa9gAqLnnVPD5WV2bSPtTG7og6BcxR3a/ewMpvPeb5
PxQ3/4o1l/4sl1K6snOC71pQy6fOG4NJNNP9Gkn4ek9dkUPC0cnJqyfsmKVVqzfeTobKfkY9qp+r
ysBNPOgtUtyDC6pt1K2tFjobFhiREAt6HdOynnXjEH818uBbnlTuNyIJpwyBjo9CHZcyj31/5rRH
RE+ycNaYyN/AGJlB/cDxNyk/HF++YKbWfNPa4GNsfWMjmU63knEeeXQB72X5I3IR2WNbFixAB1dZ
ibp21MszxLFNmnXZrQdyhayeY50wBg5zQxY8+GnonPPAAMU87cHErxZNnAXL2kZOZOmjOMYv4OxL
laQ0r1fWjUYRPdxaaxdeUmjXwTKyEC8i3d0wzl+H3Or4Vm+HiPF9JVOWYR/Uq9hupVkoxdLZtTt1
Hw8A5SIvK9/b8AX8sfUtLht3jvS2cuRXMI86ssPzcmpohu8JPOT30OzCpVeyDjAHICq53CGvFoXW
t1HPYWQ0/pe8i9pVYIfyVsoN+cEOsYkXPfrWfNLgYD4Hqe5t0Ae1Ae+Z5XOTKI+iA5JEyQxRPyBn
VVWuVSlQ+QrIFwHFBF5XfbHAZG+kOMlXJUYwVhP5L+jfq9tYd7ql3cvGV3NoFoGVDq9uifG0reIb
IupL+Rs+xfFbg53bugF+tFacwPwaYyr9VbOJKPSxbK2LpovfhvibaIvgOK9YVmsbLFvG10GrFqJe
MViohlWiEvPq/RcCyhtxCuI71iKQgrVmxtK8NHyszlhL7MVePhXvdaJB98v/p0unOzp8ikZffDq2
B2m/Q9UdR0sk/sSmDMEpF0Gu/VGXJl125iLCNXkEvIh+d46nBtT6bVSnjR+f6tUayq3v1cdP9a6X
pccGxH8bmcO8grU877ruNTWq8lpM5EQbDZ/97ypY79UVc5pbFVm2kiASrFiJZa2vD8oix1Hv6mUG
JtN6j+BJi69xrun50WGlt4EV2+/lmt+TtLi79Uwn3yeZ324qVD6PhouiTh3lZDAkXPwitJAvflih
CeCW3mOitCjEhkxGQ1U+AQPIzqWpyStTad1ZmhouC+vbdyEPGzQSWJmaZnoWdWLPjR1jBzPoJEqa
E2KaDtSpOFYkpIK4S8+3urBMsBBM5HjhD4P8CBnc29VjCYDV1YeCtZ4/BwDdXUWrEdfFwgqwBxVF
LbK7Qz5k37IykR8rvWxOiC0eYs9FtVcNAzK6RrQRRV1Xulmah+6tNejGte5E7gPZU++pVpuF6GWP
zF9KnXm8DFsR4BdaM4Mxkifs3PDgl3r9EujlPBo05JgtIoWj3jZLUWzq6Afc+OFiJ210TVl7GnUM
SNTRtWVuFjW6lxyU4FaVkTHZyBn+rpZpVA+lTRRYj4NjMwnXRrURHFte/qJNbLyuLpeN6pdL01TG
GCB0c9ENU157IEi2aeAmZ7FR9CJayIWJoZ2Wpbe6ALNm2EqejwuoCZxx6izqxB4MznIjNyQ473Wu
5LsL1F6UGcjDfFy2cU9uZNLgSZwm2YWQmtYx5QvHIWfXNg0PKOfZUTX3ZxDveGHYH2Hh/lSbXn5J
SmkEllT55zqr7A366AFai6Z+6hT4u7mWFy9KmAfkN4r2AyyvoWnOT60Mn8KntJR13lCDedvUiYVC
XZtciyjD0vT/rm+nxk91xDbwH2lmseH/LAyvUk8OeGYoGfK41AEWHLNRU8BGhh9YEg2ougzDXuzd
N5ahJGslamBRY+/mTBufeQisx2k31MqnViVDfDd6E/WqBE9f1N06/+4nWu+d+1IplrGsuxuc1Ic1
ZqsDaCMzeFUVSUI7UDa2YeUFr36UvAemU515cQev+pQFj6sXz7V6QsPJozhkLCp1R8qwm4tOMStY
kF+wPYjC8k4ZeG2MHcwio7e0ZzPUlUUSDdU5VtR4o8hFAn5BMw9FGMcrv+yVBwuS2LyDTvLWjdYD
QfYJyM/0i6TVzIXJHrhMQ3xdK+fQHesHveINkhSKfFDQqt2ltuRtxkIez7mfDosBI9OXrmOVnH/h
mZMcdCMnBRBW3YwAlxwtgLfGB2+iSTkNVMiZKIsNkLwQhEMz4tEY/dUixhDdRZ/bMaKsSii2du3b
UOnJ1Z+kr5W+yw59WpxFVThVgUAwjmFXr0WV2HS62pyJFczEMfd6sadOmti3Onrcuv4eH2mw9W1A
OSFOl0TV2fbT7CD6y2MgrVxjrABiac7aILC1H4uw2NVZ5xCCb/yjXWnaCnxbdMHJysacHv28bDBq
EsZaMb1zc6yKNG9hN/DO9EhX9ii2IGKQTGohSllHK1EZKqld3HZtD4Vml2jasJcHFQiawno685rq
se1ikOC6S7A6kZO13HQII/a5vh2SstimU2QyRJFxNTplfMklEcpWvSddzpK5KVfFF3yEfXRCCS22
CJPC5kyZKg9rd1pEzQAWLtuuQGrMzay1ZQ8zYwJ8tIUU7FiA4/c2FS2/cWfwJaRDGCfty+9ujQW6
0O5hzGS+9qubW5kupmV0cxhN1IvRzKkbuJY/uzELMcEJjPEhqutyLcU2yf1oUB8D0yyvPk9ws/aN
Yu6qkAJaFAl2pROrj5aZqpvMM2DyT51trF4eU6g9U1c9T7K5AtZtI7oqch3vGgm4tijqVo3hpVOo
m84iJYRskPyY+ChrGo4RveQeq55mVM0vdchkmJ9feY9GpCT8WvkhpS1zrhihbWIVM5swVzjzyjXL
DExXwdMsqygprpJU6fOqgWpehi0aTU1C6JAkwDsk8mPmN8QtQnvjlZn9k/zcs9uHxVueGPnckgr9
QQMlt6rRUT2aYaRtmyHRNpimtScxIlI/KaJcLqrZbe+/lxmzU95dU+z4NmKRgN6ZRtRbJ58Pk0ih
DixqK9Y4f7cK+lRHRqzY+Qmh7dHY+JAUw0zvU/xmhmSZoD+ESrek5ck1qPPsuWiK56zT1NPgtukz
V5kBbjSIyEyNo5QhdWdr5U60Wk0Vot9ptBvRStajQN3JNfHn5FjCsMaqItbdV80JDE0B/l2L3+xA
PhiTB4lpsTzxXOdLqpuT3GjQnJywApjZKi7L8xpCWFS0s0qz6o9x5XpS/lHGcT/TNSSx5Lx7g9rh
HFyp/LWpm2pYxlmszT41fCqaZcVqC3KkqB+DDO0QBwvBZNSdg18ThkZ8nUVraLDCL4L+BzMyBJn7
7ifKhy8YivtfnASdYHhF3TmMe2NTwcuB62Ln54SE8AKZbXNt6oMz5/XG1z5tGggGe1Ox0ZHrNezF
RWWGKyrG0kNEZtpweX+NwSzQPf3QVZX75HrddKOoNcaMFJPWKZdlY2B5MXXGJcBcj5qO3MZU9BsH
HWfMkG9DWbnTnHypeRaHjqyKHxA8mltTV7NuujlTn2AVs56AF+mN0SKPWXhmmtRrr03C46dasG7o
/RmQ5B7nhwDRAWORR0P3IefKY0qW8d1tzWqmWqbzgp/XMMdzN3mUGzlYIjy9dxILnUB/QLM1HLNt
DxIH5RNFyuZ12e6Yatjg2WlVLD1eS4YdL7LITR+TaTOQWSDTcBU1susdHGvcyjQdfd90jqqSGSO+
3dCnZdNNFkCEOnkh2sshSYgVo1dcNe4xJC4/L/TenqW+/BRZsK/Mit99IP20Mt20nAtlISEcFI4e
GhpZPlnHA2uVxwpHxFh9sXQ+nh2pZ1GSCaGDvH7CU7W6KGgO78osLRdeahlvQ5v9sBIjueZOJZ2Q
hybpbXTcR/g8TNHIK9nk6lviNz8MvrM3Xi4N3pfAAkKtCeYoNl9wm+9OGSSmZWDbIIkdC8tMpau2
pQfd2kVvcsA7B7sdeTxwt3xVRh6Q+IDg/1a33sp0QFii9xb8cPhhtFJSNpESShsCgN+GEmHzREeA
vEAP/ReXBYXIVM2tV33Q3TVWJ+naLPLm6pv5MXYHFVMujaV/mXyXa5RdCDr7Fyssrp3kh9u+D8w9
It4oQk4bIz57+XtW+LU38zr4olnQ/uzUlazJ6z4onC9+5nbLWpPLvc0C4uxxifOwYZKloeCwwnVb
P5dj4807YpGwhYoQpWjHj2Z1E1nQPuWzpjTjuzJZrCKeks5cK8/5Rw2rTLZffbR2v9l2gLJKB+GM
F0q4NkuUUVzZ6F4dE7hWqfvtd88Y1qVXkLhrtKc21R1YetLVM9NNrSO2MFiIjgyROq9rTKa7xLfX
EZrk+6yv+o1pSzt3zNKlMjj7Ma7amUzQg0BM06/aQDNXmdt88a20Pqu5HcyqdAi+oct0sY3C+si5
eZByxgMWGfSVI9X1DunXnQO/+USHycwchsIpHcClR8BAes8Pr2KDQJmylyJU6aeqSJKQFUtsY0lu
Rzl21qAc5S7/0tv5pTBTovFZ+QR9PD4j7Cw/Z5LygkqhdVLDvDoORnnpQqA8eRKG+8D5COUmPciI
TjhhP2w9C3UV4P2ZfpBObgNT0UfWtwOVsQabjjTTVJQG8zxFth5Mte1OjVlDXJcAtelSGCxKufH3
qtMclbqx0ayfEIcTCtF32GOK8CPKfTBSA/IFol5sIGOBpxddRNnxq69M+tNF6w7PPd5C5yIOn2sl
q04EWrmTxo4MX1e1L7KdhjNIFsm6DNofNpmQKzbB2rHvLaiNuh/MmW1kB/auohHR+O7a9hZw5TH6
RlifHp1iDFsniPLZrRyoVj8bKjUGVJe2y7y3i5dCC5slppD5WhRNzeT14yjoy3oj/DcnH+ZdDQ2U
KJuW7m+7FqvWvavD9JtPoIp95OkPpIKlud9hQug7u7QaLsUQGmc7AdXa1Uvd0X6writmclh/63Sj
vYx1QtopQ+azDN7GkvswlNT50ITVz05/7GwLlZ/Idw4FaaYZKlTtoo8gzzQhVuSB1LgbjOIIOHE7
XxKUPC/ptEca+pKocQGJkyrR2GYQpbqOZ6UoyqqenCSl/BaB6snw/XoqI7nlHYQslChagTceB5tg
Ge+5JzCf3UPSZHNoEOZTnsnJLAAmQOK8/9NbbZyKcaTx1vXN97+zVhM9RIPD62GrDZz9t4ObhVL2
EMQ/Cze3d32B9qPd4G8D6ybZBDoMK/iZMJNLtMlYcg8rLdeK82iXFmRLuSGG412cusg2GVP1fWqT
l/O5/Te8Q0jOZUgpIHg4nhFlzpZuEMgPzRhZuAx18lMeX8uSCehk13tt2zDctDqO8KHn1OchmJIv
Tly+qW56lAvu9CjucVsHzkSUS5ubFpbrWmPom8Yd5Q1YaZzMMzVeKoZVbBWT0QB3T6+MriAzzbwU
QvJSlUvzw86TR2XAJqjKZBnbGmnZGWH+k1XeyedZ+Oa1XGHnRxkSTUGzKYf6ZHMrrSPV7ta9YQ8X
2bK9BRrQ6qtMglI1k/Bnah7JZAEd52a+mH1tvVk+OqdFq1QPJJiaVRHXGViXEmw0YSzmXNUlq/Rm
nlZW9K3I+rmflfGH7JeYIKRB/GwCDVy1SJ/sx1FDpcUAy+s7nUJOfziqtW4/2Y6j8MheEeUq3gPf
gN5py8XO1TsLPGH3oXgRD0rbAopvVCZA+CbcI0UcLoncDKfEMfNZaxjfQiX3nqAiDhsF4dQ1oqfO
M2t0pCJT7zsyFgAI02R4GBK9g/ZTyqsybZtXdFF3okdg1iDGC+Jzaldl66avNrLlxVs0IcytQv7h
wG8ZkfqrzTPSE84iQMh/2fQE3Qc1GA4pYd9ZHzjuk6HrhIPKfjdhTzoNheCiBy3Y1/ExAKgHo6as
l6WBTbXHd7kw8b/c8nKRXppw9Gd2a5P+nlqrxsZxxtCfZBnxURIPTIpqXqQlkApNb7tt0xC9Hm0l
fXNi66MDaXopnFC/ZJr/A7P2FAK0M8vBUc/h8aGw4MjmFhOpYd23UfrgqVPkOmuq7ybiWUnQKB+s
cj4KObCeC6SflooSvdlDmS/IezqXZNqAWUZJldzRxjUlVULzo1IWYwlmyXdL5yI6Oo4JND8kiX2v
y6XeJPrLg2UaRXSLiStd7NvYt8FiE3Od5ty3HcFmyfOXdpanR8mrMCAYY4SfWi0+gLr4agGYPAaa
scz86hEJ6mCujuphrJy9nhDHtRxbOeaYus/HwVcWRl33Gyeu1C0+JMM5nzbBJh0IuYAyCDa55wQL
3WzUV3NAT7/s+5+Q4Ua/Y8WOrNVzSbx9VtVOtuwQSOJxGXvjjgzC3NclA6OoXNvIAyC2uDAVYjWe
tXEjKZ3zl+d+VeIvvqMiA2NjAqPJ+XAYIavOE410dGhq/aIzIiL08mBBqWuadhbVzSNiQclG1N03
sML+6lLZarfsrE6bMRs56qQKXu2qIwxj6cHLpEa5aBNDu0SO76x8yNluYqzJSI0HCEbpxjNwvOnU
AsWfoD52pZY8oqjAvBqXPbBXer8VdUoC9AV1WeCgkn1hKWB9KCphqHGyI7MfPI1ZMm4T77IkDTtf
z8YdeGy+HZcMRgCp/9CAPWIiGH2RKtIOHSTcZYsA8yYpevsqY+8pW2rLogeneXivxEoD1jh+0Mxj
LwkOYIbTbTASsLCBeSwKa1QXmu+4iLt0Dx7RcMcwSeGPoWQeaxCKLny1q5R52ZW59MR2xjZiNJk1
eaB3n02MALAj95nkxXX5jMsXQfRIf+L/Y4LRmaPwnl7sZvIVbp4tyMgXIp/JbVOQl14UKIQth6mX
aAiLyj3V+XdRwOhUXpIwjRaWVY4XFKacmabUPVkWbbzc6mTDXKuxrYN/pYtoYLWgnw0gklNN3oXR
XDYwcK+lpjz0jlUcmib+tRcjtbDMCO5PoteAlEWf2y5PIv5XsdyuYt6Ex9LA3VeSjXydKI4Lq5IN
fwNn29QW8ft0PBqlyQsgCa91IUXc/jwWmcFaOMKi0I2xCRSS0rCuoq62MwKNFbKloa2yTKpcknRE
dUH9rUc5TRdZMZwa5IAuMsoGc831vavPVa8JzcVkCztU873xYgMmOnDTVZ2yQFdQ5zXt6nsnV5N1
Hepvrd9GR7/9QRC8PMXNkK8c20UtJsCBqHIR3RR7aCojkyN275vaOvVFPxA6xX6kN2UTowkLvWop
fnNRRflqYG8xM3SpfuF5r8zr0PUeC7vEqS0s3bMp86cIIkR7gmhvNnjzqo3Bq2Uqik2HqAcsSCfr
s5loUnvi1mm3kLpYvWjVQyDEmaC7473DF3zTbpIJx21hhZG+GCGVsOpVp1AfBm5CYElsCl9hWuCb
zUrxZO0m4FTWDWakvYq+0CThJPp1+FqhF20eogwdgTz04kVjKfquDuDrO4C5nhTfrB5YTs/kPsme
UH5cApOUrtNE3W0q5VWLneJQJoF7Kxp5kszDoQtXCLjgsZK2vbTEvFRax8B0Hyo9+w51AoxY2nU7
7rVg1pGpuhpZBF7Oice14bgArkrpxcfb6qEbkrnelNWTNwzlU5bYlxwx4VPuSeWTo3XGvB2Ghics
RdtW3DUpinDh1u7JyPLu2OaDe0oxW0efM3z1krDcBrKfQ9zwolczIjZJHDLYiNYIHjUYeVJlotWV
MK5KI+lRtnX5gffHRlT3VpseYj8D2cRCE4Dk6CPeQAbT0Kp4AR/CfDbiCAFvFe1wGFXmc1IR+wZo
Ji/sqWgMsrLOM17vUmQZzwksJSChSrwUx6pO661R+G6Wt2MbkMO87TUUfunMDK9aZaProZPGUFHb
B4i2w/8SRRWTyiXK/PJKdE47MOk6sqO3VtmLUkI3fr6+Hdv37gLBH3ktOmuQKRalb7u31tismoUF
zX4jOstBB+ipndKw4ryjL831uo7W4EY3huW059YbrFUSjPnBjvYZEbon3L5aRe6eJibNU1L2L+Tn
nGOGssAGhQfU9bW+Ozd1vIXS7uwtTUKNRdTVynsxwsy6VbVaF510kAqunKsB0qWpvic7srM73KZF
/7QM4gXr5wD7ctxNrLRjiheQJ5bDGNs6cheJ0n9Pc6N9z3NfxSZcM87w0sNNgG5UTTrs0hjRcyNj
FWY6qbojpt7OQ6f3XktCxysNnYOVaFUqbD/qIsZdZGrNdCB9VdZevMDWXpr3qki8jepniJZ3hO3C
xCwXlVSUa5DLvLdsbxx2DjYVxjI0rL9242lXV5JCnf/R4Y9dPVHyVTSxvTzjwR0678Xk40FaHhYS
MkAvGv+2qxtjRDSVJKPTz6E3PIhSOKbZqQCdJ0pgrIyDhkPPLBC65yUiT3bfo3c+jYpBp7aa1LUW
oSlp58GVf210aWtJEALv1Uz4813sAqacOt3rYx3NRX8IzPmnhswL5VnhJsP63ll0IR7BWsdEa/73
6dyWBaNRKsozxgQr+N3Dmz2a7mKsne4wKKl8lFXCXY0KcDBkjewPiE0Ek4+Q2BSTrZDYizVj0sHA
GHa0cBQSdcrvvTibkswt9rSfGkRn0YpqL6Yf08jiMDx/PXQUELJYjoCob6NWxJaBPZGUamYgmRfR
MKa7rAp+beAGpjsi3+lO7N0b7v3uDZ/6/Qdd7sMDN0PwXox/P04U733uZ/oPunwa6n7sP17lP57t
fgX3Lp+Grzzpr8v/xzPdh7l3+TTMvct/93384zD/+kziMPF9KO2Av6MfPIiq+2Xci/94in/scm/4
9JX/90PdP8anof7uSj91+buzfar7X7zSfxzqX1+p7fkls0Mtw7R3YGoXTLeh2PyL8h9NUeVzVEqO
8HbUrdzoUfZn+XbAH4f97RlEpRjqNsq/638/6/2q5Q4XmuW95c+R/t14/+78LGZYend6yOz8fsbb
qJ+/hz9r/6fnvZ3xz08izl4P48UounZ1/7T3q/pUdy9+vtB/PEQ0/HHp9yFESzz95J/qRMN/UPcf
dPnvh7KdEuncUnsfJCPYN1I7KSQCNtvHvzeiJRqGYqdqF1EtasTe/yHtvJbkhpUt+0WMoDev5W17
2ReGpCPRe8+vvwuoVrOl0ZkbE6MHBJCZQJWqq0gisXPvRk5YYm2/js/SXXOAdPRSZNmMIXgqjM5c
B41FbVVrKY9FlEKg1o4v7IIhshWjtKSSsAffIvxyzhyZ9onT91/SL+0+PFG7uYYRS9pk04ywZdgm
ILAWsv0LdNH3kHqk95WrpMfB9RB8Hqjzde3k1sBQmV7LHAZSEWUkCUpy0hs5CnC2QL3cbNKtJ+bP
HgAVmbMOahm5VBmO1DmXurq9BfqwSm4aK3LhSbaoLylmJHbY2YPDREx1FyZoubrw3VjUzw/VvUnS
gHP7mOoeMZwip7qvtLS617TO2AdmBXRdzu6NZjr4FciGd7Od0QOYnHdfIBdkRTmxsUtkiaz2cVlL
Lh0ORkNSMzjf1ouyqrvEeQot7++XlGH5OIxXnQeLW5g5s0Vz9IOn1iNFzOgFBUKh/iZWDz0yJerv
hOs7lfqreRr2Fn+3M6Dc4BI2Qsvet5gkjXL64q7AiXiKZ56yoQNV4ZYVRac5TB+FcywrJ7wNPC3y
QMMIewkcF4Irkle3GdK4TFOcOVlz6NFu3825RTZTvR3SLD//PXHWpvDYxcrjX2vJoVXYVzLd1lFr
LLTqU4TWZnUI7qIuC+5kD7BXgG5rHex9ILOca+NdHDJu8ObkOlNZKkKXmbeFjP7JdZOUvGlknmQz
kzo7oYxsnmQPwbTpmCnZSjqztzA59E0zyCk4YUZBcTRis8qq91TgZaiNhRCPdZV+1yuKdietPWJy
WzC1xlo6bl4RLnvDrJLy1oOLjF0iOHGyd0oJpQd4jdfYxZto4TMiQzoJ2z+cxlyYB1N3vy12Gzyh
Dp9WXnDK46t76VlezEPDEFTdAIWJeNdv7+s2zCnVo9TQ3co3YTmBzidSZzBsuf5JNlZRoFh/axfr
kNhYC2pCyBaK2AxkC8LXE8p3czoo7xYwq5KEQTqkym3B26R3C9YjXK8KDA0bHWb0symaOC67sxzK
3tL8ZaNOD9pYNmLrxfH/tMAy7fYa+ujtCqjtcjY+9XjJ2CKigKxnD6Ea5g+xlbO7ihGUkA7ybQka
1IjUCq1KeGndE6UAc76SY7Cnr0bHCl8QWlB30g56zDstM5bYWgpbymXk3CXmr2EZjFRjeO1xVpMv
SpdzklFaMLmZcfIcAVA7ug5JA5Vv2KeqNw4yggIujz23Fz44AsaeF1TXlXZaA6lyoPAXcJJewEm6
CVBPOZc2R4+iK42t8MjeEiOnNOPOGZFvWkKl+V/DSEJUlpVSdb7z+3Z6nD3rwWyz4aViw30qTb3e
TnWafwtMiyMlAFakziZI3sQRlJr4nysL4GpSQb8Wt62/UtrpKMHGEoUsm7Zx/bVledl2sUnYck5V
3TYDv7WWjhs82ff8eG+4fPXfgZ6Dtk+OMC9+vwV2VHE3EYy5CFz5J6/yvBM7VzNfya5s4GK3gBA0
aNrfrDVl2mOlWztjiYTs1EeGU8RwboRMrGjkdLdqIwCWpAVKuxlhDM0hVFfnoEU2J2ru6hLeZ9mT
TTllVNvmJqgOv3l1JG+9NADkAJOzuZfBqmEgB52EcKK2TnM/5unH2PccyIdTIKdKihrWmy3mKOte
OkLR+2/2bMw/pm9rJP0Lacvy0nplcoX7P7l2tbNpPFKfkHq9mqRzroYZPEmjlUdIaC/q7E7DSsY0
Awhqzj1Rhs+9hPpAsVbWt020l920s366kV7s39nkS8W/SnjBL7KvkDIdRyOD6M70TploRluDkXIZ
yx46weiS2M3hb7vSe6d/2UYr9E8Kok9ououY26rSKsdyjmz6idKTtfRU1aQeOFXuLVt7MM2w/NiS
bw5VgOx2GpofyHq0dld+DIJcRUF9ANevFh81JOTvrcF+ljPi0k2vdclDY2mSrbU7LjQmJdfnMA/9
s+xlQ/l1Clx7J0fDVPnnoAGSzM39d0j81ltsAzBT1HB81CeEd3HcJst15Ip/vVxLtc4mbzPBif/H
vCX4dW6kokLhRDs1jIp9NZvBo6LWsNBXXvqZ7N0XazS1X4hre5bJ0a8bxM+pk7RfvD7hSCfuw6cw
drlmWrFytls7Pf+1Tgfp1zkcavhu+BJfNLVxjoNSkn+CdmDVIp5ziZCXmK4drIC7PgZ6CRbBrj/F
ieJtU9i6Vg6Jcg5Ms2QL71h36UTDYd37ZrHJEE3VtkntKsfFLicsQxkmbXlp2Ic58dBq+2NJq5zf
v8Iy34g5jmiz7MG3LAqhUsQdHFjJ93KYqmV252XpHQDbpFx3OWoWQYjaVmi08HyNKHBpRjSuINUa
ODj/oynQ60Xv1YLbeyVd8aDBYy27ZZChAluRVntn9KvC3hpDDMrNa7pdpCWaKDkIn2XTmRBIoHX/
KEdBBQHOEjGIsIGIyJl/R/DUBP5RQ95bq/Jmw7FjcK0lSVLVpjy2+8W4lUaoM8PrJAmRUhEkjf89
ZpmzxDSCdkk64tgIDipYPRiESuMDXCGJr5Uf+gYlut+D355KqZRdTnUUxTDiumcExTaGymEtL4PL
VbGYYMYNhWOx3a6jwmFOPol0cVmVzbLU4limLUstwQWCTeRrs5zrejs/U+s/rlxO3E9zgl6MnjkB
Z62UFKWO31XrBq6SsNOfRuGEGMNddxrIbBk7KrZ1jhqhd1sYfcWxSnR2az26l96o5C+SZ9CYy6HD
yfydGYxCSEh9rqdtT31MA5IOyIKQO3cLY+N3dnjMEbq4ZA4sXOyJymQjuxCLT83KLUB2UoZa79op
H5tVZaivoTf/MlX2hkhwMEzsVeSQLDvVTCMgvEQpnlyqje/81tBeJg4910bimEdQU9pLWDsubPeB
j+J0CVWYag5rW5y+Wki+Hi2j+lHNqst2VdjANAaAwLr6OItzWNmYgWYeo7b9IUedOLOVsRGlO/+M
FWsu02VPrqsVSn2EpSs9j8lQUb/O85TG53Bv1gBmpK3XqNZsPd/bz1Wh3JXU6W6ntkdtbgzK9dhk
2mmWTdoAcCqEnOBKGt65hL+A6+MUZP1rT4a8izaS6HNeqPUB9E590lWIJd/UBqXkoBwWUXHmWCQ8
S1MrVQmbjKMzW80FBf9vfUIZXNtUzimjDvQYycJ3M0atPFu2E5xvC0jPssqcQ3e9eXsbU99wUD4H
6dqKyp8cpZbPnEBVz4qSfuWsv7+YYqSp1ngAMomUlYgoK716LqJuA/X5/CDjtWpGiHikREo6Fctu
HvWW1L2YLif5fqoBOELr+/YCbppds9yitt8oy/VAqmRlJ15xlsGgCOajPlEpJF8fhQj1OLkcS0Jc
7fTGp66pjaujAI+VQyeAVHluqcqRw8pzmpVqJs41DxT10+ucvteMq5LBM+5XnvFpmcNDbPyg66j9
hXBaRk76PQODc1+IhiNM7T7UM2s7CvXSxSYdmVmgk5Cg8iOHspEhoRk9j6ATT4tJ9qgZHW2SM8s6
nB26Jz+H8vft5W6ROrXm/uiBdRVvQTajY8Kgnof7wVfas8Xes4RtQG/P+lgf7CGYDq7WttDTYkp1
26BqRY5lV1pvc+R0u+EQEShu1WzDGfxz1xb/mFCo1HwmkXLQOrYQskn7wAd1JcaNqug3I+Uur+4l
8C/bLGZ0due9TpZu00j1vQYu/++lrdRzM7Q9/1i2pPTlYEzwN8ILkm4SFGc+a503cKc1Eem0g+Kz
5n6AFNn5CNFZfW1iJAOdMc0/5/5Ubt2A8nK22BA91+rKKVRt4wlkPlLQ+dkSyE3Zk7YZIDqwYuGR
TfHWk0No0nB7VgotzyBuvMVwVHlmvsBL3T1oYdY/6Jrlb4YBxZvFZqtVcG1Kfy9NA0WXsMwKSldj
csejNMomhhhibwPoEDzX3cPS2M9x6xcPoDMdtooWRZxFU3sA7nnBKrbVa2aBZqPEdBNDr3koOa3+
2DV8Qk1sITkslJip/6W62u/asymGQwuClQph/yK9tht+GyZvupNTQcDeZ7VePUifa5b7zrTTJ+mL
lHYFAid90TzN+zAgPwzDi2crLxFMeQ8ANptz4YNIFaMMaoNbr/NSRAi0vjlKx2gF9YNXu90BJi2e
R0Tw4uhC5ahqZofgBWEyFhxbsOsCgClLrFwdEbkqCcPb7JsvrIFjKIa2VYLA33lDCA9BGhT3slEt
pKHmFgFdOUTQ+NXRlA3UNKoa7JbgXHiRnBg2YVJCPfe2SjJqxX0Q6t526EoEgt4ccoY1kLWLFQcy
JlPZ2TBtH3kd+5hrqMYIckpVCOwhy4VWsKS1XMaLG+FCCC/leGrb6tCYFC+HybwvOP+H5SnoH3xD
5/smekZyjdEAvOdM+dUS+8Ugsj78gWSAcPRlW1PBAJiUbPHWV1Lq9GMPnkAIaI+D1zoPk2ioykUF
uCY7lmqR8xBmlvNgab6zb8fEWS02U1O0CxVOZ2mSU2UsNDarNtdDMIqsJp1aEES3l1lsy8t4PRXH
Pdw0Zy90+iOF2RSnp+X8yeaRe5OZHflIMXRho6Js33wce6V5TkxnH6j6DNakD84pCNN1JIemk2zT
LmgO0htV47fYF0f1oHM+VHx7ZRTcKhDfsyFEtIKlq0bLd9ByRHs5nOMKFKUWelc51GoQn0r+KTfC
7o47VXqbhD4LzMMwNWxlVGlYyqquwfPLYe5A2KkjuG1WfG3tskBpATqgY1M6+Z6LrvHMYQNXcogE
/hPZ0G9DiP8djsBx7SD1ff9XrAlPAFosxOYpKu88Pm4o3vU2rTob5140siebCCmqs1OFfgUHOh4F
uNWqN5IWwk2GSd08GV4bfxqS1otfyrxrP5Vq91Prop3rVNVjOaj6C2XpwCPrhifFKDReRtAem8Aa
/L30Rib7fVRLDAAYBE8of58TH5hUIoJrcogPlICfpFPOj6sfqctuSFrCMv4S1AoM1yJaKSH2nyGW
Vy1L3aT81J5kQ/GVaoVPg9WXTxRzzuSSVMguZz9J127KdjU3TYhR3+LbvtgboWXd6Y7+088QJBsH
Lb0fCq6UPE7Cjg8a8b4TjXSMeW4fgzH70NrVb5OYkOduea3teH2L7+zgFIfztZMUpYJ8XvaWpv2H
bcqs/y1umRbHfP8LpR03ZhokYKV9GHcmk4phUXOqN6EOYxCN7PUl5yQrOf7LDRY0OoSRf5H22wpy
yl9xi+1dTAlXx47fw09NrXQeMnjhd6+0TJG9v99NbpIbGnmsW/3XQLnisraMM0LF2lZcVWDqRiNg
PbiwSvOtTcqdJbil5RhqkwjwMIDGxTaMBhpG78ZiYieNcs7S1K4Tn8pyUB4BDlrPfZP/UApruMgR
KVd9x97M2vR8b54RDjlESTFe8s7VUMmhUmOyYx1901y/lzbZ9LkFyaWrF1s5LJUZ7G7Vz0dytnz/
uzr8CBo6okJN69AKLPKd6U3dNUkajzqVKDgpgvmVRUlcAxAK5zoAgx6E97Jn6dxtCq2DHflPBypj
ZI9965O023MWQ0MhQrT0VzNwkCTXyAo3hBxi1LnMKTYKstSG3haWsfXEgYH/I0WY5Jy1aXF2xvgx
Mq1sH7+ZpL2y67Bc/d0dqWjHygd9my3974LeVpO2/75k6Xu/V2/LYA/Iyd1qg5dfmzTqIVqg0qCk
xmQV2X34MwfmSRHRL/4ynw24sT7NWtFufM1N74sCJkHI/fTDZFfavc0z2sbuu3JN6b7H4UM7X0IT
ePauDiklchpn3Lwzyq5sjACAet8aPnAtMNtgu/X5srgnKO67VefzMaGb/G1xRNDDosSG5qWaFU/c
bbkcQ0cqR1RKmOemmL/IkWyG0hRfmqHe6s1UPEmbGkEEU88uP25MPqLZHNVGW+kzhQn6E30/K0a3
XmxZ1rqrqQesviw0Jt99De3y26qUg50ok4tXcg1pyz24Zf10jHfSxsNRtK70qD3AM3JflBMSH8gs
PfWePV7hzbzGYkSZfPU0wcK/gzRt3sihbMjh/wQoH5OdJCxtLO/e58RbTpKmlmrrPcwG/bqGGJo6
4XECSeYjzTiW+n0KOt4s5+iuFSNp10PbPPPscJIjV51NUIr6VO0dJLdW0nhrGlW/93WkwowOpjlp
CwfVuDOneNVkdby1PaW6i0qL01moeQ+poxl3/L9dAM+O9qG3OUBRezP8z1Rq6wwyFIq5e/OUm1Hx
LawoXHVhpYLsSFG2yVw5FxOGkpPXqObeISny0FMPuYGCRf1kFdF3TrjqX068R1wj2HGdqfcO1XMP
nafb66IKsNld560Kns0vXeudpNdWEhjv04mvOFqj9kEFC3lMkbjZGHptXyib/wmlQkgBhYaktzAt
zWKz4Wg/FGpHvTkR0q6MU9nDZf17GrWb/z/L/etVpU28Q/Zd+jYAKV+L48tWNJ04eZUNxUabGMDv
ZTHJiECftF2nq/xBRay0yflySCHoE3h36yhHy7pUyeRwgewLyqVOHbByIbOcvVR9SrGo8xUqe+++
4YRtavLqUOhqdJcPLdW/lmE/kg1CecrzIVdCh3SFLIb1dbS65yHhG6yMzdoaOONkl3++8au+o1qV
3cnL9G1dmZTKCGZV3bBoZE80MmQW7KydyFpHc/Zr1svpnisaNNdj2H+nWOVUUVb5KYDcaE99eX+o
Ij9Gxkb9bvEdO+SuA/1O4RQfRwqQ9p47T1s5bMa23yLUlO/l0J+HeKNaRnyUQ08X5FcIXZwnLpUf
A5isKDeCeqtSVeWK/jO45hz6tUp19Q+jlr8Oa5FvlUMv8XyoyPpXrxxmD6W5nQL1Zz/PHsyvtorq
UGqC9W3zBHT0wA7G1lAs4T+zyZRevcqRbLIwE0QW+s94MPJsOzpH3SbRT9rAoBxGNW498bBOYUw1
cAhEoZl0mEg53Lz81ExKlER0Wlv6ttQHuGff3F5lGeVGrnhblsra1ZT7yrZFKmbdp31xspIMnUDk
Yjcz+PPvqgUJg+59VebB2s5aGJ262s2fjcT4johnti+DAJxOFxRX2bj+2F4G914Opqaqus3iNJRA
W1s1EktjVw0HCA0/+nlFMaFX6ytPd5S7Vsh5cBoQ3OcpbEuWZryzl1UemKvBhXwyajvyBoTJWTDQ
9se5R+mS44v4S6fDUWlb7rd2CLjRJSU88T11Gd3Q9nBGFN43aIK+aWVfP5vGlJx4VNK2UDwP3xIe
j1PD+2aSqeOktlTBwurakzm7P+U89gHcvik7eRypeOQ8ojO570bWjZJMHZ9Nzda+UlGKdicQkaPc
OsomYysUOiW3KbGblE1UUfapthUC4bnjwjRczs619OyN3IS6sZBry4O15rfqfZPE6n3R+EhtBtpR
jmQjnXHirwZq466L3dB189KVxlwhVak23kd7Nuar7UfTqlcRFZwhmdt6+uju5TBTrA+9XqxRY0UT
Q9DWmFoc8qnp4UX2kjnMmpXsBoGbNKvFpbotm5ZaAxnOlHeBr11k/1Zma3uwOc7jJRZNQBYm39TG
8Nkp7G4vHahv+UifRMUn28ypOCzrsOFvPYAekt1Q0O7EQtRC3HAut0Yw+dzGt6COIzcNrS8IsQRm
WqKiG/jcNLafoYPGKLzUCqli9Fxn/dAK7Z4GuDx39dg4tJmuf1B7/9UL9V18mgaU4XhOcFfU0gXf
ZyfZ17Fp/oJh/9jEHUk+SBrYPvpHu3GKB5nIT/VqXqlBHp7lMNDCcFupUJO5ifOhGWf0kZL5q+27
5S5tR5KPnlN/Fvai0qevlMxCy8pXmOOddQVC6lSoY/TZdBPIjL3mpZtggcyi/qc0u9kQ7ktjXFnZ
wWaPdoK5G6Zm0TP/HE7KOAj5Qty37i08BG6FdDjkuW9z/lrnFq0hL5CvljUDz3l0qIPY17kzXJSg
GBC8R8rKGrT7Di1zEzFfbNKbqONwkU1R5y/KGDj7pIlt/yptUIOAodHLeiVnADKJSE+LVat8Tg4a
5z8l4q9ofVOTVKbDLnkr5uIP6Mwr6bWi+EvRqN1hbjWdqgYxIwpbToJKO6JK7y1QVoFB6WMDMPvG
NjZJoLbseaApeQipWw4x9kqd2LsSPjPYrnVN3QRB+6ssSeUraYVOIHUvVFb8VnHn/4qeeze8OqSy
+80mGDL+cri5Q/HrsoyMlirxsrc45Pr/WmaxyZBlRm7BrMJvl3cTiXcTCXloGb28VyvUnwIzN1aa
0lQbcgzFAwpj+YMjeuALKGCy76VFNnOIilw92M67UC9tJ/ZDh9uUtxXGasq4jPndVs6US5uu2t9N
5LKkycz6EMULyySNHIXxbo6twFtp3FevpTtsNTmU87IyLTjOVM2dGlA2Tplf310iEKHLO5OvTr0v
Gn7u3O8Xh9d2/bkh6Xh7G6YqRMCUDULOzmNG2qnzSJTqVuU+po1nXsG9nKRPFaZicCDqMCaejsRQ
OtqyG7a15nkbPeY5fM0Ozl81+IUatHOL4Y96b0Pec5GrcFXoHlGzWfxg/9ojrC5Xx00ObtRZd61V
pNxfM45AtUYFogOzwV08m9ad7LlBbRyDtn2+xckpwZD+J/fz+ZDxzyDxzQyHn8ShbYxoZYtVZdyy
lMCFTk5ZnG4vqcGVEVGVtRnEaePQdwEleGV5kEO0zhECtihFkkM3g+qj7p4RDHDP6Es4t+avoXRI
W+/F0a6cwhjmQbB/RjykK/Rt6kc05urHKObMyyx1Kr6GqeZjpqHO5L1NBnMXbDfpAFuHHMo4ObeN
efYwSTDf5v61XtOE7b5sqMXWUD0/m0X/2nidcx54aKAEHqYliql+O4RkeYUQAnScVtwU9Q7ucjgn
oBmstCrYyBXedeWyMlp6fBhE+KEhjTSriEchvokkZpmhCd/G3oWSaZJsg4Vaejlk6uY2pgrVvdyi
Ji+AwcIOv7/zWHJSIebDes72mzpBHsNTnlfMGjGnmapCnq9orKRUkGHm1A9CH107JWMZXSLqXGGf
N05xlu4CcpyH2KGsai4r68SZrX0IzOFJMQaqrGFFXhlz3+7YQE1fE7II1J9On/UATgS+Ie2uTvub
Pbfr+WYfMv2dXcbPwElu8WbaKVdUFaFkGaFPGqrqroay/yVN2B635RSdZmuyXgYHaQENAb1dI8R2
DTYuB35R4UZ6A6hZL76dcIMSc6t8sh9UJTp0IhblBPfkBv5HKEznx8bujVVTw9oDF9wKxm7jm6F1
yGMEfQSduUmJq97oqzT2krs+KtNnFJfuK9jEvwCzynd20CgQrHnlF49KZvJHJcV+aLRz4I9qYnal
RLO+Ql2NgFCFCNDg1jdTYIcQFHGSX1+1WiGXlgHPlsEyRjrkUDalQx27H6DIE4SC82UJlD1FUDoX
w49leWmWiyy2IYy+ds6XdCzmXW00gbarZpuiRYXt2gYh0mrNdbThMUq4rDipLmNncBXPvDjdkUDK
Vv/HLLBU8cnwjM1tEbneLchM+k+aYtSH2Iiju6WxC1DUw7ReLNAjRXfwWKKVMEfWCynJ4ChtS4js
NaU7r31NUzaLQ5tcppE1DfZWn1F3KF7sZpTdogbZAXvTxkjN9+/CcEjFdWX3za2T4RT4U3/yVOe1
kTY5lI5l+C4krpR09W78towy++baR1YLQSMWXCb/17UcEae0ZXhAs/kItce8j0YnXNWCQquF2R8q
ALfclIpnnPPQg3pLUm0lkEZdE8531pMVkez160lF5ZI5asEfZZr1swyBfiCCWQkBpiAorcOYOg5P
j7XyZRi0I5VzsHGr4cjhl+AuF/Zqrn4aCUwdURzqd2Vrnpqw2w1Kf4obq/geZm7DXdJQPkSxWW3G
RhkebNWK9g7cGmcX6Yl1l04l0nY65Pdt+y1rnPiDUSrOQ0EhcQ7d2wef85iXIjhJl2ygfgDSrDbo
BhLNc8Vj05grNHd/VGgFvySGzv3TUNZyZCFm9OKM/MjcpNtMPGtvHGNlK1HyHIRd/5yMWbxxM7/d
p5ndP6tFEV+5An6UTtmMgf/V5WnxIkfQcTj7xqR2M1ZJC61ZzBWLeU74utjcpN2eRPB16loO/OaC
ZxhB4tPDkA3mRAxhPtk6rb6vUtiAokgZuAn/VuKRwjha2kDsbIEvXRxVU35D5sWBYpksgJKFnDKN
yYNEWoEyvK/aLHmQICzha8RI+oI4vm/UVF1NLU8djtWWHBcm6gqsfvnkFGbxxLM0xRL5nO/lUDqM
gjrhOHbupKmx+vqit87LLV5MChQhlxqw6UmnPk7Xg9l+j72gO8sQTjLc+3a218sETW3XKhfJS6OZ
q8ThITgpo96CKjj1j16m3Md1oLBZAvh5h2RZf5cNDef/akrRig+V595wqFlAo6je+75m8CH6zbqy
Qo7IxM001RO4jWNkf8RINtJZiIgl7P9um3pU+MaG4t5E2Ra2Czshe2oXupHtFGfueRzD6h6NkmqN
Smv243+PyFhj/HONTqvQJDGK4FAlafvcTMpnn/d4KcSozrvwMA+jtlYUs3k2irF9TtLPupkmT9Ji
oTGCkqE17KQvmjznzhzhSQqa9jGNdWDNlXnH3hRl7qzvvw/cskNLiT+3jmfsGs+IjkWi2ncdFwN7
cP1zzW2uplyX7jh7ytYtAUCi+u5ChzkjtjS3+ocJ6qXbUO9t/UPX+8674eKVwf+am5P7O8B5m816
e5GNp8J8wE23gMrxt0321A7GC1LBPqcguQB4ThmyuirMkpubsRNo0rhzDpltzKe5hB1bkrJ3KCBx
T3Jeem1WDlPfAdXP9eiLWhlrSD/D7wAngYNF7gfdiZFILMHgJD3ErkZ0Zw2KfpfAIENxEz+TSxaU
25vTjlvnaAfqp5CSBo56/I9FwyXCs+du3yNgsym82XipQrM5c/zRr+RQhxz8IWoSRHpqpVsbxidN
L7tn6ashWEiUKryTI62cyrV7N0dcyh/gwHHPU6IkawAAyItM9nTtq9lYI7cUfncMZ8eTkvWpb0tY
RXQYsuxJCT+WQhBMBMiZiRAmqUcYneRMHq2j73Nl7fLJsT4Nw1Du+2QbBlB/zyCG6/9EFTqHU6sp
H+1++F5bdXIvR6r+sela9QOQuu6Rw7VrmhYof3c+J5l6GqzlUM+HbA8U2N6C0/ucUR9/rGo7n0HZ
K/OhBHWtp6SGVNFY4Qjn1FtvzGDKYDMw7KRDNlqZ2rc4B8KPM6Rh62V+2nCIgvxR18AA4Yc7J0dF
a3Q7dsb1lNx5napzxUy1J5iah3VSNi4f+hysGqc2oeMyxnXpBsXZ7qrKvXUzvyzOmmuRgnZKGBmV
H50BOzcJtwKpoREY+MRdqjAGZHG6dnjWfaEZnpnxj9T316Qeu19Z3D+YkFF9mSd+MKZRlQ+tl5SH
frDJEWqZfmfElboJNQ7s4ez+JidN7rGEheinYw3ZKlTz+kPeI7ReO36/qgMUwDkf7GEU5TfXTGZ9
aBO7eyEnIbTGwLZLb12EAYc85g/pdIrAe+aDkS7ZIHf+Ef1u7ypHht24a8MdQJyJpaEu/uda0lkp
s/vnWhGCJ6aheVdTTJZrxfpLkGbmRqbdeqtLUTeK2td83btxPyruOutgHGrEs3Wrw/0xwwdzgCvC
ekm12NlVfZ5sW/Gs3cc11LcKV+BeDNXRmO/IWnPuy0jRSv15TB7lRLmYY5VHFDwG7nn4EQiqqNbK
vLNcSzXGf79S8KEMIm49RuDfmkBvLaCjYRLtur7pVtLj9dWrWw5vMWrWaEdwHsdlclyyswjgD1pp
k8FltAbjdtZttM2AsXIWmHJ9FSZf0J6roTZFyDLRvUVnEeBaRYtPMxR5qqt9sdQQmHHb+bshKKav
xgz31G9zV8G0K82q80/zH9FykVzk9P6IluYwjv/jFXAbj6rbH9g5WfsENvoXcwp+9HY9/YAk5EmB
gOijqccWxVWWSuVmzfanm+eVjIBmcTf0HtWcflgCaO8+GbE2rg1O4K88TcK8qiptcZXjDtz4IHih
vOEHj9bIdhXmrzwo79CVcb8Meo3aUUVW2yGfuq/h2Tk5Tadc+t7Tt3MxNC8Qmw/wyjXjj6I2xIXH
/EViaA/r8KrLvfmlB9gCP4kKxkt8alYN3OMfdjTUrq1Zqi+BCxfsYFmv8RFCUUv8YhfxvYj3HeLl
+vID/TN+ed2Adf6Kl+/nz/h/rC/ffy3evzMV25EDlBfDs36GRjf86GCBnpMUfRh3RSVdBOG/lR9I
Geg/0E//zxibzgmS254HTss6wB4U73zXn77C1wYVW618cnQ4jythR7x4+gojz9p8s+cU2t3sIn52
zf5A9qRdZQiunBszqetVmin2uRoMBwGPXt9Ij2ykYxnKXt0YTPnLXcTdqQvH8bDYJ22wyJSF6jOy
zvAyZYn+peybDy6nqr/g280UB76xbh4OIxo16xEall1aejXUfjToadUXOZQ92SgDx+WB2TYwoXBL
UijRKuf2Kpuk9NprJBo59K3RWkPx0m4WW2125LHlOFDmeGeYwbyS8+QU6ZhKWGWp6ayh93fUL/1s
IPVWBx8K14ou/eBoN/sUQ3EypjZymiqKJOwNzLt+gP4lSbNT5XSoqKegufZejnA33O3KhUQvdXMO
pcizIfjv8vl5jNjeeAXbLWd6Rh1kfnbRLqCktEd8Udgou5kQduWBI7Ip87P1B4rbpud29KDABZYB
87FXV+tgdKkoSPU76bUjUWcFSmyrGeH83EHEJXbDPEy2a0M1vM9xOH3S4CX8lSYPDkyGwcq2wUfM
ok4QWv1tl/LcohfADnq1+6pT4TbsUZ4L76CAEltMY0DKFyau8aA6IcgADWI3tSpPcjSSGrmXveq+
6avx1le4x24sPeUzGwECUcNP1VAWUHpeUZl4rfNyLPZ1P/HI/D+EnceS3Ei2pl+lrdcXdgGHHpue
RWiVEZGSmbmBURW01nj6+eBRxSTZbdUbEH7cHcEMAbif8wsE9ZYUJ4c7E9pWhhYUSj9698Wr8+VQ
jAZ6t4Wy9tU0PMRaPz3UZoTkLMJyu0E13bXTBPXGGXCM1RR/eGniWfCxyYK9iNrhZXQibcEGMMOH
gd6pjHmiYIBnpOGAS0nJE+PHARPIP5vsj6KD4pbo0aMFdIYG1T3XdrtkLULVJNK4bcQ+njhzE549
onddtooGnT9Jt2d1zRwsMSn4tVXU4rVQZg/xOnYvFNyqowG6BG8opYMvGQQbLt4sygZ2ROY44l4e
WNxfdFVDytBHu+wWR3bAUIprDXL7Pk8gpoRiQnb7rylGWPbkDYPXj9CESOdO1Ulof1yGOinGNjwZ
b1NrhCmXydRmK83DCLkCjHMXT0L/hBR/6avNp9wU/tlBzHMhw2oscNAwrFcNVUvq/c4GC3ZwUzEJ
xZUiZriymu2ruHKVVRtV7JHyzNhMnZZenNjPbocUqxOMoZHAtoCinHOQlVtVx4fNrNvxkvqdBftG
s9+RaN4Uhp9/z/vmNa+04cWw1X6tiKg+4fDWn/ImL1e9aJunrky9FSXycFdr4fRCfgEYjV9Bvui1
8SVw2ncFrAk0QVqqb7K+SftHI2uMJxXsFB/v9JLhzHMNJvdBDirnrwycB21hhygti6zdKuoQb0oD
/T64L8Oz3rknhefuZ8tBB1MfAOeEIa6TUDLRpRv65nM5QqHL7cS5H1AWO/YaOIARpPbnkuSb7trF
J5T3k51v++G2bszmbS4ZyQG49KKBO2bdoeqEeBRh+dKSd9365AJ21Sz82ria9jQjjjZxZYcHTH8h
QSJmtcTsS3wZlD9KoYzfAJRy94Mv/hC4drjTi1DfObWn3jc+2t4Ij03fwA8hoKV8rXwnAXdTi6tv
Y1tddzaWs0AdsryOju6sIC0P3jipJ7A/6WacoRUfsduZg8i00/CFuvWY88BA4y22dYOg/eM6vDcW
RqjYq5VFNhz8ySa1+PupbMuDMIzhoEIj+fdBaqOolJ39fjiYUclVADAGYISQSlABmemh1p39KjTv
i2rorpH7OTJ0bNWTNMhO/ug9yD7bbcz7oOjUXZWBSe2hFETL2AyMdZdbGjWsue2jMrvk1pwj+8Zw
10DjsXC2aYnK31gIbTdVlKQhs9usgzUqPvUE/hsDy6691nUI7F/tz7KF4G17LSyHDHMWi7WMycOs
p4BXgXbGyIRLyVjjiddUU5rDbYT5KlL/QIZiQku0g7uVg7XAO2bGP5bCvqd6H10S1cVkJnDuU720
77PUbA54aocL2fTtQVxwUySF1znT51rrD4MA6aK48bRrFMPYsOhQ3wAgIn+q7OtBuSfz1N0Pdhkf
HFO4C9/z/zCKeF7yzR7W5qNVsjZpqJstBhSUn0UcJavaK2teP8EIAJTgnV2zYLFtKOtqWjnHNlBr
KrZ5d/FmuwIkYsfHtgUlOBpK+ur72DbbNkJ1loW6ADzv+8Kr4y+4+PmLLjUw9uiRVIudWmAGEQHN
sLv0CblYvLDayL5vSfytxwH4IbRxbdOUNWwMgAc7KxP6sWPRu/c73kZHne8RqtXsjKmP76B/cyuy
hviC1SKPRXYB9+NsZlL6xfSIvZlKegRDtsF2TLRXBu0V/4QYxiE/ahsh2yawy2+GOu6LbBbh90wY
w+2ExUEajAur0+znycIeN2wrNtV+BUNaxCu39qtXEEg4Q+g54sO6Xb0WyYK9kP86qlZ+QkokWcpR
iQ3nW08cbEfmSUi+rJwkQxZV1N3ZrL2K37RVYYVaKi9O4EKKdMlO5KJ7NH1lqY6nwDx3SRHiWTNk
B4GF0le9yL6Zqhm9qRrwxTBy8JXVLOquSTIBlLWQukj96iztegSi/bbllIW+UPu6uzgzjUwyaSXj
Fixmhxx+9+DMdFwZ6mMfdZakEwfXSYrHCe7iAZPpblFWcbcbwMRtsEdSL3EThuhXaGfZAikLMGU+
oFzYbGP0iXlC+ka0LvVeLJQitR6QYxGLcbC8964tL7hAOP6CR601C9ryqndhFsMcKbNwk+k5T8pe
jxXAUQmeriKyIWY09h1pKn1a+RCuWCe2p1uz7DyxaUwEmRzK0nwMUbRxYk1VD2pc47OFzOgiEV55
Jw/pXLypeOeHWzDOdqjXGCfZqaYG6iPkyNaliZlH4oAKaQw/Oid6urEUpO9HcGD8jHPjGnWufg3y
rjxDMETV9a9QPZ81KEx6w2gfP+JDrBhLq+6KjRbGPjrRGHbubpfjjgh2ZzRvl5IXxnK0PdVV/4dW
T2jrD0H+PT3XvdN8V2KzXRhOOT461eTylxr9gZ2tu+qb/AsrAAsXDUrInZoFVMKg2MnmR8etSfEq
duvs7rf4YLTqKkJXeyWHfRzynBSGkV1lxHDSwlkNo9YuheFm68E7qMLvHuQhcHhrPdGpe9lEqVxD
8RclnqHuHhS+hQ/IXGZb33Fwl59nyRhqmrDXtcg9yHF9A/ElnrzNbcI8LBdBtqknb1zJWX1ldA9V
pb5gSZqfZGhw8Jrt6ugsJ4Hdy3EbCXYFFYqz1pOIGzWcK/WqJxmLLD93T/Gm+Km/MSzdP5BW1h60
CXlXOWKw6y9kt9THWnWqfWXW/cZr8ApW82hf54WpY/IivHPZwPdvXfOEKgkSrngJrExjFqnCmnCF
DGy1J2/pvFo8XMLCNl6CUItOPRi0ZeFZzqse1NwK1Spil52bL6aH/UnqBMsmBzGvaU68r1NdO4FP
C7dRFPWXvGmKNWqj6gPZemtp1HX0Upahhr5Mii69Nb4rGEJ8rbtoX8S6zrPNGbehN3nwSji0ATdn
NxsFuxuy8ZaHsH4yvnlm4iybyZ2OZdzZz2FirYNiIo7+ylab0E01M314ywRZ6Q5ZV49MBC7kOiWQ
efqYAwsLiqG4tMVU3XtB/1lOLxxhrVITWXZB9ToO0zuSzfredYGat8XQnXXbztYBbrtPZqmZUFiz
8HNt4R4ttzxVvw+73voDkYNn04rztzDPy6Vaa+IhG0Z/I6/Ys/W4XdFGt/WspD3mU4OVP5XDYALt
18LPZtDdiViwieKKGaiKbxoVr/Hr7D2ji8B5s0Kdz6O39JOeBsZj0APD6BP7rdeBsiioD+wNVKQf
VT9hF4lAwVSoGYZe2Q1F52dGe+TO0S4lig5Ua7scsy+eU4YYUHnOstIqsfNdmn2XIJbU97gmk68B
Q90Y21DBIlz2DjE7tABI9lL26iWkdhtqId5+5lFxhbNCs9j/kgRrHv7al7LVGky7UvVkhnVyGRUj
m6lqw9OMMCtysa9qa3xmr18cfBEFawks+zUeznEJRPs1XrBe+E9xOV4ZioqKZGru1CTyN6mrBVjQ
69Fz0OnKto3RP7C9KH7uhVIcLIH5pezNtURh3zHyRJp7XVfgpj4kd5M2F3Ga+ouEexhKlxz6HpmC
D/SHjFHvpBz/A/2hDEZykDEJEJEdtUldoAYcausIHbs4tN05k04ZWYnEW+lwZ6+FheVJ8dbgeP1S
zQL6JAFROJuHJt/NeNPmoBplpsAYW+Msz8R8hqD/ZVCm5CBDH/E8s5pt/2OW7KAg/udUrzF/miWC
6Vs11cZOaFp0adPYXuXQfVZmgcq6jMmDD7VhJwoXVytIPJe66loWuHD/4HkZy26KO/7CH1NwB9u6
Zescb+PktTwP0mQzE1d+CiqqZ63sCbxDa9ahsuqMvNpVCN0uErcOMNycXyHmFeS15XVus+dXMIrO
XqWeRt5Jb917a9Jg2mlD9c3Vvxd5NHwxi0xf8jakF0rL5iHAIGwjsNu9BFps4pFW22slddlZal32
Yqkd7JxStLthbmZmhfRy7FQH2YuYQweUKehPoxpmL2abvrtRb53hdGcvRsRWnl/VoQn42qgJr1pP
avEGhg95o8CIzpHipo8why4ybjp5DkID0vCEo9Kb3Rer0bWyF2zfjWPRh39O91IkxkJU1M+6lfzH
6T6gljdrym/TEWE3jr7tiqWd6qAx9NBbxi7Znlgf2Qs4bfSpbl9dRI2em6pWrn5CIT11ok+tHjgH
UjwNnjZF/Glg17pR7Rq0FJ/JwlWseitGD4c5vQrOQ4M7+4A+9K4esUhS/LFbNUFhvkyh9UeR4E5R
JvdQk1lizyQM+BqLyMrPjm4MJ+m0K/145xDfd+w4zL8sen+EqhLPwj6NPCCsVbuvkvIhQp1a3cIJ
aH5q4h3T7rGKeihbNT8HcQXD0HPTlW4YKCDOhzRt3xPkUvZjV2IcODZRetFQHF9Gtt1uZFOOU+eO
dBQUESs9u12gGqqVqyeg8Dp9fBo8sgiRXr/iQFhSIR/NFWikOaGA4Daa3MndwEPtxWySRWzGzauh
W+rBGxxlKWf5vmiXqYlNtOxVX0fk/V5JtISnNMFJDY53w+o9Sldj7RWHOlStFWnNYNMlPMHRGOgs
eIzswGzjdpoj1F0DyD2BHyJL0lH9j4M63euzTM6KtbezaPqK5zsaZUuyj9Gz08Qgs/BK/Z7WIPU8
61sEDIG0sT096hk2tMNg+EfDhM+GVES4Vmw492aV41c0kW6mmo4+ovml5y5MadBH2hLbhO3gFfYe
7rZ1rkO3XLljIl4rYV7kCxlhsIvhQmINx4O0UCegBrkXXeSZVZffFCWwKQT+Ei+rxsXAHnfxlNTn
blDYcHaq2Z06q+5P8qzNoj/P7N5UjmoIVJwBH+HfhuKO3t96227WVbEKEpMxZbO4DdKdi5XVrWzW
8wHdlSJ6lZ3FDBfJw8WYOMmTLH7ZivGZpVJ2J7vwD8hWAn+LrexkCZLcrlWGrnJIB8rJQSz8KyZ2
5gqjJqBNIWx2GfPmM/Lua0UVlItxKbzFS0/Uu47q7UKO+JiQhEhLufZQgtL86yJhyn/FCRH5mV9G
xuWsuHOMlRtjRy47fro6L2hcwkgt7tlKtM915tyFYwcSZG45WvqsqKF7li27zr956azJMabds42j
O16TxXQy52YBnnlRGk4PdIKZKqI1S+G73aGtp+457oJxmeKTt5dzyXhjLRkZ007OHVRu2GMfGNvb
/0FDYcTrcE2Qcx2KXJtWV5ON7O1jzwT6OPvrlVhwVqmFhWLXFy+eFe0mVdjvlqFYqwTwA+ShoHiC
P3i9xVHlWMXs50/qkDUPjiE+y7i8TjjWqHO6zXS1MrjXXTM570NraNxtm+oShLF7toRpkYbQ0BBs
0mFVD9hKlk7QX2Fh9ldlpudXPCYn1QVy9iNuCjNYUbg0WaExQnb4poZZRYYCyxzyC1VxEXYdLxlm
JUcZS404WnDHNFflvokAf2us4telK8Z9TGHzqc+n+6bq8QlqyAWOdt09WTZkRBwCTv3cuoUC1Ewq
NGdlK4Kvhpd50h9lc/SibO0nwbjxYjCITttam0wyd9TAaxfFfIp5/MaoumBewhBrZ3aPBq63WDVR
AAhnxuFqU7xN3emQFbby1nBLNVNW5Gytd4iM8u0CEfnWpO4OE7X8mYdEfUQhdnbYJY5G0NcR1xtV
ezT7LA9W4zUoS+0Yssw+6vBknJYMueCmvTD7oXrIlMzdBWM0bIcoGZ9SMXwl9W99jSzuI+glfMoL
I9k4IC8OJNPDKxK4yMlYsfXVyR4sdWi/NAKLX9uzkrOrAQqoa1Cvip0aR7QR6oXHuofbHE158OLe
OM6JGeD+c/CnU1dG9bZMN9SH0Xyc+xtTi5fuvNVkeb/EkMA7kb82nFVvq+EqVBR71aaNfcbBu2XP
E/FrCYpy1+m6Db6GDt+sAYx25gBJkZv1TgapaDm3bjMIIJu4VrcYUOpatRp6J6puTQ9455rb2VgK
C6+xSbkbD98xd6mwaYimB99lw4nIylm25ASqh+pqmLeqqlK0KQvbdlkmdXWVQzyeYfsp16yFjhrw
gzkffIH4hp/F7l429c5PzoG6g/F8hXJPWr96MVFf8BcQ5x9U/stvgR/H2CWF+aMKd2WtplgMFKiy
7G1vCvbslvxz4ob4IZF7eQz8Ulnww2/euzL584qCGshfV6zRzdq6U6ausQoVO0OL0bSoKu8VIebv
laVX1wAmAXaP7osMj7pKeiWd3K0zjypsfWuKUHtitz1h+i5MPmviHfq4qwEs9wFnqvo1S1fy3zA5
9YOls+WFTmfnBVzsZPi5ibulsqAIZS3TccJoqTeqU6RAON2M82k3WwHJQ62VNt4hjCkQQGkWMvgx
Rke5d2sWqboMM9KO0hlYE+MuayhURfwmFyYYzefRTgR1oAkesJ/7675qnJfGmr9B+SeMxdyz34d/
3FqANnc1q71VYLT5p7FMG26tXrb3PSVcOZ7XbZQS3LVwcepKO55UXt9t+crmrxmiJ+2cuDWgwKzi
Isb+EyHae9O34wXWZtPnFiQpT7A0uRdxnFA+9WEr/pBqlGdScPGmynjrYaPNKtfbfIzroj5dhlaq
LzO8+fo266/jfEhKhzy6X3xvUzRAZEvGdT+ERVqOrEXRX74Nc5OqvBTmqxz1EW5GFjimyNPdR0dZ
kMCKbACM8mry9Wq108C76ln8uej9tcGt4ZzUAz5X7Rg+ZGB5lsIChTpWABj6IC/fNa15wfQy/J7p
VENFy13X1bZZqxVsAQ3/IJwaUynF/K6Pgf7qlmNABicdnkQfD6usKI1rhwTMRtRRfdcKGCWiN2ZC
Z9+tPvDyXTC0S6dwoehRMKPC0gf1neyu4YPiDNN/r9kgbkvSwUjx5DE2cfn91Fr46GjAuDKlIPce
C8zfMJrk0w6bQwse7xVmnhwekWfZx10dLKu6z3fcpZBdrCNjFcw3XHlomqgIbu3YrLJqodcwyf/5
j//9f//36/B//O/5lVSKn2f/yNr0modZU//rn5bzz38Ut/D+27/+adgaq03qw66uusI2NUOl/+vn
hxDQ4b/+qf2Pw8q493C0/ZJorG6GjPuTPJgO0opCqfd+Xg13iqkb/UrLteFOy6Nz7WbN/mOsjKuF
eOaLSu7e8fhczFKFeDbYT3iiJDsKyMlKNlvNFMcK8x3ecnpBJngX3YtOstXXnv0E7R280a1XZ2WJ
5OVFduRigFpV5uiaOQh1GV2ybhu9ePWd0Nk7U9KsZBOtwWxZOWl0GoyieG1XIKrT11inGJRMWrKU
g9S461YuqdC9kYXPmZOdp2aorprhFTvXz7uFpufQx2UwKx3oaoF3ki1SqtW10pRxndVuvHLKtLrm
dvf57z8X+b7//rk4yHw6jqEJx7bFr5/LWKCGQmq2+dKgnAOmLr8vxqq775X8WZrC6xmYomwyrY20
mI869UWOYjeRsJlmR+Br2fdi5szIg9lpLZ4+8XegedU9HznxKG4PP0aZc6bkR0j1LQNVXrVdFn40
vCToVkwe5QLZAhsMGSV8CZqkfcgmBzIvY3zFq8+RaZAVuf6XN0P//Uuq60LVDFdTdUODh2f8+mYM
lZc2fm+bnwfPW+uzGrY2H9g/tSzeODORKPJAGPwVLJ0hWFUUOX6KydEtNf5jnCsGnPF5tmzLs2BA
HFidUlKIk45AVNNuyGEkLASs+FwFSXI7dEMWoXouA5BjVRU5BUbJtl+5YMP97ijnyPhtCIXgZ1RJ
fHQRak1d5GYGK0HHrvTv3yfL/v19Yq/mCOHqjiY0R1fnH/tPP2YBOHTq2FJ/maq62WhGm24M1tB7
0r3Jc9TnF8eI1M+Zk1KIas2QvH8QXQI3URayo3CMZzSIvUdo2dGhS91xHQ8ldoRV84hJK9aeUxI8
dE2U7G/NYC6xyDqLSuJ62yoRBj1B0sJV/dEjazEjuvdxj6XbR2VGnglFt+8+5spZHxf9aTDz5evK
ER9xbwD2i8Qi9wUgL8ciG/2jDSM/v7UDHbtP3q2t7LXmIR/jEBIMbjNcOeOjO4nSzFr2uvD/y91W
iPl2+uvP2tVtTTeFPScZHN369ROqVa1G9x0SfKeE5aZPVReXJXSSHBfiKekY9u9YyJ0jr+pOReMi
ZtDlzatdi/CoJ112H5pRdq8luKQmvWvsZex26GDI+EGBces8TsYQAU7J8XTtVjbb0cru+0I4JJuT
ZjPKF/e8guJ3XnZrqDMeciHQuWNDz5rFUCnoV+sxpyXMA1LJTr2Mba04uUkBX+in0wZh5l00eVdP
rWEFRBnveJ+YO+5h1mkayng79Hp4yaNErIHX9vcRd44VhpXxk9+RyiOb4b0oRQ8Vb5iUtyQIvigq
IH1FOCd0uacnOGsPlaE1uwkAGengNr4KcsJXeQan6BsXQMHyRyhvEIOMmvTFcKfBuU0oSh8Gawp+
9mN+00G/9EhXhgp3rXwWxpusvIw/k36CwG0jRuWrpb00zB4/ZGFCj57PYntC0l6e1lPo3oKyCSDf
ODR/mDE1cn8Jpj2e06bJ2m0CoN7y4Mc7wxmVPUXgGKVvpdaXmhNglYDYwAmrAO+UKE13JC+PUAAt
Gbf8ir3GT6eAv9eo1k+HjzG5y+J2JduWsL5Ehl9vvbzZh2oRPAdqW6xMahSnfDKcs0sdfanPRYE2
nY03E/OVR3G+ocpq7DEup47stdR1K2u80Rkkg2HwfKwMHSivM+Fh7Fzy0TWwLNkJSDm69BW6CKY3
FUujSsfFqEbYhM2D9calHJ2F77ZuN6fJ7dUzqNI/D1mGUQ85AXvLfn4Si7pL1XOkAV9E3n4jx1na
d3VsgovdxM7dmGFhP3hW8O72sGPi0WRb1tXm1R7Qu3NzPXyvuhyCluck4IgM5ZFy3NnoPO+Z3FW3
cKMDtbTxrHiV6q87PDYp/wK3c8vioivwK5DuxWI8ncqjjGVgXtEE1YoLGZ3nvkBjo2Kn7q/ZCpMA
AwO7GxFz9teFyeJWycCPyHlyijxzgwjCUcJf83GtyUE4P+HHsk6ChDc2AoO3NiYvWNlsK9ZaI1jh
oK5/hg2SH02vsi61LazLGIE6/Psnh1xO/HJf0i1bdx3TclxNGI5cJv705DDLCHdjxSo+K0aULW2y
Qtu8LPAWBcj01pko2KFr95I7Tnskn4x+wRx3IpQS1cKcLsmkeFffNL71hTXiU8v+heVEfTDFoH6K
ymIh44GnhzuyocVGNrUMi1AQHE9k7fSTEQzV7bKlVrAgb9T0PJlBukmE1mO8kIQb4fgO95TY/tQj
bxTPoNjf4qm/NIo2f/fH2Fn3GAPtE3QXP4VqfgMYR2iV3uK4mbefEvLJEuj72/iMuAQMu6ESoeNw
DCsnf5zrkqsiC42NbCpjk19gpe5i8l0FwssChnfQ5fuozYtHDLKpsDT193FUtPXff1rOvz3neYbY
FMJMPi9TUMb49SlSlbXuUMUMPndBixO0ln+arNq7j9LSPvd51S8as+3fhjYAP+C7FmxlR3tGI2eD
JXb/ZnZDsnVaEW5NI23WdQDSRQdfctTmg0Nl7Sib8kzGAlNQq7HtQyTi7MpzHEkXlQVXiRfyFbFA
7GIHfjR9qRYnTxv7U4FZxnMzmpegiqYLokT5syvM79Q7mjvZCuYkZVME9VE20zbsl5Vr9/tqnln6
bNX8Sbe3sjcEN77W06re+K5ID8EMOQMD2Z66mU9kzdrx7bKp+/oEag+opYzIvo9RZS+QEXfYLWQ1
SlNt1H/jZmbN9b1UWNTHyG0+cH8udnFUk0xJVFIYscpQPe7moXXj72wPcmbtjvadjZTbtDCN3L7L
K+Nc5ea4L+cO2SvjWmPZ/+WDlx/szz9TQY7S1FRbVw02a9rvC7weKequd339fRR+tcqtAkStqfS3
Q8wXHjUS9yWvImvDliK6s0rHuk8nhHdtBBZlizp4cjE7AzgoW+DZVKpb554RLrIaXM3YI2UmD2hF
ZWfH5p7mN4bCIgvPcQfVKVItw7ljqbf/+y+18fsiX5i6ytdZV2HC6rqu/bY0ig2zdHQt0t5tzftU
Q2q+a7jL/HQYetT54DtqLFAme5EiLn0HaqRfGZnnXstU5JuY7T1GSmiQmlnuHUontA4qEJpdl0zT
ndcN1abAmvkK/axf9PrYHItQIxdvFPUO0DUooWRaO17q7Q3wewd5VqgRBN85lv04+0+9H7GPcRTW
4v9yq/63H78wXUs4muHopjtv3n/bDLEwmdizj9V7lKbfs+xCet67G6LIOoczlkfic0yRxisUj8zV
R0yexa0jThoGW7cJJRo1C3kaTTOIWC/HjbyAHCw7ULKZsx/ecaRoPf4J9e5QGCiDMUBrxenvbvBv
eaoO9SzVNCbrnhwouAMIowJAD9wwUV9sqWMyx+yw1e5uQ0B93Zr6PMRHc2WB1uyIDGydXas6fRKO
aRyk2RBOxNnVV81mZyKiCwGLpjzIsXka38am4P2dhVkG7c5Xhk0fiRq6r9Nqi3Yo70DKO++BmmBP
7wDGI0Nis4k1X43Gd9+t3m6WMBdQF9F651oliLGKuQOxIdLBeZBdQNb4l2LyEN2cO7KRtUvjjZiB
m0F+1w7qnB6iI5qKTwaAyL//mdjyd/DLPcBiN+wCbLVtBxCi/ntmAMnKREPL9t0aQI6XdUjyC3eB
daT09ktpeP3KrGtrF8xNpQfDrepNdid7eXTj3ktWeCxM8ylj6STDowV2iofbF9RA7ZdWA//h5Ia6
lJ2uwIbF46fCYe518vug759wJyrPZmnad6YfimWLsvIXYO4wqvTxdaoLUH+4puyz0C+eKqX6JAd0
SlYvrHZs7pF7jI+BPyXrxBuUz024kANykbmrwg3Go1dkLj7xHo/++dL46T2xvrWeWMXou0FXcCOT
xEsntUj7+T2fLzJHW1WL6vtxPkD/+TNWZUZ1Lw9Ipfwck4M/5ipRV9/GfcREhFISa4pfrvX79Usb
VBDbJEH1/NG21XMAJ+Qt0bEXissh2+e1Yr/2Ebrxtf3WNXDokk6tUGvyrDe7xA4cyiIL0w5cCQYj
iJwRh14JNaHOrGuXDWheJ1BDXbfcdwWFP4RCEn4muo9dNHT/CPpcNfZHFh598OLmzaMjwL6IvH5x
IQjcTUbjPAJn09e9i7hbiBvx4+hXHTZ3+B5FSFcsWbiAMB/aixw7TDh4JZXiwVplrK9RDKvyKVnI
3tshb5aGG033CRuikzlo+lb8EEqReie/yZ98iKxgpD1tsWK+foTkhN/m/9b87XItjL5VaQprIedK
mZWP66VYjh3UAkuj3G7WXZ/rV7PQGgocvKw+nw1zTPaqhStuZ38/LkczfOOq1Ni8GeNuSbi7PPVz
71lvLePWQW5aO7kSIS97nXm0PCsGH3AK42JqRJMOCWJiLQaKWo3u5SH3GsQMvDBdzmiaW6wxjWlv
ZzNceB7Xzge1aeG3xOLyMTWyW+UspnbZR6NYo270bDjueG+rU73U+q7eyqY8DJnWLvrOSfddU0z3
MqalwIMVSE+yJePF6O5zpxjvPkKtGaGf30bXTDebq5l99zRKxXWCoxGp1vEVW6/v1Bv9q6toxsOg
BedmtIdXs7R00DSoN+GQ8vOoPuZOA7XyPKYFuHwYg8to1NNymfhnD2mzB1dVhsfaj9hFUzLc+t00
PIpy1E8z/9Bxu6wkP4kHFDgXkIKM7XLFgYzCw0mLHwXPCHT5x3u2gcWjOqTt2tJ6sZbN0Y3D+2ws
l7J1GzGW2tLwhbKFsUzqzGePjLCXXW10z9CPoehY/fXZDptIe2caVl/vZYc8JD2wz41r6rOWVV8t
5GjZ09jqXZAU5YPmIp5dNmZ/F9uOdvZaAEmASMsvCQJkKbKOn/I0zbYZeoo7U82LZ6y/7uWA91D4
9iGwayVEjQ5eh9sYd4PjDORUxuECBTY9QwZY3EZorGSOSmycPkbIYX6R4aJmNSCTDdVhsVw57I4D
rMkHc5jfs6Q6aj4i8kFKM7EaljxZr69RayhR1iRRYQ9e+kVHQKeMreEbRkUAi7HUfOgmH3mctLF2
XqSO3Hsd+zYk4TfnWvZXi6KyZFdcsywd9zyPUxQrPrUwvTDpGxAArPM/D+7c/IgVqcHHOBMtNyDc
3EVALfcVq76lVA5IKxvdPRUgZlTm9iVQeSxLxYBpTB7stBSnouddnooexWdUG98nZ6YsacpwTlVS
VQZmIsJgkwrye1k0WvkObwj0UeDmcGna9g1qrpVk5fsEyH/r1VOxlc1EHIrBAx42jOVuGo16Iycj
CbnM4bl96hUFeScvHtcyHtThrok087mY1O6Q9Ia5kpfRKvusJqTBvKxHOqBFdzIxLQO2oDe8GdgY
L0pbGhRN4z1G7u8yrvlgt8F3S2OD4TUejsE8XDSKunMx7FvLUYVqXozaouQLAvru/3N2XruRY1u2
/ZVGvfM03aYB7mngMrwP+VS+EGkkeu/59XeQyipVKg+yLrpQCNBGKMOQe68155iakUsQO7v+eRA1
CIDCichbW3SRJR4MuTGdvq7GT7VXRaQ9BcMXEXr41kv1uxamW9okHiJM6TXDGxlSqLgUzNh9hzb3
usuS8iXykhupb7Wb0QtSHNOiv6bI5hcYJtx1FKkT21dq3O2g1hljvd6vVm4YOyX8xIstpNR1NAWH
YMlbuo5SD0p++Kz6ss0Mqyilk9sp0qk34YBFanGYN71vn5fkzu34RzHg/LBD9zVpNfJim7I3SOga
o4sVB2B7dMl9GFItRtFsS1c7y70bZjiWo2HhoBPLNsPr0rNQ/RtalMdQ1rqD1iv6Ra49cSEvJJqw
bKt50/yQILQhpqVv9rQiqcw2DBlsWfEfugjBLdKXCBVJEzxA6jAvUVtwvWKn4Ub9nae9ZEUQPOSy
Wi6tISHzyO7rUz895GoI3iEtt7Kb1ifZMnmYluad82GFruULgYlvNW/7cFwR98ReGveYdpRjqcrj
obOTggCdKrwfe9rgHuKLl4DcjFp3X1rhB44Leop+qzeuPBRjbydh4CvWYaw4Aqn0wVQBxyo40lqA
lVq7lfT6+rYKVV4/DhV0GMdc6fjtHuqUAIMy52cSiqR8KDAKrggG8zeWZxQPqQbOkqu6SVoMq2qh
EyRqZUAvp9XANM2tD0t6Ma9aTVvsGWCGb6sQFe0DvkT0R9PByWjIJzX3vsfqvRuN8hek4N9CJJrP
fVW4jlcK8z4u1WqZWYZ/g/svW4ddL596qegpXg/yPh74kGIjB7FCns/CkNXmisM22sr8tzOUoT5j
yhNLrxwUJtntd0Xxu1d+GlIZx68hIzsnIhrhsQgGf1XmSIRfrVRNlpER8wuQQ8M+doW6JWaRH0Cu
G49pkWr73B2G67RW1DnvlOenD6iAY0dStBGIqZw8mJ6OJNqTyv2811ZSmItw7ZHEs1dt+w7KnT2u
51W6xuGmo6C3Goc0eYBHpTtJI0VHO6v8i6oqr1wM26fAT7Jtjs9mZQCmfPIyW6Hsl8tQWdhrt/5R
9evstk65gggPsM202Sz08oCbeb6gtk81vNtV3lfyZt7LlwXKfVzG6LN4yq5blsiUHnUwehez0//2
upgCk9V8jtb0a5V4RkNuq1sSxzKkyQWRXZERnD1Qi0urTKoncOlPOJP4fobdgo63/dUaXYRa00kC
78mm9wVR4dNJvoVSSyPW+Gn047eTDKtbWGVuffW6BECFGVa33vRKier//ZUQwVVPaek9GZInvSRF
+7dXwtW7HSXD4VoqUIlOzfi5RT8/lEm9/odJ3lTryOZm/VtXnvaQqssGhTMESL/WeZrUzX1Jxk9h
hr4G+LOJDmqZqo+JGj6PXlhdAP+pj74WoWCtyvu+YOjTDe5yPggvNrHGSK3fTvHrYR/qqIrm1Ukw
uYFCp/HB8RRWL3VL2CTadn5GEJGoLPKI5tO0dwjCS0QEzVVhVr6n+hOcs8xNt35MzgKjNcAfYgyO
nh1njh8ypcyCHndp0pOMFRv38xFe/wTzrb2b9/vEjvDa9XleCxRuRckgx/vB9h+tyjYApmjMxmVj
45aaNAkJrSPeUuxB02olpeE2isIQvRGrdlz04DVtczuv6rWBMzSv1YNvDXdciB9Vy0hvzahNbyOm
HCgxqdC3Ob+FhRfy4w3S5DDvRTHSnH7/CSraL+UsOny2LQtqNQYuIfGhnBWaXE2KyuqY4fXDhgLh
qNGVHLkwuglwrJow7fDUCFk/GGXKl4p/K0Y7lwaqMYirm35VZSu8zcssui0Isd5Zkahpj4UYy21Y
ojJg4k0lB9JqyPL2k9xyY24Srb54lQVtJR93saS2n8a2G7ejQMbpA4f7VGiQN0ZKYGdDJyEHffjb
6dhD6p1V8dPppmfLGxyytmUUp454kscBefZ8epWP2T6nO0wAF4cVk5wi1ZPymKA+fbJ+vKZtV9HB
slN9MR/lCYB+ClfHw/wcMJFo1g1LyQr7RU8l8KpCmLvmhC94XN7O75tsgSZG64G2zdvmB5conrUO
XfftVHDOylEvjCeZEN2jR77iNtMSeG/T0vu2/7T0++PM0P7xfPZfSx+eJQpssUE6TQ9Rvqlayd2E
fhAsmKCN0yxtvFESP16Lps2W79s8pRmXbaNoq/m0eUerq8VCT8x2877NFBbAtEEt1qIbv6MDB49Z
KYJfnifvhEYZaxQdpOoqsG7hv2cLI/WbZ7UV9+jHfEQ40ooNGJhkqzhrRVt9/v33+5dGtqYxR0CQ
YeBCp2w77/9bwyg1mOQEau0/A6oJor1hbistvcfgVb8YVrMRQ6V8lj1LLHzV1C4FTP1d6Y/GBrN/
dsyg3zsZwkEHhRVf8ulBAuu/NCKUoPOqWtXn3//J2seuiWbawtQobhqapVu6+FA4MxTZC3y6Up/H
oV+G9lghfeBBj3Myn02z3jJNjpxOdn9sk3uTiG/y7Bw10dtnM60OWPuQmytYrGgjYJ5Kku7ZQ6/v
JCKRTx3MsDtpSC5GInfPeckHpBIps038Jbbp3EvV01CXlDZ7nXztLOYmb9iWQmwie+al+WE+kA58
R25VkP2DBEGzPlyY+IdbpgFE2TB19DQoVH5uHuGiR2GQTvEDBhdMERfZkf6MNwV5s2hOD4nqZUc3
x3NOAXv3Yfu8Oh/xfuy8LRYZrNZYJ+tvepIPx72vvp+b2Rh3cDWFMGH17lYDbn7whf2McYAaSKUP
BDSYnlhbesXe6RCcoIse5/x13oRaq99xJR1h07JzfpJOJsapsgJ9C46uv5XzogOmcRVhxlNKLd9N
r2ygtkwnzE8iuYXvIAvwDvOT4DAbzhHRcfNOUTXRys07fW6UHGJqhAw5ac9H08O8VFd65oBZblYf
dqQJrHZnPtDgp7JQFUCyZZOb4PSiceFrQXtvxsZw5g25bZIWutf0UPTPOKaiu7f9BqVRBsnVcd6H
OENN0/qYxWTeGEUNy9XzFTIbNPkYK8WPpXnb/BBNez8cPG+b91a1bu6EB52mG738INsNxYchvhFK
nlMX//Nh3jlaAO/XmT7kh3n9fbccgjSmadDTpLXJ25VGaa1Nd15lepDRZYRKk5yt6T6MPCQ6jXV6
6d5uw4jk14S1NvTfp71Tmg8IzpROImqB+UnaIpFvRLOe981HBclY7qCuDgxUpnv5f3pVpR12gav/
eNUw6eWF1QukCMk4QtAloDEGufdcoWTBlZbbF4yb1mVe7dRBelY7qvgaAIZj26vpJUnrL+QLa2eo
8vp5XjJcnRkgKRlGketME0fEJfOOkHk+MRJVsZpX3x/mM0q4ru+bZJoPTqNEYFLqTjohcAHGpqbW
2pcN6TRve3/wDc9feHkQ76keRwcYXiQATkvzQyW5Q+bMi/Sq4jVs1EvY+PEx9FIIWFaeriw+hmUZ
5uUqAbMBVQIeNEWuHuNb8+oVGfyMrk3vqpq6dTeo8upttWqaG5vYIFXT3Wwh0pLSS5G35NFxsG93
zTkNxyPFn/jk0cMDeyosx6117anvVWPViGrczKsZ4YCOPg7RpfAr77FkxKLYsf4Uj0OLYfmns4z2
mmCSYbhZh9QF1Oorv+b9gGjtyTWycpN1TH+yzM8hWga38wGQ3gbH9F3j2gd2exB5BkK4t/OvqEGn
J7ByyVqmCIIOgIXUazPoozPvQAJ1Q6WkfmhdL4cuA1A2SlGvB5a6nw8QBUxqiaJLa5Gnmi+ixNXb
+85m0urCaGPmXK4nE86Xfgk4EfFQhIGNIbO2dQNVf9QrJEfT7tCKUHMbzFeSrjRWli/6/SQuxvcF
ek7ypUMxE+d6eZmawLNmY4aXRzu/yhN8uXZ96DPvh2FD7dvv9BPyGzLQhnNZFLSnkGA+V/q4UoJa
usBbGG4Hm7pSjoZ0G6Vqf6tCWbxp9OO8b95SKmaO6sY3FvMqtYsbXdeNPZmK/q4KNG0dyUr2aUir
9fxeGH3TLvx6rM5JXNDCG4R4e3sBMS/TNEufFY0fNak88q73++JOEPg0n5kqEQi0XOBJqBDgSLpn
r+x+8D/j1Xj7IFQXyF5nwejUyOq4yHGRLowSMILUgrxMddimVYFPDnNrYb8tDPMCSUJvC3/tGuT/
zTG/vgTPk1ZNOQ0L3l9C8lTxD7dl9de7MslUmox4Uzc1w/54VxbCq+3EaPoHXR+tSxQ3F+I7imel
IR+zhdGymVdTsB1GqVIwK+kMLrqGEuTQLd3Mk9qIt8fMFylAPEyCUogk/s8lSTdtRhlDuJmX3vYW
xj+0JsGU/DxtnUZWtCUNk4BcJETaxzkPc4eqyNFQ3+tlB3gT6q5casrW1IFxzkvv2+z/sG0+zs4u
pIY6g5TQlYIZE+8CitP7diyoPMa2u2/VfDekY6htlN4110PDnedtnXSaNTxjmCh9/Nw2dbzUqtLc
FzZAUVHdhaYUMyoz0l3gBwmXZ1bDof1O+qJyxcqkYfoLvs9HUQFIVppFktm8Wrr3JpKWpxy54Lqt
rNI4x31awJoL8ie1YfxR+TX5j9NqkGdLT3PLey8Z9Rt+f4z5JoHOYJK8lNkkbvrM9KzIjTc+JKdL
R5f3aLr9el4bosa+zEtlY8lQxsjTi0zw0868UTKSZwha7u794Pl8qlRreTr17dj53LjhbjxvbHtS
xwNPwyWrKe7GC+SCsUqXP1ECNlEC5PF+/peEtn1L51KneBu0D22dUuHlX2SQV7DAU95D3EpN8Zwn
wRc/HJNvwRg+62WmM+zvXb6gFspGwiHvpwMC7hMPgSi41HU2YutpuPS2OI+h1CHik1WGplroGn/E
+8CqVJrcXbwPpSCUkrmAO24zNnqytoKx2DEet+5pE99oWqB9yYUbQUz0tLOm+fnZKypuQtOOxh/P
OT+sB1tOvZ0ZlO266LjgVOG3eT+tZ381xkTS67U8ZTO43Upj+H+OY8YVnWLnX1Q7fMLl1YL1U8We
Rq60nLfzri9C4oE/TSzVTdeY1cbMbemTD7xmPiAmP2qldlq5h68e3qcBBZrpCWVPLxfWMFon3MPa
pcpbWjLTjsal4QvJSrpR3co9jElSLI1E2Neww+ECl/SxKrMKfFnuPQjmBrmnDE+taebHodThJw3p
8ITNI1jXgZaiyGdvkANWlYh+Os97SzxPpp4+QVnqzyWxCUxJOCoKxnEzeBIwpCYYn+qwiRYy8TeH
+STT9lYN6LZ7qeqkq5mSJDu/ML6XnWn77XI+idDFeFm7lrEDaVadyhA2yziMCDuqadYUhNrD+yo5
UT9Wi9wtD5SW/r467w1KSg7zufWUrhQUHiXdhN6jrdP4F767D7xW/Fjk1tdO+dSFu1ewcUurX/bN
Z0iuWGmRIaMJ2UWp64pPRV+VIDsAziHApGQf0aBpVWMXZxOazs1lcqXM8JAPrriLRuv2bXtsG1Td
UMhade/eMJp+mbdXDEkWSQUQANNSfE3qvHb8SWoiDcS1JL6lX4yx6M7oP8mDCMHqtg3CGuC8KzOt
zf3bInk15n5ed2nGbIjdhJHDTRYYjn5KBzCWVUFUz9u2ojBOgTxK+7+Ja6ZtnnIzINV2uVgwfEXl
1obB17Lzbs3QDV7artiQVJz5Tp58TQgID528uTAzFr6TRSFEC298qQb3YpRW95X0ne9jmSnP6qj3
UMEA3PWUvR0o8WB2XdMEKRgzg8DAZnMfkl14mq1FkWtanA+alyqtJivKspLFvE0qscw4ks9zJPNz
0EEINvA7X+fd7+dZHdFjvj9mq9ZNescGc47XNPJWklHoZ+a4Mm5WRdmldtic0GiBiRN+dSf5jJWt
sWw/Q4q7uB5qRUdaemnbvrmbgsnUNDubZheT5yXKwR9R/kz+p3ogmsLQksxpy95EgMYDxT7sDzmZ
dbYXMhDBzKry9FcIau3e86tPypTPNj/Yk5O48ZITAfHSYd40H2r4QCFdOKfL92NNn+RBRfjbOCzF
UlUH76Im9Uh6lTGQTBfrpzqU25VqZ+k9uVgq3lvN+6r1SGAqxtBOG+XLCKzPt6yPJgKfoj/YAfDD
+ZlKT/nxTNkU0KoZkroxpFKcKG1lIvBP1rQSMww9Jd0YA3brimBdmdKUi8AeM9ZDfIjkcy5QQlI1
CestC8mxn5ZCpUiOXl7W24wEwrcl/69tH/ZmXtWtZKz8qAPkvU1tFFfJtOgbsryXBA/z6vwgNCs1
Vm8HQTYUKkEbHGpFhrLIlDy4tqA3Y0uLn5D8qHtLb6qlamB1hpcBGcynOoBdLblasUYO67QDHlq+
7OzG2heebz+WcbOIDb0nIwXpf9q1w3peRfe1I0lO3JPtE9IuxgAWQ99uyHPlrWb0nQWV+5nQ9mCR
ZBOgTNLKdRoH6REsL1pmsLubYvTaG8Ueh4Xv416XY5oP2lRh8qZaU90F+s5Ky6f3TfOSVXT6MpjS
DGUCf5QosY4kkltM+vHNQZoTC3VanbfND2POyMXBc0hEpAWcD2LQTUkBbKHQDwOkm4NSmNfHab2v
PFRM8zp38T/XvaR80uUU5lcqf5LRDyelnL4yQQTamQrmSwgN/Eg3btEKG2vfyoODYSbeqbGmhpNU
lw9NlkK/gOz70nyN4yh7TVU0pGWpWg8Slz2EA3F98rpS3WdmEm3ioilumXWC+EiK+GtL4OZ8ltLm
F2/gaoVwz11wad38vvKnip9tN3QJddtUZcrCthCazNfp55oXNUq/teTc/SayCX8wat4hodaHt+NV
rbzqaxKNq0+iAXMdErC+iILToBKNp1TYiiWhBJdG7XckIRH5V7gaI7LsHIRltWvspWbmwSbJM//W
T2/jqL5kmqfvZUloe6oFBLpkebwI2gYFjI7ZgFmTvszkAepXH8tcOng6HLQwPtfNk6JL+rIe4LdR
t6s32CooJ2slVpHaJ9ZC2RuT+MaUcQUBlP6kKsC1Uu1T+IJyVruO2QNhdDZKHwjGKv1NkqOs9Cgr
rrJJyuZBskeCijwamHjtxZZuarLAWCkdzPCOogdUb7WrLmIgicttsdkEUKQPkmzScoeQ6qTktK4T
lKnLziWfyvLjhSuUbI2FS153bqytR/Gt0dV011JqWZnUxxcCkOmaCni/MMucsbdodu4YxFu8uGhl
RnRDkcgcEL0YOslQkwL+5CqjxxMJGM5J4fRyMN51QKNDifTGweeej70XpogamSt0TNIK4V2+HjRL
dSK/o3Uf1cVSBshG8gMsGalTv0QZyL7WSItV6rmpI0lFskw8Nb8NUQMiKVBPQKzVU43HKVKChkQG
fwHhpt8jOLYPJBgCPq8wSNEz9O8iTJOLuFcpOZLrhgixKHdw+JbwMGnmh/VuhGMPrCF3jJ6KQTg2
3xK50I7IZ756vrYxfcZMRpGFqeO2Q7GnGu7VXnJMNP2xDw1t79WyuYwE+F5GLd4iVOya7Eijosdy
z6wuOWLmT44FF+nBB/ra4MgoQze/8/X8Xog62YuAVrWrHyhfX8BiGZ+49u58i3B3csctPz1lmhE+
lVK8UcyuI9QqqBYZ7cgbHTFdW+pO7JuoH3KfADgS9HDKhk7btvWpMfYjMojVRPNcE+p7amJrPPkZ
AhXJpCuONeuYu6TMyjiy1mavi31ehI9Z4nYnd6AoG8HMsJTS3TaDemMxH3W4JFs7sKVAodX+TgnL
5jw/qCbkxL5IieDzS0RXhawdtKFCKqeZx5xu7KVDibIcDB98v0kMLWLbReeOTi2fvMISj9gPHcv3
DwVV7L2USP1usNvnBP/4SVd7tNEaH6OGwHWhagQLM6NH3Ih+ctmWABLc0VI3PSPZZaKai0DSvsld
sVIDldvL0PcnOU2uNZ480unR12KSB48xaPUyShuC0BN/RcHC3sSemS2BKC+N3vtiqFr7D5c15efp
Nlc1oQhTYPekakAEzEclMCSy1LRLO/2O7Eh9ygb0VGTHmK2EIac2JSZdmJZhSK1yN8Ra34r8ldwM
c+NzRyMnJSI+PYr2EV32JmgHXMP8tv/hyvtzI5s/0dSpBiBXVlQ6Eab+wamiyGpcJkUevvQkQ4H0
JnOwk7ObIlYyMmuHbquapKjk1IEWOXPHdaxUjtahtJoxwvkIlSMcgIpr8VpTjGpNw4VpS1AnN5mc
2it59NX1OF1r06gLFrYRays9EWQAZf5TPcj/9I7/XKWZ33GE14pAfo8p5Bf7JrVMO4twtn1PAJrt
YS4aBxQ7S3LkQ0KZYnhYhLW4Torf1aFc65J8HhNprlo4D4W1+P2bays/lVvmv4ZcdhC5tq3QbP7o
3e8R+astF5TvNrMQuCdNSYB39tJa/mRaGurlqNuRY4SQWqzeetWk6FtT1/2x6exxl+nWppBN5iyU
DbeMDfu9K/kIzurAXCt+AVd+hCbZtP4nNGDyuRr9c1SZCuKONjgljRpvGpI4xGoufxBV+SRlgeuo
eXgfNMUddzF75eVdQqJZLDalrD0FMUGPoQ61TTciqHFTgyFs7Ia3CwhRUxjySvHaXZJU6sIXcrsY
PKUkq8vERjStloYRr6rOPHhYv8h9SJykJw0SUOerXQf+RgT1s5qOoBXz7DazdHuvesq+C6Q72GDh
Y8Sv1lEs+2uSAQvUhkY+oMvRt6nHDSST4nAjXLU88EspJ11z07yKQb9wPcAFV8aroYMfW7pRc1Tl
ukZTaxPaIOeHumjqU5wQx2x4WbOAVxw5kWwF1ImUK+EJEv2bgKTSahhff//5K7+Mavgm0sIT/PJ1
1TStD6OaDFKqWQgv/Z6acn9tSzsnXsvVuwV9nbvKV5kW5VTV1enbmReZfyO4Fvz+b1B/+Q5OvV80
KnwRNVqqH/vAimRWPXbW8buSxd9IdauPqDdi6HKJh0oVUszcnFaj8oTQY8MMzNv5g9KvKGkjf+4y
ax0I9SvBBM2pJywXNMwgHWKYAuGQysuua9Xj2BEL+vs/W/lQqpwvTMQM6LalKvbUC/0gz1AippPo
mszvQcmXT47EF7vp1CXBg0BCXK/YpaaBRGasH4W/oni/A56ufc6sfsetG7MqOYQMQvLuLLW5Q/XV
3lfmEDuhRTYBYQYLhc+MobCl3AeFIq8GP9vCh5KXdeUdFAv2hEuEoVElS/JTjF3vjdWSyqm16Sxq
fV0dw1lJyAslnGnCfMdPrtSna7ODxuzTqz4UyEdXhetCYvGC9mgaA/0c2shYcYkkbbKwcopw+Jrq
9DZ9HJGLSBqa1eD15joTls88NGuXVdgWuCEHe+012trPRHmjdXWCdz42Vz25XWtX10NGJDajVeF1
VPfGGr+bVixL3asXbs7A1Q6/YAz0q+KrpOvixJVdLCWJ+F7FIji0wKbumGEwUAtz77HK2btOD14b
xn24luaxcz/sQPDm27yqURNTddkwYlCIVNwFQIO/yRqxvgBCtLIlVyur/Z0x9dp0ptukXwYkTPr6
ruq8ftWBMOMWINI7Gyr71m6bFwFKMWFQoypbBUPcNa8YqV4QIDG/k9HN7t3haKt5tPWLTnGGVg9G
qiXpQhTxYiD6/KqZErGyBSzLTrb91KFzId0E6adUR8BAEoWSHMjbZGyYKkuvewU2ntxVmW5s9bYa
FzUlaFkoVwD3U8wRbsJsrKt/uA18MAS9fZV1sA8m5Xcb7N4HQ1gjuza/S9P9bpSBz2iqTZ3IlOx1
hAJprchBQ9O5bc+GIdqz7inke4beIYuxtjN4WPd6e9dOgYM4F+8TPpTf/9J+vUAwArCFjeBAMVTz
F8CMpnbjGPVd9NIFzQXZsHKn2MjdSxTGC5fr9nJoyvhaQ0NDJ9EuFHXAkaZYyqIWDGEkjVTvqlKy
z73VoKCNTA0RZNjemd29nVlfB2/I7z16/v8kFrE/3lsZq2gqnRhNs2ydX97PM0ZDCaqkIrLgRfIA
34wgFbvMfKjjkBsX+NK10au940tutsOzQ3sIWewdtOGrGdv7VDHEbp5MtbJ2kqoevV66UzvSsrKG
+Y5CPoXjoa406646aUq+CykcbhTLm0AcGGsgptn7shtlR3OrDdFA3waUYs9aZCFcqctTmLjlhtpw
dJ+0JWUzrj510z/9/pP7oGCbv1eWzuTNkoWK1tX+oJcZkwYiQB+FL1aiVis7MjzuJy6278q60YI8
Ohi9YqzwSr0MEkFRTb+Xhkockr5c4V4CQNz5J62Xy6NI/By+tfLJJLj+qlnSjsTCVqr1R8y+pEFi
1liiXgycoorbBUUVmB6hV5zH1P3cyA0XNZdJFT7XBxdfz6FsYJH//t/K9+eXzxv9D7dQ1eJLaijG
hx9R2SWisrw0fYmFkJcoabszbmCboO3WM3cBg55LEkRLdDLpyR69O732X91iVBeRrIp1rNveaX7I
bEq7kHuAGAiUlditwqaJbrhUubvcqp6JYO6PEuVeq05WgVSeCVTuATBQHsXdeNb52646wKGA79bW
1j0y7WNJv/a0+85R+hyYOyI1YtIsyXGAh5PamiNyC7urrD0URrNy6dFrka4cCCVHy1+3MqRdUsIa
dDMp9vjc5F5C3WvreqG/aAgNcSovnZofTLHGW5GkzqAbEqEmCQgQDDoXcAbpsZ6oR15iF0TYAwRH
S8MfJhrpURriYkmL4oJ+MTur/X1dj8GWKadHnd7A1J2kOSnDbbxACK4uRu2BAQoSz6p7aYzmYBcl
WT5crYGBOzQVo0vMoM4ZEbSuQhJPnGTi8BuiJKq4SM+MIO2DZWTBgSZW5tSRLraK7/b7wRpe+6BR
6Tqkyt6dEl1dNX3xmwKEA3VMh9CA/piT0uEW5FLWsP16LoVrwTAFixwFDxlozVQK1cVUgWtb0yF6
5tC3JVCxMH409JJMyymBV7WouaEZwhujHCp/qE56+0qDvr7EjB4c8Bg7WG/dRnfL6BGh/94tqRFn
w1crlrwjk55i3XtQvUukdU44QB2iNi4fxPSAQ9ohoTU/em7+FfbOS4kPfKtk4gzYWb/Vm6bfmtBU
O7i0FzVAUtmL5FvalCfdgEpfW961I2frCix1USnJLckR2avpcS80ztT2zadUGQ1noPVwSGX13AtF
vRsUfzNYeXTtmPHAPBvqLZcl6tud3xEh5OOkRa+3NQJK/+BJuRnnib0KuZUfULwPJ6+hVDVadnX1
yD/7h/Gl+csY1zQUoQnmj6atoDf8cB1uSabkW6c3LwbxMYvIHxj2JPiyLLvhGsqQ4WJZBV/Iaq2S
5Z47oQfIw1C8pU8w48YIxm9JH4hNHAGcDwXg8c9UPUwHTJa9i8KpQsU4nvvfkYRIzCCg8LjEeSe8
GU5kpB3pL67hqBo2aa8brKXiDeD7k244ytXnKE63GqLPWxABGQGCaXOCXiXWYaa8zjQYXCMbsku0
nejpAYEvi56Tqo2XWMe4izQ+E3Neq0sCscYTo24wD+AN9YLs0AHViqa8z7Qqm7smVJXF2N4ndL7g
rvXhSk5BA/lj+tJbKI2Mvq03nktDKZq+wm4ZnNuwHU6BIa71mJdvs/r//okaV80UuW8ZWDHEYPWH
1f+5zxL+/z/TOX8d8/MZ/3MKvtGRzF7r3x61ecnOX5KX6uNBPz0zr/7jr1t+qb/8tLJK66AebpqX
crh9qZq4/pN+Nx35/7vzv17mZ7kf8pd///HlexKky6Cqy+Bb/cePXZMuX7EFt42/8HrTC/zYO/0L
/v3H/y2jL2n1pfr1nJcvVf3vPyTL/pehC52RJuhRdVKF//FfgAKnXbb+L+46tmGo/KIFjQtuQGlW
1v6//9CMfwl5MvwrDEYE/CjOqogtnXZp/5IVck5ti802SWDWH3/+83/A/94+t/8MA1ShhP10G5yQ
EvxPhRzhmSB24uNtsAgKVc/VZhJ9WuSOJrq99JLq4AfiMdbNYAc1BOiloX/TxrVZLQyKMjsCxvDB
8dMHwcOl3xjurEmmYMc+5GardMhgoPwheQ+2op2ypAt22tj0K1UDzuAHMVafUyMPXO/VpF2Ce4Ki
3ZhPqFX6jQ1+xee6gxvW2tcM+wdhjqelj3Z8TVXPcmJlEGumphGiD366kfKVqzMexOoopwFCpUTu
ndoMuY8oGg7HzHyNWs24q8CNdKq+RLvhX2LhbuOqdpdU76ZaFIaZsMehS+fZ4WPpMQJRmjAH/6qn
trqbLt1R8hlSif+Q56NxsAproHzR4VJEHYh7abyGQagsI3jyy+rGN7r6iNqdQHe6J7wbkb3NsDwE
UbgLsjC4jpgZA0QSi0wN+4vILrZCjC19+HBly4lCYopBTlTikkzVZC+pMF9cU4s33Dk/kYtBFaRL
gRWNh2EckVtnqQxCrHWds9JS+M2afW6T/OuX1YnoPsdQEc6Y4fDYJeodAZHaMk38Jxt1zYrLkw4V
TEJ0xQRpPXavDBT+H3tnshw5kmXZL0IKZkC3GGwAaZxJp3MDcacHMY+K+evrwDy6IjO6OlNq3xsT
Tu40mgGqT9+799z7oY8fyryIg04t1KM5pfQVJ87ufVWdipEsK3vebXqquHeEKX2s/9486nCbTe1b
TEhbONRq78dFfIiT7EAPpzsQInSoOlRippg47c3WxdLcA9zyYy7caGqMjsg8Yr6WMscZ2C/JUSvc
Cpxthy9sZYCTWOKltWqLjCGwc9mM4sZuYU7P9UejFk+NhGwr24/eHakpISLfxYpDnbPndG4CoO4q
5J2edJHI6UPZdkrerFp/dMoJAFTyKvOjU2+BntSfOW0wejhPA4HW7pqfaDpRVFnLR+oSFFUykJwr
0CmVqt3P4P1Wu9VOAyktKrXRoexZvzGM/VII8hDMfgUohNJtInay3fHo/DAXBDQuh1h75N3trOaH
Q6o1O01RB7FLxM8OKj4xq7hUzVr49hYTRZsDhI3JVMSB6zsYwb2lM7+rbfbHpvdVQCcFMEBrHmaF
os4k761smULA68hXJefpJj8mPbHORfyg5ByaRbW+54Z+0iv7iD0zmDsr82hSiCenmk6G8ocFC+BJ
LtbnlJU41+vklNfyV5xSHHDATHlB9Uc5u88lG274Rvh4e6h51t6Iy47x5+wvo/3Qk583N74mRQbj
GVlfV+Q3E0hBevBAp+P0s2DW5pmmy/rREnCjGx8meWdM/ZFeN8I+aC2dba1ogt7aDwr4SOf6qbHn
CcA77NxpBEdJI6e2qfUWbuhUL99a1fzelI7PRJh6MfFEi6RpF1XNF/4m9BoXDftEzh1H0UYmin4X
9w6jM4sOQC20zFsmskBK2tE6El2Fc8tUOo+mIkIzmf21G/PTYnbEXxJexYg/81K1+tQnxkJ4OB86
avoQbNVLojDySfQZMA1gwqreMzG668mCGcRcz1+KwcRPKbvv1ojSatNCQ+nziCTUDwkK784kEyj+
3tkL2VxLakdmzuhiyMZTtpBMpg3WFzw82nwludfJk9vGxBzEnfJs6hFe8V9lTYZjledmSBINtw5Q
6gZDYagmHYhslYZrXEJmgzi2iOS9cA04bWbLZW669JSmHmnNRrJNvT4ti6HuN+V8xqLg5XNsXHJX
qflrehmQOOQbE6oKfbD8Fas2AokmPjlpQzrntkuYSNBgLcsQw2TLxww2hd5Ij8/R+WlmF+LLf6Fi
S5AaFN7m4IRsZAmwii7mkXdtEVt5qMb83ihgJq8F4zM7kX1QxbmCPznxNKmKPeo4wteIMryAA9fv
88SBSTwm2/hUoCb1SsR+tLyTuaFb5uI8shuYlgC4SXZywW47k9+OE+ISQXwdghn8ykogC2U65LHu
YxifWuWyqusWGFnGWHdBGtFqduRUqH1WW5bHxeLKaBZkLfKSugk5yGraEuHWZ4eFedNxWNdQEwTw
gSumS5gi8y3nNDkMXfUWc4pjM1t88k6z0Ihnw18m20YfnOsB0a1M/PryoFe68mPRSuIXdk47lEkV
vCAcoKX9nmWOeyvm4W7pmi5c5PKujCVC3PFdGWrpE0/GRKpWfKLLN79NU9e3tMJmUHTfJ4lJrM3K
olwbhp/pZNrC5falzYpHfd0vBS1ZAKdoYjCpG9ab2yRvna04YTf1KK05SQUYHAwvj5v2kK0uUOzx
rmTudQR4mQSzrWCkScA8Z/Nr3vTb2+aeJA3aYDQyoMhFOBkzzfh8POkur89QwxK2p5O7jotnLt19
PUGLsUSUGLID+eRc7EZhR7SzKHaxL9Y8FG12mrM5Q6Ik3iY7fUXndACU5mW2OKom6VZuO92iTuOp
jgnv7EY3hgEgbk6WXQT+5RG6AL9Vt3h1SmTw3Vvnsr1gCI+DduMH201xiJ6pNBLLGDqtz8im7226
L57CQkL9nSmnDLoW7Y0e/NbglUW8Pq6V/ZF0zCf7ZT5vmUY3g7bS0jCe6dXVj3tu5EZlItuO6SXO
7dtsrYZbaU3+oGLTrWN00Vn3Y2Vwnes3dexoideaX8IgQEZbD02aytcU3ywwDNZc0O8LxGCmeoJW
BgIoHSnRhcMqyjScSotxiUlAZtRt04gxfBdVdZCN4oS79Q8xfKtyy/R7zDy+OtMZHTDsEd501uCL
hYqzPlj348qFVwBLsNUCheHMBj0riO9ZzIK8bxnDotUqRiLI9J28B0mStcX82XMjBrAu3ieE3P5a
wlIYSzvY3h11+FgbkziI2H1oqN5uymqlVbuHnliF+NBACB463aECmouXXFGE7+y7Nvbijvh1VUQ5
L6CDKj90EhkHRiXfN8VQjwzFLw6mSX7ypSP64qBWf+gdiU35ah0B7pzjufxB5GgTyJadtC4S8I0O
i5XMZH4CnoILSDwyfl18q6QSzMz124rSMHAkquN660pP7SR0NHVZKHTkSltPP+e9wuUxarEfM3cP
dOJRfdEt541jeZgPnKjNJj67zpb5DUZ8fxOsXVSBI+zs82LwrherwiWKxsKb4MeLKRtvW0ijAVJ5
LBwkhwQwIE6jEAKsP1mLGizAEv2DXzT9genJHfvSEjqNsQaJYw9ckVygZR1/003P3saXaZmEH8tZ
vdDpj9PcOUx13gSwT94tp2vD2gaB6Uqy4Peaq4BXv84uL3UuuWrjiMTEXdjCTLPE3QbjtTWc/ExE
HgEYKgyVDURf2NMu1zSiCnKLbGzsG2YQt6ESp/dinhJ2sJWn1KlPW9mehrh/SjOIqdamkZZOYi2x
jl4vhzNWyW9yHNazBmzykNdxuecsUErMTqBMHX35UUyncmByBNsosHkz/WqxBWqNpDzjYSQn9r2k
djnikB0CfQF75GzOhwZ2ZWTOE/R18jPbxlCfYulpuVsfl6JmdyuXm3WEPLBy5PArffrSJIQ0bH9N
iICfJsrMgIjxyl62mZSblJoxkrKpmY27+Ws22h9rah+6xrjAF2Q6XDKES0fjvXPr01gMZmDmQ9Qi
vmBxc0kCyBCnNcLfG4dIsA5yJrtH1wDJTCMJi3O6PWEkXoKy6sk4d5rIkstLgZs5WFqsENZg1mG/
uAanjg48tTrhLXSKJ9mwvFtK/rw5k0XvGIuMGCjBMZL/yFT1vqZY2XdDJokE+5R0Axe7U/367Pza
2X+WCjQNahf3CTN1d4aCUIKmrX5tqVA8a2qZ6bvuDSdX9WWdz1YGQa+p+0PWyE9qpQ8qvXrBydo0
5hhiGgjgozphv44yhGSIzizRvEZPYm+AuuunCrEuut2F0w5n4LKOK4ZrKseWwCGNKlnV3UpmX8a4
Ac88x5+bPTcHKB7e6NRGWOeV7Ut5KAdSlrQYTzrmlXRyDq5mVP5KYodXlcO9aXaetU0uSxzeOljg
NwU34Lk39HuEERbe8OEb0pHKQ/jyUcmZ8ZXSXoyN6NUKaoRnWTWjsxHcFhvj47jmFyUVI6lbSE4S
/N7qiBLB6LdT3xpfSGOfp46l1NYuKKY4ItKKA+8iwrJQ7xN5UDNnoFUob2t7Nw70BtxSJMjT2t/G
WXxWCjU7up3xlmBA8LpxbuDPwG1jD904hXnOdGPr91NCLZGoemTUi+0nPWm760DsqaV8wjlQB0rZ
Wk5mKIuqDRsu5IMZx0GvEM+bKT/zWUMnaREcQkoj+bIGNQmHHS0c0RYcdDWJzHDgMD+sSIKYmHuy
w7ZJUct+rqWal1KI+QW+JFpRhDfXBdM5VCc+2+mX6zp3qXQO9HLFsSnaxQcr9T0z9W+aGg/PwlGe
1JpRJPM/2ueAb5JXh8hhr8ji+ZBwZCd58qR3TyZEEV9s08bCTypd0q6errY/tGIPC8wKcbAlVVa+
kdFujpg1m+JFONMtwKD+1IzmiyKQwrf9CtnHI7H0Jc8NTy50mruxb8ivTm/UMSuI0oSgJdzubV0N
htgr0ZlJZv1UpPWK5Ju3XX8XVpUHad6z71FGGRoKJa0O5znPAq1t1gNkpGAq7aggFzcYJdOs1DIx
OWrYeZvvAz490oHV6aDPH3OWNjcNS0EGpxT3uP68x3uXKkouk+myCt0ts22DEuFBla4TTBvzxLEI
FmsoiMMmO6LJP+sk/ZYTnHQLYOKyKcyB2S8X7Uso/UcyxpE7qAez37ojXcvM09Hh6pWBpFYbb4nH
gu5MgrGd4rjReI7eCGOXLHl2FJctKpEPdfExDysU5Vm2zOvzO0edf431lz4LETS47j11HBECFpNv
zbMVQlPxF9skfIk0k2AbnEPNmAgFTz55srlz7Dl+jJnfpM7SR4VOcFanMeYb3YuaLSGnNyWsFCK2
LBe9fbxrxYjVJgS9pT+gcjxdR1jLox005XA7MI9mTaVHJYnPYbjzos+dc3aN7VvFnFspYr/KWVya
WLsU1aCfBioeO9fyYJoV9tHE3X1U7V281yVJzLmJKOuLZinmcXBXjfVUfWsn8dob3Gn28AY/lVR3
W/+cm4Qv5FzLZnc774PJEdfkBftWaOnJpWqrl0llicqgR6qwUv2kyp8XZswEDtKW8fMyeS4h1HEW
Wy9DR2toaFcSg1SVoNItey90VT5pKSCgvJ5/bNZxlnl7hpXwbhuLfxnE8Jxt6cuG5Ip3lAUsQ8kI
PKCJ5Mh7/fvD6+d59asA2XhWsiE/dcoWIthm29kfNNs92txzx+tnZaI3UafVw9E14wckLv5aOeo5
TmtkNOCdD6j+7qcMwRA0GTJmTe0caxV/woojh6uJD+fSPQ703o6plrGSFePpeph0mRQcyoTQnhQS
K/DIDifd/FUbEmOjZvdhoqcP0tHfRtknQYuilaY6pcM0rZDIRutzRo2YWuPPuSTJAPeFB+m7ZqqD
D0MdieWtyhnBbBa7PLOFhalDyj4k/aftLGdb2WhYWESguZoV8krXoVa5nJr14n6/Xb1UwOhSnlUH
JaGqzg9G7FyU2aaGxIoVQK88A9ujCaQRBhirJ/gZ61Os0M3vZTip5fCkWN0nS1HtJYYNKq+KirkE
Izrf4ckjs1JR/b5I7nTnps/M19lwi+OWjWRApEADWi7t1q3CVOibr6ofmcbSjpoQ9GbpSm919acS
BUswOO13tocbTSXkPUfbUeV4dsjgxqSPZ9GG9XbsW00ETuneFYP9XbT6eyuqp65t0dO10+e4iM6b
m5usIeDItLXxmHfoLxlG6Fz0LCsbXEmPUo+LVn0YRX/R1ol89sbR6M8i66q1Fg2RvHNW1ThZZf28
KSEl2eNkKcWxGQaFNuv0XhkpEec7JZ6IOVJZx3OZoZ3vjAMBKsimLdIS3W7Dg1YWzDCNO9PQbyFk
g7mYzDaahcHQcUzHQHWmNtL/+8Go6zYy9h+5fo0xiGROvNR4POImmpcKj4SrfLYVXDbkIfeSS+l4
/SzuqldZuT+zia4J82UZYPgi63S/WWy8epGpumQLS+m7ZEhFqNONaIjUpW+jWsx0ZWY3ALfxbpQq
z28TFZve/k2AwmsgTZuVan9ayrLNx2zj7Lc52kYjhK8N01qWHIpSprmJAbyw+GjM7REiNr/MckEf
7g9VkTS8KP/9ucYbBSoqPV+f4vVhrRdet9/3M4FbtNNR7yU3g5GLQ5cEvb40e7QLRLVpsZ1DH/eX
ROr55md7M4fTJsl17rfrzUiKWIA/pT9h7Gt4hrwKpLj+n/99/93Y8WmQJm413nT8klKpq+P1L7ac
EbX/9XW4fl6nAtuzvj5ZxvhTTPrNmNI+mQncPlojCs60yyr22mUmosCknOI8himXZ8RhLJkjUwzn
GZvfUSGDkXE4z/S6ilw/RWO0+ZAhE7/fn+L1qfdG+d6xW7HFjDISZHaSSGeiSTKHUx03oeuw/KZo
FjiZj4+DjM3DYuV7sEBVJaW3rCy4ihD1oavFE5OKOppWk7lzMx2pwVgTKiHaE8ZG2lJWFa3VohwN
W/azz9TzRgUncKP1IyeyJZ1DQXZDpCaIpYbeIbJ6WyH3pPgxouvv2ZKeswxxQywcxRA5qOQiS4Gh
rkgdraVpqz7NxbU97RXGdf0tUn2IRC0hZl7fwpaWfyeoRouUCXLOw/Wj68P1igP987XBtER6RDgN
nRUazK5ann7fKtf7ZX/Q7ZUFs3Ucf5VDE42tm6FS2xd7wT+GnCadoM3ykSvfiNG5g9zJR2PXfpMX
2JzhtpHK1lp/VMmoR1Vp3bl0Cg74F6bo+kCKRRNaA7e8AxM9MtrO5Zo3FsfPURex9cqEfjerzbBF
maRU53DV+GMZH4slz24WNrZAGzj1XG/G60O7X8/Xj1IEEqcBKKLS16ScWSIjmbqzm98P235pfKIi
YJfVxgbpfLsY0Wi/qjU6/Ov7oJdu/ec7QjfH1ZVPZbI4CtrZz46c2FuOetutNMEuWLBbjom6vS66
5QRWVhGP7RoXmKjGpcuIvVT0lYzC9E21ONItyL1/f0/rlaOV2+7ZWRrrtiTG3iNrPXRbDkwVHYlb
IBJvW5nZx+sPQGCUNzqM+uv3tGq+lXb8NZsDa0anHPFNr0cU97CE52QyPSw609HgRsMgX1d3k2lA
MhfyJOmGahPAVA9XY3rpLHoQ1jICBCr2v6ppA7pXz/QW6ODuyAl9f9Jqz4yrVbbJryg0LunCsVSZ
+FQxt58CeWCXG+Pt4Jg3k6xPBWYRzIG0L2qtRr//1Yxaemtjl4HGRd2xpWtxzvr8BHyPqK+B0/M8
r8BtuMQ1dD+dfpn60Qmgd2eeWZS3adFtp7HDWUuuxWHgiOU5rvK9Swj2HXO6nE1148a125A6EndB
u1iPqpAwIpbqo13p9lhq+T522xxaLRcDeO7PrK/AROwxsMTXH0dUR756m7ktrC87uyVprL0ZISB7
OrzrwNZkzvEkTZhrMvP2UbVWN389OMAqPMOFlV/Ht8iqd8eTeKRxi84Eo0Z5U2mwPclwowZJJn/M
2Op2sae16njQpKJTCvGRifxH0XT7pKplBVHGLX8/OC5NTmFRnI3OH8vqZEFqIQACyuc1a6JHCLw1
RCJ81O0P14/++kYqWz1a4hq5ERNT//oNFZ4pcmurCv76uev/cv1hU8veJP31Q6cqdjQhZ490VKEk
0O8fEgegnFaTOFTFmqNe9a9f/euhnxvn9z+qe3zCDcA4X5sMSrTFiephUCGZ7TsJffIoiVU3ghZX
HIgzOvWgvUoqwhU/LAgGfJdTP/ykuWLyH5DJiTBGzDHBSyt3jGiNkK2A94XlMTGUSGXjPLesqvPK
slkpZklTfrZ9JynmGw19rZnPAJMrikktns+7KtoflKI5WKwCHsr9TyslitqW37Kh/IPuit/Yw7vR
dNxe7oC1Vb5k4Pto04pvc+HGfmkAgOGuot0KxyROf5Ut+KDFKQkNnFtGb32oy8q+9jAjoyg/tPmS
Q1ywCjppEw7ZQNHLz0XtutDgJSt7+SkcZt7uANvCeMnFu7nSGM8sM0eVvb6yZeueIwbdX2c6XU3/
7ACf83Bs0TkZOGdXToUC6AiJ4CVVy82nmWH5HI/Cpam+lTKHwo7wsDZGNllWPAuJlJQtr4JFu63O
H1yJqLVM9wlb+jJVH1k1uaxr98ZKkrWrVveNrqhBW8VAJvebvQlVswxZB9uzVi90hzqKhS31tdwB
0Ap3+s7dFYu9zV2/MwD1EggJdcFe9RtG++UoLcMv52R3+YOxwrXVwaIyUxl+sjPMB1e/L5UlYo7/
gATmOOfpe7cyYxPly8DglAuLO8b2+rl+6R0AxnFWEIjVcAWwUh6FANrK0QE/P8nUmHLuJ7qL9dLz
GuEXlm1Dx7hEZh2qpKs7LIoIKy19N4a3YJUKncH+ixyyPpgM/WFjAeQOjsOeA66vd8SBq5t6QUX9
fYCInWdd2HTVeUFkuRMMwAp4TpUemrq7KxumOcqDorf4VBl5i/Kxi4NhBIg6xPWdrQlPQ5qXLuLX
5NR3XZwzUpiyHwg3wmUMx9aY2NHgULuFX0gjxM+LFE8zbhTR+8qa4A9voHkEdCOC0Z2OGi2/Jlc8
U7ShZeq3NAIRGLnqZY6n4zhTfhpqyBTilvY5fqa78gvY3wl36mts9Z/Q/y4uhvxiTm5IKXrrbUS3
9m3sWL9A6hQo8j36f88L+nION8W5W0R+syr2Elg2vvttMjR8yzxcP7o+YPXQb1aXtbRK849205AJ
OpRshbmlB0QI33Qrbrx8V6UvIk2ZrKdetS8BzBw67vFRPboSenl3Ei7V27KKPsKPISP4Lqj7r59L
6WxB1lB1z/ogvGIZFz+nwzjO5g6PZeWdk8L4nlJ7eOWwslJSq4HSGk/0KngzB7qlUb8/6Clq7rRd
c+5O2cMDINRXyYPM0LsIemEfaYJzbGbX5AHvZeH1AUHso4QtdWgHWsdethdzq2u0my+XnzAwyEqp
OMQ4+4ljmtqTGzvrMW0hha0C8hJINwqf/ZvLfS6rMqLj2kba/oCrnAqtUqfBr2g1+1VHzqee1Vhd
uVfqVIenDSXVc2ru4ULrEdLaKm88AzoPlYM/1cSVswQLf0qtWacPBl4BjFvNRNeeo2R/qDjyROqH
sdfbw6Y8uzV/Sa3sW971h/qKgUFq136q530kwTdEHNYkVPn9QxggCMv6UCvKOEQHCziVlD8GtT3V
onX9o35XjwyDzBFVBgG7xnizYIrw9LGiFb9XqIbE0EjcGeeZvz6vNeuszslwFMQol95fvz7fnwiD
PSbdrC0EtnMUQoBodwjuhKL20fVr14+uD4oOOJBbn/pILBGlinNaHJwM5fbdMOXAybV+I+Uyu2Ev
0GjB0WRqkJxGdWPgyBpHLM4ZLeFpHxZS/tooiyNagURgOkBP18xiCATaL7o+JBs3bKIsx5recHR9
sNKd96Tkp+H6F8qtqYOSkodOQK77Q6LQxtLy7JC1xiuZ560WLuVCop3T9EHbq6zT46RwAVBrc/bi
uJHZSSihde6vM18sQVBF8yCerxK0/y/W+w9iPTSjOor1/7da7+2PvmrqfxH4/flv/lTrOdo/THpq
AiwTBRvkfsRyf6r1HOMfO5ZGdWwE2apm2fymP9V6poUkjy+7puXQ/tX/EuuZ+j8Q/mE32iXEmooO
8H8j1vtXZyWuT4KghHB4gmj0TfPvMUCuRgBV1rgWghnx6UJwN7LHTaMThnLe+A/yeAPx4T/xiC0c
4xrJq3QDXUMA0/+7CjceJxQ5TQLBvdeKgw4QgMnDXoR1RhZSXPXqLynVM6zETl0vonY5qS/nslJZ
RylCKGoiKIQW+zwDxHlAOkQMFcHzifDcOnvNaN22pWmhxSJmocTy1OrdHIxEQ/aQ6vxlIWEst7Jb
RBunWaqU2BN4gUnpH/7pCvhTEfnPccjOv1pqf/+h1i6ZwLOKI+jv+seU4cqCzUKc0GWfloEmnMEa
zSTdYk63+YVWlj5CoU9TLb9Qg5/apX9QAQn7lAFtmLXDIYmrEzqgr4pxdlmSGLejnny7t0KUAoyh
bMoMnRVSbxgt9ZX2rRjTJtJ3hb55xih6nuxdRpeYetgMxoXK91LmyI9VI7wechVG6gfh5G+ZbbJo
bClLcFpXAIFSg9Yec5qy1zam2IJnavK0h8kF8OjQfBEFsTlOMryvHfnL5LyfUld7rTMgZwmodjTV
+Sl3wYrsOlT+Sfal5QSgt/PDZPMGpNLgNIjeYPujK7uHQk2+7EKX3lZkz+24Bvq8UFY10g1Ws/je
dA0DJTH9mDor9yu7nIP/8F7t0u+/INm/3yvH5H2yBCYq/e+ZhWpvtgawFLa1FCWo1sUvuVF8CKRh
RObAbQPy4/Us/H6ClCyYuj3VvZ+DzSaWXXEaJvTDUStTmCaG6ztFyuGFkW486zqb8xy1KRQSq3Pf
F2mXCJc4Hqq0pKE5VX5sJzRce7rA5ZAc3PVR+0YzmOI3yb6sXBAlkZm0PR1CEtC3oVOEx9sDwgo3
U/yEurVERt+9U6bfspe4npJZeUBjZe8g3VR6+zbO9UPVcOE5C27SdbrNtOKDrvdDLNFFAKKaZqJ0
7UDX9qxYBTzFcMuYulyqyGBeygCAMHR+ACYn76JZs/vsp1lVA2MXr3is05zkBbEGjlm+LLL4csnt
5I16qgRXzH94n/6HtwniLKJVsqwd++8OUWka47iSTX3KjBYkvLrR7UyslXhiDBz682AW7//+F/7N
F//7wnBdjLEmbVNK7L95BigCJDxXfiOgnJvWth82F/Yr7kTCp+rxW5vVd3ihUy9zx3dY6dLLGt5h
p0GDNNbuGT38l9TCpEtO0/j93z+3/+maFfiMuFpQgOPc58X6J2yyTqZZXSmlODn6rSDyBB4ET42d
jJ4+Xn9/bOzJ38u9//Wv3d2uwPlcSBjG353ioidDspwV91RZ5ddiuS9qy3oAafFLdhyIEsRdhXRf
/v0v1dR/NW9c3whL58sgAdmm/q89Ci+GLphmuydG0BMEuvtkXjgYzSVzCwzdTqtxop8KkqReY+m8
FLlZet2iT37jqF8aKqlqb0+hpWf1T6sLDqObDgC4H6vFiuy3hHkrjqsAc13nNAd4IqXfljYiI7t6
MCU07nLNYPorjzVIy3ripV6dhIOR3aBaK4awRE9J6W4f8nYeuDYfbKOZA8eWGLmRPKFYkMx18Mo0
+HJIFaVWc+qEVPGUMynFPopy5sS2238O6mvRgveMx/leAInxLERT+JicjwGJRWHxzOaCrJqio6UV
C2p5ENVfy2jdkMNYBHk2ID2sltAF/ei1HrI25s/7wlMu2y26nLBRzYlkOt62tjsoNmPabLEt2ELr
izE1r6O2/yxbqyfWFWMhe06nTKqHBuzFxIcfoKunlO8YIa6bV3T77rA69Oy6rg50OrousWQ9040G
uQmAaoRkkBv+k1VVN/9mMEAzqmIx4EKkD2ALgNz/egPEelyC5euXUyJolc4Gkp4JPRnjLOLjG3+i
5abShgDKezEMRlLp4Fy2eVOQCqGvXpj1klRNDY/WlhAGOt4nzZ1Hr6zyEZErGxG1yj6J5jSNcFFR
x+S20bXXMSeXEF4C0VKHkQWds3teB6k5Cbg2I5W79ZlBrWboubeuKt233DkJkIswqSN4JtYcX9LM
YwdJ0kNarV8EY6CuxdBtWuJng3wknZ9EM3eHbGJS1sgBzbDZXwhb/lUgHyCKeH1Z2pgjvUuODZcT
ydBZuz0banpbWvWTiy4IZExveJwNLK/VUBqM5XzALoJJrXY8cI6oyXOIKMy8/G2kxEq0il4NMrMR
DaBS1+MhnZRv+Hy9pU9XBv7GK6eU7zGmU7+X1rd+Jfq0KrPnPFc6r0vAFMcoN2Pn1i0LJCpSues2
lCwVcsNpcB75vRJYvzglkCWGyuWYms7PBloNEBCYHKsMYPt86dd8DLCtk2/MS2W+DXMpgbdMT3Vn
fa1dBu62RxTeEtQCajkPbIfnzUjjMaWw9h2kS55daIdCkKJbbjr/Fon/EuvsTtsS8FoF5drAJFQs
Xr1dqhUb4qwkFF+gcZcFUTMaQaTF9vqD0swlPIe5OZqFvTrVDqYWY6BHfbBpqRu4HFPHxJ6YELYg
GjYO4UXeB3S+GxQ8IuVq4JLgfJZy+ZvZAfMWJaBRAf0taNElhX7T15Z6bvfN2WDA5ZbpELpmu+sh
q/fVIlJx6dK3LSmfc6u7yZjbM8zTacfR5cmz9FTRAyk7A1oiMciOhUSRi2GtTUaeza6VW8izKk/4
KaieXIAS+ioeBaJ4v1Km52QXd7VaDww4LbxJMxinO8jSCVzQpL79qMfILvhv2ErsYxubb1Zn3dlq
V4RSSxWWIXBnKrtLt3SsgnqiH1VEg661BlaTvdZESeXaJJHqq4bXlC3DEBR2myix/y6NwWgaknGl
Mz0s2EvTAr2VUBzQpcwhEui+br2yoqC08qfNuW+y9mZLjft1GsNWUX5UzfJI0eqx2zgevRiqpwXE
kxZP3ye9fkrUPUW5V7FC0gGRiA/0iQrVolpprJbE31F5xg4NQLVmiTWT+iSz1C/z7BHRHveTOz9J
su79EcUrsepwI3qZerbGXT1o+YnYzs0HKPXd4LbxFmiSBO/oiFfzC4kiLNHVseua771BR15meu4B
jsMGCz8IybvxQwxRnI6/Olabcz9zH4tFHqUV35Vd91y71vnxMIv00q4GpiGlvjBBPtgIDlsnfSuq
6Y/O6UgKVzEmaO2dXG5Gu/sOOuRFSP2jMCNmIzT+9cxjIpCHxd4iHfo69zdn/oYjORiHmKJ7OFoF
tuiFadFWO72XT6gk17HxWoKW+hLPql6KHwVOGpzyy3OJUZlBk+HbRoVUrJkmwrQFXSEaqSBNtmCd
Uj1MCoZ3xaIdFd0sDqTloiIob6c6fkEk489Ls91NRPB5rQ4ut+bVSU2cFTPIqp5+CpnhKBzm+ZvQ
2U2UXC0eW0XUJwdRsSe07tFMbOUArR5AVnpSlqEKRgTPnBu93GE0mep2yw488P+r86s7S8npY3rq
Uh0DAjdz2+iC7tjw6oj6URnaHd6AzQOCRo7yc3fbhp0k4U1uzqvD+ea81ZXptUvGGrl7kQhnKI7S
/S/2zmw5buXMuq/SL4ATQGK+LRRq5lAki6J4gxAlCvOUSIxP/y/QPm7H8d/h9n1fmKFjSaSqCkBm
7m/vtfujp5Jidd5XG7rYf0Tpi+x8FeAn2iWJea1iXefQ1W8cc0+FVbI3gLa6LU/STOLlwjPJQyFS
h4YS0lDleqhw9W1t2AchaDcM5h7a1jjeSI8h9Ii+QqTrT71xJJzEcjtr+3Tis2I696Gl79zlTGsz
uj5B+zBU8a+TwVod+/mta+TemjDkKZ3ZyRWeRHwEE7LP29QNzWSut0nTyqAZQOLTK6bj6grYR1Ki
1zPEXExsH9Z32ltEQ0Lbq1k38f4iiVWnxox/mgJhLP5ZWiZG8FYrAnZTN4XaHaiiybYNwyDos990
zf8ZlenBaYiczJH2mjsYvVyj3nLWhxkCFeDQ69bbIOeXksfLZi68h8zFTqfcgrCxj/TMMTIvTr3v
/s4yoePnYpDeDfU3PB7ahtBvOOKFqs3kLYrfOnEuKrRlPbdqgB4+Pniw6CoRh6+/O84Y9lOWtw6m
0DwV1JX7bA1Gw4ayaAdLm5OEisdvJO3ERhK12wyZhnQA4uEg++VGBgIk4pAcKr8othO/D6NmQ9nX
b5tJMG0V+XgwZuNbjW+ZmJsdCuRY5iLdaeEZhxahA8PD5jpJ//e0/jCKg7nV4uI1aRQGNkz4IENv
ieC4RjmZkY3flUY+LHLfMLjab5q8Zqn+BGRTYqDHKiO0xQ9GmAGbihjddzyoe2O1+M9UdzmDh4us
IY+g+cZnkiGE9vOPSjmP44iG7aIiHLVmelNufFGAcIdq2PmVhhfQ1m7zbFjHSVfQirDPTmx4QsNa
rC3LAM5ByM55cxaqOlpSa08aJ9fO2kWOre91LenWA6D82xebyiBM6uQxlWNf2a4uu9rEeka1VBn0
DLiR7EsQKgJrCS+3B5VHgezXr/77S7wKFCW8PMzfw8hQLVpOgxfv5wqjmLMaXr7MJIBcnZ1a6vt5
ypcT4KnllCGIBv5qn/j6bp4S7r4vpj2wowNtpGfcKd6mKKiRolKTZ2f1Kr0y3ZFhUqc0EqwcI6i2
xMXzmWcGnCpxB3cebBtpx1Ew8VPiLhPU5OTljUucZdfCtKpiEmt9zG7EZgDfalRo60KdFw9sdGdA
i9Tyz16mj+NSknLxqk/bKO7c5NqknD2WOX6MoumObdIU+G7yONbdrery5zZPzyW5TTlONIhSu+6J
H17vvFsnbz1+ghUFIFd/iiJ+FEqHfzKSz3JxY2e4dtll3A29w7re36aeiabsz0O7blOY3Wb6wtKH
GAbZciMZzjBJggJbKH7KkpZ2iAPsnXPffMLGPZ9Gs6/Cwe34ro6BtRAfM+fvyjoOGsaNpgF4xyik
19rq5IgpCu2+fv1yYXy5hHI+6By6R1xyi2ppnW672SMJsH6pwBGcdMjH7LuJea7a/YIDyCpGe49I
0zJgzn3cSKV0SGzWL1mufnaKvcrXp/v1q69rJV1sY5vO0PeoNu6T/ZcfKMmi8m/OIECv5IhbB79c
4ged9F8cwQDWLhf4UeRkc0xTqdS/x6R36betXiMv2leroKFnOfV80QsHpoOFgznwK/siVHzzzT7d
z47Pv1e3ydOxulU64AvSQSdvRt+J1cjBdaA9jZsATAubuLROCCiydQtgAgeaTuEm9R+/LPzvXxom
Be0eTeGAgjuNbI3BgY18/yLJYK3HyVHHHuIsd9RAsB+0d5Rqgy5yOJ5EvD1SZb8HC0HOtrXPacj8
jZS8ACXwdzSTsYmXks0NW0yKI9b5LJ7Vaabwt3V+5+uyvkp/X4fEqMGeimcQK7ZiPmYRSFmP3MvA
9zZSh3r1QR0bUXrbaf1xpKdvhjGHvsdoaZXwvmQurfRfWr14bxdQNBnmccJF2c8uyn9b0xK6ioDF
xOvL5H2i424a4wLKga4nYar0p0xg5YhAWR3dmQYHCAl+zerqYJcOep6HYc8YqUmNoIF+teurJhiU
sWwJyRNqE4+RGlKWZ7ZwdDj+8FT0TO3eIZuBxUszP7hF/6N0ZoIVA5FsJPKLSC8FREoigYIcDVaJ
xBHjwUVPVT86JkGb9Yqh2drZtquO6SwiZLpL3WfMu44v3ranrSUJ48Y6I/evj9LDwxwAvyuOk809
3q+y4lgnPi9ruipX/oocFIFqnM/UB7FfHxAqnKz7Ru/PHqMkB1G9fqXxC8h9iz01w8QgLRFtC9rT
g1FaYW2yaUJzJ0MpoaPkGv8oR1OP03Csu3MPPjH8+ngSnjSUFiiijNm7Wl38w1K9ChriNhnK4EiE
NfMxzeb6Mm61aHxaLEZP0dKsiQvzXjO9q06LQgCLjJ/ne09ayrxxgrEcKN4VN0PFoNPve9qnVy1C
6/266nLw+KWhY6ib2J0wcAz4r98LSA0rod9zFUJyycUDTheaKYoj8wd9k0TeC5gkMlbr73Fqa7mg
jp69Blv8FzNZj9SrEuOW9lVK62fRoA1BW98gJH2mmn5PiXoy1IRoEx8uC29pmrWA+QGCIlTOMfeo
XaXG13ejbIW9bb3mOZKLW646rraAPOx0YvED3cMqfy6n6T6rUecJlqOypZa36fVCbItlof20NO4K
+F9kHpFsWCjChQt+Myk+1y9xu0KMQ9kej6CbaVNA4aGDoaKJtheHcsHa0Y5ZSBfLvKkbKz0YqlCI
TiTM4tI+9mqE8Dpn77GFCmNol8FAlJBZfaI14Cny2hyTUcFynEB0G40krLQa4uHg7fwyhXZqVerg
R89JBx0qiRZuWsAVHL+qvi63NFrluwLMDwfe6Wik81Fq9lvM6IFTQUMJdQQxIf9gZj4c8572DGit
v0v9ptYL2E5W35efv6fw3yji5Xhc8UNydDND6lfCR/vSRJ3DiVrQUp5m6EJIFlx46Bd2UK3uXS4T
aht+I6/wMY/eS1qI+2Kxr5SSi5ANFPldFbpNz3YHh/zXNQaxdNxOmbkzonbm1pUi1Pv22mGk3SR1
/ltfeNL28s7kUbnR0xIg32yjhhniLISlbRHs9bLdCwFbeAKkUuoduppGIUhO/4mOY4aHTPcTCuLd
quJG+UW181MyxN90MNkEE4S2LSAt+EO36mjsgmMidw4euu3M/cwr7D7bJpfBnCZn28DV3TDjO2QW
AqmfjQeNZwpg78VAf2DUVsZDtwG7GIVj+kQe/4dshxNL7Day5iMHfqK4NYlzbhTYD+wSJ445nTVH
e7qaAYIfyjo91u1B6qIlDLrLrXEfN019ZFLwLbXUVe9G6Oq0JwpM1IjYiqlbW++NKuHzeKXIm81Y
HJMOc75LA6h5XMw3Z3EPRun+GPBDS0WURxpgpAU7OGzDjsG2MM1SpCjqYyTnG/qFvzVFkgfpPL27
9qjhCc+Pg1lcyLhyrqmMAbPOgO3V6e4BzR1sJV5auTqv03u9Le7NOb32NYmjokwvi4+ZJyrkwZd6
TJuR82H0xdsX3zj1ihDcQxZmBdejq0M40BdyJqn9ZkDB2Y1dew8lpd0j2Wbncsn8raaz1incHlyo
9Xma2aY46ppa6Jkb4u/zUoIVtM3PaBEtVSfguEJ0ZkxEZr2cvr4A+O4hzf/jv+Xq1Gjr8aR1tXeW
rSH3phY/Sf4FJ6Ms5gDOvxcMkzafyQYTvM7brclzaTMtun6qE3MuiXlLHUsz/+0n0QOcR9JKPcUG
ojSrS8RAdqE0k1mdG+qIBRQl0MxcjfreGQv4JRo2P5XnJlfE+kvqScTp61dfX/KckHTK2h1+GVy+
vkR9kXDGzdmtJZjT//s3lgSPIye5MM7QCSUozSw2n0E5ppdmG7cjYSyBN07QdT30WKSZTyKZcjSG
W85yZFP4xg+qWbU3UZVB4P/HF9tv0o2JdzsEmFydNUuevkYD/2dK+DemBGEa67TqfzYl3H+O/3X6
lN3n/M8Qob//tT99CeYfvi4ccCok1v/OA/rTl2D/YYMOggZJB+oXXuhPV4Lxh+kw0PYElQiYBiwm
/H8yhLw/fL6brvM7umVgXvhPbAkG2Mm/DPyYxsLkJfMJj8jFCPEXLK3g6VCavS0PHWk2hGiNxj+M
p7E/Af6XqwwQpxYnX1OFbZm8aMTCt/Q9lqeuVMTbovYl9tVTH7c6gdUsv8CKawDkwGDJJQlKiFcc
joo623UT3sOvs1QJ+iJK9XtZT/aOAbV5imznaOhEjFrfafYw8sdSnpm4sU6XODzrsievp4ZyZ2Ef
JxLBTtJPzfm5/REZ2YdkNHbtLAaCVufeV+UyXmpoboKhNsuN356Lboi2XcdSUhBHRwAlMwY96NHD
HHvvDcULJuS72R66Pfia7hgTs9F0/ZWIskYPMXCMZJp/cztuSUL3Lb14gl1wQDLgpCyEM4Zy3T6e
ShJXfvRCBcdPdMr31vTrfa17w2Ob5dsGCMpRMQvBdrRZ+jk/oQ3gE6BON7jD+kKw1szuMkl4u9MB
dHjdqkRhI93NRJOO0qpessVwdy2R6dAmiBdZ7bKl3qTcy3i8zb0sD9W4Zw9c7WFXMphghs+2hi3I
nM7M6Gr9NGjxW9wgKK9bO+kATErclxryLFAiAlNJF51agpJVku6dRgLwYPfeEkgJGkCo4Xoks41V
NhzXzDlTisxgEKpJBAwgwQyDsD9WvIlbCZk1KKAHb1v0Uiut0B5MjhEgedRo8Yt2XVkVmweP2UOd
jQhRU7lzG745TUznwnS+Q7Gt9qAt6hHyJgsW71s5mJwj2ScOcc5BSafNcf0bowNSnrG6s/Eyhjl+
xv9XcjYkft89EqE+6IK3g3WfUyiMkWCw4u0iX3UN4yhcwFnx7zTNmqOVbx2Wfnmtkma10RWhl7k4
52dXPitc8WMa3RmLS/tBri7jSJeCNYtxO9sIsqZBQp/tJq3mU6hNbrWfB97egb53d3rypWRmOTcs
0DkmRZ9czmCocBm5NRouutQwL0RcUiAiGPlbGBt4BpLlVUxcatIq9lzDFK8XAkQBHtAFuFaZqTCm
W8tkIEBtIqZhv1x2CyOxap3SumT6xHowdHsZOKOpPQCwequWBzji7rloUyQ4xW7AXkAldCCMJ04a
uc+2s4XAHSbD+OE4bw3jhede+2YbS7Z+qAsOPI0P1dH2mcw8imh5k/Ileeu7TDuZoGMRNmLnaJmo
4qWo90km6tfWzXdwHpz9lI7VYar5CKgjto+1IVn+WnWhlhF4hfLYZmaSPi0OLtKAFFSqa035654p
JOqYxSQWyuVyRwkJ7hZH30qpgdCWiPtoXUaak2yLapNKerKcDRdPCUR/mAJNUKwjy+aikQlPBigq
hTlBCkAQD4mYQkbAerDQBOCJd/A8V6Ll8Mlk8TxTnYpszqgsfgS01QeNV3XPnkl4BrRKgFm0oF0B
BovHR7rVO6iH9Voi4elcLDZ/TInR3uXgafYRVX/LNL4UNKMxCR44pBVJFxB45rHYMb0xBlrArOY6
uViHp2rEPFoWH+mQOFSuZ7/okcwCK25f8g4NIbI5tiyEjMF3cITjU+hBXDCHlNWk7dgqDho9xtbv
2KvTHcyMe6C5y2GeDFyu0tjYqV8A1ewgsLlJvvPc4bkoQJTgrl9CKiXMbVF7rxogtJCOgeWar4Fp
7TPX81u8rFRFbTianNewGHV6WLl72kg/vbo6NBHV6ELX6MpMP7QJOCnYj4PKG4EobsBuqfMPEM9h
OrKBHKBz6q5G/8TqNrBJ7gaSmGetWqo0k4j7dAL0YffeLk+ncyHdMnTWP4SLlYFQVR0QVyDEEDHd
U3q/ZajEWGyEm5Qd2OZX78JkNhknPejQuaUmIy5fvL5adqMJRJrGv01Vh9qxAmrMM45TpnTb/i43
/HuvZCCDNJZtQXtGSB0uGks6Yiiuuw6wS/wJYeCAS4aHavorToa7uGk5nmn6sNWMGkPurDga0o89
OisOeSKfPFhamMecqyytIrdVx/e5jo3VqWx756Te79RlAubUYtgvlfO9a3Tnwtlf7IqSzfNkRvo9
9ZJ7apK6UJZmzq62MCAO4PzvTeI5pVDto0AM6apCO8Syueau1Ty4A0ilqoj3SVea+kZ0ausv7nXq
wUiN/ObFg6pWGjK/SkIJm4xVRau1ltZvLboOar73zeyrTibfAcX/NWlEGDQRUZGYoO724vciMkKt
JS+iEkjgIm27u7YD68RO/Ggqbs9KMMKx09QMW68/d/X0XY/9eZfDT+EygCGNiDrhUC6HKg+sdd3q
vQpKeXdvzZOCP8Kfm1uede5J00CxJLVznzh9tgFVjDkq+WC1R/RZvx2x0udJ/hgYwtC0xSzNGxCA
Fsapu15OBo6h9MlfVH6K+7t+jiUIEiixWprculYmu1KVHMl0Oka+bsZlzQ42SmwZH5LmSHDbe3HY
4KA/WAM2r2xaAuS074WIfSAP/j2lkPPOl68kvN1g9HUCwSgukJj8QOfbchUTtEin+56RLo1h0U+w
SdjeCGSTXSHaXkFx3RgWJHTeT+aAGfFlynIVNbiO2T+7k7u3nALr8oiwZPn2j0V4LyxDw7ZS5kj6
GJASwFk8KVbFNCYfBtwrGiEFNPTQ64zfLMwWouF91s/aTjr9fZkZh7lDS0oViT6jlN9NE9e+y9M2
j5oLIvq8o/8BGXI2PhjMfasxSV0itoXrUmYmlToJ+GDaSg+zifJvJ1ZzF8/l1tXFvqIf/GQwL4eP
z+lxplbSS7Vdmn3v1kbLKpuMneqTFzCE66k0YSA788J4c+nCmwF91RrZpMb61mhU2owavrwUMYPA
x4NcFF4NwwYPwXGM+XXHQ469ibY+Oqs1n92HpM8ht8EB1rbJrJ9ZC4HPOzBhaAatL9q8xif6cQp0
pzVRSfzxyKIoN0Wd1g+yE9GGxLD/NHvqp7dYz04TDY+Gne1wj3tPZfVcK8bNVIt1Z0qIxvOInAbi
9lKzNpesjXABGDOaufKRCwrSxGqX6sjDZeqmj43VYmPPF56oceBZskHejMYXibJ4yVvzVxZVy3Ne
X+ap0597zPNdPLx8fRmb7DZPc3Y/ut3wYk0VYMc5HqBDt0Xo6GLZxUukgwjI6oCKQAIifCdlNcxi
NRZ6eoO2tWMbPANT3oi2Mo9Ro+zNXOss2nb0ss6I74GN6Lt4SNowsSf3RY+Fe8wttEcPTRm3m3KP
ZiRsSAjLd2ey/dCoZi3s+tF4Yq+88cvSftHt2aYDkgF1ZXTXv/1fDHK5yPXqPM8NipayXvKYm6Nr
6+FQJ9RHdGMr9jNVZKFZgBHvEzXdDI3b1yiiDFsNLyGZrJ/2nOTbhPYHB12GV/Gza3y8nPSi3VWU
hm3ixknv/VKcpM3I3V0ueXdKF+oenbUSddTxB8dQ8oa1kliH61Qvocbntrm00JOfDIPZqeUMt4Ja
hU1tyjkwG2M3Ces6u/mD249RQGf6icRoFlSxER+6lcuxjOrFJADst1336kwpsnd+dCofKFkf+Wz4
m2gbVelrEc/4MSjU2oBFTg4scbhW6IlgTmF8G5lcWhAX9oXgBBD19ZuDGznU4EIxsBMHJfZymakV
Z9SR9e2+9s8V+trEqnU0/OqGr2NCFIx5C5KD3Tv70uEdMtguHCopeojk6+gc55Xhsugh75BewtKx
JquoqQuzpnd3SepZOxS0NcHuvkD3LnZjKt1gUXW7hxq3k6k/n1phfFCMPmxLSwEMNKmEKhzr3HPf
qMpDp6sWPEREVT3eEQPC4LJkb+naPSPrflofrMSMUl2DX+QF89Qr/AEwwXRasrP3zlnKK3sRdzNw
MXs5SHrzxbH97uy6OG/VukMZtOYihftSgZt+aJdqT7Tug825Ci0iIHzUPTaA8aPLG/PK4wbxyIFo
QMNr4HgACn0jlhdOUxN5AfY9wjwMmiDvQ8aWrNHvMhnxNTncAk6bP1P/uRc2ZVjsTZDjGcTFpvdp
O9wbOqfJspvEliblg6dBhirH65Tq5WES3LqM2FNUqI31FtvWnRmnHWlHp94qkKewqReqiPRuS2Hh
M1iaN2h3+rbMcyj9JQEBj9lmNMR31TKxXRyK56geLpqM3iGqe9t06p5xfUgGe+oXJbrY7ii5VfDb
g8EVb17LATVvyKwsE/SdLsEvmA7u+9wMnGIn0R+ZEy6k1eJHJhj91i+YcXgqd4LU4RRBEaJ+EWwk
eHUx5SQi6y/pAhdz1Nxj5wEIic2nlr0Jy6AAruWxl8VMDdBuJ7pl2LeoYpu2qLdN8st1GSyqoq4B
GorpkDngyV3+xcyOWLojOGibUlX6JsC4w2kn4XjLRDUcfUarfh/d8thbGX7yOC3Ab9J89M9yYuDc
Jw07Sm1+GeifiSge2XoEZQ/RUG6hqjdnP25AiwN6H2s8FsIks56Iexzc7gFf4AO0B+3YdeouYt5N
lGF2t5YlALP4bvkwLs5DO3Ho8436B9uDn7krwJBwfvCdA9Hw5eAuzVl3uxeMVCNMI09uRwuGa5GD
H4nJgmwWS3slDqbtR24uqK88LmgkY8UvS5Y5iXE4a40wy0loIIuLrRZ3eVA1aQ4+t+xDB6BMkLmr
n5K2O2hy+cWWH47bq7OV9Hdm61FVzEyuEk5yX4mekYtVtkc/5flA7No79mM/bZGWYJdHbKk9eLm1
YJeXqztHa+8S1qMjVyTU2sS4g7hrbl3o0GDwvE1lgGWYtYZ7tPdviJYt7XbaZ5U1H4s25UcewE4g
uGO3ycAubFSpYEYIYKoELAZgBYYMrtmlrw5fRUuLDU6CesCjXlX7unPkHkgaszHOqQsRh3jRKYIy
/NPk18yGRlPAAWMpjwlth1ZkYei1oNWL3ghaWXyv030zg5SjlLbeOTGJ9ScAZc7BwpEXFkCEsVdN
+E1x3PV1ZEJ57hRoXfbZYB5O0xA2LbH3GWghhMSAXZihIxPSyCXkNh3wFcPRwGTS+fvFT9CCs7UB
uANJRFfO9b6bpz0H11dWrt8DTT+kNPxra9KhlOkYEzpu7ijukahGdKoJeFxX+2aoyFoze7aeSxnF
qNZsyQGNYnGdKPXW9X2vpr1hoKBJVbFhWD4tAfYzddL3iA14pVXU0y3zj0EBYrRNFvZrVkfvNp5o
THyMK8yCw4QNdGpjLtbPgXN4n0FxNJ2mC/TkwzIAYApv0sBLskXz6qkIzS7dLYqtIUe/sC7jcjf0
D0BDnpWsadqaMnoM0ho+V6eYKtqP2Ni423MLjn1LmqVbKUpsDZiy5tHJzhmU1e774urye/5QWToW
2loSbnF6RePbz0QhS3XxO7klcvXs8/fMzrbG2MShT2+PWw0eoV9aqAdOr45wOBzE2QJEikEw1SzA
8mY/pF3J2nGi7AJjYdNkdjp+N00L4yL7WBKOzEJHipnr7Fw5CtRij+sIfQ0ZrYleZnuxmBORyl5P
cVnbkwU37yMWs/0Sr/2eYFIBhu+/jhJeh8u+YMeYtDcl9Wk31S60hniide86CmQbre61oCs8nn0p
0VlSEnEGPo/dBE4K7GekTdB2soWrqI0w8bT2LlLcvi27wlVD0xe8wyVSTUlom2ayIt1A+aV3jMEi
XkZnOHbK+shWT7ga9ZOVcEauRI2DtTy6xbOGT0nSUhVA3vGDqi3QwqBMrlLlPMgkmPQ4Piyl8+yr
XMPeNYhNXLTGIbbalxlU4LnPysdoJlpcJC0uchIY+Jujh4KD091QzxX9BPHPEfP3KeqKZ6ufi7PI
sqtyxkuPDfEiu7gPFAdvvEtcbtWE6OLT9/BUmum3HuAc0vp8X3QNdeKTd66dPgG024673uhPUUTJ
alIy07aaCTYWED2ukS7zK6iB1YYaLvv8fxOM/10HgremR/7nCcbdj7T6/OfhxRp45G/8fXjhOH/4
pmNTVSVsx2N8wfTgz+GF8QfBO49uHlJCf89b/jm+cP+wbKqtPJfJB71MuvmP8YVFBYLNNk13dSiT
Fk2Y/9H44i+xSsRKmjR1vtEadfzXHiDFKVlTkwapZN4wHeUJxYNO4WDbiJ/GSb73L9oRtTfb2KTR
/01Kx/iXcITrUQ21jk58Xo1trJOVf0oH1ZVdt46OsmZOoFdTtsjnYrwvWZXUHgmQzInnfBr/tvzo
3/1YIqv//GN7CyA/m3A0Tfgq3EYPvbYPKQzCHh11Z7vZOf9xHukvL/Qv7Xs5lRGRN/ATyZP3y9Vg
F9aFYMZmELfZ6z9dfv+fTKflmv+SuvIM8riuK6hBQ5H4a0NaV2hNFg+tPGDniugcd/fMeR8mhZHO
rLz2Lu3yBH4H7izHhzY0m3l2569No4nLToNc2J1bVkuYaZG348rl+TiX2J3apg4WWdpbwzP7DatH
v2O9+ha5g7GpM0OnTIF22Mz6hWWPcwkijDm6FYxraPKS6CI0fd7hvI3CJBsfIq0FDJ+NVPlg/02X
Dnfw1FVbp/V29O8Cn9SPiSJqYtWC6RgutoVyi4kgLUALGwKeU95H9GCeWCe3lSW/5T5VlFo63UzO
AXgD3We4JtHzXZ9ivRcNqOxx0cOIOultTFbTSDrj4MgfbEi48swfycwaVFfzzV5RhhW7UKuwT50z
uIFhdnfIyoGw7VOV9Ed4DYBG/XsRYb7xK/PTLvu7tGnfQY3dxrlhUtbdQZr5xniDmIjinV2yNVLD
5A/eQdAzPsO0wwFjsYn3OB99Cm3SmfFnLAO4Vq8fbyspKmga+b5y67GN10GF+AM7LgnK2qXYYuV2
mPWhzX8alfg0Nf7eyFRkI3JiKoJvBXy8CTwm9Ua1XGuj3jdjMYeS83fI23bQ2vmt0k5OzTiMEiuH
ErAAT4BBfacx4UMHiGXV726MQznNQ7efP/NluiU0aNgxZGg53Vi5CSREzX6AeUkH3/JJcuQWN78A
XfzoOyIXswcMFy1SC1jsodiXoTs27xGnOg3gkKg4KZsoBcQdPvWxxkYHmW/9PqU53fTZfpjrR6dl
H5h3GPooGEwbm0wLiVfKFp5im8cV24TtglZMA24dWqK7LGlU4bUiftuz/96UaBacT00O2h3vGiXv
iMr6b5hN0wYlbOUS1NanxiB5byh081IngKo9RoJdBD2OvzvSBWxPIovyO3XJMUdAoMZIJQpJj4SF
jFB3v2jmAwGRYGzsKRguc/60tpif7Ek4z8Rcc2JhcedobBigcVuPfwgmYBz7mK0CfYjDjBPyHTTi
Q8txmT0T/2a3q66+IZ+shcukMIxLnfn0oGs+O0+9xr6mgcyjm6USBuUXLddPm5OGS4pqU8/6No2w
fIOgklwy/IWh3X990D466dxGP/DEPfK94qBWPOMj3oxRyH2jWTo/XW2NhPaGRiDYpH+7fCuBbzdq
659G5gxsy4srfTX4zuMO9qTlPeWSAN5U8Ooibc2DLTjCmI2VON/z43rdTHP1kpfjPT3zsLAL9Y6x
NQ4IsBAOa7CWuvCVgcPMm0EwBZiY9lR2/wmNr8cXpxNMLVF5ljMxu+zY4/rbNCan/Fw+phVRjq7v
7rxG3bRqlax63r6vKw//Gr0i9EM6cfMuVs2oSNtyn2UR46kI3PN6x5G95ILZ622yQ9DBJThzz7aW
YAoCCagXDXMHALGeWrg7c4A7UtM/S0M9C+iw+VpUZXGnGusX0wa83PU84y1J37sz3gaX97iz5TuN
8nLr+v1VzshLGZtmzh0ECTSyX8NrtDrDent0OciTvYrbiZ4WfGdGTGol6svjejmRbhi2MLdWl266
dZv0VpivshUWYUb6K+zSudq1tsuY/w8Js6y5nl9V0+CL1LnF8dPtlopH/tfjKNeJ/YGnggN119vr
UaTAFl5GvKiVx4ghGq6C9Qm+F+wTzs5t4fHwnyhIE9ETs35+mw/VWsSn/KKR+v5hMZ0npBoG3+lN
TbjFKr/GvJRe5TDue1ndNFpxEb9mNIGULM96USxqZ7s1WZrx1g7zTfplh53zgVAO88wUqB7e5luP
Zha76XO/tCEPVUTH0foUNf/OflyfMbJ8l6l9a3F7xxzPfWl+1tl8gwHHRZQaR30yr6NVXLHSXRG7
fjPB2Q7YM2Ox3scWn+gy8XZ1Wr6zBmx/ZEzmwG4pD1yJN5aGHXvpqGzirSgnPp0+u3QJb+u0Ptwn
JIvGxfnrKvz19ldoboSSmbL+IC1Pd5LqOoj3seR4LD4ZU/HsxJAGmHvo9y19u3N+oPWCKYDPS4tB
zm+wYx07X76vb8ncssQICwGfad2mpIImyIfl6wUaFE3jnEhOXxe83ah3srZQPN1m7y8h2ZE4mA3W
0bS29/D7v7Mix5Ddk1BmfOA+FfVgpMqra3V3LO3viRm/yRy+depae8dd8svMMt67HSmiNNrjZim2
Spgh9aUfi0FAL1ufanYEL240clRSoMto/gREaKQAK8AYaBzzqzfK+VA3AEcVtewBuvuVqmMmf740
Qk86JI/sC7Q/bqEEqdgYyyvs1JmT/fho1ck9zpA7ht3aZqXpFOvKl6jizszU1eIIidKVPLNGn/kI
o2021CdJzC/wSCZNLmYXnOpEIuoqUMgNKq7WaKbYJqUOhRHFrPN4CSrhmJ7YsPoXPJOAJPDCr4gL
R803kg0MPTBv85TV9k2DQ9NLSc3g2t+hgMjxZYnLEErwgxLQfAsHSwnd428SFgLPDp/crr0hVDgg
ASDvMPYmehR3RajbfCsW1V+dDaS4tB5J/hgsgNMl53+1Aj06r/krMYhvY6JtPbvcFwPbmijrz2Om
+nPmtFylNk0GJdk/DQEFbwGUp9Rqg9H+7qzxSqx//KhJvI8r6IdQKc4M/CKS1OsAdx4vnP9AOPma
LInGM9b6MWFDJ8cUV8EwduDiCqoBPJMXlVQebyc58x3kVQTDuoVcTzA3L4oPDXcwKzL1Di6Iyk3S
azoPbSkQgnDl1wyZJ/gep+7/8XQey40r2xL9IkTAmynh6I1EUWaCkGnBe4+vvws6L97gdLQ5rabI
QtWuvTNXyrwi+kM77vkKRko4d6Fx6/XgS50zOGGd8CF0NAkjYebdmOF7GST31PSR85E2gSw/CYhX
G4vo0EQmr6GttE0hTJ6RUMDxrVSIysETiT1BK0j4jvJSX5RRB528pA/MLI1H21ZwlSVxK9Um0Vrc
mhaZmIhEnaqI4XgbzHj1NphgdOfxRkIHvB3M8XshngcAE5S7gev6QLD93A13s+vVjYnAltOhZBGJ
zFZFcz8rnOmNOgru0v6w240HfZiOoULMUYelZYN7+w7Vn/GSFnyWNQfQfy8iJlphmPFrzBfsUkdr
ij+knPioGpgUzguCpSRa0OSd0cFSYktmdB56iSC+CiGp2HFXbWFli9ul6jJSjlDyQuHayEnX+CWX
0E0aqfdZiZ+UyMgdg9b1vmGwTLtMIn7JCgpHgjCHlkZp/Gkyzyqd5CJW9g1nb1KT+hsnEZYBY0cf
5yuA+ANJMZeZk5EVPMGA46EKVg97nGQ7NmCKgi7oPLPDXRGFlcjgpXwqMjCWQt1+tzyabln9xDkL
Aj3JN8Iz+GqLAW0E7DDBJuiyqHidZO4YHVdOqk0/izhAmCqylcRfsm8vSEzWLbcWrJgCjxf/t6LY
KMgEinleghOYi8SxJi8wGMHCF2B0dKRjRuZCX9BpokW45Z2gn6TT3YvALYLjD+LjJJAAp/2EGR82
7cjE1YripKUodVCIohDACgL7lMgBM4CCGMdfaYeOZcpjbiAJCGCL5puFQn/D5ZbKBh4OetMOHVSt
AxCGVOz2Uku+liy+xHgD+xC1DMMDwqmy2vDTUfvMMaJRbO1IExyueTyzDWi5rYWBH3CEezRJqa7G
7ndqOIjHKf3iVrRGSa+itVqlFs4bX1B6+mdVyIk+Y2I0MV92CjFTYYnWQJQfmiyvRmEMJHDhY1uC
VR+nAqQH+mRxwFyhitKnSmTUs8rWMFlHPvbWftMgVEQIUZfekLAfQXa01nwWMx8Sp9SUI5GeX1FB
f7Jedr0BAajPAFxMqnrWS+2n58JqG6vkpNFkjORct4h8/SHy7bdQl5SJI6VtRUogExM+V9BAlj/p
9U7X6O23YpLgSehfM314MlblmkRsL0dQRFo9WSzIu7obAkxnMKTRjYzkLIT9L+5qzF0V2gCcCS+K
mEWesBocqFHPGsM5OdPblRxdepI81IeW0qKTPEEky2giDdqlpkTjXWFYSloGAgtNVvQTqxY/9fSZ
gVRoBB6pfYOdteZbl5IH36jCc1wZT3I1kAol5K1Pe1nfjAZBFMxchhCtGBliFLFz1fpBgoVUi0+K
FjwHpwxFy1MLuceOmOw4xbAnysxWxZKGcDrwdxkBJjAaHACBxY5ffRlLFyEp0pn/k3mBlrRmYJ+w
2wzoXV4tc+w+p8x61pW521FZ0bGc9JXXgTMosQy28FE7UgiTwDDxXFujxfAG/3NMywC8NHFiLfJ3
mEGm14nyXZPVi2BOX2qTzQw8mFtk4Tlh1rQrGqrtTB/9vJq+EBoQ7hLxnJFUVrpjgKQCJWuEqI4w
h6wb3TJJdHg8oYXVBPUmY3x8X/rELa7t/hPGqYiztjoCswWoJ1BbTKTcNlmesL9RMTUrT0Dwh3Fd
aZkqOhLGTqVGq4GcZoy4MTaShbqR3dJeuGNAkFb2EPN3C4NjL6rN2eOjikrAXLq0LUxa7mCfvKGl
30B0uTCU7DUJqNFVb2KZ6aEcq1OX0Sm29NmX8bMZpII7kbo0jhh5WHhFRy+Ud9DxLvI7AEMI0Awh
+sAxk5IdK6L+o6rZVFr9WaoC9wL0ZKmk7msxOPZyjlZs8teMH3ok+U1c6n/pPO9UjmDbaoisxhuL
/7dk/dIv3Opt8S7OIT7YQtrNZXUrY+GzCpl7Umej3xRrjhPVLgbcKjCZAQbo1lMXoWG5SKU+s2Kb
H/KuAI9Wq4sN6LFvxLW3pEbtMGG20Ls+9Ro32QADDZir9CtRGGSKBfOwWYUSyT/zXKh0DtNl3gaB
O4BDcvReQVZl4DUo4NJqjz8l56JrkYe58SyvKrp4Zn3Cr3TzItZc4jPKPl48ter/5W31NOTRs1EE
DwLRE1sHNrAx4VLRe2dTNQQCozXBySO12cEvfEV6ga+p0EsvMOHW0rSsRw0dCZF3TWouh2pRUNEa
hc+7e5wa5dbGDJH1JgPgViZ+giyhR8q4I2HczTO4PaqmHq1FW7ZlSMxNQCcl4WOjqlWulZDxKkNE
Kyoc8WZGAK1yQ8GgnHt5VgPhpn8yodAIJuYuaUsmWljlV70FYyPRTXLniutdNxSWQ3efacPIJhhU
AgPy4dop0xo9xybei/pDp0jyJOZXeYP41FB7/aCY4i6+CmihtzOqDgIR+l890oki942CGKWi4u2S
25AayWAwQyQWktos8bkcDTYRVcE+Cyact3jx8rTY6sxwbbrPL9WMgHK936Va3aATe5XpYNg6UelR
wfYGsJPB8Ay8J+I7qKtzb/A4RnMGxCWh/JlVYV+KpDaM7ZtRdNBh5iVBeDmfU6Ox2FB6mWKFpE0D
P06kqU4v4YYEejCjqWYLW1WKKcNJR2HYqKfTcJo6RPRFvDqZaQnCKZ5Hb5bKaSsojW0p/ApOh/La
J8axr8eR0VhT+Kq6ECyDcFhnXrRRxApEiJY8GaGQ70pZuym1wgyUIihYt/pUNPZiUHrClLQ8c2RU
RkYg2S3OK08JwxyQUKhtFXFqHZT1X1Hb3Me2ushGZDjIHi0b4tAhg7vq4TyAvaBZRFovDfPibIdm
+YLhRjsw1XeQm46kMnC65jPQiCGi4VQf2HC42K9ntQ5vHKFbaCcRtybL4sDWWiR6Mwwa2mli5IxL
jUs/9xGSU2tG7OzTwhVeahi4w5mikjOCq6WUTj4iRs1FHiSwFccG/Go5LfNlGsfXIEEHr8siql0C
jSoL9XBpKM0OnfK6LyYvw/riLYlOsd7SdW3K0Ae729mDnGduo9JqrTWibRcF319gN3rzU+XCO3N6
k6jICfBryqkAxNAd1zdQ1lBmMNejoDQ98DcQ/WfVGRHq+oWRNOAUIo8Ie81rC+thai1GX5X3tEjb
1tXM1MsRAiSTus/m5qBr+S0S6Bq2FifmOJGZ1cGOotPGO1N4f7p1Vg2IvrTgQokMWIX+bUcJuUdD
j1pvXV8dBiEfBcGMQA+R18jKAVfacn371gOVdp0mPywUjTEsX5wagG0aEL7luw5a9xiuoa+TPxFJ
iuVa3HeI6cnBS3hWpOy30BEhpBEoJk2jLAew1wGeYc2zuFe0jPGj9eTS9RmvrBHUU4aMfEgApUzT
sSikHEWznF7VSvgqoCOFKfR4Qp7wkkGKCpsMGW4p7cMPXfiVl8ryjYwNOESugoiTeCktWQfXA0MF
RrxTLOMkm6OThI3hT6vHt0KV1Y+3GJ8WZPERRAdCotpKf4qJ/X1GrO4XL+UyublRBfagIZ4C21La
f0iyFBnD1GuT/afMb438qFkR7TmN9WcK+pncPKgATNnvf7PnWBk1whujyF0CFItGg3a50ekEWeW6
AZH+uJDc8veVEarf/yS+E2EeqZx+j+PkQArJb/H8ubRW4tNFQWJRCBTl/yfjFiykLAXyrHZBLdVr
FgzutQkIC2MDheoyymZFSayjQBrLl7FThU3YMA4IJE4JqV9ra1n3Gkm/4J78CDpxl1mlnQ/5XfjR
SBnGG0vqXbYQGxFpt3qOva5S4FUKqqcRo1hX1a5X689a283E29Aj5UreasGXHqAPT8wzxZWHGNZd
LK2nLEC9Eurm68rj0zNC0AwYZEUnHQWdNnbdognieR/5Lsyy+Uwb4A2JxXZKbxS5s1s2w48FyGBD
Ps5ZTyN4TyGFe9LObvk06UdFnwVa/JPgdlpOiWhw5hFb7VV6ewyrAO55L90FODUycEsHmThvpCAR
8xHd4F7utIaI2rpcZ9+p8hqkhKHV9acJeIkPXLhRoX7ikoSzM78moXlkTnBrJTa7Ec0e0LDNIjef
UzpXeATKrR7zrTVT+Ulj8DUGAb8I6n1MAZB044kwCTYyBbtGWJF7wYr/RJr2jIT7XW34jVRYPUqw
v2cNGbuA+0UXqqeMKFK75bD80zgjuiebSXrrVstLFVvHnLWArLD8VgQRHHnDftYo/DA/ckn6qGeT
twWYKFNNbokpvmyjZCfvsZXWNeisAine37mDYXbfkJaccb8SA5VTpE5wDeVjDrEpOg1W4EpcazPm
QxCqDPJN1KcSyiFQJnzUMZdAgd2lCGrcki0xRw3mwk5jzKKD0MHbL8dOs5t5JDF7B4Mvio25Gc3c
QNSQjLcS1pNhTB9yQg57rFxa+ksuEcSqXenTlYskShQNE+MK05f1U4qZ6TS3xuui6W+iPmBOQf6I
NbccXbU4ow4ZOKNRRAwJN3cx7Ck68eDoq0MqWtXef5e8LKSLoKKF68TEi4T4q0nn6dxqbPuxsMbB
hdhVVe5+y4y6rDOMCnRf+Qwb3bxpKR29OSRbFJ9AtZNlsHx60Fm3EUJ1/m8crC8iaUHG85hrVv0+
DewWXcNtx8TyNvHvoerdZBbGMy3EiUJhtNCZzkwSmFj1SkI85t/FtlO2JPGi5OaxyhQ8uUZOLEXH
R5iwQU7AY81U57bfU5YYknEfJAytNZpIYRixNUOsXwuWuqZFhAorO2jCrS2SxhFq4zoBdDqOTBxu
uojpV3zkoxR7bSPqe22KX5GEhntBylovnRUPpE10KJnVbcRGf9HqUSWz70pbIPYbItQOObULtI9N
XVcy9pj0acCtfNZhL5Vd1vgLEClflfzEXIRTWir3aJ5+WgEnBTr8+UCx1xyQItnYPCynEBjBBNzm
+2nhNEHmD6+OD0IOdHYq3jN0MUiYhubeaC+5EIc7RQUOI7zWjTNLGOOWxtwHFf2req1T/87CcI0+
SeQnFABAHib9HOIFcUhvgwZKAzinqepm2qlWTPyIGmx4oTLumqpg8Z5WErtleXFAGh36R5IU+PD+
NnoUC8WmJdWu0yrMTvhU/pYuWetc8WHCQp1dpUFZRNtvFH4zCcm0ii4bQ/pVJG8NfeZwjjFA1znC
KIOwXExow4c6GfgIQUj8PefcV36Vhs9dxpsYS/SV6+q3DyOA5HxZq40SSPmlgig+Qt7KaiAl5m6t
r7Fcy606XZxuVanW5VoR0Ues19j1sgA9F800QhE36RXjXoQb2ymG9GZhjueCVSFsUoBzSCYyTvJU
9nJifVojY1LikNwqM+ctMBdAJgQlbEQJr3VJdhv2d/od2RDcevVZobG4RxJNgw5r1yr+irOeRJqG
q5pouhZJoiyNntF3M3JlF36TYZz30hz3DuwFYIEGz6CCFW1GJKXL3DfkZRS2HTo/q+b6xN2LynG1
CE3ibyyBXbciy9gPxl7q9J+ljay90oZAT2REvpHRTee/n/XtIDksVImB/hR7VhADSDKJJsooBWKR
I6ILh3ELBVwG2cIZUilm4Qhz9UL4YgoLB9HmTSY5B9Rgrm3CqK3QLM1rZAC7dSi9ynFwYF6Z7aVB
4EkmV2ojW6J0ASgQ7so1AZdeA0GSmD0CzsdtI0xXzSQdFd9dfOnE7F+mcspMegMRgfJRD2TyrxLF
b0TLVzKS7dNoui1o170gvkZ0ZpDqJz+FaDAmBZyG0EZx1H4V9QnAqnj5dpV/zCMqq4FAbicxTkXk
LEtvwXDrkrNlAU+olyG3w7h+RYNHN4rL1Ar2Qd4WScnbzCtfRZjJQWu421Wh5cQpl1YO7WOJmJq+
vtK5fV3FvlHq3yMDeE3OeGaruISnGXqEzWbvRllfx/VAW7SLAhefAw+4QaQkg8sYjNy/eP7tu+GQ
dMCT0UVcB+4RGH7a96KofVr/P0EVn4gzl0ghBz0mR4hqcwL0NnG4cDsMg9ewE4QPY/AMpXO4AWFI
HXrwU+0/i7m8AxnMVOn3Vh3ABwb0IHKSgQKZ0SqZvDEsKkP7kGN52YspSn4L3g8ehfoixfWxKiKG
SPnQ7qBEnPMKe0Eh1z0FSeuVCgMsYIafwlgU99VoSWmZ+fS1Xop5hTqgaZWpWG0A44otWsw/YwXX
fQsYkMbY2Uhxs2Lym32qm7ULPg1HtVIjFyVuQSrNi8z1rBpUsARBdJfUJnA4+JDDF7O6C/ivbIoz
0/F9oEOOG43E2oeFeZolVERVLn1m5BiCMsykNYUlcTIWrxekSLZLY2j8nFymWS3So5LOvzIDEacf
5gU7jpX6alq8FRHDTkueaA4x5feiyRsCfTzItbVrwzLwda2jOpJlf0qAcYuw95gTlTA4Q2IEE6EX
UZtgTK7CVTshIRMHd2PNxfhciTDtdI0jlMIGxx6zPpKx6ydDJcyt1v2+tK4jSkFbx1nK1EXfFoKS
el0yXFJ1hKCw5KZNx9UtloBmCvehsNZwfmbGpTJCiWuHFbXE4/FDySm+V6BnQHkplv//qSyywCRS
wET6w7DIalLY/vurzA/5o7//t+4a4Hp/XyEW7wmMoQyxAjeLuNh36rCGVdcx/Xi+bJJ3MVin4EUM
Kw0e4emO1625ZKNCpndBEiA3GxDig2yhQFmge/IErJaQeTNFlbWVLByexMNMSXixokb4fNKXEjRJ
awXneaVIFvJX0Rn/0tscCgAGuyz3qjm4VO14SCNrwQ2kx3ux6lnXmmusWPFKHKyLKFeAT7CckS8V
34qY6TFqzBQBzD9NYx/LRdVA2JYy3+ffe5Y40BdTeA5GXEeZdRRGdVdoXQkquXpPo7SjkzC+J3C3
MN8PJ1GPBn801Rx1QAw81VJOYaN23pzxGSoxuWrV2IPzoXUKcwvKeU68T8w7klc5l5dcG051mRQo
WiYgi9z1ZEqmPCm82FKIzgxSKuv0Kc/JN4dpAZgUYcZKBlvQfbE34y6R8v61K4OjnlbPM8xdV5K7
q96gaB71Ec1J2xzoSeEVX4bBxTev7QUZUmgkpSrOQiOxNXFab1hIxtWOrMryl9YiRbqWvVrgdjBa
eaMWVHy8+ybs6ZTWmGyTg5ivT7qKPA/TcPxUKOV5GA1jE9E5dKWwtfZM8Xe1yHR5lEsP3BJXH9jC
SZ4zckdaZa4JfZGFFGyMR9MD3tCe+4UKKmy7syLKub8sBMDRRrP8lrEa3Qetf0Glg/lpmbHXyNWO
BmB8iURrOwJ04ka6x8Xwby7M9BVBBYpuaT8Qyb4jBHr1jzBtrot5sqHV8lqGbnB1DG5eCsdtg1oL
m0VeH/o2YvRVpaFL4DKqbIHnP60qkr8Vw6vwNVUYlpykYopbz4ymk1WGRD5NclBhMBBTru9nWc+d
uB1/UfZDNgcubTG7M5byN1G0hzbO331UIyuKVeD12oHZm0NjiGakhD+AztIrsrwIx0BxZxFr+Dcl
zEANdJkuWh10V1OI+1sfAyCDxejmIsG+ikgEdFsGukOUi7ErINQKRp67GdOtPX44jUdlME7AsEcf
JjdNMy7kW/hf5iGhXbSLWsEi3SewdrVCktao8W2w/PNdSEzIoRTLljsInkW9DxZsUrJySoIKQ7Ey
aOcyYMKeRKe2VoMzeijZbeREvBpSULhFrRSgAEQDhQvMOmT34ZNEH9LRJG14ogPbO6OgCU8YN3Ei
UcCZYT5htGO03ghdfK9VID5CU4v33qpnEg2M/AXJTmPXRkkBTG4FYukODFTAhUrlCbN1rDyPkWsM
Gchp84AYwArX4uoRkmGDnLsvHh1UGehrevaQ1mAq+JTpQ2xQUtO+TB7t+kXluYFfi/jDlqQ0fAQz
86WOIvVlKhARZIllvrAx0ZDH7vuCvKq0pUFtrkFqufFcynS4kUeZDYrEv18m0SKfSYoS3Sl+6zMd
WfvIbD2wBEaLtXCNEvyYsd6OZ2K2hnPXxeN5LCrl2EfMMdff72pM5IANCdCGNn1qpe7QJBCPet18
dKn5Ag5ilZF9Eb2DezVdxwuClLq5Gb4nS6fZWUQyp7qmXuqTKvEuJZNX4kfDbohxDXJH7whTKTlo
3b6ZV85eDAqNNrWuutgKaVuJ0nySqUtojKSKm3b5pzAvR1GUymuiJ6O/VOdxJHU9q1PjuvCKhUQ/
FmGyt5I6e8o1tmMmwKTLAxR8wqSMLorXH6SNcUhH3G5Sy0RQrVBKqIW2CnYEQsuihgY4ERJxpKML
MIaTpg5MT8bA3CPagWrZ9E9dmBywWix+3Y5Ma7T02sTxtm/GZD+tmq9gYZMfBubJkwKAvzRHG9Rm
UK+ZF2lMZUc5xSHQfUC7XwCvqq2bz82PCXFOF9KzvO7aYVZhUs3XlLIi537UYHsM1nstUxJ7RA7K
5s4mUgztsW44GjC8MfXTMUQgxEIIhmNXhudrRorloqIkcBEjjAtfSmRVmctR0XT9lFBsroR6z1Tm
/iCpI7AYWsAXo0yOTL4ObdMsGxU4tkeYqbxjQ5i2LD+NFwZncKoRsWLKH2Ka5wa8RpjUK79ioUrL
Im3b6zp3+qlwxJk6BAwaN4eEwaKavJD8VF/DeSISmaYY2/biEx2IN5GcxTB+LMTPP4W0EY5Gjbal
UMTg1EYjSYH4I3pLtAjeoldfKiqz/4ytJGxswGuGM0/0BPgmlx2wcLwpiyTTqTuZopSeW1P35rFX
j3B6qfMg+OzVAShtH0f5JhNnfwhBQumafGEqiFBVUV6FpPo3Z81LhJCZlTVfwPSm6Dck5SQs7LhR
Cw2CrJZsm4UaTcuSXm3fJETltTQFktnYTNZ4QWgBGoJbiKjne87+wJ11YgPFeXgtJ+Yjs2jNdtxD
jFIndTwQb6b4snHp1J6crIiBTV/J+V7Ar8Wu3x8n5GU7c4bzmphlfaQyO+McHrye9cZoPbUB3Zd3
rnUSaiMdv5017QEtN/Tu4ZVUau8yju09bibZXjOExh1nlHhl+C6IFrJ3Wsb+3NfXeco5GhpJBU0T
vsky16BIMdfmz7YxmrMlC2TgtFniFbWZ+UGq1K4VIK7q9HCPNZXDs2puLWZle6AgcPJ+pIdaRIqz
TBOz2EAkprSbWYzD0TA6b5yyhoxa/fJ3ceSd3DQ5rJKIJFMDkgLtAhQEg+ajSdVvgt7Aee+1zO35
frxMNk6agRw3KwbdXekMXi3KKMOF8LzkMnb4ZTUKK3Pu5rpKWyew6BIixrMJz6ZHmiQPJQyyfboU
O5zY+sHSu+OcaN1WTZKrVs50SbJQt5Va7XdGPHIX6sJMOoQEtZLcx3ywWg//v9/7+2FY/zRYLGRp
WjPTrM5bzcl1Q9k2ersNNUM8IGMzBVtvEk8lOHungBI9xOsf/P1MLhjzA1RdO+JEyZons/HU2wCV
XIad7aBU0PFFb1CJmrfhbUTufoePuAO0dC3ezI/h2zpKjAujV0nwYBbR2M0d9cF1Qb3VLATVHW/m
fAo+FejX462tfRz+7DdrW2W2IRXDLZTew8Gr/GQrbjO/cPVvfuNSPuv8VWT0EvcNsg0f8i1uz8s7
aEQeDER22rUApEr7+sU4YlI7CaInbB8NiCSSiSjwLznuzzsjQvHL2MnnRLGV5xRvlaeWBKNvRH9y
6tQpfqo7fm+rPhnVZYgc/RY+1Hzb1l9DdWJDgHitcI4wyiwOUusCDAW33YceHIv+hDI6x0Zd0LBz
gOvEFTeGzEuOQeYjhZGfakIkNv02z06mcReEb751xHme8kI6CtIeekzjT71DWNIxivzEYD2dVWRa
kMD3lV+n9/yZqlstdvMKrvYxbGQ3PCT9rngkD+EDKQGtJGwPbun3mqs81K8MpKII9MJeon/dSXmx
9glLddsTlGNsQ4aJm+FQH9G3ZfUm+Rg+cxxYt8gxr3xzs61+E+b5Wk374S269w/JaxQbqe1JoCdN
mN4zpxoSImyIG8lFLjKcVWNT2U2GCmNTvIiAxLuNcE+waycbHJRD5wTdebmQDpYcrYJ5DgMf2pWb
jByqxAbE/Txusb+UHsMeIXGZbh0MeKPVZt4Xx/whXbR7MdqqfgPLCaUqOKl7CJ4DYGrmEM/izbgT
JyGzcISdyLqunbd+jzdgoTec2MKR5OETjWMukvdkl8ELVRjTbfV5G74ysBu84l9zqt+F27TPUOj7
+W5x1cMLwkk3OsGUqV/j1kZQQzf5u6Xk/Wwcen9n6Wei3b/RHLJC00vDGfeBHeKVDThXdmXlSrE/
qj5KDDz1+tkiPhTfnG3sgAyKyi55MUUbWI007Q2azDyqTn+vveLMPRwtwYz9cx89slVX7fCJtIxY
8G4f4ebvw+fpBaLSWfPjnfHSFFct3mFsDULnVbqB1t1Rm6b1pnhdmWr/mgOYf5I6aZbQW/VC0DYo
Qd9bp3xrDvhdo9feUx3hCWI/DEKsrwRueahJovP0me2bk3Gt/E/Ybu1R8SsXVW7tgL56TT8whDwb
NzQu5Zu6KelFh2SKe3HoQkzqfpPfDMb4CK5hgwjxLCrXbisdaPqMH2xlyhdzvlVQjwLcp/uNp1Q5
K7wxKDW3xbP1paV2/VG+CDYjk8pX793BHJE7bKWv9kNMXQatliucsAj3NipQKD+2+VbvzGcpssdv
0nycxu8v+fPq6EGKu2zEbfqcQfi80ysit4EWGNzyu+rJ3+0beQGMqVzD126LsWkAZjrmM/fE5Re/
ZZdt86P4rNysW5TsaIMFu4UG8pl3iMt6soct1X4J6soudaPCZUyk76N9edHfRs/4CI7NIfQhHf22
XhTYyRfErLmHeXEwmJ6sJIVKxRe7Ccotc7pDbzxlt4xelzeA9n+hb/8mKnZ6IVBUo2jCabPN2YAw
z6AG+g3Fk4pet+dI3Bg/6DjnGQPMeURao9gdO9Adz0LNWcOikZGDbUidR/qoUXuu1Mwd7/ymekSf
8GcW0W6/ubFObjdvUCcyjCV3zm230jVCfewDpNMPWPobPmwWUyHZ69G0ah825qW6ifiKMTJzZMUH
YfQNzUYAjbxOd9t98KJWtjrbYvOEIHJarsKzzNzxKXlBzy3QCt5kud+qrnSatxjvVNJnbGgTX8N3
eDZPxBYMDnkMR+F5ulrH5SIwRKViOFnHUDsF/0bTTo5QYugAMxG9cyJK1G5v2t24Gu/hM0fCO/iR
H+HYbnn+Ei71NAwITW3taNs8mj1ioBilqC1eLBczgx2967/hAZl4yPB1I79LNPqB5bBUmZFupTNQ
/9hnkGvt2xCdgo0AWFQcy3LN5yZ3ml8xdIV98oHLPXiSdtKl7j+TY/66OoupwdErw64DsG4jkykd
flF2l4ytbA62NfuhOPrqrq2dcJfPXvJrdQ9h2QB5Hjky1RMQAwa9guWEmsOTReAT5Lf3fNdWRPhw
dd4YrPOdcGIEi8p6dhTEMgxAtsstKnxR3hRu6HSjHbkG0uybMm9kr3tYJwkADI5j4i42sEGOum/x
mEgX4S11uy2lu3yN/4WnpHTMH3HY6eyp11naoF0AIpb76IQpgtTvYtsdmHHi647rF1hf82jLhT0d
kPlGbnku3q03anTpWBMPYdiMAYVP+vzIcYMf7ZyOG/maqpCKF/Qsm+4LJAe/F4mnJmBbcISb/hwO
N33aL4fMIZnFDjEA+fWJ/PGv4lW+z2/kFZhftH6ivXkozrnqtu/Ro5rd9ptHDlhZd1C+hCfeXU8i
6sXhDTPGC28E8ApYzPE9jbaWdUtGaMQ7mTFaR1uTT4lneqO8ivFeJ+p5p6VHaTNsJX9BpPHWbTuU
u4SYkEPzg7U/Jbvc1sVDIDrGafjtxC0kF+IGQS4WjxbBoD28CO8L7zSUFy5jF/MQK8yb3GJ+yojI
OARbi7v/pj5GW/VLtW79BWFiOc327EE93ikCADivf0q0rTB67YuAAyMnoRoDzSbnzTtgUJxdUmbC
ajtetP6oRz5uDPlo/Jas7XijaRvjxExeu0HdVYTnmXoDFNOjuY3I5L/IIg5ccnWnq+CFSGpQ1hoo
k0mKcHkw4c35JMx122a5sMLaa75mijuRaDOwQv7QH7LOMbEiFXv5if/fEDbghug+zU/TcIDpt2or
AZrhmczhvHlK4Znanjt7rN+oFJLyRVdPXecQVMdFUuhPFGzVv+aps567ZBtQhn4k+U66sUEhf5Lj
F5qCxVN7iS8Fnsr9CHziuX9Naz9l8KKxR2EccoydSeFSfYuGHXHoP7QLsabN7HErRhmgb8PyXKd7
mnOUc6iQ4nP4aX7IJzaJ7F9yGz4MenfbwVU+ymO9i/b9oXtXn6rMn5kIoyl9VshmIaAHD1S0bCPC
RNwaINdHl/smiqL8UCoAFi+F4WABjGwzuITLc/lTfVQRzg1ilkFUUZr/CzUXu0fxi7crV//hLZvf
8C5iw8oIMkEBqmFhtKkZO8+4NPJG3NMmvRd+DCHtmWln8CoIm+W0/JZH/bl8S0w72Jr3kPJrXzzw
oNokGUx484jJAGGJ78lJdLvmYeVTYrHdSF1vUKDY2Qt1XFd8ArcoaY2eJvp6r7xOzKGYBzi+9uRo
YNAxSXNCI/yqDTfhmj/jlJnUDeU40+sEqegXYs/lHwdbjTHiEFJKbMzgIL6iW3luuXXsBYW4g01w
Nrctgmn6iout3bQTOvrkMXsBNeoXC1/YD9meuhXDj0PDvPiIa6f51x8BwfDIcDyhqkOQ/4C3IeyD
LXWLk9/Sw/9IO7PltrVsy/7KjfOOLPTYqLiZDxQbsBElSlT7gpAtGX3f4+trQCerrk2xxLpREZkK
+0gWSWBjN2vNOaZWzo0lCPalWAfXYpfjBRPsgq+sa/+GnYP3yjMTb9tsk2OBAbUHKfzeHDd5uJz8
tkDlxALaqYs1htFmbIy9BT5wS12dOoUOLQYp/zLiiVCv8nvavzAqmLDYUYVzjCXpNhKr+NFV5mP2
/iK95v2rnB1AmRfPVJ3hsrpLdlDBCokCQmq2Z3157KFii7smXwCjiA+wzwL2PsS5vnMzWFUjtvEc
aNbqTLpOjv2DIGjq1bbmJZCHGVX2dyKJjCOGFrqTCtEgtyUtv2XxJDvcRvfORVLUsd5tfTZ+6pJC
sFAd/4EHlNSmdqlvkoO3QmQrmD838TreZbDFZ942Pnp78iUym70SaLvwg0LAnf6D/gwH0SmiiWDg
ub1DsUzOCmLxTXCb3vG2lVv5VT5oR4oZvCzuKM4IL3h9WhTJyNm32ZybK23jV2p3HBTij8rdIiCZ
uuxH753ZOJE2KKrA7D5h2P0R/iqdkJbeGjT9T3cnMGsCNcXnQMzAtX2Hl5G6Xr7rSEi/MubVwn9P
4DCyRrVOPUMl81xuwgVrFOOleaZUwHrdPFP6qIurEmPLHAjGjX4nvSRL+ac8LKG4wzKWbiPmQ4Sf
XPL6LaS+9LP8xarVFXOyuSDFdmsfBuzC/eluqyev3IaIedfqTppbmwSbmz8HaNGItbwsXmyTmYgn
lIv9Cwm9ZMzsDT4Q4HzK3O2Xxso+lIf6ATHnkxjmGf5HhJ88qyhCl8POf2NXHf5i9lMAjgbz+MdA
gc+bfbSEqbEq6Av02azy9VNz8LVd/G48Mzrvgjd3lZAtMO+Dub219gr+wnd6C4gu7PHRp4C5sDSk
8DP9VdrJToFRfmFD7J8z+5tbWidzH7wxQp9FuK42Phb4W+V+mmwmkRhnOGut3ObTIVbQYVhRz/P2
w4Py/FwotOXnlH1o2uI5Z2EsXmGeqFf9Ut8zcLhJ/kHd+h/YX8VdnM2CX+Gx/ckiIN0ry/QlPQ7J
KmOdOLirfm3dM0fxUFjvdN122m7YhBiFXyLQDaQW3PPL+pfamzfjWictD/p6eOUTtnDlfqAc57iO
9jb8AM6TsDPSF6w9PrDJK/mOWR5YP3aL6xAPzDHbZ2/I0e3dVN+U6Pos3Dvv3ud5mrlP8QdjuH1m
Cz1s0GPKh+CG6UhlysFyBj/1qnqqnoyX6onp0b+TtxgJbotl98TZVb9Od8rS2q6jg7ywnsFoLQsE
pdmSyZPJ0nhhb/3QvnYO3Zin/AGBmjQf0JFuWrbSy+GZA7sbzKpdjk6ymFdLmZYfzb5He8No+lEe
ComyDJnVzNjz7iieh35rz9u9+7Prn8IKstjKkFeZztlyhqrfsfYRpX8eGxw+HOI6bIwz+WV6gPp9
0W3zX+7SUJ1RXybsAIgfKxxvxQ9mK2M77GGDstMHlrwZeLPlqrwzNv2KKyDvtAUhLvEDHmN/FlEP
Sh97Ay/QOmChpLm1n7bPeAl/pGzL/EW/kN8LQRztggn8SWIin4QLs9yxrvO36hk7hcrBUzlID4EB
F6uGHtw2+spCBN3ZsbuRaM1sPv8U9WaLAzW359Uok5xV8kgj3sfQ9ErmHTdPi7qRQkOgBFu8sr4c
bYPP/x4hwkqiumCo2NG2UlqxCEvWcTxP7pxER8rWY/wsxVq1tGqDz01yJthII+WPnog2OA7p+IW4
SwL2XqiUUYh2DYHZISC+lPfj5y1W54GHoZu+hMhurho6G3i8Rw0ZXLXTlZ7tUp/9+0svyutGz01Y
fH686buUFqXOhjIu42Jjf9gfWWW3O1tqgFUh56IIiz5hkeQSJ5XPL+b4EFuSt6K5QBETgXG+qMuA
7YMvnhBZlo6fszFH94gFkcKzjvcUJQcl2mF8l43wKEW3HhUL8EoC0YCC9bncd7r6rkZgSdOQw5wp
Di6fdxNAOUPL1MyzgjMXYVDNlY27u/CGDy13r93aVdnCeg3msefQVCseFRn/MTei0VWYWxJor25k
eewPFkyo1YjVgsoMjTM3f9Srp0FHvTr9ORA94ZFB9S6F4dGO8/uyr+5qIhuYI/UriFRvnZlTQh2e
hlzSVrUuw1k1ocNbt0RzOLmk7jUOnnbr3qWKfm+5HI4s1ZhF5sCJpdQcNXYPLs2dRVeLx7wZIS97
qIHcfnzoRvWG28EGJtNd6kT5u5AInrDaZg7c6adQDWljuz6OPt9xtXJXpT2hC7ismGfieF1abF2t
3unkwd+XEqYTzBjDyi2aVSt7wVWgT13MyroWsd1v25RNpg2qXisSykHSqK9sW/05UDReQOCHt4Y4
Y+4pLv7Rp7ExfukdwkfidHncSL4zYrYLjdxsMLDvw8LnNKyIS8G+X5KeBeIlQkVtwKYKL3oCdDH7
WE1bSZROp8OHyGwwBS3rheoGa6j+swSoZKmHZBCqLMbl8PDXfxGGziBevvJdple3FU0WJh0i/YSb
Y/VGX4P4Kx056n65PVmqlUfpIKSKIU0CJZK1qHbJeKW/f10F7NCfEfR8bEXVLJv4IkQS6knSuFyZ
ea/2SkmnJSFsHqdYaa4Cq7sdTLzwo4yaPimvseFdmzZ6TtrJnGwzba3b3d+JGj/7/+l9ZGcugXKa
ukDYAm/FUjVdt23e0ckdUCJDHpCHlo4rg0UICwkshPThZwJV5I1/4+X0JycgDMO3p3vWPhjkpVzZ
7IRbb7gwHKYQ5ywmeildv//zL4OQZ9VWFbSomtAN1T59L0bgKqqUBfTKixRDVcgCP2EF4iF/8/Gi
uZLQL9wJ7dwAVLF4WFhMZFM3T+5ERMduzHOpdMyUcp/VJQ+WZqCTZKfVjDXiTS6/pdSveQ5uOAEd
hxO16NnaIwfAZRKTRejCgKaIBvQW5InKXl83+EduBGgf/ppXlo8CDUg+oEwlvwvVSUMLvIAcwYEI
cdgiEPXh+/F17p6qmmZhkRUT9epkXA8eucJy5FWOAFW7MMHDzMyiu/DwfA7S07sFkFQWhgx/y7JU
7uZv1Kkep/NQ28RKtaUBFVg6AAvddhbF75onJqcEa3XpYcxJWPIIYR07se5D4xr/B9zVLj6YPiMK
MNttt3N1sePer3Khf9j1xCzJX+OivB4HABq5Wazkyr2VG/9XVibl8vuLpX7BWDHqNNU0VNkWiq3o
0xD57XPYBrmpnqpxHJhCWD0rg1ZgonGi1UKsN8ihMkgc4nDXPbQnUv5WpVimZfzoKR0CxwjCiNl/
EEv+IaLyoZqYC5oHrWDsSHZMRHnhGTk7d2g6jbuJOaaan9//7e1qlW1mVsDbZWRdNQpUGwxXV+OE
nVKS9iGipT55+l97Yxtq1C49BHDUZGaAVOtL7+Xc06Mxccs6inqEoSdDwENYokgEHjqRQffEIqwa
HCw1WJ+aUKEWK8/geapbWuwebYzOT96/v3dnH19oxqouw3kzGYgn9w6/yd9jsEdQNC8VlSJzi7d8
HB5EEwKC17JZNT15+LIigCDTzWnV+1BQV5pwMj02OWzs/Yc7AVFGxP5Xdah81KB3ARde53EOuweO
eGHX2PshvPruDzgRW2yUFEzDdjNRluoJQ/X9B1POX1lhWqzGqi6+zEtoUBlAMmE42ZZETWrzGq5A
VGvLHtQM8TbRegS2HFM4DyG/fP/q59ZFRthEPJMB7mkna4Leu3qjg+Mn/HpaDylNdBjceGjDleJZ
D6FBlEvZ1Rc+87lZS5chJunwfSDZneDkor5J2yHuSgfMcIzwvXw1Rfb6/Se79BonnywwahWfKAMW
kd/1CABWF8mFyffsmORhUDSb54Im9+mYtENYLWrNQ1EoSw3Qszwwi9g9A8zI0kP/iQnSg4VRNNf4
ZQ6YmmjGox8mPjt2yX4v2+tWxh8qVGXeDTFdKouKgT/4r0HuLclE4sRHpDMssOHBz1mbhwkY5Vl3
eeD+mIBjwkWl8f2FU6ZH+c/ZXpNlQ2iCucdGsn+ypuhG3mgSsCDHQ5w+q1nGZ3qcLFREUFdhwmNm
VfED7m5aDuBuPKmga5Kz9c0Jqfz+rdjn3oklbDarhqpYp5NOQSaVgPtfOEX6S/Jotvsq9WurVujj
Doe+rN2tBrDC1/5Gd/5ft0pfdyeoJgXCOosAFk18XqHfJl7bU+qxjOLCGUd/bqk8kxUX+yrLgWHD
U6XHcGk/NI34k2vO5xOGhXHe0PTT3bFNEs84DAJ3mC7gR6DMZiv7nJfh4/dX9Ozr6KqscIOZzfXp
k//2yUzOcJpdWpkjqN2MrrqSYNgGhXthrym+bntByv72OiebLUmLTRfhSOaApKgJ7Zuj+eaUb0KL
RxagZDp9xbs4yAgxDXvm7fxFD9dWER75+NQa2qZdEumH5opEHQ09lqL58jJkJzQb/YR3TIYF34N8
0KFgI/ydLpZHzUi3e+z3uZyu4IcSz2HIKHqh+zS2QFTheveEU81V1eWYH2pro6i85dgus8RPdp1O
h05prSmWV0cAn5EwlY0/8ZlL644DJZ7JDnkkvfy8+dkKGXlB5HsciPGLARR566w5x1NabR4ZInYs
XhQLpQTYxxxzE4jnbI0MSTniY9wIz3/pSEVHuApdx+j1A/D8XzJMvHnk0sG2DEENc4QVXxrGs7xU
w/GWQ3Oxcqmwwnaeohax24QR4gHR+4/BOB694Ob7kaKcWZjYUFoGk4GMMsw43S3F8SiRO9tkTggw
mJpKd9/G6UHr1HtR2j+oRpCjM0QH7DxPdhLeVravA2nqsPrvssDYDKS0Yl5/NpRiofj5wyjFr4pJ
9Ieq1eUsi9UVuQIUdgpzHsjeY9maKTfXbYiQVVa9K7+XZIOZVnTA1kaXSvcfs5bWqQQQVLN/xF13
b9T2fqybezWi5Nq6Sz1MaYgk9r4s/IWOjbCeAtTDmLSTvpn7HV7O8JCo+g4vyUGt23ssc175Hg7p
WtOU98FTVkDJ9/BgoplWqm9NqqxyEm6zgMvuunSxgiCm1LQoyhFxBZ6Fq+l9qnoXzSsw1r6pvH/+
u9bcVVl1QH07r1oIFSpyvjqGNk7YlkFbsCnltyokQ6NnTlP0Z01N1/gsNnGQXo++eusZ+o0XwYbw
ywdpzK5xu8Dc8f0Hv4teSj8fyXWHyeN60l2dVtd6Y73bhkk1X5RPGXbEW0LD8W6lt1jjsjvOoIyp
KaTtwgg5s1CoNrRUik8GqkzrZDJxE6ilajmgjgZDlnnlsKkhl14Rz4xRuDSWQWK/BwjYkWSUyFlk
bntU9TRBXa1zLryXaTk/mUA11dLBTdiwPOzTIwpVlrbt8iRzwIEgT99EkhRMRrVkIdDLNabSbhDe
Q0TPu7feqn8qmXxflShrfF+QstzmdBOF5K27ur+wiClfTx0aJzTZNKfAxa+Vj9IbWslvTNKjsAxQ
78oFUlkaL4jLva3bly9uMkIntNTYqSw4W77UrZtGdi8satqZ9wHflvVMCIP/n54V6yESRPlCyE/F
A0SAZIX/L5GgzQPCwNQx68N+2KYx4kQtW5cTTaOeYqX01kZWHIc4Gs2fRrKNsRNMvPtbeH/jdeZK
yJ8wlqh6dKXaKGfdsp6PpnRLSBSfJahViHOwtfRsXLqNOcOyEf/3Dyca5yMNJINBbUNVT/ZhVVTn
kPXJ55KKZl+rNq338g0G1ayNy2PRpce4GZD+aCOwmOzt+5H3dQetT6upYoGEtmzDONlnRm2Ou0kJ
saMI2k34lebErR+p1i0Ds9h1anI3SoiHvn/RM2OKXTu4a8tiY6TJ5sknzqssa7y2iZ0sQvKJljCP
qrfRbIB+hDeGi046xSPXvyWhdUBF/f79y39uAf982nRZ42Oriq6YpnG6MfOCOE/1uIid0ah1eost
o8NUkd7JV5RWb8LYPLSYA2hvG/SkiZNSOqoTRavPelk8lY12bKZviyC6GSq8/HkvqJhkb8NwpzXX
YPw2YYZF3yov3a2v0wRvnEMHm3bD4O1PU9pv+5/CoG5tNglvHNO9r+EGHsV7iAnf68wLp4NzA0Oj
6GdymdgJGScv5SMVdkVtR04UwTWwcHh4RGYbzbWFzhvLGCfK2n76/sZ83TDz8SCma0DOp8nmdNul
54A1JRGhBOLX2/lbNihHkAxzOVcePi955BJRqFoXxuPXbaVOpCtDYtqs88InD4FRUcSoXStypKbZ
DHHr6Hp0E5jy7vuPp5y7poZMuUsTkAXV0zIu264+CPjdjpcaB7PlDJ/xoFFwY6nMXgpJ20W6ugxl
YylgC+gVs2yp4bRqhnWAKBBIlQEHbrSeJPfSyDqzXeIaKDL7d6HKJifCP4dWL6l9GobYfkt8QGPg
32tGzxzg7uqg3jbtC0mTiHxCGFHKpaFmTCvt6fM4TX2WASSMlebktVlAahvKUeTYBnAJHaMfFRBY
C+STMK9nZNPDdJth0ATXAIkk1UiSBW+Pq8678THBz7rWHcniCa4/gbdCwQgoeKg1Be9xn0QQa1gJ
vGDGY0/BTFHLOc44RCF5ky7dKr2LdUzk/USQ+YSO1STd08OBAwVAZnK0HT9ZBlIhFkYHvOjzxwHi
2bCTgD5hIqfUCg6u617rytiULUiGkRxbagPe0hdacQX7GCRH8IO6Hsq3HrifRIYXIC4iOJTiDcDz
Mp+OARcG3PSQfrmwwp5KM4qw9dMBN4YwXH2diW7oJIJR0Mv5xsIcNkmJGq0AiOIazSZLIZFgmnrH
nbPQ8ur2+zdx9uEicoD2BcnMX06jiV6wefAyArVqxGYZH1uOlKOw6guHtjP1RkawbXLuZVI3qfX9
OYJxu2kpCW2x02k0ndAmigZkB/N0RWg9W6gjzAP04NybWjMOfkMkh9vuOjFeeiNfdypThV6hTSQo
fnL1/3wjYyhjIwbN6igV3IuGL/O+JMvlLUqGZ2OyclZV/KMsjP1khE/Ej//+Becq6CzoupDl04oc
j4HZRj6z2RC579P1LtGXEaNzYbJWvx6SKYIxM9JnoHyvnj61PYntypgxY5gRLQYbzv8szmPUWdYh
GhQoD8xZoVY7QWvas65mlEOen7VoTNQSiniE4YGTgzPabHmn9l2g208JzBzVJWygRx5YKQicLk/D
52YbYih0Tvg0cb6UZYRZChB+bYSys9lIXb2R8vyNS0lajLob5Iuz/tnrpGqw7sBeiC+dm5iLZJlU
v4iTvSFlFiRylL81lE1BQgqUNXHwo4l/6IBfOglcVceO1Cw2QYoA5vuBYU1PwOl0wI2iyasrGuEk
J+uc3agAnrwicjAZ49IB9C8AP0CgLKBWBmi/MElldXXrs5tgS3CwRbWSxYsl9GOCtib76D2sK0HS
OhXbpZAFEtQ06bwjX1qbcJquN64Ne4o7VY+ip5iRMxhkLX/T6+jR1ur7JM/e7F7e5YDqiVjDy1S+
lMJYFB7hRtgo3yhVU4K0j6NS3GnQmkjKnMDDH0FGs90XibbIVHOHx/iu1UDA5Fa5JbAWvIW8pMM/
dy0L4Kn5lAYccxn2MorTXgZrqe58hsMsMgJYO6+ff7bMZPF5lfOCioqf/QjlS6uqfvbeW1RYmf/w
9p1u7Uu3mkoKCStbUW5SYEsiajcdTc759ECUXYc+yB8cQ2lKDjA/TK50aCvHsEzfQq/82fjVepT1
o0QOGpYhJuyiLO5hcdyOetmxLSVCu/R/hj8UG+RI4yNKMIdbHF5OBossmjhTFoFS1LDM95bBJXKj
umo1dI/TXKxZfEuGgA9eKset0+IkyLy7uqKfZUkXloFzGwxF1jlGYvC2p2Pcn7NibDV9GAAQcaRa
mSl9euf17kYOF4pXPGTl8CbnaHXc+GBnw4UzjnpmCVKYDKdNM81a7XS/ryo81Tr2bWd0lXdwbc/A
/h8txV8Udnof5q+NojmaM3yYk7HMQLjjP8uZtSML7U209X1aANQTOV2/fKpUraoeAYXqpkvqPViq
7PreL+P198/qudmVmpZist9nP/ZFcNBCW+1LL8ucLkTRZqXroqG+k3T3ZZSuxzzayJ211HwcWqg0
h5Q3h45k1snNfVyjjrB8rDP+TWyNP8Nef06E/D7CggvFg5IMb1ElXzhTnb29ikJbkl4MZ7rT1VeX
7DAoRZU52On2hdmViIYevZrIPzk4eGy20rhfDKG3GoRxMVfozMaa154qz6pi2MzVf44tpryurvSC
sUV4ypXKaFZ6fcdTszIIxJbCe5z1BJHJ73ksv1OnXkJsW6WduzfU5h5r/iyqBTJm4NOanF5/fyfP
HXZ5cxxnNPZgnNxOZt3EJaExyLiTBII+gxtbDqPxHBpMl55vzTif7uSU2pJnGHvTszd67z1eeAdn
zlXcGdnWhMkBS5xuA3NLD4i5pLpUDO39dH8603a8Coh5/azb7b0sR49ZYu76SOwD/GToPLJQew6r
8b22vIOU6s8pkH1JxzVrKReezjPLMRl2HLw0nTXpS3e+hW+ZjtShUUI3nKuzD8MojnHFAAq84kAA
+aVm8LnBohGzpRqKiqTkdCJiZLgZkZupQ3VgWXqo4eGZzCCvznPTvw/9gf/YX3icp3t8svLSr5cN
TaMDrav2NEP9dnDPx64vZZfiFY7lpxEdY4833KqvUZxcKnxb5+727691Mt5sKYxCXZ8KZTZ8rIq8
yjxUIHVxwlGCt6LPALAJZI26tvLlYj/mGam9tdiKweahNedY1o8T0TfRraVHP6/Mh7Wc6U+A6hM6
+aSTgFuKx1WuNAEYHnldSfkRS6wPQl+rKdZCkdha27wpj5/kYySaCe1H2Hz5h54SoK2xLzRasCvh
uK58ZU1k4SLN2puBbHjVWthVipLO2gg82JRc1D5z6mxYyYW9zcuWnGKgL9JArm+1l7riGAHwIaSR
YzMnsPY6aYe11uBSK5pfYVgf24p36aX7PoVgkrjjvRHTKVFtIo0+k8YDC4RN3I+z/IdYk8ZMn0y3
Yb648jNRNi8ROZklyDJp0IYrQNp2P29lQnI0iDTLAj/aJ+GS1HdYwagkcePpGxNNkBV6xTLpUUrL
yVuONIvKIhGJfr0lOzGGhZqyjpgFST4ZIxC8wErXyIUVZMJueIJxgtJqWYUeQY5t3cGmAxTVDSEB
EU101yRsEjWbMHTw+aQNZxN1H1kirARj7/eWv4IshGScCvaMEIZnt0BnHdraKiUWSEj5AYweHh1G
/SjSA6jzuZazH7Pkfl2lLIUG1LgIv3BLdpAdfdjYg6ygOgpXbA1RfrRBdvBKErKrGi2Fi+ZJx9Ke
/ayE8qTG+BbTKHsM+zUsQ+KAwN3SOHiygCO5OSZvIMW27/gGvytyr2VCrRrAAZpvLGtpPQ2J3iwO
9mBthTlgIuVNTvMAkPQV+taVFsE9dP1dFzTPmeX187QZVt9Pl2efH8WyFCYHDdnKdKj+7Vk1i6qo
B5MJSa3ceWkyI/vd7ZCTeIFKSB/MRTOSIh1d2iue26RQ/+D0ipgCrdLJyxr+AEOFMEenpv2jyPY+
jRLq+emFmejscmSww6TDSckZ8M2fH09HHAS83k6dbrCdpmvwREGCT3DrUk3JkNMB3fQPdqleB8Ti
FMrlncK5GZ9F1TK5xlRhTw+ONsG2Sd4ZdBTwcMQFitMG/XsnmTv+8x6hAIc+MXO98Y7Jf+EHKF5B
Iu7kEkCyoPjYEMhT1+VtRAg8hdutm6h0sAxgyS5BNB3kzFmipDyClet4cfqeefVd43sbuOJbe2iB
KZA21RolDoWUar5HUIiHgTjpmvmQmUetAQMXMV02w9QjjKUrtYRW6g+T00ke3rR0dNKRwB3fulJs
a5/4MkL+d7WKEOa0GPDJ9ZpZWnBX5IdSZGjYdUwDcj2+TXczgwyG/6uP5iI0HzlKRYkJtGEAnxUe
SnhLkHvZiby6UodwYerY+cwbGhy9ueIFFGra8FqwSSWrIASnQBWqSqx6roatR5UBjKMCQjh2gxWR
H6QQIFCv4/wDIxVgUhk2N8nYiK3hIHk6kQa1fsz7rlgOaP6tvPbAO9g4tBU4FPQerdbcVDImyrj0
Zk2Px7YNH8coh76RTCJxPJ+BywtMWMHvn8Fz66WpcUS30bsxVKdn9LdnMJArI0mjNoV+SI9JfUjM
eDt08ipSiKv5/3qp0yNam0Ptz0A+Or4FSTGdMu6psYNJvOpq6cLHOrtLNjlXoUtBjsZx7s/PJRdq
nhV6yeeKnMonTc9LF36fLad9e6gML4pHvBhOdnDDFz7muV0PVRpKUmy1OIedbJHNEllBGjO99LR9
IaAnCZaXut5bvr1Vcu4vf//+wp5/RYNK/hRs+qXaAJwadQscQ6cMSwxg5RGqzJviDk9ZXH7UrCFQ
nRbfv+Tn1HG6z5r0sdQ6UStbp+Kfscqh+pOg4IR97F/phBy2aBwxW9oEjcrlbKzN+wo2E1lwXXwv
xLGIoDiWA3uEkmRnA897lNcHiYWqwuyKzzSp2ZEG48oekDYYUgZ1guQRKzG2EaI3Cl0Eiuvj2swt
82osR1KA8/rKEjxvHa40sgaobW9bOLpznpVtEMCXonlLILN7X8YY42qYcImtOVmiPvR2cUt09TBz
qcQiaJ77tQ9N2JaiuUp+ArXZDtfx5D4vKqBJCAAJCcuuOH2mV3D8X0IBdcIAjvf9VT07ahmzGq0g
WtNoUP8ctV3vkpXm24nTFflHPDza0EYid1yDr9ur+qJu5iF+x/FSIfPcAIIHRCGTgq7+5WRQtdLg
56qZOBCqP8KR22eP1dsQ12/JpMHoy/wA9+f4/Yc9t/rTeULxLk9fPnfXv808sl1GCJIhH0YsIRm4
misbnda09JeZsQmFchNnxXHan3z/uudmvN9e9/T8HI563GaGnGBs7lciZoyFotp3qvJUZu3++9ey
z1SoSSE2EYlxLGVWOCmV150g0INQJkdLw7u+b7t5gGzdoxqrlnFNjEv+yyDMje7TuBpkHy+7gJlB
3VDhRrtuZRGd7mjee5xBPzLN/ib0tAOsyj5xAZxqMSI/SXn3TLxYFTnysWu8hGgkF6qKLK8ndq+C
MeiHgHOM8aFuQJqM0T1zI+xeyFNLP12zp8UWjdukwq1NctvTp7nEFKFM7BO2O3sfZbiRConzhgL+
esbJi4Jxxl5fSo/EbFRYQqg7u8rKaw0y7uqKND2CIZFSLVKje2lHvSMEjmOPUhsr5F571/QgOXfA
L8k0YQmuYUxEV54KQzjS+oMe+5tp31yU2pNgR9xXjA0iFRae3z/p3kgMVn0Ms2ZP3EO+sCJp20fG
ogM/G0j+L2ksh4Xh1xsyZuu9UfqkRWF+JaH3whJz7qGxpwBqGg88raeizjjOK3SXOXX1nNNVpj21
4ChqWX8ycmNLw/epJqLswkyvnhu8NpoM3BAWreLT8cT50iO3kAnCjK29CvAe2a2rzpXqqoCEG0zp
UMrUgqsC2zHdkEjDxN33QRg6Xpjclw1tzVyl7ZuQ2qGGv1I3f0ZvT7hVO05oiWgLixdeQgNQHWzW
Im6xACsGNIjvn4szTgEdjwU6D5XphlrlyXPhSUOMpjKGeeQmS/RTONxlKt59qez1hE9F/lY+CzD1
SQP89UjyCduzbYTZQ0aF3MOIKNn1qm2Yhev0nlQ99FtYnUi0h6s0wG8n0iN+bLWla2rA43OIl7VE
AEUsT9HQMrmvQes733+oz/rSyZrIbt9Qps2UoPwzjZjfZjTbHERSq1rs9Gq4KCiqg1ITxzojyqJU
+6Viu/k8S0CHJ6py9OErcIZPsfd6ZIPUabQKIo4BUCuFLy7MQ+eEGIi2aR1NuwTrS2HW640xd1sm
21z4uyaI36S4OPgZxmhDx4hck3FSwvGujP4I/PHG7+trg9bXrHU5edaV9dgtEz/9qCNuFJR6ZG7J
x0BagdXxK5pUbAmtQe2jS78uXFP5zAyKNgKpAAI3GjunSgw5dD2TslGCPrskSCnC79cMTBuuvCH5
GY0IV7cfs2Dd+Ru7Az2QhdF4bcuwGzr/XR4K9YYGGt3tGGKQ5k75nE2B6k0Z3ryRx2WIf5APmS66
tL6Bjgr3hGRFO6fGkZo8LUbQSvMQriq5nTxsA9RxQwR3TFYAKtPMcuLI1knbTTlLCW2TqSTkaD51
4anzBTfF3wBQA9IXU6Bo24lr6n7gU7x7qgrNR2toSwu5yFGeStqdMIKnFBnSTGt0Zdbl7JWEJHaR
/dPqmILNsHn3DHnuGuxm0tZByDYvzFeIpR+e6216D/aTFxpzT8sO03rSWg/EYL5Om8I61p6qsjwq
TfOu0uujb/7UBqpC959frMn10WfP33Xt2s5rGuT+Fmp9O/eC7te1K2t7m9XA08NoRbUQS3pZEJli
WwfikDk+QgRkim1hfuW1M8YTd3SQX9Ns+HlhLJwbCgjSNBnRCofa067aQDMhrmotcfowi8FCajPw
vneJV/UrznNcn8A+tLpEiOc0f+GziRLlgrLkzKYFg6BAZ25MK/ppgZe466JIpg2anXH7ujh/NC0Q
w61dcG2Qkzr2UCxGfKSzANbypaf4zOxPqYSeDmVcdoin1feUHnvTJUHqRA0hknkaOnoGw8wCdD/X
CuxVGWaknTDuDZ6BZeL6wEMrx80zcp/9WqzUNNy7TaGutWGKAGxtIITkcsnGum169xpa5pzApGMg
CA5lb7FiV8OesCz/XsX+xx+6+epf/8nff2Y5waueX5/89V/XxLJlVfar/s/pn/2fH/vzH/3rmCX8
79sfWX1k+7fkozr9oT9+La/+73c3f6vf/vjLIkVXMxyaj3K4+6iauP58C1glp5/8f/3mf3x8/pbj
kH/886+3d24BNGJszz/rv/79rU87I8EOvw356QX+/d3pE/zzr6u3OMCvlgYU9v/+hf/1rz7eqvqf
f0mKov+Dno9ioQTQNYyilHy6j7+/per/mNRVNo5Noh8Mi+Unzcra/+dfuvoPGZEEkisZYQhtLu2v
/6iyZvqWpv6DYz8Cf/YUQkOWpfz1vy/A7d9r29937rx3VD15PiZZiKJy3EarIBNooJ+U3+tRy/Ki
afp92lG04Py1zGsaRLBi+xXi9fYhA5hK4E8g5kVA9VMqDXiNdZCvAre5b13GQyLHP70k27W9TSCB
lu4DE+ulPw8NNb1JZBsAiz68BpLIV5zH2nVv605l5w+dEP1NStjJDTm25vK3G/HvD/ofaZPcZkFa
V5PzlLX7t7V9+mC4XGipcujVae1Pc9Nva7sOeD+y/abd4wtMVh1QOLXWf9IcNhyf9ONdZllERSYN
wU+l5F41TSV2Zdcr+9wn7Nsf8y0U/psMl++1qnBs1hqJFFe1Na9LOOlyVza3VuDrVzYiced/EXZe
y40j0Zb9ooxAwuOVnqCTL5VeEFJVNbxP2K+/i6ie22Ympl8QFAk6iEhknrP3Xlj4+lXjBtklcIOf
fTrEB40+bul08sUhuBzIWdtvg6TqT7FbqL2tFX/AEhxIN3FJjzAVaM16OIZ9kZyI0U1OqWopRjit
s58wcG1tYlnJxxseAoHmsg1647UbSZei4RedIqisCJxxTgjCairjUJjkAoVhE//HMbX/VZ5cjil2
NkZTj9ns/7U4MmMncnEzK/JdJ7Xruwh6Rk9+K27R8KUPtbVVzZOPS50PS/z0vqiSD1UOP11Sl/ex
V+unVlWseVLt1vedQfNCddvC7vUV/K1mbKznxM7SJ7T7Kw60/up5OMqbwHoPM9WT+GMPK4pSxSkc
sViY7kwyJmyNItYGqKwUaiI7eaa6ASQxI4qe5JqKiHE9L6/YQ6N9DUsHQ5YnV6J0s1tvQVHoqDJs
akmi26QP8sVwOJbk6LuRnb9NRKn1Tj5swLtEF5IPbpDUfGDz6RrSE5FCuvWUxi6ByZEieFRda6ur
z4aRPce5Pfh/bXovHv1pSuL/mJQvtb5//sYRTCIfowfOOYzJ8J+/cWcSIQyvrL0W1hc2g/KEfRXt
X58QiRt1wQpWQXwCG2Ffxt6M9wgiSHQvtrUenVTdJL5eWNeOdIRzrAoKqWLvqY1X19rb//9c/NdV
UGPtt0xiuQ6i4Mcz/8+PaWkjbuaWTpOmC9JaUutS2LSqrOie0z3Z3n+83b/XKsv70cXU6HbblJnd
f536SBmnuW6i8rpphYxQFv2qFcEwQujWVjbSvE4qLbaxMXvPNSfUSkO4aHtdeWISugo7U3tynrjg
hm/KIDFUQzS3qZ2vpO5WmYrFWxlBXg6aoEKUoQHKo+JxgUzY7JD0zKtWC+z/6JMvY9Xf/88cPV3T
MewZrLzuV5N/HkBkI4DWizy+Wqbx4WRRdHIifvyjKxuGK/r6oZ0SI+OQHdf2lTiDMcpOgDzuSqT6
KY510GdatFWSJxE6vB/aSj4sm9T0fkEiIgYx5hQEGJJuBm0OYTbSXG4jUGddw8gu+XZOMQ+7AUFk
EtSDX7tNvkbvJH3MRBJSDA27tnGyq+YENYHjiYN3CHxKFPkUAqOrTDqHRWDmdpTW1yHlKoaAqt2F
FUDzwErHiwBgAAZE27K4HH1JqstatN0fqtWiq2gwPuMuh5oZx/LsuoHEvp/OhxCm3CkoweEhEi3+
Y/pm/atiwA+JZQyXR4Ne0H3Ze794/u0aotmdRXctEJeJ1FKK7SspLIKKreYdGA0Db5/o66Fxhw1T
9J+pdJNfRi5pOJTDJxHwBKelJvnRItGO6SD6vSKx4ymZYALF9337Ow9GTD87MFRmijddt5OPpHSn
Ve5O0S2NpukBHkO6aqyMkaiwzU9T0lTwqiezdsGON623nXpcMHoNJr7Kh/Oczt0GJ404hoV8HvTU
3E16bR6i2YVkVmsYKSyNIFlzNA9xYW+FKAjXnUkwMO0ig4qlWEA23/t0rG6ZUTVvpvPY6O34zaWJ
dNHkfxSl7+J1DuE/ftpoGxgRbKyg6DIth4nO3w8xisNYayJlXFSOrLmW5FR7LmIjrR2Jgg0Ro2Qz
NNrlgWUzugHOFHHfpxFiqnd/PUcG4gdREM3f7vrbLpaTyHq1vPhfr9a35D/DJKw2v193eTjIEt7i
b3viehHE8bvmhl+KsVqeLoYmPwo92/3ticsDv99y+YBRrgWwEM233/cZyyf4683pIPPPCJwOoUCk
Nv/P7/TX3n++roQQ7hJMfz9SyzOWW3/7sPcHfn+m5ZHfb9pV+S2RGxLXu72lXKLW7rstOwRmQ/D3
cnN5ZNlMy+FfbpqcsmkNV88J97KXMziV8CwMKva0iQ/WJi7b7tJLhr7eG41tIqpgp/quWw/MY996
a/5jzhR5Zep1EsMffWnKY5caZ6o/f2ijog0xxS8qjT6zkcTMKB2/qlyzNkmHSn1wYFOM44mE/eo1
6Jxr0uopeRN2uJ8boj1jpqulNV+KTtvGjQz3oAlOXPCrVSezfpcUpAujmV1FAZXKSoGYCimiUqCH
TqEP5XoaHwdgf+uQBXGcYeUbqKsOQQzoTQUC7ixNRXomOz0gMByLwvNQMIx2Pa8RQ6EjtO4XszNo
igIibB77ZuGs20G3v7WufrXjn3XSX/vUSS5wJ4/829QutZsH2eu3LvSmbZpAdgQrT1ybrSCId2Kf
cxqQs+7Ge2IPniKDehm14h2n74eZfbh5g2hrqqi0QX+yjNbc13QA1sk946z0qKfijuDFiM0SLALT
tDqXaU3Qbkx+OqWa93mcCVcziGp0yDlro5NQGomH5bR1La/D4ECIedHoZ6sOkSyX6XsaoC1t+3Qt
s/FnYlXPutncpZT6EyLMi1cjzKe4+TSHJge4rfa110bg33xRBC+BVwWbcEQ2ooE36PofzjjS1aZu
pmSmtmNZGzfD/MDjtQ7KipgmwppI4oR/1TZr5OnF3g1tCXmFkVESMT/Fx6bCCQZCILJtnyv2Ke0E
PIooi3cJrFwrlRwHJCio+3/ENZUGpxAXun7bCUnPoXLGXSiFdpwcCpZi5AdWuM1AMNg574jdK3rr
OALoWJnzOm5CEn1JSaCXXZ9ra9oDKQyOXQ2NCpkhR1rNUHRHspP1FlILaDRmNwBY9NR5lTXpdbMe
EpmNsCYbGwDhbbeFfkNoo6GN8I9hVzhCX6FWmdazPv7hDClxw2+mlfy0y25Xjk2/tczkCXtAQ33A
AS1NrRGrsrurh26b6P2X4UCeFqTdifhJcZ1f9ak806R9Bsvg3vF9MUyvlRwmHSH1IRDypDLrbUwi
ojYxI1YRwtqq7R+a2m6Ilu9fZ618jowKjH2JMTtsqqtABAicnrCwuJXDxQm9XV+bIflWZDYmxYvR
V6igY/Lvy6pBAUBmvooRZ08jXm9lMrQmc/ZzNgmN1Cs49yOB9hW13ApOK7Pu/trliuixQTuH5HtW
jcj22gRPV9cAAxO5Kt1IX3mpG/qDnHZF4nz1IrwxYGW+26ZvE04CVnbVdCh0w5+CqdhaqebnoU7C
j5Nxktrho1kGI6dWso2CTwAOamMw2diFo7tjta58bap2rh1O1/7FSbKbMZAPw4BIj7LARz+TWdu6
UNioqF+71tTXeWc2q8RqX+qe9aCcAdk6hK7B03BWY1EdZuaXtFLKVyZbO+z+rwMlvl2RlWeptflR
6fV3fkOEnBeuezBSAiqtnHpuTe4ZF2jru3A5fqPVp9uqSnUoBIjU8o5ovjE9u3bZkM+cy1XZmc9A
anGp25gje02PkXbW1D0999fQguLhE4IsjJ0Ty6EvK8sRTXGkY8smvd4VbyI2GP3s8FvvmHuWYuO6
ohlLV3hvxcllrN1h3YeOxgCZbZIyYqE0ITcAGAu2lFXRnJjJY+bG216f2oeWhL2kMY+UFUnESI1m
b9tVuqnupVuoqB5O/HY1qqRcdyr9SKmCrjiQrW2n60x9i9qUVB7qf42DragZ02bjdeo6WQ9lLfQj
DdZ2Re5eS37JCEDEflSz7kIMYdGocu/U3OVHJJGsoUdBUcvQZJiSCM26Fqf+NvSuTgze2vGU9Rxr
2T5kPKQrDLfYxFsFijJ/LgJSKAPgJmvWRYcgC+jIWB8doXp6Ryg32NgXS3fP+KwdmuTR0e3JjJ1A
+GzaeH7WoTDx5QAU6KWEjGd8coL1+6yLX1MGzvXUtDqRUvU+YlY9p3GxrgbSPccUFw50iBGEKB0h
SvFNwp+NU70RK/W0qsr5ewHc10rp2xVeItfCsN+berxGDJ0VeJouIK7VcaodDmkYNLnlgvfKSFJO
hwB1jIDGR18vEONECcUttlrsHQeDENjOMJ6lyCIKOOQBVti90PaoF+rZgpmNqDfQdJ2dR29eBZW1
pzDx4CTjcwJduyyji9YHv7oi/SU7QuZkPx6seb4josZ3raAvLCON884cappBJCglY3epFXQCcyDL
N+xmGGXFNyQXDNL8yGFo9xuYPRgeEJcT1tB6zY4BJq4M8wcdxMM0BfKdSD0IkRoomj70xLVosXsv
eyyb5U9IKeFNs6PxFFgzsdL3p92fLzkwP9xwyRGeMdWPHYy5PnP2YRomL7GCG3p/q3aYLtjOum81
19OdmWu6P3iOuE0C/cB8f40CrkmeqS87SeNNiUT5OkLyOmedEWwI3hDf+7zZLq/lzMTwO1zDH3Vw
UkeWYvkeWWJ5SqJCW81O9ulAT/qp5/JkU5N8FybNDJfQtDNllwFACYl+ntblH8IOd8uuHHqET+T4
IMHtJ1ZvQ3qM5rl5bEx+ur9frb8kwI5+6I4YCPLUtJtWuMp3I9HvJKWW16Dy3q37+2pdeukDJ3qf
Og29hxaiGERkdglTLhmV6U0fM0S1Qdr1zxECOkSCuntmynMaWTVvp6D36GNI+ah1gbladqODSpqi
+TW1EHiMuGhuaDqkb7WKsFOtid/QwLwte1ozMYR5pH/rQnfcxs5onnLRhlf6fMIsNtLrxQdibPIj
LehTYdysNLqBzwDMxF6fJv3gKFs8mjV9kOW7mBGnjFa0X2NJT6eZ3ejWAQf27Ynotl5rFCt492U5
QDKrH7hc1d8yqzW2nAfDqU7r5mo5Q7IpNTpjZTmul10rG1CXWZbWU5UG2cEmgeBQdHH9lBn0qJZd
PGa7NP2CT2HF3tqVwrzSeU5PQmRiW7ul9RZ40fOya9iFT0NyLxvUMG8JJiihJSvt2hi5YKrWmRBd
MIHdj7fmCgQsGIifZDCT/BZG1UEOSnsKyr7//cYDPcqqc71VF/IaVpvbm05OAIW02ryqiTj4SMvL
H4P5TcyZ/tkHkbap+0Y7l1mprjrVwd87FOLUGCadtBiJihBNcO5BMV8nPuM6mIzih0f8cjPIr9wG
hGiaQ3mZzMG49KWkCXZ/C3qlPT84bLMARV01XwLbaS9DB4WqBjT15d4j+u8fpemorirHu7jU3y+y
wkqal2hbnfbOIusPy15M+WCh8F7XchTGedlBI4XpcxJPy+ex8QutCzrBJNWa6uy1FkahGdFLTxfl
9wcC6LUuyzsqs5Igr2oH5ARExA+Hf9ayB3WIZu26eX1j8LRO0UTXF/20+mjH9ve3trzhDsGV8pax
nD4pz6m2ESPe94hf5fIabUNIJwcoeghdMhPy+9B0X9x/t+OSXfnCs+Lfo3tB+5CGhuvPmaaTD55F
34sJCub92AbkBa0QTxziRMSsDerZ7+MCZokVT+94UhCf8zpK0M4F0ZY+WlNT+yHX3J1ti+S9Dwug
r7xONFJKwH87Pra6CMEPz/XOSji9mB74yx5pqLpVzCnxONeVedRzDbVzaa873SnfSgnInUjIzxhJ
84YMyfhUW6X+ZNXaj0Gk4ycnD8He8L1vbsRsX4soaTj3J2h6dqYuab1mOsEn+CzVLoj04UO2p+WJ
upUAC6Gu4XM9R52lRe3OdovX5cGqdCMKqJV9HSxXXccKy+/yqrTAngbkfni8Wvto1RnxHWk8fdrQ
IhgLP9XYID2AJXb0Mq1+1SnwLR9fswFXUNYyLkUYjDeZxQQN3T9m348fynLS5641DD8uXTpv9/uL
iAxtFNrfq6lkdlKgHceep7/NjnlYPmJpTFgOw0meExUbDxbtst+vaKfIK0Yncx9jAmwRrzFWLy9p
wzfRYaq+u6PCPyOQu2menb5rsYl3kWPZj3Rx3Tlm0a41EMMnskk9m0WacFvvoSqkWqGuJjm7jY3z
TBzdevnuYxUdKfPMb2VhsT6T5Mokozd/rzSm9t00P9DmwE9qBul2rBrdjxMzf+5c8f33p0LmtAri
crhpsWVeXEFfYHmgjeZrGjrFaz/b1ZEsA9a4Y5d+klW/fNpuHnAetrF1jDKyuss7HS3Wy6ffR6cF
pdqEVctYHjhXK2oJ0L8f10Z2rwOF0WdHDkQVG9nw+x+YiZPOhf7DDetuZxgFP5mxtF/dJmZ5yj9Y
SCHRUPAT68IhuC0/u4kQsw89AU0S/Rh7Lt2hTEffM/Vma3BtVwGxwGWVYeDrsurYJPaHkEl1yEn+
vJQRwkZZGP3eNkvnUqU2sQFEtDES9lxVuydPg1iXOAa4F43FqjQBI2v3SAGvy9bM/NxbouanSTXm
BXz8VnMrb1+wguUS82UDmH3QiendGoNtrUlIMTfeaMMbcCFPuxXtGRlLVnZu+Vq63jFOBvhfQW34
Y+8eGhQInJDKuTgGq+rQ7GAho5SSs94/i8z8oIxxyBLXeut0eNO63vdgC5W+w7VMmLVVjduobzp/
Vml9AuBY/d6EuQ6ugXrS/Z9W+A5ppSm/J26OaNj9rtdPzVhHe4SWuf/X/f/eb9l52Rgy//O5I4k2
+7CYT8vTlhdY9pj7hvdYbv51J8O4ty4dC26RmRDG2ppp6afQ54gugLsnWsoFbjsRtQ4XfLTxXfZp
8VY4AG3JSZMk5Kh5X7rqLY7eczpcTIhzMiHtvvJbQrD9+r5JO0QMcYWzeirSwZdBO/iDApbRaGJj
oQCH5dkA4bM/HaVNR+FJ5aM7UKvZJMeabJWOi8CYbN3+5pid/XuHfkqVn5ZK+fl9s9xKTxrFqYMx
6s9pRkZYG7W+0n6VQvCForgq/WUzefVqtmCh0I3Rdx6Q0qjLp21c9+8xETInJ2YBQGJ367SAxqz6
RhDp2QkbUDX3w8NZ1m71dECTkTbByhYsGJK6f12+HNXRiiDhVU7OB/SkcvaV+ZUqXlWwUtkVTvwq
++pum1cvWhKN6zblCWpoOFZS0+Z1gm08liA4l/uWR4uWKbqN1ZX0DNB24LsiB6JxAYmEiUJYkcO1
fDDCtJDd4Koh0yvnG88J7I4RBBC6lDblbqMF25rfqRc6lDc0i3nH0tLxjK0s8tZ33a71q8kASRxy
4S0LJDrBPaI9gCG9oXpl/f59/H51q1Eci/sByWPprRMyFpHkqCPpGoeWluFhlh2QIoYqWixorma6
1hvEfuUmiTMB1MgBKdWDg+hV89iZRbfXIhqpSZeNe711zraYYInFAGBWdKFpiFSe2M3N8Bab8Q4y
vXsoQ8/zWSyayor9SEsaH+dgQ2YF4I+xj+215Y4SdCK9varCUSoTfSIAzbB9MRKs37Y/Ewc+ids1
Ke0142r2RbVvSvuWzUCh9HF46+9npHY/I1tR/3mroQdBiR9y/E5FMIVUamOiaIy3OfbsS5Cdbbdz
HkRZR6dZJ6G1SCqXfGcLAO7Q4+tqPXPX1IJ1emKZ2wQz0YZU+24fOASPdjYsvUC313qfTntLkvhk
9LK7inhOjuHcvymrm08qMbJT0ZrV0zwBO4yn0EZMVhq7xBDgZroIPAfqoV2A7dfvO2n4wahWxCoz
txgDlsZcGiC6k7SOmqC4uZ0Fg5MCcUgeu1ZBQtOmlxBi7UNaegA3sqzcWlo2P4E6r1e8T+U3HTXb
FNmrL8G9Ul+pSRgZpDxUeab7kenhm6+cnT0HDCeOFbEcqstsD+n0lLBE9pdNPhoPXqtJlrP62b0P
YAsm/K9NKqA+DKXX8HXEjzCNX4kTVmsmYLADyu7NjsS2TUeaDRREHA1ivCY45Z3+w3JTuYMO+xAZ
eu07rcUS3E0OkcFCB+GgTUy9BQh+gAvs97ps9lA0zrmadP+vTWmjEZjRFZJkV34FpB2ukFwV68h2
f3/+oeUMIDfVWHUVjMkqTjp/2VByIgPCefPKHhsaJ6ivVHLDoI9+WB8VtDHuKv73Vu8l6DAc620W
nIDZOMIvCiWnYXzf6JOBgs0Z38OUnjjVmodcEiDQmmG1ybogoRzcRln++3fuALhlNBR4g3xL4MYL
Z+04uOl0svLxnCalR2Z2wOSI6CO/zrzu92b5E0ksTnrv/ohG+dwuh/I43L/JsskNYW2CAu7HaEWB
T05C4FdhD8sb0ii6ZYhMBXqsstde0J0PfhTwEZYNOdZ/3gr+9xYvhr6qppefJmrwlS0Hf7lFDu7f
/1we0IBm5IkNGK22S3/ZGF7MdaXOX0Mka7tIeo2/bLBjAaljxvb7z+U+NxV01qMQKHdN5mNAHBqT
cLCtketUK4aD1468ZlqgQNTc+1NTnaEkMrAjWHk94hV2sD7g4HQI4zlJz83QOuZhvqHrRmnUZWzX
tYEyNC1QfTcP5ZvZzxRqTO0xUGRS5sjDToPMiD2YGC/Cew9WKIXcobk3SjlWy8Zmto68LAbUdT8k
XZ56FPHxX433X8XyTdKGcyhgua6JQ2G43W6M00+tg+NuYZmqJzkcuvs4tQxb3V2UXlIzpBESPFBe
w/k5Gxka72H00VyPPkKXgG4Acshy9jQ/SfLwmIKHYInEoJ07nGp6oeV//u2BOQqDLjvqQwKRmara
2swNiD1e5XdNsc0MwsKoFfBj75DorsjUK8Akdi8ZUk4fWWfpL8PBcutf94U2P0QPT6TS+V10qvS2
FWqDSzLnyZZU4midlmlxpleIG1a6Jfwt113NWjjunVxTdHdZjOlkmaZFWu+0MXFvI7EeHcvcT3ow
+Sb3TFg9KUEleRAMx6EW55qe9KUbY5B6Tcj9RnhAgZqeDVQ8oLbbXTxG9YeXYx6kxfqSW814cnsj
26TPkeWNT0U7Y2xEY1AaovcTj4YgGQYzVyNPQyYqgSDHAJ/xmYDAUaLYBASzUSD07Hrb6gNtmqyP
qMXq1lla5T4HF/JAoHjuMnvP1SbKQ0rKYGOc0bGuKF6GR50K73Z0aw116TA8EkHFMkpqwSGCfa7P
onggDIkqsW08BG6Nj8ajdQOHnBhTUb1LzwTuUN9H62TU11baw79DJ7aSk1HubD1Lz04VznRnXH3T
56H3kvXJT6ze1WX5i1o8U8CSQQWUfArD1DK/jYWJFtyRH50p7C0mONQXeh5/G816u9zvVJCyRx1n
tG1Atm/yZl+WifXkDeX3Zgr1jZca1JRqZR/0CQEMrt+XSrOabwTzymMVA0rqwqL9VsrZ2owhjt7l
UZck/9oC92gQdYxrMITnlckIz3LJtdkhbPqbYwc+03nvqzYl/w9j3qZ5me41TZGoRCRgPoxP6pra
SXtbNkZbxYgnRu+Y1ClKiaqUn0o0iAdy6yXsgo6FAROPFs/1A6x66r/eW62E+2ZMbQzhOr3QSOm2
ooxIDb3fmmK4glGM5bsxC04dS6V+m5rTY5Q1+DAtGxLgPEHQmnrFoW7r9Zgl2MQTrKGymgPfmRmB
yEtsjlpk6Ye2yH7lTQd5uKiqN69P6W3ELcU2cxYb3UB05rpmv2PeoMBTpvFXHz57aX8IK0N7G93Y
b7HLrhM7rF8cfcyOxdg3axRc1JO1a9sKiw+BVDmR9ohGrsW87KFRjzKyLuw0C1ZZknIp9BRpqiBj
TqAIgl9GqmAntujht7LtjsiWq7eGBkdHSNbNnBNEX6Nxtb3iic6U/hJHhnoBmJ450GnjSSXHZuza
W8G3sJ0pPyhDFeflTMc1a5ziYucAhVMTz+G/xqWueMqKrLsYenNZ/pIOoj2h1XRuHNC0+OPWRjBH
t4NAjP7NGTOs9WX+NXjU2YI+Ca99Nn6vx2o60xal9m0ZztFxLf3Rum9gxp+thDo6iPWUFYvD+Ffz
I/OSTBEkhIsWacVKNsTVxAGx1waS/2Mf0W0LjHQTlIhFiomGNiQVm7crjHedYiVhb9raqWT05d6Z
7kGzoq/dfUd3ZWO8IWMt8MLyhUyJB8uu3Y/wXkqgVFmdaRB1ayf37F0FMITWxzT9cDN7687R/N3z
ehRRGZTC0DW6TaWVQKLMST2rvGYEref4xxjGGxcv3y+R1BiVRD+Ee6Znro8TfctAFhFXFIS7nLQD
f+g077EjTWC2xm/SC43X2tJiGohcCPRI0+8Ekj//XB6lw0mT1GKqWLZB/WyPDM7jZL6bRjvv64DA
gOL+Z92M730jUdzpwx+tpc3XnqTmsPey24QY4OQmwFYNkwqwZefpjaplvrabkF4p2R3JvbxL0qmX
075H4hG9gFFy9nRJpkOI4+1plli2mqSsVwQODCAULSs0/9BU/1XSTP5WFBikEe/ktwxrzir2CrHK
kVLv8ylNaDY0O7SJyasZj9+1tCRegsyQT711H2tXr38NNlbW9J41PJcHij93eleKWayyGJbLjBIp
nv8VdKKWIBHbfglAB2wJgg73wpkB0TkCCjJ2tFucye9ZjKnKnFt1MWdnI+2keqsY2fPEfO1te3jO
OecLw1S3WITFWkwu2NIAh/Rs4TRrtBScdNspfzJt61QR41PW2YusDbVNjPkj08vIWBGfjsNZxU+t
aOWm6XpxCOeqh8Fkv6eNCQel5sRoaBWva2cO1pOivjV5FUs0QBPf5pLgTxPOb2vY7wYdfnwzY63J
m1G3+ywk87s2g46CaXQwKCUdKDMBG7UH81D0hXa/vpZboXCJRTp1GSPI2htdYRaMvT6uzTRQ27LQ
nedmIrmqLQvbz1KiD02rdHyVduGR6tG8NzLrkqRa9D0KgcPNmfiKpKBHl4ysXcMJohoj8o92/GmO
0K1Wg1FdDGGW66Lp5bVNujeiH4OVW+bWOenaj6aRDc6lqvKDe33Tdhvr0/0+lhVsLWXJl0HChvVU
Lp8KLp4rRtOMmW9hvM6z85lUciMijG22betbAtrDo9RtEHFJkuxhXfRrt6zVsSfhdJU0Hqsz5WZ7
2iJcxLQQi/+o7ob/0tnT/SpJhvZmnEDikiDSJg69r56qxmh2rir19Z//QaVnGyPUX+y8xWLrkSPb
xskONbLYW0OUHV2MN0x6jGcsWMZRS7PqVAX0caUk9aK3xqdoHsUVW/l++cuyCb3gmtJe2oLUc3su
7ujObGNBMvmZgrRsLAkgjv/+NmyJTMta53NAEkueHVOxtVNE9VUpGhl1Pb+2I8IL6cbmd69/LaJk
OtuDOyGobMWFoJj8hHHnLiXSTm0+/59NU+4d0f2ik/EwJAHCQmEwtYjn8STK6ZzhhniNBfZTcCbR
KioS7zalnXfjrJwQf8uyXaHZ+jVambZOcPscaFMlz1l+bJrW9ZvJdvxQE8+tEfIrbFsqpLY+X8si
vRQWS7F2LCKS9VW0A6017/SIeIZlMU06jzoFmX4chtZ7zqRAABPHD12O7GG0vfbKEOWU7jUbWFZV
92+I/gk+ecAEqx62yfCaa1N3oXjhXluFC1rUPdzdKNrnHqGfYyCrI03jajPXbUkuG89VVu35vNxr
qg3fYhZVb+QqGiuiwMngrqvv987jZxzVxcZMBns7tRMztJwGAt8mu5jV0K8U9QUy/ibYuVXxgwrv
TREA/TikYN5SymObqk20fXePpLIGcOzKbn0S99s3crn8OMxBKd1Pk74typVOiD3JhtaXVuX2fQk/
PCKxz08mU/t1EMmY5LmW2AUKvKkRvIYG+LYMHeuP4D6jFOOBzEqdNHbYbe4jjh3giX3ff7lcWOzO
i7bUizLkQTJ+IJyQ/n0gNqCaulcRJNu8LWMudQEVpbkM1wbjHy7ZNDlbrfFsOnRZ7FjMN13E2WZA
hH0IvTHYZfQ+aOG3n/lAE6hr8j+o0dBVkw7AAJfZkm6TUuFWUDXNpDxYbg+hz2DAnm0rO5k55Aiy
MJyj0LLy0LoSe9vQIRebAditYn00cGabm8ops29WoVFioV5fKKyOFHO9L42LhRaF+XPlJLfGacHC
kAR5i3VD7Ssn6k9TGYPvk6G9lyX9VL2jl2X33/OyDmne5tlpdOS+9RTXsDh8t0Jn4AMHqL4FPrmq
vcSJsc2wFrpkY/fFg55Y3ZqPQP9JshTia/OhjNdQgcdKi/CxSlKJCWrIthSw5FNeJ9oTJ3AzYsOl
M2qaLPzM5rxIxfMCPqCIW6Dvcy8ZV6JgH+G+23P9QBbV6c3JqFVzqmKu8qTXHUME+HtmHMEKoxSu
0CLD58Ujp8YdmxNr5auw0WThW3wdm+xSY5U6MjcpNoWpU+ZLgIAwzeLqBrRb1ckDQY31SUtBmUd6
eoVWAjN9MqMLla+ccBItOqdZtjdz1Z5kHByllosHElOwzvWcyhnVMLDF9CiL7k2FuziL86tyjewq
6lkelRU9LHflqUROm+trvcqmKxZc4u0056XXlERe6mHGa+zHuP4f9s5rSW5cW9NPxD305jaZTFfe
SFWqG4bUkui959PPB6SkrK7Te+bsuZuYiVYjANBUJpMkgLV+84ILwEzo5DFN0EBR7Ebfj0gbBbWZ
BW5FnMTRDn1c8cDUK4ILECIjhalOYe110hVvhk3GF0XsN8semse05m3fFYX9TcV12aii6ClbHN03
emg0UfKWDqO3aywE5/uon196cElpiU5uUZj5UVHM7gkRx21O+uOAWhKeHJUVEforUNk1w/KJq0FQ
Cv7RFUiYTbR86wex3DXe5ggP9HQOw8O0evMpSbLrZWSeU7Wu4zOXab/2wIpHNSuB2Dn61RDPK8QP
rkS6DPMLxBPMmcFTkGBy5hfmLAApw/ZxMI2tXkfZA2sIXEjL1gvsym4PFgEMETuIbmSRzAbnLbVx
60W935q98yyLjNAujFVMOov5ZSoAQzUI2u8TA2mQyPag4Cgqbu1DftOFDMdmCQJGm5FKzvtYPWXh
pG+LAhMtIlX3vRG+KpZyYC0+MrXiVZAOLF/dwc1vyzd94XWXDqggIw6CagzpHAApuQJsa8TOu/Dw
mybt89yvJGo8VgJjo8DBNLVb2PTQPBWTtXpSPGNsUl2pRGvTCOh2z4LGy5TllAzd5Lt1W1/pSsZC
JVLBkE+mcewB7ZW9pt0sHcvMKnca5iZKugdka3FPsm6b8VgbbLO/SUfvOrLnmCVlBcisIOGsAGpx
HLDZfd0UJ3QzRq/jQctG42RmCbNrlxwVQUzv0UUSw8ujt85wvM9D5dSnnOkIGNEq/LzOVrn7zCK/
hN2Sl3cATILR0afreK+pVXQXxU32yYqT7aip002ji2xg0Wl3bWQ6x8YtX7U21u7AsVxBuGvQF7PL
T06pncq5SUnINFGQLDNOvW6afJvxkUj3k6uHaPcv07Nw29Pb7Dt5rP5GsaLugRUwtjChMCcOFeEd
WVWQfdLmxplIvKrdZIDNGkhBqL3jl52THLIKxUleHvmh772WCQaF3WUEx4z5CmZQcW1lbXpgDgQq
ep4Jn1XC6X5SscXu+7uoNIuvkMMNwF8AUtroqcbg1R+HrPpS1hEJHMf6YZBmt0sPx2LDYhZvefum
dNNTYVXaDWEq9aYg1XIDHK8/Ta1y3ZdNUBKW+uKMAGubPk6uqih86YkJH8jgEe5j+U7M+T5poTE1
RvEc9vrwYCjuBmkfsvTMQwsVJ5FBwRYmV8gZD5oKuI2s6RGSKyEj5AA+q66R7JJFIfyfWfpn1IJ4
xeF09jQVGqF6t/uerPknpwamMw7JyvK1q3cktc0dcb1W08PrThvdJxSfbuKsCAhaYdtbESRb2gWp
St50SJSFzN7UyNghFGrczaMasSboXuyuMu9kVxx3rlCoqw9WXREzZNTMEzUMGFYzv68noprALK8X
3frLJKTlV4PyUjTrfILVOt0nZjTfaxaOWB4UQDI3AyAissmp5YL7n9X8Myu+W6hKmLsnQ3YgH4Om
EsDLA9l3g8hHZF+nenPnAIHoXT26maBrPfbEM2A0KpCp+93aWeYOalq6MxTDubEHDH9bvX60LR6m
EmldXTEtQls5SZGF4GRJUPXgarG3h9uob5W8+qSvOQ/fWtw3MFMC1CV4x7raJztJkOyIMiYMWgWW
YakPZMUAI7YJWsHhGt3kpverSBCOPGXlWqDRX9Zfi0Kxr2SBUBxgCHiBhFy8fAscmzBC1TwB9tce
nKHKDmqS55s6ylHzaFmHAoBImLXPrvkgLK3ttn9IRdEIxQ8TBJKD7U5PVnWraVdwxLMvWgm0cVm0
MbCXVTv1zFYIdRspKE4lBXMzRBsDuZoDuWgtyN3G8tu51u+S1kDYwPb6w6gQNkQmfdp3y+wELZFU
CDyleyqn2N1hf/k02IgiEtJ2r7woTrddujaBYlfFZs266jpRyvWpS59N8d6NtMTdj8XUPgMNYSHf
9bqv9N33wgZmgrXPuq3RBDhZOWAN2+0KxDiRCagFCqb8ivZEdLOMEgy6DHdTwoMZqp8MZCVuwgzo
VdboylHRosdlxe8HD2X7eel53hOIYud19Rhj1UZGmhg1GLi+ffOacf0y26xBrdBId7IJQOTaxm5d
QRAz36hVGZ+wejXvamNpgJeupnC3fDWgtt9P0/dp0ob7tYugMlSggQZCsDesJXeZ5lTQqZac1anX
bF3QJZgdhS+pOY+7bFLVo54M9zxoZPJ1ddyGA3hRuw2dvSZu1RiFf3I662kamy4IR5HATkLzapbF
fEvUpzn1pFaRrALOcwBve7IzXb0tpqTftlP5udCnxgdobHyxm/VQrIb90NgQByrcuSrD/m5GEbji
IZ0fJ6e5ZnbgHaZEBW5bZekn0oHebSLg5K7RnqyWubVreuZjGXogtYnpZUZ8KghHtWmI1GEKFtKo
h325zOT49fJ70kQseZLuNk8nc8N9MR41AionZxg3hql7j+CmU1/LYvMgm4C9xq0DNfd+dbXrGWHI
62psDT/D1+DKUNQb0MxVQKTU9rEYVG8qdVRv8knnjZ4yJGpG1D3Nw5dC0ZNH3em6p4opshLpX0pb
VT8lNpcC/ZtfNdmnjC6yVwUibr0CfBLS1ZORezeEUcYv60KIC4NYgE1a65dz62EDW/HK0MAgQUYd
SCFGyxuB0SdjauenpOkmwugZBAAbwPIwFe2d1elIFeWr4a/daH0yXcCaqOj1r3wlEmNJWn0devdT
G0UPCY/6PrZW4otqfz+s0E9Is7Bs70N79a14dr8JlqyeOiC04yg/5iqYJ7UEvEM0LnzGEAMwc2yf
nDifbw0VslmcdII5UOVHSLbtSVfR+c12uWFO12k+llu3H8KvvYU5+lDbr2NqObuqt79PCHYE2pCD
fNEBYDW5qjwSQq59dS2zLwAXXyKSk1flyikmVuNHuweeUHlK9MD7E7h9Bo0vB25EjJJUQd7M8ZMs
lAWzoGj1nJM+Fc12dbx1O9VOci2LZCDB0cTGVxnBjcFZakoU4cg2/NB5RR6b6B4/cu2QKfOAyeu8
kE/Hmx2xGKjGihJUZNqAV2uwIJMmBc2uFXuQWDhGhTghdaPwige4wwLPJLDdO/1exeUriE0FhSNy
XweLsC+K4aTxmthjCURm8uB+g4PmPfQEuPwud4s96YAu4JVm+BU2i1eacYUjT3zXmJP+f6C4gJAC
/z7KJPxNfOG/J8rwf5Hiwlkk5H/8VjT4r4oL4FTbr9+r93oL52N+6y2oSCeYBpkYSyqUCq7sb70F
1fsXkprIzRN9x55Uhaf8W29BQ2+B0ABH4vYE2fad3oL9L6iJuufaJMAMB3nR/0RvgY/xgfCICAnS
aTASiKBavDA/aA6pBYvlUFmVK9K1AB8jXuJTlzcn60/t3FfPVb5JlwRwzyTrcq//sm0OYc2xXG42
77aL88mmLCoNzILuRtMumrx7wqOsCzoWFvHo9Cxx3PKUdTFMh67rZh+WWoIgOZ1w3H8VNXB6iBBy
p7YEpin47+VJ7pX/fdd3p7vsczmTrM3gHzbtgNAYOWXyNr//zIe/OkkE2WWzrH3Y5/zJOsVRN4U3
J0BXfn+uUuteVFZNgZL3R7wQxn0XlhgNrFN7Uk3o0nhNsGrYyF5ZOHb3t3ZWWe1JblljldeRhcSC
OFp25VCiT9qzrF92lE1ZXPY87y4OfPcH/mnzh76orNxdl9k3glAx2Gp9vJxJ1vDKuwGkYu8kCG02
MjzdL6C09A88TfbphAXJJZNIO2PWBgP3vtXrnPNPefkVP/yoslnK39+N9HVLkLQmFFgzKrWmW5OH
51ZLTSTiq9lJAmAR3LXyJq2KOvZbrVbPO8o+ecj5OHlLQ+wwdlqv3cr7dJF9cjNOkVfILREcFH8k
n2A0Dklvb94dK6v6ZN7bgzPtZOv8cIhPJJvnk4omxpqzptxK4ImZ6BjfXIAoyaSNxyH/Wgq4zRK1
OlCFzgYBKAoJqpFNU8AXCDhXfiJQNAT24vYgqz0J0ipqiOfHRblF8ZWomWvwUIli6ABJqfz6Wy0c
koPjwvoU/UhP/dpDzUJkflp1DzKoOqEDDZrJy9J8c2kbbUU4zy6/6Ag7MhOlsC2ui6wZOYA/TRSy
ma/Ly7rULoRO9nBxACSlbR5mS8AxQbJQukk8AuJzDhKJJsEdkdPDdHtXNZKH2QI3xIy/2WZVzlaJ
oypkVYKrJoydjlZxjzK/RVRKvZFfrFzR5DxfANcaQA3mRTH5oPIhW6JKWtwpTuQ7aWofUnOB7H/5
+I6WOlsdOTXscYBW1uJyoNQLzEM0ZWH+qUGcu3E7lh+WQO70Ts0iSV9N0ouquDxExFj6LR3pdq4C
GMDmJGvyr6mDshxm0/FTrUWXQ4hzpNCHyBggBTVPTlJszGGeTlHSUIUkCJctg9CYZ7pzAmPv+HVS
K5uFtcvqnz+XxtKGC8QdWsGB9+WHkr+JqWDwHnb6QXbJX+jyW4U7MmolksQrL/ksLz7XXRkhjyKa
ufjMS1opfhtWJpBHyKJosx4lkEuAu7y5iXYT+qppU417CfWS22TNZKGqm7mgfQJAUpDuPKOYvBny
00bilppY6QLNGL67IENxg44dnpNMabjxRFW2yzV90tys3lkjuFtlNEqc/0QVxzNGLFFjiZZwM0XX
EoKjlSU4qj6auTACq0ckHYQVyM6NPXFLW170KiF1i8DVydql6a5eHZgrfrli4zBEX9xxtvHqHbgl
HAUUDfKD4c7Am3LQAOvKrjjq9X1iVweSrS+1mfO+//NlXRa+fNk/7VklK6XPSr29fMPz1zTijruu
W5pT3Wv6kaBRlPEFL99SNuX3rc26OWFJCu2/DfckYxdfNbGrl99cfl1Hwp3OoCfZUTW1jw2HfkgF
cmmYEZsZ9DQL3t2v8u6oss5DYGARwFox+J+fYHEDe4IZHhva/tJlmsUtM1ULxyiFN7CAJV6KaEWj
20Gb15e/SuU2065Rx3sJk5wEdAriWHlGHWLtA5xStsnfiXXxmGI0ICYEgwB/yUJ1wWcqTTPuWNEl
4GwNb1vrfb11xD1vC5Bd4WTQTgvyJEhszifZF5bLm4MYL1FLQGWyQN9n3fQVKM0pLtBTwGeSSTmj
4wzT+SRrjgsOcFNm7XxsnScIzHDcSmyRq2YFT1wUuIRJcKYnEJrjTLjZU+ciiFSN8VuC7eQNfm6b
TY/BigdMABHKrU0U9tcN3oofUhbr4tLZLAiR6I1n+dHqaKuvO4DODXE/94paYM+WAlapko/IswsQ
rW9tLYDqPgSuhgyyiLXIIoq0F8Ch6G9UPOyqwKXKwhFY/EufbFZr6QE4ElvkPnLzpSn7jDSKYcPZ
V7JlMkITDxKnPldl77vznKuuNgnU2HKAxq7s2q651gVEe8bY4qR3s3VUuwfso8btQBZra2qZsYVq
HbHOAX02lQUyyzX3GQaBvBrERKrTSt4apug8V+V2Xip38GpTtOFbe1MKuPMk4M5thHflRlZlpyyg
ujCJFIUC/IJBQ9xul2Nkc3wwBtDYlyNlr2wuthizMn0dobHbNVMT0U7ESS5nikO41npiIRDDBAVm
qthcyfmMrBINYjAWnamoyWZWTPwIl/Y/bgb4wt+Re8qDAM3yxFzOKQ+/NM+bP/y19HKM5aXVvh/q
8yeQx737lOcdz+dwGkgCUejq6BAw6FezGPQ6AfiX7VA3kYEM++7cJzcMYqusyWJ1GTLlzrJ2OVY2
h7WJT7m1kQ0zchhYZVWFO84yWJxKMcVwK6vn3st5Ln+KEREJyhytcblV/r3Ln5e1y87vzng514eP
+OGQy35zwpvCTQ66eFg18djKYv1T+9CEKub5DPAWCFt21sUw1ojZxqUwLdi8obV8l10qokMEbMTU
7LLLh6bc8G/7IE6Dqx8ydSP3M+R84cO5zn/lH7cPaJVhlNmYvz7xny8qP7v8FnBveUnJ6vlbiX3k
5tZIf2+57C73sbQIIcnm4NWTQeQPCrs8SBTy4k2wcVYfMlexUzL7qa7LDuPlYdyC72WSV4zjDUls
Z9eJWZol5maOnPLJ9qU4d7YlevCIi+kMTGJeeNluiCPPp5QnkW25+dwp2+oCcFArV2RCHQWoNTTn
elIJ7UxE1vt8qTaqYvVB0yYotbRpBCAfSdWgqR3HN4GHM7kVw95srtOTNuPasjTdYTSRLhi0VuV9
xbNEZB/ssZxLrnKmHcOy9t0WxfGFZFgQDp558nCdI3tBLW4K0HaiZiajs2epjyQcUG/cL5qTJ2dV
KRE6H9X41l9y8se+cqXpvP8x22HEASvc4LyB2/ImEeN3JArZCQdI8Ue9MzcEMR/1GFJ8DjgZ1nvs
nkACLfsRYMZpFsUAqemYEC8ERoW7sli1yFoxdsc0Zc4AQVqFtkQxOeF66lpDC6LK+mYKZ8kR7Mi7
QvbZzBC2hgZ8fXK7hEwtIJWqMxQGijX2cwXWm9akr2vrukEhh2NXjMSy6GD1E1x+IT/P15JXwhLz
KnlhZE0WckMO3t/vx7BERwxOzbnQ8/jQrS7es+J92ss38yrCD5N4P6eyKnvVMrldzNTbLVM8nlC5
9Jg0J3zfiPTVx5018baWh8ktsoYzY23wY6DIKfhhvwsS5O+bcoPsSxqNtLU3W1tigyMwSwgJdmqW
/L4kRGTfZYOszeJSeTO6PCCGfv2+snYpRnEPyN9c9slmr4mgz6V9rq3DQ7zCIMZd4PdWuUEeLI9L
Iue2R5V5t0rOnxhYmRuWcCsEBVCOs3KIjOVirxMdjSQfyW1y1zgpTTIqiwclTIymcqfcSPZJAvps
ZKnqrWC0DvMyjCcykVx49EuZHGk1q17kDLYsMGJ0m5yKxF89XMuCVJ/v9IN7wEYJFnck6BWyGAri
UBsQY1sMR+vzC7whuv/rRSZfR+RW56AmgylUq5dTbjRbEqnTyRBLNIg6cP/+NIfVjAtwfL83y5rc
R+4tm3Wo5gepb/gfyeP+vxisRexMR8vx30drX5YKZd3ofbD21zF/orXmv1QL9z8TGVy0Wg0ULH9H
azVishY+E4awhjUc4qi/g7WWCNaatsd/KulWHdON7iyOa6oEaxGZU0l+E+h1ER//HUq+P6vO/a/E
cT/K/7mI82o40+KGhzWdZ3zQxoWT22Wt10y3RvNK7ppxixwrSGSAl/fIZr27Mr/++HvBWuOjSubH
vya2vxMbbCIDzd2Jv4ZJ7E+8iOzPGCSxDAzJfG5Al1svVXYV3Rj76jlBo+q1DpIf0T45grkcSA37
ro+Sx2dSZ1vnSFoPLzuwxgoCB0H1vzHk0GyC3n+X7XOxruF30xG2hphhffRSWLROy63c1G4Ar2GL
JVZmpSi8SZg4m2K1PuLh6Ne97qJ19Ox063xUCiAmgMmJq/ZiySdraeShcTa35hY9VW3bmIzx+pBk
LBcpgMKku9BU3xqxqIRgO5+YPE1+kdY4voq+MpzsjWaj4NeA/t5mYn0aipXqKtas8k0vC6JFjCLk
rbCPF+tcQwau5eI3ERRC2ZaTBNkE0XZfinVzJhbttlhL85LD3U4sty8FAdWWxHJq75BfvZUvZFkU
LfYatRUh/M2bXxatfK2ztmQsM2YPcA9TaTnvOE85hqHOgl4uUsSfRJhEP5SEDkBXM3GRQQVblrID
yyJmaSLyEIsYBOLpITDdcVed4xNMaRURozHF5BY+YHNukhKsRIRDDsKFDHvIoVgWjZi3aCI+MolI
iSdCR6GInjgykHJpVyLOks/hS5M3eLKpYN5EQEaOkiuBQJXpyE529SsASYklD0I3+SKnCFGf/XTH
tAnsP7MG2X9pitmFJeJFSkPkSH5dS1yEVAaW5DeXv4pL2MkR8afLt5Q15JEJVMmqKqJXLEifLt9Q
v0xNHDlJUwmC1SIaBkurPbkyRHb5srKmiVgajwMsJMhzikoEWNYwGRv3I0E4V0TjPMJyclsuInUd
Lh1yDidnc+8me54O7tAdqs/nuZ8hQsHLXhczUEuGdWVEV05ALVU/TMDoZb+8YfjF0SL1uOehQnOJ
zouIMEdZSYt7xP06ePE4C4CD9xprY4ropRKLQOZ5CJThzUhEOhMR85xF9DMRcdCJgGhWYeDmiM8g
71g5qzjXmH0UVtjv3t2vdSrWhvJDdZjj7bqwBR/GMqr6+1pKzukvK6MQ2ZdNUq3WQVLu0XHozpR7
2ZTFLLj4l+aHXXKzhi/dAd83K34vJivMJoqM2A/6ZM7e9qq95G3LrRARf9G4L80yRBLP87oEcPRo
bbvcQBXXCHUtkPvY2uoEKEu8Xk4vaz0TpsOQj+e92rjjqZvB4HzINcisg+w75zPKFlhzhovEOXkB
ix1AdePlwbt0x7mKtIAyYlmciklbJqe7ojabad2+ys4FVdcVWLwIV4iica2vMUNG0Mn4ymWDPBrn
cKZwsvNyNtlUXDTkcjBsKPEw25ViB/J62ybE0o2iYwqIHPlZQYBnpD5F4Nb4sWFnghFF90mmai75
FvmldRQt9l6kXp23mmiRExQ/ZzBFFkaPEW4DVvRSoQ8Y2KlxHS7obYu853lfeRbZlinLS1PWZN/5
dO+OKZWh2C9TfqW1urMH+bDD/I+lxz+d5tKnT4ZLiK/tvztIFyLg1Z9TZ+5kTYGWO19l0kzm0FRx
v+Yxfmmyb9K4w2XtUnzsK2Yiqpj3JeBPVBSuhFyE3Kckur2IL/+Px8rDLls+ykzILR//lFg6X/rQ
ro6xG9gbi45Wiar/RGcJxQsx4BoxNoZznR/AwLyaYWIFF+K8jAg3K46luaLP9X7UVW7RCGz4Wgl9
ygQ/SOxZ8BERq0VZuJb6SFyh3ckI6aVQ/0RNL31l0vzokrqGhsASXK2B/UDRm30ZDi+nvlCDftLx
qYowGr7EnHUxQF+asnbuE6Nem0GlPiemUF1ANNrkIpcTXCW8KVEXtMCWTU2xw5Tj6OZDtcva/o3L
MQIPU69TO85JGzgzFPwT1mIIlqrjk3lnZll2/psyF+bIJ6gxgXHNGd6+7uxBwICItGlbtNCsxjmU
YmWk9w2UMjFejnJFI6uSYi0LINfWJrYhw7pLtZunJTzU41/yAlmGUlaHqhSOVPrtBxpz5nR3qbem
+wheH5BK6+eQGs0VbkAobLpfG4RHd5MTHeAxLAevJJJRRScz+hSnPLwIdv4KqnvOUKj+WIePSTU2
OxloF7cDevL5oZ1TlmCdsqIOqINkZAjpGqfbMll6YE2NQIR5vyxRdkqmq6rVMsjghb1HEenYWJF+
AqmmnYvVHO48y84OY78ckPFwb2u3BJm2PjdIhIAUL07jVD8mQmu/0hzUWoG+t2HpPKRmW8PPQd1R
JiRlIV62J6+YiYOL1eu5SGBJZejH+u8kHS6pycQmAYEH4EiUBHUK3VFwcAQ9r3ZrS8bHvJ7CyfMd
PRPcl+44ulN018+AZq2JuNwMh3VDKvnOxvJ4Dyt4ZEAttJ/oIBeBzNtdkneXXB4aQ9p+td19WZnf
61m7L3NjJPMLg1vWmrSYkUSM220s0AQF34CVvQADvGsjZU/y5tyNZQXkfLGvy6tjtFo4YH+65IHn
cxQDOjYbgj3Q3wjmINjCoN3IZHnuGigSiyoaPAPyT2O/ReeGGZE6eUQC5a61iB3LnWRtFu9nWbts
kPudD1nn5Hue6l0g+5wGNyG3NXd2XQ4nVxSAw0wun6hys2NLt5YFfBwY/LLPUUw21+31uGgWhpDs
JjfG0fSrVilIco4NHy8foGdifhK0U+gey8G6n0MbjLNIOph6fMzbcNojqgqC49zXtz8iN2oDmYCQ
XVahQRAygO3LVMVlw6U53RGw8IinokA0byCVu8qWG0BDlWGvueMtSqHprgfi5QWWG0wv5Q9y3jcT
rFxGxz12Ac/5LcuORyUIPT3eQHB/XAqoufs+Dajo4VVjMz1H2vOxm67b5FaskiAZRKdlRNrpq3CW
At6Qu0GmB3H22UzvtHRfdH6hXFXpnZMiXcAzs3c0RAI6aL4839eYATXz9TBfk2BBb6wIr/CFdj3f
th4Ack4e9k9HnJGzpfLbeRfyvXb2qbx2fcCBU+33f60gtIPiZwMwo98PqHYpbyhzEBudnnrnaKFt
rC534OmL7AXiBfZu0Tb+hOJD801TNiZC6To29AEhFlPzMWpPN4bu98rORsMXFKW6s4vjUAdRsstQ
MzPvsFJPP7UpogTf8huMZTbX1qn+Cr/xdt7UPKI+IqAn42T56dty3W3Tn8vO+NphuRVUW+Xe4k2E
x8Gbt59996h/1x7w/DoiqbZFI3XrbucDFMj4zjiMh34DreLeCWwMte5ZdKIbeXS3xQ36Md8QYIv7
WwgufR1k0PqTXagccQu1r40RfOFOY4YNnVHZhNtv3ca4K4/Wbn0G32IG2YNyG/1Yvsef65/VdXM9
s/L326B4BQxgs8z+1ENcudWfu1dz+wMnravj8BYe+VTJft2TEn4Q6fJTdX8y5oOzrxeMXgI1CnBS
BemATBWu40VgN699ekjiR/i+Ojh3lI+bA6rxGr6Sxb6YsfZ0fPtpzbdm76vfzeoB49PlS1TtFDWw
je26bOcC0Lk/DQdSoUbqz0gyEByYTz2sns5ftaBGXU5t39qra+fB42uVR9svn+z55KKrGiRHbdoq
4YuBwCvC6iBU0Knh5vg07NbwOj54D/q2vIl2iOl5fvddv45SIDLbzDvACId3vDzlkMG8XT8fei+Y
wmPabSr70aw25VejvlLX3Ze+2Kb6Q5kdapDyO/WvWgnqNYDci2wF/yflZvnmfHdK7kRSjlfw7BwV
8+pjiiLFnUb89HOz+FfW86hsCKHvcOV7sb7HjINd6nfcSdfhY6RunS8jehWhn7/hY6IYYqN5ZZqH
8W159iDAmwf1mrnXQ/6m/cBPgsiE+s0r/fw0flW5K5trrfKZ/exLAB++Fx0xOk5tH1EtMtBIuqF3
q7+U0Bi3iLM4n+1v40Nx7742x/mmUDc1FhTlNY+/MqL5up2eRhtxkA0OcH77w+Px0XC6Qeh8O2u7
vNqZ5p5PyOkRyetnX7sxTsZDuaB2H2BWBs0/+aHeTF+Vv/J7ZBB9FmnP+mv0PXuGI48qK/L69gZL
jNvspXmBdPRAEhB30GC4srAdva0OOQ72r/nRvP28PFpPysG4T38gtgP4xkByeovubbm1T/OuCpqe
XOe+/YQ744N+MK8wq8Dy97Meb8evpHizI0HdjRkor2rlowG1JV+/HZ6TacO7UPNZFQiViRw5b0TE
QWsfuemVh/FN0GqRweQroka8QVdsyzv1xYR7sImeEIrhq1dBsYEPrLP6nTagm3fuoXzwvmRb7zP0
6u16yN6KvRUotZ+4d0YH/yfwfF6a24g0sT9tbdMPN9U1j1u6I0h3iDKCZNyH18iuY/ITEJKYNjz5
yAiut2nsu/PO2s8Pf+F9ft2fwgNOoDyoeea79/0BXSPePKgPexvUdlCiUVHx3DZPXNNjf0V0mxQ4
1HDu1OgAAwMLyFzdpjzW995rI5SyAYH5jfCv3Bjc+Vga3TqH0PJd7sN9SNhrHwWZ3+zTL9NN1X5i
7ZUqfsQZvZ31ognlUr8ufOPa3UbH5jrcFSf7M8LO7l7ZaKBb/DuIwc5VU+/qg8GYgi7M1gHRvkOm
HHHzH8tddu19Ne+zT9FNtI+/lZpv3c452KvL8Odijgz6QYykBq+NAkrBgeAReEin3cdGeAshG7iD
WOFgmEDQSayNhgm39aSzhyDR3Vc7dZlbH0wbxLNR18PWEJDCURwia5FYkMga7g8YXJ+rnpqoAajz
q8zsYPCJfXK5Kvr3R0s4Y4OwzcbpAanD5PCzvuquXOdnXJUOC6oYtanhT5G2ZLMUg4yErMkNHew/
pQLoqDT4SHlTa56idd3FWaYfOyJX7oTu5LoiXXSuziqxRxhazdaxQdQHXcyEc2rCyo+AIp3i2oHA
Df8VZopBDCKV7dBhk4OOz5JlwCtaj+m0KrAVWHKAcRK1PhZpjku7BXGzT2L1yh5xmq/zdtnof4eF
SBDHpQ9h5GmPWMt9CE0k0bj57YUfmOUJK11YSYAfUmjnIXQ98M8iMcMcxC61YxqjMijTO7JAUOG2
WRRtJ7NglyISAdBLU59irtKo3sko2yxWbbLW1i6v3EunaZMedBJcpWSmxtZhRZireZDh4F6EBGXN
FtHgBGbKASNGX7O1J1Taw53rCWDdjArmUjNMhEPdXLWqpu1Mg/cx4gsgco5TMu0Ua/b2lwCS6pbw
mTJbPIzJgBBHA0emWInEGH3LWx01RpjBzDyHMdnOFsaLsqlOQHBcpkreGD47Uaee4mKemLOt2nPd
us2OHMB8Ig+Ayqg2G3sDQUmQQPzirWm9FAJSCQ25QlFRxOvw60GROXTrrSugN574+S7FpW8cUaCE
aldOAi8sJTPNoUIpw2ye1a67dVj1GE5oH6RHmAzRiSyIb40jbz0ROzYlFuwcPL4EkxEGfbNQXiDr
DTpQqWbjVC79FWtffPfs5hta3eRDJxwFd6RuX0ZB+pKFCmWnFCClTsCVZFhV/sCyuDTRkcDOhASg
hBVckBXIK4CN0gRMqhaAqeWMnRJB50YWIoZsSZQVuCd0PABeQQcPfWUV6CwZYU1FkvzcdgVw6/8n
4/47XpUOqbJ3Gad/YE6U5Y+/+uSv4W8Wl+fDfqXjHO1fjis85R3UXQxdpM9+p+Mc41+ObjmqasAb
1nCsJCP0Ox8H48KyNEycIGqJHB5JvHf5ONcDjAzJ09FwWvmPzCpdkfRD/GaJqlIaa5quQzZQV3XT
1RySTvoHF2oL2JtnV8l4aHP1EPdh5A9Rc40vIWkQoHO+1fevvfIza/HmVcdU2Cj0WM/Akc9Su9uU
bm6C0eqgmrrlSw2JVe3dZ3d0s1NU1uHV2Pych/x6dM0OxKl9m1QIbqoJbCv0XDBt9RDDRPrGg/24
cUYWWHllwngTjAkbIaZy/ZQIWTts1G61WHlAYTTxa8P5ihTQJ1z8HnINK3Y1mm6ABRcb514NrJDF
ByT5jdYQjIo0PmRbwCidMNLUvqYa3kAL0Sd1/hS6KxaWifngLY9j7j23k7VV1vK5JaYYt/atbaXf
hsm76+z4ZkLPfe4JIqvtbaYhi173mF0MsAj8emxf17h+xhLpcQybL13e4mM/B52KEDxyzp9NI74f
nOzn2PLhbQu78QoP1Kg3SClymR1bf7DxS0fsBQgh1ymL+MyR0xIuD2B87YxC34ch4i1TeQsZOyDD
CmzVvB299DUfw32kTbqfrWheROV3o0mDtnWPicplCzswlngpBGnIJHb0QnwlC4OgZBaAir0hbwMN
G5WUjZkdMPpFL7RofHTvu00+kmtR0/yg4iIQMWeYEdUMatU9mrP9Fjr9X2HLccmIR3nOtKuaCtTA
CsuPQ73b2PJOUTq0SNc3zV63IiC1y2JMV9AyONqQmv0xMx8YDFZ+Tv0gTpyaIYsC8Wsj6PLdrF+i
hetQYxEQNLP7kg76wvoDLiSEiIcu4qUIXJ60pQ8TEU51XVpHawLKQPShMzHqSLrpdigZu4y1DIYG
02YD0usWL75PwIKhuTqDu/Wq8uf/ZO9MmuNGtiz9X3qPNIwOYNGbAGJiMIIzJWoDIyUS8+SAY/r1
9YGZ75VSLyvLXpvVott6kTQyKSkmwP36ved8p7OgEBT4dUGEXFIQexv+2/ceNF3ldkbQ1+4X2XvD
Ccf/96jQCN2T/mPmShJwKQ2pTTvONW6iRkTlnPiTMlt2dg//0HDnW20wvpvyu5Gn2r3ZRSHEyITY
jkYHRhi2vogCJ7qyFz3fSRf3PbQIJo8WgmWe6+i4R5IlyEevUPhzs0QEwAd6MmyX1rCDRf9o3EEP
cZLfgcahhav7j+0Uf8GmfslTPl+qYKK/7kBrgN0wYmgAFa2EGcaQjS8vazl7ec0uziiL56iZjmbx
fRqiAF0aISKVee/3vdzE9+xunJR992LWlL8eJZIq/HeQUUla3jfmSiee94Wtf4hITJvFXG+8Nj8W
Ccfn0qFqnvOPCXvrxjR5V6TJWXNcAVWbyM65E/QvxurRiBz6KwYcRsAo9sglgtsfzBU2pE1c0VWB
3/UV5JAX9mucPKNOP5AdwYGZ4GiyhoFx2MXbH2jcdIGn79umvIYlOqEFe3R9gnaGJj/ExnK15G85
w8XcKwOz5b1WPAvdiD9sSa973OGqfgSBtDNyg9hSjJqey00jB/pbSUkGWF0eW3tCMre2iyw3h3/J
74WXvVmGi1N1jZGlxv1ayWQ+KD5C13YfTWlBjSPZld9UmwZCOWXWlIeFYD0F4J4GYD85R0KM8d3u
q5vzuMKFFMdau2cydu2xeubCJcKtuaW5zQdLBbJr8X1vmrx8w6Rrg6Zuj2XDwlJBpQvIiizMFawb
t8DpdGvT6InYycK4V9BZGBa06lB2GZ3ihtPxKCnNfXO9Z6kbN3OK2ztjsaylfDVr/4Nubk58ZBF2
STuFUTsD126ifU3YuNdptOli6zZPlisJ0HcLiyEN/OS561iOcheC1jxa1ynwIl4PMfBtpxLE3zQh
s7RiM8jPFm8EsAbvHEcnpt2g/FPrAQzIduo1O/CYkCGhrkM9yz+suoyChC7/bkicy6jxCQ620wUV
kNLNAHSbEZn3pCvnUIMdCAxn0571UqJXVhmixpK4DN+tWd7o/6/OKoCrerUfCSwKpnzYDga4tCH3
kHvY/q1hERll3WgrtE+Lqmuzib7jWkFyZeRh0mQ/aANjWObTyp2vY0/5u7gEj9eNhGkxN290f3nN
HY0WNt9AWAm3XkEgpWbSN7C5XNa1JO7Mu1nmWYhy4x6K04Mu1Q+CdZ6kIEPP63sWCxHfuvmPz6t8
8g/E+yWbjClSL/ajPYKO6uZ0Ax3pJoVh4ZUjy21ly2NreRy01w0LHDDNQY0nWmtdBGW/rWh5WgNo
iPSNHJcb0mheXVV9JHa5zxb1gsmi3RhG8UPXuBdLWEQB4KF9Se72Nh3sY9RBH/d8hKAQgk5IRdrT
1EV7Z3L2Lav9DJBTi9N5hWVfltE9j6MeRJnOChwNZtAm0VYxM6M4YsFf9HcyJ569BWJMUsx3i0Xi
z1K1L6laXFgNbEaakbOUT6BCXcG9DCxfsjkBGep8XlflUV9k5as+5l9ko1+tuazpxD4JHqbR9Xcw
AVngRTTc4MRtcruIA/IvOJsMjHGunfEl6Wuw+NLpNpEBKltOPX5GwWLj5+LoY6tEb9dXO6MD61Cm
OjSALtBQoHJkNPqtWiczmLcfu2FhqfBWcpgy7wYlg1ZN025ZF0gxiQTRLDuxboFb5/DeTtGmjQlc
JgMopd1osCYnQCBn24WWeiGPLijxpe9KF4T153bIzWNtcPF/Ldbqi3Eq8GFjD0p9CLRYeyRE+isQ
iBzsiAKpIFlsHfsOixpnXD3Z+YqdMrHODvxe6jfKBs1pHjQoa0Hin60OPTEDQD1MyDWFZYKolQSb
tXRJGxNdUqeR/Wxc5kX/+nnl+BYtFo9GKTEYyG4BzLqTRieNLW5nVyC884VoN6l1pIZFX4BJHQpg
/Zv44rtWzoWE0tOZ3D6ckujWXMYk7DPOXwlcq8yAwVfjWZcpc4LRaK8IWiOYS8dgrxxnOww0zUFr
b9xN3brPZU2plGuUWSLHvwY9AYsMw5OBiYNh3/OWVwdTiP7Um9MfX1oSuk5yHLqNM8NGlnIrpsFH
CtXtvb4xDlTgL0lLXhSBL2HXlZ/F8XglpW9sRxhkhT6FKFzWf+3eSdzX2HWyndc0AIQjiVEl7vjy
+8+My4qwGmjbmSs1NoG8mmX2RGyY/vCfRP9PwH/t7nochlvM+8Pvjkpn1RR/Msv/c1T8SS+PdpAt
4VPYb+M/vVsCdQ+NjHHB20kiNajiG1vMzu7Teel7kvQH6LGBZnUn35Tejrw94SGKWjCaTp19McrE
2OupYLaaR0lo2y0xaRnEv31pVmQr9AzuP12dny7OqSyeHOkXu/bzF2DG7KBPJd01Jt1XS28wmqHH
1QI5zAzQAz5C22Pa+UCi4Pkn1QVRCmNmMzY3YjYQHon+ulGJCmQREVJeEoqKn/haq019b0EBx62m
BIEl1jYRNoQ7rUfEVz1Ezjt00+ihWywKMH/4XtdyuE5cfbhe7opEXJrWwgBWoOzmUZ5E8g0iuLiy
IiAm2KKORZ8VqNy5YLxOp3E1EOwYfH6buyYljig+Pn9CQoyBS7kLs7jsIVsF1p92x8/vCsCjlRuf
XNy8p6xOIX+b7kulQflquViDRYmvri66XW0a1tUn1R7qnw/n4Z8/wxs0t6JKfnwC7tGLwfr9/Vs7
B+Ls5tSO4FU3mmzWKXEEvqZIQOGOyG4oc7DKTB5RH6V5jYSKMKoMnVrsVMHnT+aYcpzyY/iYkzc0
4eARIfP5pVv/8O8/js2zlUbRTtQ9kx+ngR1b9mtmU29szRHpie6K4VTqiAVoSkxhXqXjtYgSl6kV
ASWzjC+gJZ2T4fnOqS0r8ft3pEu6jFpozn/+v88/oggIgM99BWnV3n7+HwAEzonsRW5e2UyB6vSz
YTnnaMyG94Yn20y6fCHOA86Go5N0FEW0un01nFDriPOsadfZQhW+2OND2nfapS+dUzWa06a10LK0
rjIeta4iU4jUgP3nj86SXCzgAVt3pDbD+2A+FmlmXCOsTDbjUJDnaJTNrvC9mBBOa/zWLPEe2Hd+
Bx0qRy8xvZTKxWOqfGdbVBQIeFopzwWMY8W7nbji8af+wl8oWo31NP7Lad0WyNeE4GLxsDn8WdFa
+BoWx1qqQ1921d6MtutZNc1nLwRK86hwNUNR41gy4N6wU3av/5PHtw1PNwWhAAiC//z4/myTkdk3
6tC505OztBfpUkxyELTS/AfFvtl12UaJ5Coylv3fP/Yv0uG1UWELmOLCtBGb+d4vD03xr9kI7NSh
mDknrgfGTvmPUzEbm9hGUmPrB0Kx4uDzUf+/EP1xbt7/9/96/YGaPEw7cuK+/6mJZZLQxMX1XwvR
zynNr67uX3+Wov/xt/7ofXn+bzZac9cBymEZwl7pIH9I0X33N5MbmmuYVc4xHMFj/aP35f9moU53
XNsB0EWDjAvhH70v6zcbzLbj09TxHH9VsP8bWnRD9365pnTfQPaAncI1eYK6+Xm7/SQQB4fgl71d
6aeKpm8CzNuwhUZYqkSW6OoLZBrbQi87Ux7LHSl6hrUVHK/ep6mgci8XpqyNmrvzNEe2X7PSZMuX
aSls+xnvDMRxxFNvMRS1p3JScCFi4XwZbNiDrR73t8voa9EurTN4sHWiued45JfBICa/2SM1zg/s
SdWJpFBIU5NzV8jeenNHO5pPdkdHBLSiSc5y1hSPmifYwjxkYddWTqo3S1i76IEqxEg73y6R4+Lz
oZ2GMZXAoFqHmN6sbv4xXFA6hZbUSTF0LfUyZoCMp40aSu2cW6mzbFoJz25HRIzzEBO8KQLLrGoI
20WUPhkJlBRSk+J9rSIGoVnXJKxNvNVWYJXylVBUY9e5fbKfCWF0QoSr45NAXZYdWn+2zlYNv3xH
BAddBmYC1rY3NP5SqR7HQYhpN2bueB57HKeBrXuj2i+21t0bOhTqwXdwr/XKJfvc99v61KIbQyYz
eu+xPohHSVSMd5RRb5Hh2zUgZlMSofaN1G1KfysCcFSr9tTipPnQ8uh54KhFWitTjHvfMdvHfJ7Z
+VQfe4FOItlzGwF8bavYTvX9NJC6hszrLnHH+7HvPiTxdXM2LlUIjoLd3kpkuktm0jps9uOvDcEl
nAuRhD0WYEfe0jlDq9tMCWEAmLf349yp+imVnqqeYs91CZEQZTSlNJyU60TbhRO39EJTZbPeHRM2
dSqDrHBS45UyUzKlFnMZAjknlNj0VtoGYdT1ot9UIzF3dndJk/zDdIiYlsX0LXEctXNM+64S6RbO
4E2d6YgCvDzZR8RsJsAa5x6sY25lY1hp/XXbRmrviSEOZh/ctqbwBy8DUSwdX+Y4O1kG7OVEex40
wpqiJT9UDERBOuALMOkGNnmcAvIb8Tf6zYFUo3eQbISDQMa98ir91iwmc6dVzl3jJVuXGifUuuW7
KpNr5IvnfOlhyOf1xY2MPqwIizhx840YdsnSEpPGfjOj2mZMWm46mrKh7pqXNM4fCTHbx8vUk69M
+G4x7PtoeEcXj47TMu7SVXCjmoFRr7lfTO9LCkYDXT2wvhZQ9NbrMgfZRneoIZNFeX5Gmt0FdkzV
3Dg2F23Umle+ViHp7AxkXBrgndKeGPEotAhE1aUnrZiXo470bwMfxXzyZ/Nb1Xt20BoxehKk5Uyc
M/wFFSfLK8eysmOXjm+SYLUrFM4xeidXhcuCmFM2gLw1pCI28hp7odeA4j5MS60K4lZDCtEYDOPj
JHlnT/7KBAxnPQHwG9HqC5osmXMR297IyjbH19Qo1aYjLnLfZstDT/MePiK3zsAVEtgcEG559sR8
ObMmN8RSNUfDshQ1WEPcIqE7O5dO1aEFsJi7nMvBNLibcfS7sBqdh8LxrvulvOPGPjItpCWFXDEV
/b7WO//Kjcd7jutQf0ozTAmtam33lkW4JV/Ofuradu/N0zmDtb3xHTXtQAsQhEByK5+2/UxECKfD
heLV4DTs8yYaZfHueqXNfMzInoVn9qEPVXvT9g5rcurB5aZhh2Jw2uhMUjamx2Wvq6TaogKipcoQ
GD4lrQ0c7R1SsXwQ5k1tGepGsGBfKWnBZ4dheEl8FEV0zZIwtr3+To/FLcFoW40gFm+pq8vk2dkr
5oGUypik6BPnQPs+NVGsEeWQBDw7uWumxn9x2wReRzdsiJn6SCDbH2K3U0FHHMIGZPdMlE/kX6k5
tbYde8pdb40NjDfhH/PMvY+EvBuHXt9ZbGqo2rTRJZ5O9F9Y61RoDm6Ec9/qs0tmEq3Y9jlQNj6V
nV636uLETnJvTZN/lpN+v0iC2+2sfOli0wwyX93MU0nIWAvYhzE8zZfuvhOVF2g0miIF7TOzcoun
V9uvvMQLrEK2pjaiZWb4+zQjIaXKxc4sl+iBwOwzGAMZTEafPbla9uTEPqEi2vDaLf5XEZtHUzmC
q1ZhJSG/BMnSuMN3fKxFtvdN8Ide1toXOtYtcFv5vXJmZ+tIEnz13nxsIjfnckUQG5ZE9KDpbPyg
MjSPfLrhQaFLwtf/DLgRLEY2b2lsuvQkymB2lNyDhNwPqJN16NfByK0EoHx8qYZZ+9EMcRu0g2k/
m0Pmv3Api1CuPRgqTzID3OHszrQH25w0SLOH4NKaJ4l8Y9MODVbvyKfh6syD924Z5bchjfJ9D7YP
sKfWMChBV1LnRaBVw43uD7fgitfTn63s7zamHIy5teatrRX7DoqHxuoo2zOZ5xqd04E5UOYkb6rt
bebexZOx5idH9dkfEJ2QKehvmQ+95xW5AuiLlCXPDAAREPnVcBym6uB789fMJTd2GuR2JgyWKZ+V
zLtRjC897HYQjIgEkhWBEDvOcpkcuxg2JIo0IaQH8+Rk2N5ANTGAUbH1EtWqubd0g95a6RJHt7V0
pNxDaVW3JEXw2m3PIWxtrA4lLZjQMYGsVgrvqhmjrUlNszmAplwJz/lDbtvgehgi1sInuZV+Luv3
s1YBTtbhIk6k7xQ2XcF5ydR9lWne0e/yhVA368me2Es1CVXjEJFxRueHgxyCwwKdNhbYeh4OUJKo
OhRv71RQZiWdNHemaSEeBW27ZBjHal3rn/Ip/YKLW+7UtBIJFvHF6+zikfCuK1OjvWfEGjhZfOXf
WEZtUnBahIYA8eiTGnI7OpE8WpNmbiej6E+OxFW4LMZXfzT0XQbth054/d2wXUi2nhDbvugn1sNq
AhFiznQDV06+jAmLSKs1D9Jp7xfe9nPSG6+z2VKzxMmMGo5Vo2qK8qvt2gBYYqLPp1Hv9lZp6aFQ
rF+Mo1z0+YTD79XCfmSBMNu1BF5yf/M8Y9mV2zL70cj8jYAy997n+vhidcNWp8F5oQvvhKipDRqp
DbeLl0rGQksjbU5bsjh1pB0dMqVA8gNVOhPNQRc6YibgEOmslF/fe6WJat/0EnWn0XimrSRaUrP9
A5286XHoYkDJDD6YDCx5el31/Y82976zJtNCYjweKhmpJ07gtAEsf9/4cg6dUUu3ILzYFQhvDHsc
MUGCXYAMljozL5VlpdQ8TnudGR0Bhz2DktIesdTUBnLSpP1exCUb/VSkxm3TDMYDC2U3bS1FP2hD
yjGyIbuKu51dEoGy9zuteiHl2jrFa9usmKz0WR+lNZOiUNBIJ7/HelixQW8kBYo3OyWwo116Pr4o
Id2IBLntonjPTZ9Fc3GYddksNa5atE2qdAJkzJuI05JlB7Dbie1MABSXOu26xEsxdwZlZJRjcoLk
5+7yco2H0iiNjTN55uAyzSxQ5FFtOjjHROK2b77Nzln2JNiqKBbHqKpNOMaOv2EUx1XDtpiBZPdT
+j0FoV6byVbfhh7RK6nlimspskKnqLFRISIJtLw+JKCUQX+jJG48A3teb9orjRbpvT5uy5hsgyZK
ImonIfdFI7xTSor3KevBLuau/zAvya4YWnkvk8He68abKhIqpSyqt+QaPxkxI/qiNUPYYH1oGEa9
K8GfX6fuYFEpJsi8UyNMuk4BBiMcs60BMsn23o2UsdEdj4jkcgI7F8sd2AptP/qkltNWYtNpn5nd
teeUSReTEKrMuKu/km59VHHytZ1S2vrjYJEulA7TjvQwepvEQ9zlNnCwetVEG94rQilWwkbogJKc
26LFjeYrrqKy4CCoSQjDctHM52KUDG1gsD1NfccAEelNMMEMp8dJ69OqGawlDiwPM6vr67xcnsq2
QRTaUb6ldZT+yBkyGpO73C0pl/ZUiM1MOgvqZy96co3iuk2UfZE2/inVMpt2KKDzBK5YRtZYouUm
n+JwMyVdslsKVT7JNSW2AENIF5bAc5vULIaahFTPWlac87gxN/OYlzsCmtuL8KI3vZNrK3YS+2TM
p7t2drUdhdq8KVhhQreazIveZBfSoRTfcEUlginy0knWUEujp2/47V5r6lt38klanobsmNVR8+BG
7XbUCzLTuD+ONkNtPWNiOdQJ/hjA+oulv7REXF0bjBwPLSZfPytDb3S/5bp9G7Xxq4lYiiGvaR91
v/1BbI8XRvp423joaUurFiHs4WdhI+llqUp3dsxRB1jsjxjmFHEMbCh8Ssd8bOdt7Iz+0cuY4I9l
+zVq/K9OkWobDO79ppNEsLOM7fIph6IWp4rUcfM+bdJ73I/2tW03dxnROQw7Mz3o1YIkL8c7csmj
mmPHot0CDJ+/6WJOaWwvWYTWsB64/3WtSXaz53VHePvaCwjvH6NW3bgeAvDC1OouMMvaek+c8qWo
s7Le9kRVz0P04OGD3fdu7sHegvyACifdxWh/XvVlOvdlo99QhRS7jOwpjlWm1BNmuwmbmlLjISaa
5SE1hHaIiLy/IvWeLPukJIeFaLM9+PuHihY7y4RRQu/XjA8n7RTfNd5VkkTtwSxmDFp1NO9iTZgU
O8SzJ00+MiGs4+uSQfkzMMBrI623umcwi2JKFNQkGo8QSY64zOS5pzUcWVW1H4jIwhsbIzHVe2ft
jXA0Mf13K6nH51FY1bnSc8XkR7m3blyUF4dS9Ew8aXWQ2Xx05MDkbRyYQ0C+rzEYB2RsfvN1PQ1b
+oMh9tniesyJYun8kbA3OCcLNgsSRsFEEplYTxNZo7VeHEnG6l5ZXudN5qc3MLaIx8tT0pDy6Kwy
zd7nbkEfxpqylyH3UWTgiM/Pk52wLYyR21zmzj+xlsGVS2B11Bw2VjVKtwjrByQf/SZpeP/zvtNP
hWOjSi27rw2Rwc7cH2a/kJu10K/TdcTEnHpa4vI2k+q01DkQr9kRWwd7czCiyQJONuXnTs+fm0Gr
D3nLjbYMFvNTY2+06Q+w2d+VxxrlLeXCgL445GWH8ByOfYlkXOJLnrzMJDshCZWvI5p1CCTjIEJi
/HIzLGSfLsqFFG7I0G/0j9YiRM7BrpV22bnxype25Z/xa/8o6/7J8dt217Yxq1LmZE9KtPGDU2LI
KwwsZ/lCjqCrlRruBtRhX1pCJfHej6O3MwvjkcXm3pzjOVziod/mxAahiINsLzk3gXzbEO/OQDRy
CDhTfrmFydU84dzSN8Vsh7J0doMFwjec0sbnEs7tZ89oL91innJPvHKP7Jrilct4L6X6mHOm06Is
TS5bBOyudzDxKxRa/i1ptYSDJdLZSBuQ4I/2V8+ZMepwq37L6uxWJl4+BJ2S5Cg2KLVvsH6Zn3Ja
9nGvk18kBotCc+Yj6R484aR3kST5lDoTAKs0SFNroPQz5lYxnFrkvkcYfHLHUpxzvZu+iXgevvDG
yHzeOEmbeJuJkrJ/1GxRdqT5ddq8Ax4qiIxo063ymmfH9PRrUgjyx8Kp3enCtqjSXWb7BolYZKfN
BLxQIULZ1K8VasI3A8VF3l9nSRlHUm3+R3re/xcxsD1W0L9rZofvxev4Kt9/7mX//nf+IeN0QGD7
Fl1s4TCW09d+9R+tbNdB4ekyDha+QYvbRGD5Ryfb8n9jUkMH27dsx9W5QP/Zyba832zbMBhUCT5b
y4SO/W90sm0XRsyf5kLs3sKA+aIzWlvb6r8MR/JsSDJj8dsDp2IRMuC7WgyMqZ7wrsY1BzotnY4Y
QSQi1uaTyaUNYgufrDoYw0iJQ1zMJkars3GMkjYuLaE5I4+3NhSJQbnbcgLEHLnTSRPYNl0fn4Yq
YTuoaTfkgxmOtdkTKyeDIk+uVVdrOy3+5ommC3unF0EnhDqlHvBDiziO0GiTV93H4tm5zPGcuTwi
L0DFZ2NTEmGV6Dbrk7fG3NTviK2Wvd2ts3VeIg0afztUuMMm51I3vCw6QVIV31B/UizYaj9NbR/O
M3RjP3GfZwtzWJ5EFw++CL3OKt9KU3e3kUQGs0Rrgpizj1CoPdRZcdJjNEKacvpgiJLlJOZ4Xy32
HqJ+e5YGfdjZY3ZdQsZTOlAHvW93dpffmnH8TUSF8eCllDm5d03wqVzl8wbev0d2Vs4NaHrgwUoE
LNBuAzsDoTa1q4ol1l8Wvdt4FYKMxXQextFstgAI84codl/SBrnW2ZKEEox9l2ylbbwvlTsGGTuU
UZgGGfE+1SeKJrOc8VB36TeFnzrmLJqx/jC/NfBapQQdCgp4Jnc78GKE7YKdEPpHPqLfsBpkdzLr
Hz5VNsLgs9/pZk/URVyEy8QM0VniUyIIifDiH1S2yaaKygQPrnknB/POyVUX+H6ehKNKBhod9WZ3
k+TmhdzsMSTO4QOmWFi4V8ugW6hy6/Ks0rVXSiJnxPnJ7UQbdHLGZpWSgZW1P4yafBGHwjTMBbA3
JytvEx5IWBO+Nrc/93WLZs/E/abFzGbc62hQZyNCQZxM1cOAeCxII93DkdkH09gQ+ENnhEZ1d6SM
uzO98rqeCTHS32RT3ja0cybID3QYo3ybZXwoRIZ+Q5d5nBu0AxqQUZSMlkUaX/6tdZh1unX9oMj3
cb2qeM6RSyJ5LHGcNVaShBEK4bB0tYPS0dOlaRU00U2s2pvJirYRWJtNHvHKB8Xu5ZDU0pFv0wDn
3pWDiRO2RU+r9Bg7BsevWGtoVIKlJKGKKJ+4ZuTEiY+uyKEeR9zCuOUVQrPA18bpSJpYGJf0oPBa
VHt4LYBuWihHDX6JNIsfaS9izu/pdSZ6+ZF5iDuTUzd67bb2jZvI1nA3RuQ5SJdxuvegZDfeCFle
l7rYu0vzILS5v9eigpwyQrYIqXq2GjpKY/phmGFUEkdajM4BUbUHZ7dvkU37h2x+mGerA21DF4XI
XsyuNNKF3BY5ReQkU1pk2Px0H/ZQV2aICXJ3G1u4x7OSM/7qiw4F0L4uZ6nJ5ZAemzdZONGtcyEe
t7/yLSzpLDq7Zl3btJSDdh3FWRgZX+ZxqneMgu7L1CV+mbPCgECMYQEmxf6qq6wAy7wMmYY1oa2N
3XYULaehYrq2MGdvTFQP9JHneJtYldxSL9t7qlKyhNjUl6G491rfPqAEI85t7nZRjvjEVT3C30S/
oS/n70h1GVtVB1GaPDBcXJCJVg8kb7SbrC8/ioz6rl9IYJ8T47ubXmklgqHxIeoyMC6IE8HGYRGO
fePWbQnZ9ufxMsx3ppWd+spY8SqJwN4WhV6kf89SjDml6TwTE/OQxpDd6GICzVaROHFgck/ZNBjH
ShBE5pXxLm5AqOO8UafGXMrdyBPAUSJPn1GDhMcDTdKWH0OOwoljgTVPz5lBFJwwSDcdHG9vxT1V
rkrvCMCa9r5Rw6+MPPYNV4qTaYL1b1QcooyQ68JvGpOCrAs2oy7AXZa6jrGX8YgN6jnImeLgMWjz
a6coAiOesaN7w77OR2evvHFi0WEdhSi+rFJtcmMic+Aw2H2YYIroRpD6AAxRO6VF5+zjwbxljoTu
Y0iZkWiVBsqpLU9JoXTkbjychoCWKPDl0mMEOGiyPlvTrJ9wojshb0U4xkg/ktYnab2yvvgKUgQi
Tf80Dy0mQV+cmZU5m6yas20ibRGmvU0be30Wcv3y+V27fCRu5l59/oB+Zjpwof3+LKskn0656tN9
x4lsQcczzK3DMO/z2zYVR69/dvx6uYqF9VjrhLFqKjnMiCLg8Zt300pXxEAxJLl1JdzOuvr8rlo1
RLY205fIHB2W6PBRQhvZ1XPLYCP7OhT830gUe1LPSRkwbXqOs31LUhvIDX85F8xKYWVW1dFAF4nE
adqP2nJuJ936nykt/58LYTF1unp/V4GeX7vu9Xuiuve+734uQ//4m3/UocL/jdTxFRVnU3J+Fpv/
KEOt39ZqEk2EC2XE5E/8sw61zd88ElJcqj2qTcu2flJUGJ86DELeqFQ/69d/pw79tQr18BDhAlgF
HdiJwA/+og6yZqHljdYcdDleaptrjt6xmzTWTvNoM6aePv5+PZHIE7/XfyGI+qtHNHWdjBkXdxVa
7D8/YlHZlb1MRnMA2IQGDq5y82SK69EeRo7xSAl/+kz+4uF+AQra6wvkgXyLUyHmRW81U/2kF4l7
LVpkk5ONVezsoqYJ7c7PzZK/kgb2/G8/lGfR+gbYKHh1Jg6wnx9qcAvDr+XSHOYu/8iL/CPS0g+m
gl4ev/39I/2LA4zLifye1YPGNfAvn1ovkqVLnKkh2WD0t77HmtEhegwYivx375/BNf+ncwpvoCcM
uL2u77hk+P5CZIwbvbRrRrgHK8eRMlj6s9fKsPHEadJVvs6rh03tHQ1Jc4XVa+cO7sWK2y372vnv
X/UvuMX1o/SEafpojFZtkvfL++sOpacBfUOP4Gs7EkPOQs33xFc/G9r8PDXTfWe771H6h57sv7xg
P1/hnxR86+Oi3yO/zxRkGf3yDmiGUxOJtMarafkx0/sjc0Xi4cb7tp/updLSTRVfZ9XynHn0rGot
fZU2s+N55P6xcTpMnnjMRP749+/GXz8tVFdE3Li2gEL658tNyFqZ1CfNoUdbtIkL5yBcHo3xc87o
vP+h9LOSlN008wsUjj2mqOJuzkuqUTU80F9hQKeYJ8boxf4pKvuLO+4vPybH5YyM4lFnefnz81pU
xiyc4JuDhoMLxpNZhxJcNuIcbnCbO8KFImr2L41Zt//N2mLQIvjXi/Wnx15//9Pd7nm+PWiqaIh6
sW5GnF0bFeNhirH+mHJ6nnSftyKbDqMQb2n6VCE2+vfXG5bs/3z1v3wq9O0TDq08g4VgZibQ07OY
slcQYgwZWBL+/q0mn+5f323AsB6dDN/1kea4v1ycNUdhr6yb8lDrzc5t3ZOo849RJ1R21gcmxG25
JwB9KNIn1SOfnhOtDwpvvHekBagECTKHnhMhzR9zMZ/8iGvH0vyrafR3Tac/N7gl/Hy4xLq6ty11
X2e7yam/TCxwRPe9CgNrQzdMzwtHjKq+xoOnaPBx/uLfWf+8EgR5DFZgjvW+ZhBH5gAyJxOEvncd
Vwt6GS5QkAH/wd55NDmKrHv/q5x490xAAgks3o28VCpvurs2RHV1FSTeu09/f6meOWfMiZm4+7sY
jVolCQRpHvM3aFZ0PdXG/qZYSLk912KsuOsyBOyvJ9Q0jA+OI4+DQIrEihFsUJDWaSxyR4trD07b
2nCsEnu7t7Gd7lTtwK2wEXCYjmXAORamXC9pcdd5E6kLvId1nvcQwOL0mNfRYQ7tHX6dL8h4Hpz2
R9onbxnaK6kd2RgK75SDlE81DlsRJIRp2Wcpkk89nkTAELY0jFgV97bbvvt6KdZXxkxhasSi3VWA
QbxJvBtQZVfmEH9KitMQiK8xGgvpcI0P1iQP4zQ8ZV2/dd1203A9L4tHJ6eruCH5Az5uUDLI35Co
pGvGBRKseGOABwJm7g+YiXKz+7fR4Mf5wNdFgjzJ0FEh9xgHI2kRsq0TWC6P21KivDfnWLCELGD6
8odu8jmmOLGUxpPbRVzJMv8Eyr8Lmviz86JrQStj5cy5QZsMQZqheg/QFnMmfipJGAS4xXzB2uMm
CT4mH3iR648v8cg+AUFk1QWsi1VwqjFIrkr4lqHDmZByEhn7DNjlJfAH2toAJkF/xxg3Y5DTBtt7
HAbZXaroLSDXoH5Rbwr1ox6mK8fM3vQhsAp7iEc90IDu6+OpuX5tE4xQjOzNXky6+lwpTYGcqAp4
qfmCt/vGcGBGl+mbBfNo8NyMjvtLjcgCAfrKL6N7u4Q5OzfWQ+I3G8fsGFMR5aUw6u9TkslVYNNB
nAPGp4MR6zYrz0NhlqAE4itHZvUmJLxYOKN1EXe7ugIMQo3uLUljCLdzfSsjAG2Kwwmbm9XIYN7X
6U35kVtb68710AjoCnliXp0vZ+9pCN5kDQ96301qZKHUm6gA4tX124iuyzg79FO9DNhOVqwdoWUe
zBc9lEe9Odug7o3ewuAzzA+Jxb1R7HV7hz6GCIcXuwFS2jYlVZZkfrZUAYlz4tzoAfc84MaUQg+F
GAaJZ2J82GIV2cntZTjWbvSZ6Im75IyDxsi+2iK697pCrEOPQ1+WEpQyPkc5vQQZc6U8sNxSshxf
wFoCQjNYi+uw9iFw08gqYQbJIH7rBuIIlPOYnEG6n2c4IsSEl2Vr0Ft9TANunBhCVQT3T/dik25+
sfSNWkNLfcereVDePW04UDVe/7Du0/jTK+k8wF9nD2yirVdBRG/SN6N2DrXqXrFWGWbmwMBwsaL0
zTfoppvmtJc9W1YwEgJPpJuUBgyct/UbAnRs6pFJ5g0vvl4zO4PTmiSnbtscyuIoIfvQpjHsm9av
oZHOV5D1ztWCmQENM89xdkszXZmNMtCQCq9NgBSrANuq/WhikzVsp8ZDcMpWIGoz1m0jQFCM1tu1
7+r67kRXNdOzi1IIX0RhqusBolXM9Kmhtd9YeCFUHcJtqBBvyhqAZni9ACc7wx9HhM5H86obGPDO
eKpEW0BQRkzero9exyraVnqbLGG6GSaHlabxxNxCYEgaO1gb/lp07TUSKhRB4yJfR5XzGA+SYg5w
uW1WJc9TNOAZhqv4Nsi4cBmOpInBvMroX2OCNb+Y2ehvLgPyErzIPvnU2wHuHZ9uJA+GyaVhiYO+
B621M3/UofmYxMV6MK37MSS575NdBsiKFBlHup+3aO6+0KLaT3l0ugz+Ph/LjY8OD5bihmJAFUnx
BgV0RtsURfF2TndzPcJnY1jHE4Ctcu4/emh9W7eUj3URzMcxTI5WYBc7Bd+FllclcQoOW+y3mmdg
yApNSpibdX7uAsPbNLX1HVCPuwFPi1dikMJC60S9lgkACo1JQdzT2NdIN3ADAfu5wtheeMqqWsS6
0lTDxsYbeGT6uAbz0Am7zRDBI+xBEmwqql5iRtFzscBGmmDAMS7ADrkIjgD/7VXc1bQFwL4xkSlA
yvK6qOC1+ANhuz9/1H53I3rWrZk9E/bihzRzQJU1F2lIKWhmdrzu/ana2S4HA033UaOziU/esHVT
2vmXe1dmzKFh6T4L56Vt+ttpYrh0OWQheAFvKSTeTWrStR+WegNbLaOYw233POuND94Ip1V7auEH
x4mAy+mYyBHTe5AAI/cDsMGzIVdBanfrKkPdr8Tkl24c+UU82hsnB33b61g21NTO/gNNymk9YuRc
8KMSp3woOvlSTEyBOOwfl2K8F3otd6Gymq5auy1TNBrtrx4F1dVlCXL7HG9iK9/GFRplHg0N9raq
dV8mz//IJqat7ZvP3uiZm6VIkKpbMHIsVTCgV8Yz7kq26fzpXJMe7MCtnkg0gcg5EdoOGI12fX+G
SuBuuqh46mSltl6IvoSk17B12BdRrcOzbYnOLRRNZjiBQc9cBjA9uee+wDi4eBSIGDwWteRCle21
WPz3OR/v4UiM3xNw7nEqTxEs09cIx208aDpjfEpK5zwMNk4Slq02yai+gvpGgTdIxjNovatUZaik
AxcW9bCvw0pdR5SNNgEmfutORBhfZfEMHr58V8Fcs9Uk6b4wtqayXgJE78BQBGuY5c+KrXRjqp03
LfVxrmH7B2a2N2tszxnQatVNBUWz3Idk0RjA3VSN4o+Yt/TTjzDOr0HSPRYj2B3v9ZKTOwz7kXYP
BIG934bWLgLxu87sc6HgmTeuuHNBAG+ssrwFP6v2ruEfqriizDqgZwehn+6T/2LRgjp2KUL4KcaE
Ud7fmdbAmz1gV6KNrpwcBoHTYyEvLfC7HfDQArYYwgrdD2OUyE8k/XoCKwopG9HFKr9yA6dmUqQP
AX5ybv6CZCplTB0yYBFP9Gq2MNFCA5XnUm5RefU3FmGe6713E9uH2Y/WrhvTfp2Vt6DYz6EHh1ZR
x1xbycb0ibeGyfnqGMZCv4OV3IhSAi3Mq9BR65j6kvk/U7ce8pSudBnvPZsDBjWYsaWC4KBStoBB
9NNqVOCtEo9xOW/dAPGMZQ78vTfDODZVv4mwktr0XTmS81HAbCiLHuKp2Y24AJ1jq8URLKLqi2gm
/JhhD0n4Nh0RpnJLUORF52ysjkp/680ucezwrVXMtGUZwUUPIFhtH8Ksr9C+FsXB89HK8Ly4OYw4
DQCUWNct2ptBRPdg1CR/IwxRvsDaoaNcvZG09FcGIh0qIvKDJ/l9oHtACKEXCH102XX7zqXz7sr4
0268E3Mw2192usIuSTIdtQZEbq3DKXKOS7Ok+4g6ActZsA+L4kGALdgveYzjaGQf+sDexOwK+8mI
NtEk4usAFQI7jJ4hsea7eWi/ZzU8nzkCdJaL9LXMkHS0s6+1LAAkCUAVVktQ1Klo79DP8jv5hHWb
2pG9yV2ohms5t8+Bn8BGzGm8xCouN144bUxBbLBgAeNPtIuKgjDd6m1w0AyCRYeUaBGhpN8HVy7p
wwr4+0shUpDVM2G6QZjsQmlczUAq9Ib5s7rULViyr1NF/JOUDB/murMynS+Di6JgCYpI6qAg9SCA
WJS7S6NmfxfEWZJWKgJAK+j3LIIqDmDqELamsb2NKtxcrfYLRWZ2WLKZZKAN2eTj3RTIdm16wd6w
Js7U5gaNxiolxltfrsli+09lUd6xJn0p/ejmEurCmMBvVXSIvKjkRfgEbzC0Hyz8OsRHN/O7G7N+
g0GlI+UyFC8FojMOekBrWZjDXpl0xJTxzWXtYBHU8P6o2C62e9D/QYquaTMlnwvoTIL4pNhGWXhr
ZGA4goKXqlGDzmH/CCK3piDQyN2UhjZeacbGxtfqHPtbh8R0V6lmDck7Xg9ofiw20QX+BCwbEI9A
ZzFxQfQYVr3NDG5jopOtXtdaen0VYp9udq+8Z5pB35fSfHGTBmVDO30TGhc4Loja5uRphgySU80d
g8FMl5OMBN9bLm6Z3XnDdLN47mPuyxs0kz4rB1mbBDKFX9+UoZ5i7vLisk9D06k3ZVK1CDHVj65O
Q8YpfapM3NrRwst2lt8u9ODKK3sozobn5Luo9qdtqIpvs3PjCvJLD9+3FOqPXnnR9QtBQXJljZSH
nyFVV9zr3ltVkHzNtQmYGQWKYGFD1Wmp7IJX0R2gd3JPHevnCI36Fk+CYLnCam3jVzTRAX8SEXPa
PcgCoAmoG1tkCwPmQ8I2b+VolxuJUN9aKlrhQnqPKgsOacVObeXDg50H4wp++yGyxwd7nK9UQ3Dc
e1x4InsStF2u1KeBwM426YeHtCbuybMII4TyWkIVW7ntcLUI8XK5B73KQ2RblkPc63PQ62pR6txC
58dmPH+Bd//W5wACqkbNWz+EfeLZUPAuWbKdLYcJNW3TJdRCLGlk9c3erCFjcOmTEG25CXRqW8j8
WgdTXCcCcZ2sVsly1bvPXhI0iNTN+CmLs6yZE60739dGcfa8+SpLu1tBGQLZrJMxa3RuwTv0V+v6
hxsN38fyGRDvGoRetkkYIwUaVQElPVvIQ9n7r9XgIidiTWdrIdidPfVm6xR9jAjJwi+X8tvl5C29
51SOZqflFCoSNilLiU8QUYBC+KSR5tR5g/5I5Vnnu+BAWwZ8quRNmFNLsaYrnBPuJ0tJSjDTtZ2w
YxrurTHkupn9rBeMvkAyiwaeyWoDt0mi5wPoXqdtcExY0LL2TKBBEEyuh38b6niPl2pyHbHSNe4r
7EiKZ4L0MnXmK70vA5FHsbz4aAbmtE7qh5KQvbfoVnhlAALUZQeAt9OF5Qwn0N8SYgTbjkyYEcwn
IlsBh95bJjx1PWsXXR2rzexH1XUuBEvSCB9Z+ernRNv5eOr07Ws6kYDohbb6UqjhR1PTm2Yp0Xc1
XvqDLN23KYuRKHtPUGSPEIBCC7ZgmTFuZ1tcmwEqh4viZ+sSxNAye6JpenC9p7SP32tMygqqKo0U
kNTtY9izZCz6mgzh/bRMX/XPlIauKbMoVp28cX2KmR6qQpfCZd8KskmhN5JnweyoQScggEOHcMrZ
uS69AXhSIOG6iV8R2vXasJaX2mg/8UB4qINyt4AkCmKmP2YNJPdxAQoTt2XdwAAsF4FOEafEpOg1
FF9nmaAHnZF36IIP4vegRKhqyJGzjlsDypnYWwSJnh7alwfV6OLUSuUlnlGmQrt2jg8ykzfTxBBs
axpMNCzAuUx3nsxmENvUuWIAdTAsQuG363pk4GEZqMtIcH8qBrg170qB3q6OBPoeEIbtUmdPqXrk
GegZXfFAo+ENrP7NkAkMeIYH6ercmlEppnzfGnKPzBjZ+qV8hhBrgNRE7IeQVpGZa1nVAy5OIviZ
/MSpGb9TPNzWzbjNevQLeovAL7fyr91gXV/mQxc63MKGzF6RUM2Gv5G5/OEuHblQPXPktNtF0yZy
/S9Azw5+p+VmLtOv9Z5shHU2l1Q7VDVo7exkUWMcSnK2eaK9jrR4qNN79vuhjj4lmiUrN1u2/Uha
JP302Iz9QzZO+7lC08ug+I/wHnTZGA2tSkfULlXYS6YV6VIZ9IjVDCNl1XW5v0FDFJIU8sSXGmkO
3NNRFN0K93xRaEpiVgMZEb0VASTnKqI4FXND3IwhWS+ChZTKXQ7RBVcORK25eaGFfjBb6L4Gn7lu
ApT561k9ghcK9slxtONi16SZsbFIkE0bFW84GwBcULQO2xuBS61bs7wOyTPIGWw2W5YYHLZ+gKe0
bi65Z7HIrUr8eJPBC1p3Hmj6bj6PCTpcqBcZ66yDO0LD9c2zciKGm8h2bpwp/7xUaQyDH91kIJMr
Sexv+v7eBQ3ixmxtBaXJy2ZHqJhuAdiulEtqHLgiAGJEeDojzR0jWRRcWLGooGF17n/4WsihyQ12
ytiG48mKVVVUoxuba4f6KGUnYuRVEdwBH0c4mqVk1nlvFdBDiq3iizPJz35yKCDCRi+pIig7/kyq
u3xmC0kWKkpL+bVdutvKIPUOy5QkCiIL5BSQaRFgbZK8q0vOXNiM6svelkrC6M6TH3WLvYQuVoNl
ZT11mZiFnXpEjLdUGVY0q2ExtP2miYIdOmEJb0nYs/r8DdwORYNdbPj99WUut4YgR62W20s0d/mh
hF7zpkLVkCQV1eiJFFPfdLvjSx1jP0RC3UdW/dD61feABiNYhmtrNr+BJqbeQBMgjLJXD1Q7snp2
SMnB+lkTkA7R9VgfyyLK1nrUT+lDncJcM/yMWYkCXlvM34yQWAWg380S3OP/YXEDwu4KNHLJzisw
Tblu2UtZShtxQOYQn+8kPzkQuPyKpKCZf4S298WAPbMjPcfLA5iFE8wQxoP8a1V3p6jKd4DCh8ln
aLlFtssLeEz1O8Imche7t+FQHg2z+rZA/0bqhVwXv+Fz60TVsUg9A+x5MmzcObsahRLXkzn0j7OZ
P+foyhu5Ox0gFrqVEeBTOT1UQWxsPc2JVDASADxV7rovjealXXawg064TfpgRGzE2e0suQ1L5yqn
9tBPot+ZQ30zpCBMDAQgd6kY/J2E9oqEXA8vus7aXWYRNiT9dNsq20SvEtDdgLax6dOZq8JwOETJ
+NT0tjzmCoIl4Tbp0VsxQgwI/WfNnHZzpLraynhFhErXSKPksFR+sK3M9Etep85+7N30bIWj2Dtu
cVeMfoQej2s+yLrvdhfloRybjtNF1Mhd3PqYAMqLxOSdLg8h7JoT8mXFYOHRg2zQzweA1SfooIT/
ZmBQ6ChsbzfM1T3WRvJ0eZBaXgj0DVFOVB7bqIKVDQ0xUzLa4vG9TX2bH2MhodXE1ItlzEpzkTrC
NddchWkgNkgrtLs2y95b0xCnPje/FRUNhSxR1jaPQTuWWrX48qDS8BsMt2Ar7BrjWT/+/cPltaQi
8ojr9Lsq0UjPyvnI1XROXT46p8uzP/3Tjnt7H2F0osq6uHKcHsn3ABEfo0jM038eqjHCliOoEqis
ISUc6FH42hYNgUG1dY2hP0DzQbEPv6oaSVVWAVud0wji2xj7uzFA2ggW8daM1fkiT3R56DUiqWn1
vKLgv/3PH5KQA2UpFQ3r38Y2lPu1gpFtnfo0tVFG0E+9UdcmTeEwW1V9Fxgoq5aV+dCmlvlQ1glK
XJiRgUiTxxjK+TkV6tmWDVq1XYdVg6Hyg4GlL1Yx9kPZRescduijKZszf55upIU5h51myRElgJ5C
ZIEUq49VgV809r1rGeIe+fAKD61YbeFFwiexXGiBRAQsOnOgZW38jgGl/0mhvb4bOcblX9PoWlsq
/MZmDAp/3/ecTjTO1cNi59XD7KDl5pfUKS6vaXXRLujlnWPcTqlZ3qOhQ1Fs3nmL+uaYSIOhsE1q
KFHaigeq+4sWf7oAtNre0JJPGqvlohJlXeSiNAbsAv/6Dxrs8uznayaCU0ME/2HEfSIdw34zCu+b
AQtqhxxnfQU0MLrK3Z+edYM2rru4101D/EjhDOX2ih3c06pYESpYiZbDSmkbni4vXR7MFMHSy7MK
tRKUZYGEsuhlKHS7K0FN8uTGr5zMfTowykXZVez4zs18H6DGQLeJB3+e39mOnJXEl/BxFvtybB5d
xL3CppwPSMVshZ7Fnp6d3RyYe0x4zrVWB8u7cOsjwbCj4n52Efc6A1pGRb928b+abjwtM+balMPt
BpE6pTXIYq1GNkGC7lAnu7g6t1qxTHYVnExlQlxT97lK+tOQooC0ztGLO2V6tSnDcq+0Epp9EUWL
tD5aJWKJiiSaaShY3MR+sqWVKA6Y+lWQudAbbpFFRG+tkQOGG/qrJLLPuwRZth7S5FWaofyN0mhJ
FVy7Osriva459rx3/u0kXeqTiURKjHF5avrOsGq1RhyliAk8pHJO3mI6uHby7PKA3tavz5RbiV0e
+Oyc/XH2UJFApmo4IZ/GQUZMni/PLq+50fMYoc9G9Thgn5soj8fILTEEVIn5jo8ll+ECxLXa19ni
siqPLXoe7qpYfc1i+KP2hCVT1cwHK+qeRepx5+H1z7MJEcjGE4hK5zlU/kn09rSWXVidq0ArsMno
6JDyFFmCSGFlfg99Z594V3DvDnGJV01dvSxu9yWdiBgRuj1goU5aSRxymgUhfDTbz6423OqVxtMb
8a0JPB09DoO6h/NqioY6wdD+qAnKuybr9ziCVdtPu4KSa7nM2dF3j/Es5NbygJEh6ulLDzeUVMul
ee3XxM2/t9L/TmICOQItD6zWv091+DY78D699qFAVmGF+SL9kAkuUnzUP8AU4564zGdKTLG9X1Ji
vWQmuIXtQ2AkvKcuHjcUWdaIDuwUC3KTaLRtjZq/7d1k2JCljXxVmf2tWfgSLfPlQ7VcjT3g9phS
o+XmX6IKSLgb+08iiL7bXvfdLizqXvcqRYU3i4jgXJf0e8kRyTXS82KfllrQjBP0eyVOc+6C2po5
d+Kcl+orqxD8pbjRdm6rzKurvej7O1HjoeFP/XxYMmiYjeFs7SGETqvY4IDxQhYBkdvcTwU+f0Sz
zXmRVMBpRX0mYph+Vnkco98UpXl1UdbWiUCWPA0ebGAINUTU2aVfFwbA4ZPykIfNvWUOR2CopGq6
opcE0acuBYE2JqEyqbD4ebHuRHjCvTVfI1n00gTIrLpmtUqAW5hdqDVLwD+DrDDIW5ykpkDiNXcp
zo62TN9UYD7aBIvUDsmZ/bxbK6xyfDD2AA50CQkoQU9ZKFPZG2xaY3Vw6uD093gbR0PM/gAFg7gI
LtM0A7qCtuX8CV8Enz5ykLkD6F+6h2ImV6kQ6dxamKVM9Ei8Kv9OpBeSxoDKzXPqE7rUhF34pkdl
MogRqGmJuilQKAsIMZnB5VJGlBkdf5PZ4xHh7hD8AVj3wmqR85V0mZHRWPUh+XYFOXaYP2Fl0q9K
iAlN76BK1EkxNH0rE4lyU/0NTZW3CbLa2kC3eFVmeADPMyE/Ppe9cZbAWP7+olga0PWXiwKG1EL/
S+Mf/4zLi0Q0w3PCRi+3XnrgRE1KyqpPCXnDa8u7WqC8Bs1mmlDv/vtji/9ybAsGFwe1AEAFppYL
+x3gq3UGN6fUnx0q3fHOQ/IvDmTFLy5lBkNAORLzgwQtMk/WC6Jix2AcTzoLoy36EAYRcqUOFBVw
LXPfXTdZcJwcSj5/f5ZSg7D+dIUs03MD3zdhpNE0/ONZFs1UpI5MGTY+Zxl3JIh+244rlmGS8lmX
1worXVeyD6APgKsCMlaP6acGcyjFXcwLuiN95u9KMmKwBm+2zuX8DPSnVxZvSZO/IWTzyZjYOYKg
LEri1xKRSVneXSCIkanzdl0O7BBpqb8ms+etpoik8ILTIE34pBEsN5r0JAYSeZFmFXxJaqkL8Hd9
lijpQH0ZaMVNTXY9Jc5hnN1snbsDpm/xhyrG22+BzB50wkad500240PWtMPamb4IXWRUsj66WJ4C
8igXWo+NjWfWFB/+/lpbF0PyP19szMptV3ooLv4FsFpNClkWSh8HvBDddWA6uIvR6xAab9Lolcxp
NSoqr47UaKCoFAhxJZkUN9YAP2cyS7YDKsq+h1SckVXtFcYU46EdjD36aQ6bMPWcJc+8/BRH1E+a
YHhwQhrAlVWelzbId4O5fOaLgRoLqBQYP/PuUmyOYioWtpaMiNEAMwDCWdSrFbdONxQLRZEsGVn7
UUdBtRNrHTsn6hIURO1EHCqP6htlBrS9qbmxhW6T7m6MaUyl1qhWeZl99RYyYnrab7moAAot/bqa
WXma0HvNoKrjIc3f44yHS7+1Nz6yBNFpag4IplTbpOje8+BSroejS6Rgb7NR7RHafusF7Ug0S/Z+
3NHyMvNtEQ1IlNiebo0oDDgL85lAj3oVFR+H0lwqmrNBkQsMA7/aDbqHS629Msobx0uPcWV8oAGS
UbvEIKUM3W/WQLgXOguNkZQEywRX1kYtQBaM4gpkwYxcyFWdYP1EuyRZGUl1rN6g1sywJQGUppn7
4vJHOgSnqBy/o6/dEJzhmt5f25V3rDRIQCr2iSaQB6iFr1HOPNenWh+jMv6AjvXQQ1m6nSV8cgv2
iRr66QXJWcAadUWPq2tOCE88/8Nw/S87iuUKaZmaVxqgL/LHpSHqwZg4RpsebP2T9W6AvDmiuFXw
w+iuCsTjZRxTXaL5jNeYbt7p7RUhPLYODaOqu+wf8Lt/RXwHNlRO4QYms4i19U+n1M1ylJWy1AH9
nW9VntwRPh916TsbZ7CI8zHUiLNyHF409Cr3s7fQrL/YvvsP1+a/LO52AN5aQJFwgET+GXreq34I
ZVGqQxdPqGb3zKoeh4u2WoNs0SZH4r0hVRsW91029F8iIOetrm9ggmqz26p1i4E0hh7+k9mrJ+HE
85ZKGHpG1fQPSNzgLzD5wDFZc0DIB5YFwehPOFwCbIc2+BgfpjQJN6ha7EBWbNAh1Brm0AQD/rla
MonXM7cN9cqrWITjyTMdTDv5IAXq85yqEYV1P8cXUHlroatRCjdQ33bgisWaYtYCzCv74GXV0pLc
mmMOqajAt7EagvY4ptNzPidI7i+gYkWOh2iYOhv03oMXDMGVMB9E82ikGcrZuiYeGYrdp1kOIrU3
VPog6o4U1rIvFYbph6wu+m3Vq3jHtFh3ICufJdx9mQc3Mp4XrWS1UjN9C8Me0VirJKZjTBu7rpAz
saxlpwLjS1NhP6CA7zKCza9zBljXsA+65niBihbU1NCjf0Kx5tNkj4hFfDdoZcQFleggxqMhQlZ+
k9vGET71XdFHn25p9ntpH8Ikaw5YS1DQLpGQqGUTr+VSn+ugqh6yGS6eTFmtcoQRD41SH92oyp/R
x/8pzf6D0myAmOvvlrm/uCz9pk77r/LzX+sSSZvvijXo42LgpC2Mfn7+N56+/IX4X2oUO3wgEA6Q
XX4jSHm/WECZAoj4v1Gd/k3U93+hZBxQFbd/MquYb79KzkLU12GW4I/S9YQgGvtfEPX14f8QuxHx
u6Zjs0gT3Upb//LfR5izVaRopk7mwQgEtf1VzhCknxtFOxM6I+JPoC2wMdTKN9aHiz1mOzz2Zrwy
lx8Cw6TWDHEhjVZRnhzG8Q5Uiqluu/qr5RCLqbvfXea7n0HOv4o+vytV0bX///+JC53p98GPPluo
KqRKXB6BP+ofz7Z0oV/7KN8cjMk8Wbpf0ebVHWQlDAucrzNCe+2QbqMFeKZ3MHLzwfPpWCw3sz8c
aqP7Lqj0Dg7y8khYRmO6dbLwWpXUEKkOUxdbjbhlqDJe9RRGg1vP/mireZXivRqHt3xNXSB9BLYH
I6k7/XUz+qahfo13pA0+LXX5rt+DV8eKbZwONPh+F+2vIFybMIH1obqI7gAWkIh46pf0W/RX1pWF
yYKz8quRRBsQk1udWr/fmtU7DZ5/nxSSSht9TvoELydcj7vSdLfSyxFzimlGthjdzKtwlJuw4r0s
niGNeYr0a/285nk7hmusRTh0umujdAsL7la/J87ltsEqI+aj/NlB0zWiKFHrt0a8ltC0g2zhd1io
Y8zT50gT8l/T44+MvJ0K0H8JX2VbU3DjO6gRb+q4Ih3BXJjP1sg3RODBOasxD67114nkqkfQFDPA
nX4H+wOAAbSHuxlIFYcdO/NT+Pj9gC+znVu3vXLKXcsn0oIv4BiX8+LgtQU68Nefqo+HGMnKC6Az
m1gnDgf9JzyvLv+fDvDsW3r6ou63lx/A9zioj5E27fXl0b9dH1z/BsdItnWBZJ0+Fpcw1M/5W1uS
7gJJSp9QD1rPdvHimBMcnBhl1Yw9G+WXfY62QO8wNVB8lzwfyrtEPIUy35iK4dCB8go14x7oYUj0
yUkDfGXFP8wm3saUp+uMZhVyrD1Nq74vrvTrsP1Ww4Cz6vKqOIb+3jYddoqiAzjry1cIngOax9ZG
gc/g2AK68q8fBaa0rmn3pSOODspZEZzBreD66a/dVo7mtYP/clRHLap7NLNhl/NxfQb6Y2O2k8E3
y6bzIMPDoEP/gJ0oGcq3nPZWIO01iunrvA4Y/mgrRmsToZ23YaJj2KcPkxE+BRF11MyuXlOk/2jd
rFBdvgvz7GWsZLJRLqgVH950S71t9q7rBvNOwGREzWsvFtc9DXVweL0FaGc/drgNYt/0lBZfhW7v
GSqsYVXjZTOb43vhREQVBZDOiAljWPFdhlp2i2hwSlfeHrv7zKxIStttX7Kbp/Yti9j/qbX/utH9
wx5qaQ7s71b3v2yiaPU00R/3zV8/85tWu/kLVRWYmZ6JiDtFddb6XzdO3/1Fmqz/pqa+Su/3zGKd
Lv+2UZq/aM12GbgUyCzXF/+rfRKK2593Sm2IyLeRdDs4Ckm9k/6uFhOIsvBDVBcPbDkfZUInSofr
S/0JpRLBDkElK0ifVV6fURXZzzHxuR8P/SlbrGsQJ9COs2Eb+S08e/os6yzEUsoXZkT9OMFULNQi
MOzBVhvE63a07v3euPFHEElRadN58u3PZjYr8NfexyLrkymN4CqxB7XL6Heuy8S5MSg+bqgZgYWc
LOThPQM8Qlzf2CnKwFmeVQiDdvl2aed4a/f+DULgo5WsOzfDYVujAAD83NGIL2GV4Mcr7fbayGd/
1xgLiJQuB9OfsEyPoX3MkGPHkkX8KCY3YjWyN+R4salGTCjETVE6r1Yzk6mUi8Vf5W5OzDeA13dI
s9MsaItTHuTHeRlJbZMeG7/Svx26FrQvy4dnFVsfOuXa81xrr/B82SRx/IhG7j0+vfCYNC2tUf57
kJsb4U7o/gxhvulaSl30dBbO0n1IUmS13QpaIAJ/S3pVFstydMZhk8NMg9Wj0/8KBgdkJQfkbj9u
nCW+N+T84WQYd7DfsRbtU7QpRIHRO4beY+LQWkYc5Gj3BRvwSszZfSpN6iz1sc6tZcO1ujPL5cWP
QUGGc4097dIgIVEO26YDcjGaYHBqRB/6BsNxT9KrQUVQa5sjIin8H/mg0KgxPgULfGecShOtBxHv
6Si/ByI8ZEXxpYh8xoPc0/1+TxGvXhtddYseL6SM5g61jy9h7tDGAIKNceYGxWFQFgiIretJbvCA
uV8MDa/L/Yexc74Z5DNOU9JAOouu/0ENBv24/gsuRudZLM6qQMNMtoilwH7YIuF+RpXE2SIeuQrn
Zm/MZB3ZvPO9GE3ONH0QdvUDfsnecRSNXAR5bOgcZZmfusKh6zBlEQB5EV2Nwf+wdx7LrXPpFX0V
l+dwIR9g4IkIZjEohwlK6SKng3SAp/eC/u62qwcOc094JepKokgQ+MLeayM/pNEMujyWUJTaPUO1
6Ojm7QNEeK5Z05fl/Ex9aAYq1pEmo7Y3Ipu1TcizjpIQUb7RndrarinaeMuEYw43DvOm2aOrL0rH
3LQO8F6vmu7TOC02Ce3kCWL03s6m/iFvqWGyZseJpbgbm2PHHuzYJepR4UbZaSnugBYxyhQ54Z7o
pte5yxeHkwPoErVBg2vDg9d39Ex1wojgoHYvAidtwbkJcnusiPTQKsEl4sUmNh9AqPinDg2hNFvQ
Ov5aX1S3U9g+Ut7F+zjGN4A6552L9CL8zbrGW6UN5UuMxaXN9HeYQv5+moynVFloyIW7kRYi23Ge
b1MtuV1mJYyE3XlrDPNbPICxiwcJy9aeNm3IYksbp1Vn25cq8+RKLDIpX/W7MEwYbnGW2pAoeTeA
5N0Z39oE567LIicwTOWywGowvxOL5k+Zy5xw+aNrdfXKdNwY0wCpPml2UdGEOw12lkP2z3Y0DFwT
PemrZjxGKztrmGYY1vxIzByHUfyZaC1KN4UgcvKyi6vryKt88PLIQ+4EhDC+ZrVBmmbHsXM0fOhh
s3HFa6b5xtkhizx3043lJ86tdKKvtssGIgLM51EmqERHnthfhVAT9dQ1I/GUlg0KyIMptCnQB2IM
9bCONmxxIq8KlFm/LXkGG1uz+2NeBwrJ9mpWX/ZcJI8OWYizIQkCH7F7gQvCPKvcho2qAeO8EH+p
yNxZ4++Jsg5c7VETR7AsxaaYv0NQPuvGcKmqBv+UdoPgu02C5Za+ftRtwGFAM2XmPne2JYKCE83Q
LHmiZrZRgLnuq8jYR+yy6QByZFmjm5O4R1XUlCC76xivpTR2bVQ+WW2MmN8XW8tV1bGa2r0dJ+9c
QIu1PYf3CS2NaQh1p8Mhi2dUo+ziJECKFqT6vMzbUWk+d2X5IXSYxsoeLwZkM+YW4VeBDHytSzaQ
JEeejPhTS8klH9oZWYIjyb03jCezTZ9ZwuEwLhP6RpuY2QQflK+TG1no9YUt68p0h3I/SiwS6BN2
DmFAAQGi5rp1PH/DHOiIYyDf9CF7aq1hZZbEb5pnmtcpBQkKjHYBPIGq9r2CylC9xaKvzoaInoep
O4x+guKLxXxQI5xbOeTbA2XW7gFKsqWM9At0WIy0aP8R94+vttnOZ+Kf7ofKKQ8Ac5OtEYfGjSVI
ezM8Oe+tNpmfKk2/4nxTR5V5QKwUPvMaS1OVzoAjQfa+xrVx4oLW7kxpJYepvpbVnK+nzDYQqYft
0e15RsyYqMM5JMANRNwlrtAg4AAq2szfAks/56nD7LlP9gwZ173VyTdnlKS1lgbpihOvXzmNt33U
xpcwms5mVM/rzhn6oHWqT6417sss7KeJjKgOdVpOMN26NP0HmHLsxz35ks351wD49RAnoQg4lnaz
N29cQhcwWtHfFs5W6uK7rVAgQWB4TWPTvzEg7Y6+Xh/Gg9vNwxaZMeW0zbI2IsMDt8p8rJfqWRvu
CZCj58n9ixcTvWD5ClK+0ZCgwcU4L/rs7KX2ifxe/8CpGlxQPJ11zEhBr0ntUecNvZqm7g3yXEbj
TN4llPIOyxApLIQhRlyPHSfwMarTz8faSmSWvOnrCVBpTWhW4cr40Kc0XFm3hwyKBk2OW7fStiFH
1V4yIlwNWp6c3TzfNQO5k0Tq1hWXExN24lElZJ66b8DJ8IRU9ZtOsMnZXG4mzBoecbmgl9XiSRzM
DBESb9q6gAno2szhTEkem44VYkUyereRVcEz45tqNdcFSCMjfc80pIKzWy3XJUJclNeDxvIJZrWy
WB5SkOtwWzhb6rq+5W+IXyL53Md/2u6dMCsGnD4OJSmax4icoPu0O/oxAnM8s8W2qigkzNiI1pKA
5dU45d2udqPsYhfbCcTHnpUDhZyy0BhTiuh6e+6HlGzWSWkHaL8nw64hLgngWlklPuKITtiIl9eY
lRjikIcEsHoYIWC1TZcuH6TxGqK+sXbr/IdyyIfJ1tiBnnnIkiVPBsx6Lpqz+SLNEtet5WAR1LR+
03W8VWwzkJIlelc7+5q0eTwcwx+TGYYhdkNbxq92oYytW9CK1sNMjVXhs0Wzp1F9DdgeZivcJTZ1
NsPketObtQyysv1KPSvaWbWDCbB3NmMx7ZJR3DS9M57y8ewZ7nTUw8K7Ww6Zmt3JnRrux0Yr1s2c
yUBzuyXWDiNfGE6k97HLtvuEHD+Tve405Pe95ZKyR3W7kVF0UoJS31Thlg41X8IZtO2UVeR+eGJT
T2V5xXUTIKe4Q8TUXgtTVpeOqdNsoLAqZuvRs/rHzE1Qm094WmZW5is7FjC4couIPp+szV8DliGk
tep4bFvXrSwofK7gEKg/kQpnR+UuIsCEdRiLe31tx8Qd4bO4+O57AQyWUQ8UXlE0JVJ19RpV9e1U
mG+OxZkAojy2uQFdZtaxl9WxVWoTF+mhnxExhqW9rmsuBdhND+D4LlWxZM1O4n2A42jURbad5/QS
dXmA1ty8cRBSruA5K0oXrUih0Pn3WDk+XFz2WhxiXJ3Ck1aXP2B1dk3z3Bj+p4CnK8p+CyARFrb3
GY7VT4xdyknefI+UjwQlB6EMLpIJZ1hVH0PikNPabVVk7RPHP1GbXjSdeNcQ4mPY4coddzImW1yw
B+wy7WRRRPTWzCKBOQPouyket13irbACbLVZbjoNf52Lu0i16HRSFOkotW903w+MeWb65NxbbYi3
TIhPp58DL+puVVs/8B+RMg/xpjbrO69wH7nSMhdJfgYKb+zS7UvYWhvZx1hy+/CIkmNrdp7gGc8i
pi/GqQ5qp3le/pOJJ5/8sJ2aqkOXjveNHd56hZMEpW08VAYwNrY3jFwW/VHDldYC9Ty5d9XkHTiy
//SOv46ixFll9aauY8CBWEEGvd/UrM2a2d54sn7oquhllHcRTjOO2McuujqpvtEMb42s49hY9o9r
X1sLO8DyCxur3Rmo6NWiYuHrzjCRS2Pnzw3J68vvpaEmprc9jYJrvDZBv7Yf5KSBfTTKzajF5tpT
rsBfR8qRsFi6euG6GJHilo2+vEFOrl+sRjEGOGqPIkn2FUBRL47K1VQnOyQ+Aa3HPrIUUEO9Ysxj
+1unc28ImjgVdtt9VTY4B8wzZeY/D8pcAxl8U237Cu3+ViH5NJqPVg5PyMLaDCK/YYLGJOTXUV8a
3vbZe7eFeAkhit/UxSPDsPsya99bW501qmsc77exrLeI+Xd1W31ak34dTPPkSgqWXt54LmkVppge
SuU9uihhtqDeX8kGw/xowZro98XwgKYUX3J9oaBfexWjq5FchtpgB1bmj86Q7+JLLbm4ziFr6MKa
2JuVOeLXPR1Zvoo0kqLSik04sh/eDWm3CeVVM4trG3KkIOXDQ7qIM4XDslj5l+IANANBBCQZOr2j
HRn+yl1VDhZF7X6olzekeW16E76GjtklY66VnVhlrWuswER63LcF4pu6U3jwpkfg3beiTQ5u1m/S
ztw4PUknZUfwe33Rm+kiTUbKeaXtOgx6jUAXTRvmJoguNOeW0cDL4JD86QIXGJ2SI8c6FG3y1mf6
HZHagpzKQCBSTB373tX6V8aKR05Ci/DtR7fso62V2FLRas3qzF96a3OVVsjWdIJqWLqdtck7O3bz
k6lHaRTXRidKC7NOND91BIzIkUKPDCbIQd9kiQdgkq++Gz1pot0nIg38wj9UPUfaQBSjatA3hjwD
XFMJSbhK5eG4s4OoJIQqtKc3XJW/p8wyt1FKt2+thrLbgwjcBe4CFnH6rypK1rqL4Lhqj9NYfeqW
AyoCZ8HQPnrmNs7yi++xMhEh8gvaraLYe+g2K8bFNIxPPNY/4Hrv3D581yHoeOpddM1zxAluzlxi
hd1HmbvfXYwjbTa9p6Gwn3Sj/SZL4jPqsNSJChUBHEXfJ1YEU+H4tQRf6yyo2ZT6u8hJ33BMfnQe
xVtsn4sODXMRvzrhY9kSKWPpcisHG/dTdMJxfKyHEeIOhB0iQXjbT0V7V1lo5Izpj4n6EHuT/lIq
5lOZs1TA6OiF8dp1HvJ+FF6aj8NJO5S18zpaTcA5DUbGcO4zVPn5W6+lHyWvSehnD30Vr1Nfv51s
YKngcLc9c3lNp0d3+gdOGAzHNSPQiAvx6/KgueoKo3yFu2vbWg3JStM2pbGwGC2bfviQpvE+tY1t
ZE4nBPmn2FVrp8e0S5z5zEOciYmhJTK15bS4E0OzjjPQFEprj+guxZlB44UBON4oQ6JeSUZWKMlz
0iC6q/Oe2LQ+/pYmsRWDfUELb9O228SRKLBSVEtNPuwMr3Rx9OHX4OxaFG2H9IOliKa+izx9rlnz
bqMl1StLS2Yk491USs5umfYouWzehEV9mqR5aHRrUxniGdxCgd252JaJvpFwRivDPXf+XZ025Lla
7Lbq8q21qo1IJU3bfJ2Zz5uslsZJvx99hk5Ws0lc+eKr6q6xZMPgq6QztScSh2R9A4CWmfiIOk3b
MZHDgL8AYZlO6CkjQlWP3Vbr2nejcu9QZ82lcS6T/FJ0xd7V9K3RjZdy0C6FAxCIPDkjozVSTeBk
TzZezdKtj5MYbnsrDdA5E7RYvvrT/JgWxoNdKyKoplM9a2BlQlMigE4R8aS0RJWzhg4SFEuh14Sk
A9MG2u6u42Tioiww3WrLOCdYyNymQFTdvaJWVSh5I2XfO9Z4laJ8jYuLlpTH1OaKS/eno/hGt7Rb
NNW99Wqgqa3wkLQcI5bubhqSP9JYvupD+liTHmNvI84RgxInRo/nOVne9lX7jIZoLZMWSnh0ogCm
0hqzFbiTcnDvkBN06+Vnlfp0GzOlKCc84STV3ZkuUJLqGxT+OrV+D3wxRjsKJ16VXAajY//odLRR
2P9pTUHCsBVkc7U2/ekFZdPdwF/Xc6EwyqMyhzVhgD8R/qabyYSo68wvsilPyoLUSxBJbw1X1yWP
vNFYaLgsVdI4WgmlbpfXC7Dv2+AOz77ZvRdtfu4aZ1vn+Rb6tp3U92aN3dnTmam5kzyV0zcZVn8S
8LkdZk/0Xag3pJ0FPn66MKMVtmdSXEIsnUuNCMsBpkDJ/57ootBqU9FbQKQ1AeIivDPM7uClqbhJ
iRWgwqoeOvkwhysHrSwmcJacoi8DU7G3s8t8ZySblkk2AigXvDsB8JsSOkwgcZNxR4R6bsNAJVk1
Tn/CcaevfRLjAhr0h9R+b53xQudKwZRXVGzTXY5C3C8fqhaffzbMr3LA0gsRaatHEUCF8qJr7ltn
YhtQHZg+q/jO2umg+p8IAQgn8Od8cO3AyjWTQzbfjpbPe8Ngbtr0eJC0tAGky1yh90oc/XT1gYj8
wEZP19s4izu2elU7nGAQzYfcoUHPVLMSyeAdbAfTEjjmE1NnqrqK3LfG3YmZ6XZVUWOl1EckyvzJ
u5IZWGfuWn8e1r0W6rcz50/XoDJyShSPVuxfO8JAGIBwqmtn2HANLfwmw7JIKmFo4qgqSekyJmhv
aIaDofMFnXOH0KttH1RlYk72onjttNGuJx0bmmb0SEfwOce4n5o2JZVoYGQOi2clZIxfwYuTkxmj
NjUaG7ijfw3JfdiOtnV1R/sCUyvHOa09N37u8DJGj7OmrnZYPoeOAI/eZW1gqV4LYPbYu7TO1DbP
gYuBh6duLv2bBHKhIfx47RrSwwbSPvdZ7gf6JF7MCpd4QhKZ5LolbffV0cD0tLR6CbUcDoxIW9vN
vaPppLLXaReY/cCCGO14EenI34CDsVUpAZPX6IMGz982DUbiPpk2jNm7801YCx9TcEMS62A9VfkX
S4YP6LA2DrneFk8STRByRW9XCl5CPPW6qWmoPIHQZVvyZ91bX6Dyd5cdTuTTjJfEhzE0WBaUEQLn
Kv2Ia7bwU9HvHUzD1G+1vcdY4azSotlbOUiwSMMOgpP7Np16wauBKd9vPeBx5IE4I+Up2aEJaT9s
42O0aL3iULIyGz+0O2BVHVA7OoguzMGF31JlD3mf/6TDvKtzH66dy8OTLki/3L3GUv0pwGHdOC9F
VdEBVDPMmScttZ+r2EQF6GgP7XIkS8lapPOg8mCwrW7yyjMJAulQ0boMN0pSO6XYxBkHm5xHh3Ad
uNl9HNCpxgpAQy6vaWo9wkt6RoUW2Vc510dRl5e69JBwcsg6AzS6NhzfJsP7JsTA9QrM0nGDKzRc
wrL3c5X/YDIJFjZSb/g8gw5mAizqz/VIUt6SftKb9rHumk8ucSd9nNTK0OlwbTkiemjlqTJMSvAv
A0iLfQW8+wkSJ+g9gkkZLHNYROk2C9t7+muC2rscPf0yOqyxUfqxH0SG9Z2Ti8nzE0Ma0Kx1QpHg
7HKvXpeFCPRY29oRwFFegoI3cOGbe8XSAbbNdlTicbCHtxDNTIw9Za6zve06ezcyAAa4zOM0Y88l
27nhiDmPywKbheHOJMo5HNU3bdWSAAX4JCuDrELwOi5gMT0r3wx/2HvzGIy6cT+myTeauFU0NQ9R
an2acjqlYUatVaovXTm7DCW4BdyhF2LNdOhJH7n6+PJLq16swcYIwpW37WCc2LyTGUlrNx0Duw1H
Y9xFzGWhZnh0F02W4jO0N2lowZ8ztU8R6QcysqBqYg/B94P9+syS68VlWngzu+onjuVdwtRv9O7Z
oQQA9Ta6JhMuF/IhUvmjWfQXI8TakcZ3VZ8fncVtg7pjz4R5oEvEHM68ulybEXAsvJBo3liFuDg/
5vIbSeMOs82BLilYVMvSh01XueapGfKPiPqeqC3njojPrSJhJNJHfpixV+74k7vZmxN2r6iKLp2G
UCUu8geYn5mbfk/lT5Qy0CipG23CAVzhHEVhnDTfxQBJbpo1RzdL5Jg0fJ8/ZNrlUn0QuALnZRIA
0FAi1HqKM2PwHtokXtmiBklBq+XrM3VMzkE3q+XgXGK0p1Uh2yOSVLUt6vpHS+QByT75beYZ/PBd
0ok3f/CfFiT67OSQMaoFazRSjMh2rbTi6iE3xuzSPUekmBopaKunqFCXVAwEi0i4AzPUgF5VP3in
9oYqr0M5rdFwsJVFgwL3DjyB31psKZKEaW8LQEEXw+H3xpcZroF/fKotn/7Tff/06T992+93/PUD
knabTRarp8KjFHUfkrQyNgg2yZNsBoGDHl68D0IW/gSIDAJ0idAMsd3kXnkwl5vfj/7z5n9xHzgI
7EohYxExJtm+G6LqMMUzqTOk1y1pwPXBm8Pqr5vfT0EOd3sxP0m9H7pjGpnVIdcrfoCnRBQ4cWHe
6CGQtlWCwfagLQ/XVoU3r38/rAsRQvpY7p27JafCQw3rJZyU/UIVh98bpCh//whBeuWGqLJzv9ti
VNjDOOTx/j7Mvz5cbLyH388XMhEDu/BG1DJbUcLJg4oqeQBs97eb3/t+P/39gvCigdf9H19ul4/I
n8ixltrjqrK9CpLbcmeNRkkNHRvNpD6wQasPnW1yYdNHFAZZ3BxYpzaH34/+8+b3vkJr0Kf2n149
XKFufOfoZvbwmXGHedmtFzGOE1byObO+OVsiA9TYEcqTjFEZ2LvMn2hFGb7lOqc4Qkw3njn+ZJ03
0qVy4y35Cm0FmsSYpgD09XqaOU1aThkGANIk0AEj3EdeeSFBYTpIGzuf1Dm5TsM5k0Q4QEPAdMj7
Rzl1YERcBOmWwcA6L/ow5YeBJiCdHcK6kQ6vTALC13MFejNy9xr8T100B0t59sHvx+nsqfneS0cy
VmETHuMqOuhT8ynTmBijMszorW/SdizPbVP35w4DFmdUl1RtzvgM59eVM+wFds6Vag1+jUmWDeE0
vPxFkW4iNpfUpIJLlae1ZwJfAGm0BZMPU99ro35njTiiBkeeSK/oMbK5eyAC1Z46/OaJNJ/8pEfD
TVR21nkwLes8dRHvfkuhr3Mvs1X/EUWWrPmW/lxAgCpK+4Qu2N1yYF+TTnl7YVghHmUISLUFPUW9
Gz5jFK82f1qzK05lRf0+s3zpYfsI/k09FTItmHhWIT0EQyw5U/vtx6iwNYI2Ki+EopeXGYRP7zg3
g5yHwGO6mBL7su5cXpWF3bSy9G5eZ1lRnmMhijOwTbZL6kSEz+LOzFmpMG4rgT4CM5GAYztTnLCl
oP2yed2T8t6MGsEoq5luXWKD9T+A2lczK7Ybt/FRi5nkqDHJI2OJCxOlKnnrWUMrwRygWBs17WZc
TGcDBsUE8/IWpVx5ZveksZ2jvDF0XHah8MhpciNelV7B26whGJqRn5MVab5yvdN3jOkeKUDW+vIi
slFCacJCpWAnx/+KCd9YZY1rrX/v++vLv19x4FWCASKNxDvOya6s8VAXY/Fi+d537863VdFQu6bV
gy0VIzR5RtN4SLXwSakVEsYP+MU/ep8+TkV0yooJRUVzHJXxmMAxvuls47myMpB6fv0uzJHxDVBu
Vhz34zz0xyIHKqnpt05HpWi4423FAmaniQWacKgx0LcldV4KKTDGFQXAiIRA+IeJPgCmFsOLXZlk
d3VtkMN1u+nCdk2ErLVyQ+pUofn3TZQraJGxvSo9NHW2MTwC5VtryrsbE4xn0zhdG0ByDLQOtLc3
lqoowTrneQzHkzdlbyMJpdKl8cQTfjUKpDMGFhSYhw1liSJA2iH5e0zJ2nGs+lKIU8cadSBy0Qf7
JrPkoU7CIO8ZWw0CgKdVQrFm+P01NhRhotDf+7reFqLw8SVbAyago+dBAwhn649Db4dmFHKYE6l7
4nBysKFECTtYclxqB8O9hkMkVr6TbDSzUscxm72VKobX3rXu7fl+jjlsYhlde83Mb1MfzUauwpUJ
E70eqqOWJPBpoGkVneJEaDNdaSrUstpLWLN5NcHKrtnS7qQzf4ThEvCEXc8z7PWY3jvOmTP+o9+h
XExF+TTJItAm67ZpIHn2jnvnGfG+7tIv27iOAwbexGNnUXnde4nig7C1aTMJWr9e/ZT1kqHIhuSq
qVgEdc9KTTfNIzG3FqJI2JxhRhY2sdu9SC8znu0AqOwuzaetcsxbPaWibM19zyJMlUZ/0+J+Gquy
XhkKsp5Fk2MlBgdlNSPN0MkMTsZTFR0FVRwaeqzEOWGdawYUGMOK5kdE9qcQuPB7dpU6meBbmfoP
U5uoHQHKIBtLxziSujrEhvnSI4y1nPZQCBHtk15ZpL5pL4Z2JpeZPS4KFFs233ljcJoeDlUd/zEM
zvtCh0wh86tPcTZgA+6naME3Y0cVIWlkFQ20FkOxItya7O35sJSSrYU9EvYUYwoiRV3ZGyupmEQk
U/uReh2T+hrTTYh5PPLZkEffHjH0RwHygZYPbXbkWtVFMU64MSdvJ3Bp7Oh2y3vZ1k8opj4HO/1J
+28i+ciTNKcwcOdox3nXvhY8WQUedrM0kevR8bMPUE9enUxB7k+C2VnXbT7AmvWEZkebzrXn9QTY
atV16mLECgGzy/IRfHAdwK1wbp2PWLPmjUNHyct9qSPDgUdj/DTxfHGTwiRxSXrrVLWrkg39jYx9
fT2POu/tjlkhSuG9YugRTzVUNfSHZLSGdhBbNQyl2O55PK0KCtBPaGqbO5Ihs7VmysXzz35Gimnt
a+2XOZTbSMvnR21O95yR4kNklGengmka6cZD7FAzm0WpcFaHw0r0zS7ubOq3vPxRWjbetOlEO8yZ
jZGue0odJDpVeAtl4GxHNco3P2cy1kqb3RnaL8zma2HK937S/a1byzvGsj5GVOOSsJSSTnxPsBch
g2wq1gDf7tlZ75gMeedILDrxrtb3aQy3GmFYsfNrChfPQXtd5RUIL7VQo/s/i/e6GMuBnw1DwDVv
+3BKn/P+EkPTj2DbN2gPKNRkMIz4IWQIESINr0xZvA3IN6bP3bTibGNvB2rjmzAyPqWGcbwwlm6h
cX8qJsB4+8W4VqBZle5/6x2azKHXRuofqN8NKRwWNAC7tL2bpEPjiEPzQNuTL75TfdOU+4y/bCU7
H5KEZ4RHLfopW4G8DqZawGLMPOIwB6Cj2DdBa/dOsad7p2mBVY0Ec+lzaK+rIiHD1RFYHjpL2+kC
H1PkkcHYkbZ9ECWzmpoXUbQnc4FspNEAYmDIt7javYM+ynDdwIbJ+147QI93b1obKdcASLDcFG4q
A9Hx6DMtSZEeRMVhJGlBc5LjX/csd89y6QLiRwuo4qrUewJTEYcdYapwqYrqFnarbF7++hTNyVba
xki6AcFzNNksF5fib4rYWGTx8fcjLDkIDZx0Pf1mTuY+Es7fD2fJwBmYYhFYJRjSGf7I7/2/N2QZ
VJu07F/5rNvpY4xGQyduPkIaES8fJR6tS1dY+4l5Km/Bcq/Xc3msW1x6sG99eP4zrX3numQZCLde
m/0Eyc9hLwxO+B1DcclpCyQOJ/djjAtyzQt0W/PXH+VyA551BMKkvfzelYFvI1gNAn7TgSvaj22R
7BsN00dr+juPrHhTmO3x92YYQ32lagfwid/vTLfVAiFdzl4LcWfMsWDkjEEC6CCMqqA3kPwLoEdM
6AE1ZFgl/yFNizEgB64mbbivjmhLyBzmFMhxXXwSda5x6cp2+PjOvVQsF8Ha3GChtOEwZu0RuSMY
XolUANpSHzg6SrwkUsnRikhYM0X6RdvK8YCK9DjSnqxKxeIilR4YdcXABNTFkei8+shsoT52eo+i
o4a8Z1kVpcSCiBlqvQmYLvhMHvvmaKrR24LXue3geR/7IpLH0mkhbLbRcnaJWIT83ilIZOaQYgie
+CWdu5Brr2y4Ykwxab4AvezfX4gjWMCFqZRVHYflSYgUC4O+TU5NBDRSJjq0VR57yvjp+PtRl3Bt
7VOKqHaSF1AfyZ1cUFWG/MIGMu99dr65mchtNYh9V+lqozfjMbZt4HE19Yw295eu4AEkuno1WcEH
jSdv67IlB0Ef3OWy/Q77kJNV42QoUijngIN88ERv5rHPT6y168DDO49OKNIclFLgiZlPQuQII+gg
IxDEiD083mEiyu/s+3Ck1pvITE9i990a2ue0QAitwYkqaiSXw4xz2FziKUSa/uUj/X9L4f9gh+BN
7v63doj7uPr++Zd9m3+U3//VS/i3b/y7mdD4N0wSpoHrwXfNJVb3H54IYfwb6T+27jM3hymLOaGs
ZBf/+7+StcZ34KAgpM39Wxzw3xwSNj/OdvBYOCQBO/8Xe4T7G3v0X5155Ll5FkZCHgOPyxL/FAzU
sACThe9XdBjAoswofp9g+eiPk9eZWz2srrLVu/Vk0UQOJQi90VfupipxXmM43vS5OKMdIpPca4ZH
r5qPiem8ehGZAXQqXov9xzHwJmUfRZidRKWjQMErlyIvhItWnS0nuWtKcR5Tn/0DvEh6SdYlA9vX
CgyiCOf7RBE9bNR3HVeLYo7R9i4pPrxFUDDn51wfugDOX3djWtiumgx2Sd7rz/18EpKzfaLQyjea
fcisfFppKWZ2nR37YDh/ukY/ltp7lSH2XIgWWgrguARc3cwd8EfWRik+5Gpgo1XCKkwnrvxeK851
DuPCVMY1Q/vQ2eIb1VUg/YJlUQsox23tnW8Vp2UkmplsqLRxi9fusVvisNI28EXxs8TjaI1cz3H0
MzmBsLqlTgWFgX1eJNoDCgzafXM4ZWF1jFqeTQEUDFfy3ajnp6TLT1Vp7/oS3TTDE0SYDCKmayLF
WUv0Y6LPx8rXr36oP8eas7PK6Rqiwx3RxYFCkVq7cTK5bttpm7j5SXbkrqLIAu6MMGq6py95NGPn
tc+idXFoaSBF5Z2ZWGzxv5zcLP0wcJpiv9j5WXkajeE+1kMEh/uFKLqE3kCqPPXTfLXT6Zi645YZ
5KL2Pch0OUmlJ3yLHBXJqcYzkGcksyE6tOk8KrEz8xExUXYwcHOPrDkq4b42KMOENl312T1104ue
g8nwbYDrBcdB5FZH9Cf70DWOIUursYSwlxasHQjJYR9mgFVPDkCkZyCjBimbTEU66zVbJtBOfhuN
xNQZoKecXd3FB1TSN4bJ9Ehmp+UVBh343LOFyubs086WEBC4DEu6Gk9jrc3PjcdBbc+PRrOFYv81
6cxgjHyVE9IyoTiQnhHkZbZv8BourGi/RFQkq/E4uyQ7ROwqW4tQK2O8qtndEU92wFmeGdBhFghU
zDPIBcuI7R3c8iPN7h8UbkTAKOj6ytroNmtyINbLMcnobYcmdWUTGkPD80WXcvK8tUKG48bT/Vjb
rOOzwzwaK6vOTnIhmi+/YwJppDDytQzyoxHVXA8mBaojfNNSbdkALOJygl/btc2rQvMckHdf2hx/
3XQdoLomevK6wJFk1nKS+A/2zqypcWTbwr9I52pITa94xMYGDAVUvSiA7tI8KzX9+vul6HOoQ3d0
x32/HVFu29jyJKUy917rW902dxNqb9lJE+nB4jjPp3gPHXRdNtMTgQyrnByCMZnv4jk9wa7APsq+
qjUPablBlbxTOAeRycdGy0+9Gg68tzGan/xZXih3liz6TX6Sxsle2/67j4q8G2bIvjMaDlvlJFPT
S08iygHR8Cz2RyMcLm48rDU0te0kEUNOVz0Qe/WRAgu7v43IwRV72+SnITP5bmj1uw7mVomBaMzR
uTVsr4GhnR5S390kHjW0wX5pR9Zes43I1XtDED1HjAlAPR6kFq3Vvp2m41G9tyxkLBv67jEmPjuZ
zV2SFKckZiiQKhjclus54FiH772l+f9zFAJ/58vQo9vA2GIa3VbtTH7dbuvYfAq6cG0i+uebsnr3
Zaxq9hcdtbC4Rt3zwEx729jJQUuabWlJhun5zm3Gu8geH3OdwI9CzfruNDk9ucmwWzi7QRm/eqH2
3Pvh/U072mjs9XfqclBPwnVv0nRBPkF5mDwUO/gGmovOdfKT1vfRZL1dszNraKzQOpWhczZg9Gt3
6ERvLGpnDhETE90yxLuHDDK4sPvHudbvKjy6LL7UPgtT72i9OUl6r5fJoSP8DazYSbGsSwIQiIVj
l+CbppS3an60VnMr5Xz0q+6xVQjSjMpnMB4BG57UP6o327I+sJC+46ThUiOiLIEIDDfN3ci+2Qj5
WJscYomoduSys/K192qwilsOK3S/BfYSSMcuC0MGbKHEK2Vy63Nm6wB2q2iurq6/mcGTzEcQyZRQ
YjG+m9HvhE5ch6NzVoekGhMUITtCF6gOotbkGDOMOF71ofciJcQjo+BM44sXhM97zonRVa93F0dw
PCrafdrfRV3y2vEaWcHo5stTNLoOpVua6mB0Eh8sqhbdNNFZvVZuuufliDPGs6EYdQGiqQ5onaHo
dToYu17x7BxFtoPV8Y1seFh3FdS7UfHvTGSRmSLi6aDxvKR+Rcje722FDldAvRplK/Ff1Y2lYHvm
QJmTIfaGSJ0MCx5IPmekww2ij9Pdtyym25b0LfZdMH6ZTF/ycQQGn07HqcyP9LJ+WAr9ZykIYJqC
IQiKYUKEGJOhU9gjjB7TmK8z/XFUSEEjGeQhRrXycW25b5rjaTfkHUw3B85mYm7nxLEOuUIgLdeW
C3puf9wUlnrbZGDn7QHRcnsYJ785+G743ItpXPdWd+PKKDjopHogeckCKM1RjFS6IUN7uRim2jjk
iUDlOdvPhkdUBha3Q+AV27HMnqPYbDdhBzPF86sQdWm6khntzEmPnwyXkh/BOBtWuAwhUt/XnbM1
PG0zFz0L7HRTCG0zyBbhCvAc7cVrfzqNw2IfR0qB7mDq1uMVGs715HIPdD0MRAM+FMpatUQeV01l
93EhlReONzfvZ7c9u8gHtkyKVAUAttKE11SLcLqIcsP864kIisx+ndE1R5wFNnXkvTYFeuNaIn+J
C/kDQNqq0BIIcvT/ZIJ0SUKggqkhnpzR7dZVRUBVrjksa2w6qp1NBbdgx54T8z3T0kNf2GdPEFcW
gWNKG2+P/+RFVqCjZw7zpGHw4BAoJnnJ/fkSNhM6DeofARMdYXvfM+qvt3qyIWaBSPB24zH8jSa8
sSl1XxRn3s6HR5roj6nAjONA/Q482q+A3cReG5ojTLN/IOwZCqfx39Nk33QhdwjPpKHsfmX+xAm7
IQ2mci/d9GfNWt7IHomMegy88azMFBqce+ZReA42v7ir/4Kd8RfZoRQnWT1YttAFia9fQB++GGTh
AHLeU366m6xKAXyd64wmFOMLE504aVdjho7bd85qqvQPL89q5+sHp2pDxxVjuAny5MvLD647WpB3
SzQPTOIZa1SAoAbS0dcvCOEujhW/tkQbjfexnR8bwajGxDZKpt0/vJGvNm5CUkHUsa5i0uar//NG
f7FxEyruR+QvFXv149sYQ2xmJpl29Fz9diJl18y6i6vQizWQaqPZFJm8FFO9gWB3yDImrL4AuI1r
wn3++3em1mh//opQ52BrN2xog1/gJhWhWnMyecXelyyh9OIIJvpea6HpkbTEJNR2NiKVb8vuXbXM
z7PpnZnYY9jelTaMSX98t4BBkwvDHMSz57twZzrUkLL5qePUZWFsVdo/Nbdz8mnn1oSqMwVx/GGX
UuqPOADULF3vOFKy8ZJHycHL9buZGJqG32IIQTiW9SqK+ksim40hXjKP0iMnv4D+WSGnXeO1F5Kj
9hmZE6kImMNik+mDLVXnrR62G0SqhDeET1o4vaez/uyM4gz/YeVazZ1noDys8p+1T/YJyMyG+hjn
sJUpQMm77DUkHJKOlrH+y0siJ+TQP0YN1f6//xX+avcQhm7aBip521ygXb/sHmYW+3mJQ2mv0k1F
qd9J3Kl59rbMrMcno2uu//4F/4Loxx4pDEut2sEc/ImR5g/4bvhjsQ/xLcGxeMCx7CTWU0IGc8uJ
b+uJ9HVS+XmzhoRG9o8sdw+1yA8W8/qst6+N+SFqi+uiPM15f/F9FfFV3BLbxs6gszNk/XRnof1v
PPO2pRLcefOVUyDvk5w6hgJ/vPsimYqp7Q4eGXmQZXtnL5iAqlVBxp4AreqAKfhIGCE4+PmpZ1WV
283GTyJstVBfjJUmhx3r+51IKErFQEnaNy9CjGOkkvg1ELYjLFuTKnZM/WpD2c6+ThTwVgCZAYoQ
QsGViofbAMYNvEDCu0zfjQ7IAjMpqK+bXIa3RTo+DW7wGGPo7FmCMQO3XsyM2XFTbjIbOi3L0TKD
F8qktauGXWJn5xyvTiOn995kOlbELNmjS91co4RBinHd8x2joAc1m1MVFy8m8NOhPyAyuxm1hOwb
bGZYor1QblU4lZEFB8IrO+uOfLR9NNn7iVG777wXpzfu1HKPGcuRuA8OV9v9WCeVDk61mWE3OtTF
/Why0uJzqOAXbAtnmukrw5Vr/M/HwaPcT6/DNSgT/P2e9hdZysAh4E0ZOihQ+yumc3a1shaaVezV
8k0t6UZ+duPJDSpUl/BenWpf/MNo+1ejvq0z5YQqS8D618z4xpxgEoqJwTZlQYbbBOHcP55S/+KQ
dR3DFEJd+qan3sQvh2wMkL5DXVLshdcXV4PdUsSh/dSM6Y6aLTiJ5uqeqJ7LPKveCHIqQz+2EdoP
ZtlLnlNH6Aa+aN82VKVl72vmOWXZ05vixWUgdIsM/TjPKRuFyXjzcDNfkQJz8pjRYVy5UgNxmo9P
MjSf+oShummo9JvUxqf81AIiGF15sfj9ZUBglj8du64DSMHbZF3mWvNT5ItzWon9aDElb4uT7V7m
AVARCx31Jm3mIbXjnCfLeaQsyy6z6b3qW0WFwSMmLx7vUis5+YN8NFz7hfr60XOSExj5U2SGG60l
follU4emV5/ddWo3N+wexzm8XWJDWuoFZsMqiereFUGhz4Z0ydOJio0cVVKsGf+0OV1oE2uSOD31
I/IY2qAZv6SXWXtVV1AvpyunU5/YL4UjH/MWx0LtvuiFjk+tu6CFX2m8lyAYHtUILliv/f3ObegK
TvxlasUuRtAGqyKdQKQvFcjCxNmEqqbAWMnps4BWAqO/oVvGuolEWozuqX5cUlaMiN9IG+Pd0FbX
0ag9mP4qQ/HenxuWeRgjj1I46Lu9Q9s92Shma1boaunW93dtPl6gXd+0nnlTe8l3H378EqyS6OfE
ip8nL31NTLYPug35QiHhtwdbFVJS2MANTca8mhJAz5HPbFRNKuiiXGRgn9WoWs/9O2kYeGTaYxwM
7y4jf85g5lrlSVS8EsY8TdhMPsadQXGB6h1KnovKmDakXEt73OblD7VIddFw0mQEHgL7neJIa8md
gtmqqphTjU91pN+xwBuhn1gUy9RsLEh7XBbgmUL7DMI+NORBNO0l74f3SY47NQmyW1WysF58nN+O
xb/AxWAwPDk2n5gs+pNnBfcVJbrOe0tt7cLcvVv//Q/9F6MYEzf1Hy5IKttffuYBNVDWDX2xHzzw
Zoj1RUV+N1yLndrJrQ4hunMIqvAf9i/T/hMC02O6iDcNRIEBme7r8FkLa7JMIYt9F9lPOZBgdZ6D
QNdncjPo/BhZfgoGHOzUz9IEIosl9g0Tnmqi8EKF0+RAsVrUDzPJx+SGqEl2Slmz0Yn0YS5mOG/4
w65EiRyK+ZJHodQd71R1A6PaCwBMYiiSgxoyhvgkER1DK8bmykdnPZT5zMLy6T0MnHNkovyhuEe0
CB2m7GTn+pMadxN2Orqa0OuQe+f2RtabNslPE1oJFJ+XkEkP84mynt/xa6zdgl8zERC1503fpaeC
Xm6ezJcxm45L0ro6hlUCoPrM5JE/zQYZ3rN+qvF6tOmb5mYn6CxXkueS37iJaLjRj8TFnpHdMB3d
UT927PYtK9dZrGWNZaVZe3bwQj2QI7b3XlSFAhDvVRcBXSDpqJrzn6oc4vXjbcHM/Ley9nd9Pp4M
PPPG8LPJErJI85MjmHVM8/wO5c8KGIlSmMLFSotJIOw4KtW0braL11mnpzBMtyERHox+A5KempCe
zN+2LHeTNDtMJHfSKCfxjkps4p7lmL7KyT2rqjWkVFKkgf7X4VabwDBThGPt9a4+tG8xY0kNIIF4
3l2qaYm8qDM8sv7D0KPwCaY7dbsycapLGqQQUGR8Kign96NzisBFDRHq4ThtV2VAXm2XYadm9FWV
tZL1ouj6W2PYLIvYST6CS3o3yuRhpjgD3PdBO6hRV1Ik14PkZNI6MObkVcTJySgki83oVQjelWYz
QlN9zdEnT0Fib1OMwLb9oiptOdaThqO30O0XTuHHJOP0weyyih6S2rlREyYjm55EJl4SvCVkuCmL
2HsfcapjNtGTSaT1yUGhkDS/2ZoOcbUkmyJjUbU20G2UF+tNWO6Z3R6qajouOzxNDzWNjDkNjwPf
J6OXoCogigKXGAuwyj1jbCG3CrFVPlyrk08hOlaQNvlz/boI33WNur7a4VT1NeGkWo2sHdqaag1G
BYxBSANdXD+KTh/NnElJOMgAXfQ1VWeGY1UnnKvg978ftchE+PPpidWmDXbYdhhEvqLcs8lKahic
+Z6I2fei5YucIUkF36hzUfCQ2L/VYtST+Q1lTHo0A37EYq1qz2rHaiPfQT3HGqDzKRGXQ4auxV6G
7WUDrvlGWsJ736DG9CcACZoCop85eT/4Kc4aB5lcprIQqAcNm/Y+VRkJOmEJo0pNECo/oVBJCjqR
Cv4op71Vk7JgEbeQuyzSQ5NAM7tiyuzNKEXjF0NVkRyV1jA6eG8MAhyqxo/WYULvGdn1Y1NSC+1K
apu6VQ1XIMHomzmRBHRV7oYkohIuHxRgmcSlqO9/6o1VrUoOcDW+gKm5LpNkNVRw0hjVHdEdNyaD
kxpzHnDPnPWadKAGj67HLKQfnix9vIxA2zvkLZFxIGFuo87hWdwxDrfb0unWEJOwIHPepWfus0eq
4691/QfDeujpa2SJfqe2pqZJIBtZGseH9FZTsl56AmqvSF3Y8mwEj9y6obysKgMa7YTUHA9qpSHa
/tFInb1dTu8TElKcbU/5VMQUn7Z7FKoXv5QX/SauCdwmZg8x0MywVG3CusUEJh/h99ypA7pTMRPL
7vf/ffd/6rtb1Lt+OVL/hCE8/96//vZf9F7z4yl/dNxpnP9LB8/L0kIwR4Q6+J+OO5Ws/2qy6x5d
eeadnq6Dyf7EENr/wl5CNA8KNZN5AyW//wOv17DFl4EE/KAL95ApNhBchxHlSwELsdzYF03F5B49
eNI39sYFCIY2EY91GMkMHhlV1STXiYx7pc8B4C+N7JumHgA+mc03MOtM1BG+bh0t2BUd7kDwbBWR
3QgMif/pmhoEq9kwCzUwvET9NgoGIJmSJf6Ai3jWqdP12rzPJCSIcsQyRzAFhQCUR75R3AV4fHeG
d2AN1J76yblicemu56aaVsUcJ8Q3z4fWirx9k3QPlhxrUF4CSkpo4GGFAIW8H27o0NMkM/trvdMg
/VZ2uTXkiEk3bB5tSz41yNqRUQ9bqxjPvhe0GBSGZm31w7jStQSzh6hvIxe1+2Q32YYWzjuiZbUA
KeCjw7Q4BqbA9AGMWPOQC7MkAIskvaN0oL1g67mn83jVpXmzLkz9GUPVNjE49O1sXwZh9b0s27tY
n05zxdxk6Jk2mAWl+wjCV9xQ6Rr1+T4dMB/F8opdgtLXjEltmI2LH0ILX57hhIS7eI4/r0yviNeu
Lf21E6E+cNE7IIGGNtPg1F4F6Z09x9WuK3NQfFvyEHZGTvgnq3m+7ErlhB4asOGrqENujWR+O5Og
svXFb46GjbBFPZZFloOI2Q/OcbmixT1PrX0LjlDJkG9FTY2lLmhjCH/46bYDVoq83mtBuAmTGCdp
gXhIju46IUd73SilU1xk7TWSQQQA8AxsCo7AGtP5ygalHg0m+WBC+qtSB0NLw6No0w1klP7Qy5xE
Ujesr6xOjwBDMpL2Gn3zZqAHPcFa8xr/RFaqToYDOIEs9G3sjofgLgR1d8qQSa/Vd1POifbYBesK
oiutgLzaZsyqNq43yV0IdKFau4So3lUoMwKEpzfug2emCD3A9q4c+dNu+uBUG+VbEYt0h1C535oJ
59eMchVLB/05FC06Xw/YYZEGx5mc2+tqQJWqgVbq0aCfLSB2g5KaWQAQynmwntPK28YheTWNDa7H
IBjT9S34nJBzC3If1obA5Svi8JvvDD359ha7bYdsN8h1WvRju4taM9+QFNif0A3D+pH+jp5Qs+q1
dFxjBMj2upVdOwONkqBtUMvDNfYczuLhkGFy6EMKpGnxTCRXe+OVJSAA69HKIvmd+fhDFhbfdF3r
12Wf2Xti1do1wSdjP4THxtDAKEa4O4c48LD6c9YC89Fc2Uj9XjUrPhlDO+AC8NtNZTCGeEQqGpp2
nTLJOTcxs7Vg1tytF+fPpgtgKjdB61UliAHXTWxSRSLr7OXeTSTMfK+Gq4L2PeuiMJy173pmnDrd
k7/XsipvXD24mb0SAnGCsTgygujY6nwHk0nEvK515SnWPH0XBeV3066CY1jH42YY2xCrSVrTS1P1
wAk7N37kDKZ12u7xywfXcYXUwMoQF8sCv1xIbsva7rSe9WxrgqIrlZA6MtdBU7gbrR+ZGlGh3zW9
D2k5B2DnBsFT14nkUeYlZQUPEJEZw/DL0RSVOkuxsJ3v+JzdRIajZxJIFPcwycskv4mIM/24yBKK
MjAlW5fGdcFPrjm48oyh6259a6T5W9gPaRgjwicWHWZxf5TFuLbtrjrUuvMDk6jYeSHNkYp6YULy
CHnHPvpd1ZNcLix1TUatWgSoq8vt5VphOdjEKNP/+++Tal8ut5e/f978eORyp4vREmOEeuQvV5c/
jTY2g5ZS57KJ5SHL/V+2KAFQHazU/Oa9mh6OM2mM5cGHOkgLuXL+fVUrubrcXq4tD1ouPp+TUs6A
nKMe6LUxT//80+dzPu9bnr38wcWrcxVIlgu0PnF4L3f+9TvQlve1PODj5Zat/HL142nLq3xctfzk
yOGe7T7f/C+b/nxjf/lZPx755XMuzxmboCTIDTn353Y/H9c2/QPO6GL79aU+PuDnR/98ynLt68OX
O3/5dMtL//JOP5/+8cxfNr98BW7Ydlg+1M+4PLXCb7G2W6gMDQlneOnVb71cCKdudayT//nBlyct
f1ruXK5VvriuMrvZMQR+D+3e/HjCx6NGqncp4GC4NilQ267AjU6c4ykpC2NVhqFA+41grB6r+1wz
yoM7YfdM4GbOq7Hw2F2Wez//1DF93zmBdvhy/3LTVk9etvD514+tIABnW79sMcC+nlQWaoAaYTKk
CsLECTulOIsVTV3VaijAH7enGFtBVMTe+pc7MRX212n5/PGQ5Q/L81jyG9tRH26DNPYZBzSAz2Hu
lwZIyJmhH/li5vnHOgXUOLVZfViuNcLD2ikt/N3YB1D4HFKsOWDmKV6oo3g5RKtlKKhMYo1Nkx+o
PFID53SV8psxB1ZwKn/Vtv3vbvs7IzkU4GL6kWkVllfDxac6q4tJmV+XC0cqt+1f3Px83PI0fg1S
hnr8464r9+NYkZ3XuteCPjS657ciYkXWNC1xMP6MzUxYw/cA+3CJqmkdOy0cP5P9yYkrAGrK4Lvc
rHHrCacr9qymlkxdT0VyLmm6vks/OxixEJBlMRyWC0gVzNFKEvau8rwP96KE0z3JHh1H1iM349py
s+pmA8kYAcg03Y7LxVCmPr57zuZlb2jlFWfggl4dzn6mbt7606/szmhhhgDXAdk8qET+fSFj7Wdl
sPaGKUnmkx9Y8c4ZnTvYBfFxsuYFI1Qj3SdfPQu0fUaLUyMO8RqduIsZQrPJonVQwPUzk83Owk5R
m4Z1cF3yVrVQwxw+JDpeHbNGGGHmzKDpezh9/d2onFPDjITTGd9bQmPXEBMRVVFmbjAJ2/goyQwa
aP9e69bGnpRgRWMNbYijK4aKubHH1M9mJF+M0su1wbHXDZJ8jFvcD7mGCqShl5uCdcshD6WCHFFX
WK75TsQkq7RPfWX1h+U3YM+uuz3qfaIfM2NaLd+/q36EofOM6zq7LIZt3e2rgwvUXLmDrL1eE5S1
vIep7cpDisImuxrU1eV2NhdMDZjmSa3+w0tuI+jIKdQ1OLljKyTlJ8Z9/h+T9nItnCIP4jNhZINW
GFvXFv4f5m578uKZbMqp3yeRv4Ki8+sOuOyKX+6bOol7agwxOqrR0HdLAEzhtmUWmF1BYKgOpvpI
v9x2XNJ9WZ8p5IgaXBxlVP/4OIsrXV0sH9mvhoRIxSGAt8U+9WmLz+eJQ/Pjd1B/8YJr8JL6tU7S
5mH5wMu1z4vlPkyBJlAY62Ux5EdY8D9c+VpnYoTzlEt/uXNsqh5WRluvl6Nu2YWWa58Xy3ew3ORs
wnSVKsynxzysGfWXi8VyvlybMv07gdakowHdI3wOrw/l9urwcdUS6Ld6zxariRB4OlMaO/SyV6uL
LzfLFjG3FQa7T1v8pxd+0iKmO8r7HppeDXusPniDNWZX6WD+3ukTFWQr6A7LRRS11WYM+L3aGp61
EHjYWvmzilMB8Iz9afn+erX/LNeW+z5vdllxaM3GuA5s4exwaW77tGA3mi1zPQ1uAw4YUt5YJdU6
Gcw6o8VitDukJNfLBxIc0nZptFA+egpxLYtAiOdmtga8aHJkEXBsavA4BA4zBTELXLE2e9Ry8QQU
Zp5MuU6VLwmJzU0YJ4/IReJN2JJ8bDRgI5Y3K1MvJJNeDehok7B5sXt8HAoawM+ir66yue3Wg0Kx
S3cEnTxp+2XvACYHkzrKHj85Bcu1z53BrSGSC1iJRbFqlAEIkQfyqewVHoyF/K0AraEuMMKh+ekQ
85dtcwB2ylnNp86WAQkPff/gMLXex3q0pYr8JCtf22K5Ctd1hpWvxoCuSNb2TSypxs/RkBw7AVbU
bav7OtWalaDDzXEOb9e2RbmeajpijQ4USPMYQXq3LDbtbC4xBQC62mtyB+nIFYNPvB6+s04wlIlA
1ygfq9tGUIJrSTnV+vRlDkWhE/aING616P8WJeAiAnRx428yqT1ZELMKsz9nueg3buvfeUnDsdQ0
j4Ozs1j2wilRW6fDo9ZqgbdeXmeYgejU+k1eAGl2QdDmY7Qyuo6ZjlMSVwATEFE4o8bQVDipS20b
d8ZNReTeTE4E9y1/nRMiBZq2e4wkYw3Ez28BWQuQHcPy2Iq3WWjTwWxRsuZYw2I2R2bncADw/s3W
WhOAkspczVD66YBjNssbK7yk3WH+vSn98rahLrChfcws/GfUstGo7l/wWIHyH7pNEGIK6IFmwhNF
Aa5GyuWi0LQQ6o/+u2g5Fj3MH3OrP3hBHe/BIFMiJnOQi+WanNLuEPgGmdRCOtduf+t6Y7Ih+kGu
YCwB4WkoTn88gKP3OnVe3b5B85/AI+r1YN3DfN2DZcaKqT4bBkF8jchMrmpHDbrqos+BgfQUWTCO
M8xM83M5NU9E0swstuHhzq7B1+OkT13kKJo36DPLjaHsdIW3tip35XWcHZZvJ5/UuCvoVCDLAW2a
D0Z+YLGZH5Zr3gIE+bzTV39Rrfhc06Pdcr+pRtnl2ufF8jDn87nL7WWraVxEu8rgB1Qv9Mvjlqu6
6UCsc5yfH89d7suT4Tou9BRJ7DvaFrkps6xeD3jl1gKiNxjx5KHIU6LuZiO9TE0w75PhkjQwOCwc
yTTNVQlNm7aWoj2FgG/syX8Lh/xpriZzM0P7Wcuxd66qmUzPea6d1ehUz6EsdrlnIPbKxKaJVPe9
CIGrEdK8Dhtcf3nWvAdjO18Nlf+jJL7wqpyoKQV97a5Ei3WFQmqDHy0d6ZXN2mU2o3cj2Y3kBKLd
9ugHhkNwC22rAQ8HibtI4+nVbeIbcsudbya1rz0lJrk1eruHxH1c/j7Q5d44xgARJGiCh9qQ35xx
Hl8F9O1VTPrKuUb2fi5asKGq5PIameWlMIGxhQpdVrVAibt5sDfLH1vUqqNMX1s/hVuPDeM6CfHq
N9F8XrbKt8auHtvi5MflcGtTF8aRx8t1nvY9SkT+MFSQIG0RgIOfCJ/SldGlhPEWA+T9Xhujuy0Q
DOxroHBPA2zX5UNMHdxOgm+tm6qtjTtWPxwQzNfvPAdLX6t6DYHeBPfuHBtHOUYT1TU+ykxNYfYd
ZNRaM9NU7owdjESFB6XgqN6VRCC/jhLHPA5u5t3bqacAZ+rbCSOIx11s3fXhZNwUFhzgZZMTXod+
tM2nqUg6eMGlv03bbvieR9XHM6OS8PkO3PChtd30Qfbjj2WLegZlKg+D8daccus0O92AaJeXMqLy
7GV6DeA1wtM1NvnW0Jzw1R4+fmBRszvFTetcY7KWj3E6X5YNDhWAyt72unM0Vc65LIH1LW/R9opv
ph7heBjTbNNKiR3ITsaPHxB9hR+Zww+iwbttaoIZN0k4RtSe3SxbBfBAV17tYjJwgttlt1u2iknq
nWq0eRE6XOPIo7m2vP0CBibokvIpLp2VkePynGq4b5Fb+vdJSIEVnWPxXkhxEElkPo8elEMWyiQQ
J814j+xi/HiEDItr29GSFy0WsMWmBjAPA9J9q9mwbPW8fI9HsQvsGCF0XPibyKpnpmpUR+F4Yhhj
R1teKZ9AJBNQ8J3ZlrlJQgvzmx+0d1OHZGjZjg3sIIHj/z2zqYRpLrLb0Sqiu6bBrLE8IswJHSVb
53vru9UmrXJMGpFh3FImJmJMfR7aYsTKTd2PcDL5uQNkRa6X17d6EDUf23DAa+Wd7f2Ya7h7Y2Uk
N0VJHTqL5v7jEbKH4DHP7avX2hZRxaK7we2jn+2gpaGgXmVkDPAT7xUo3bguRs26wcpWnV34eB+b
8Pu901rZzfIAvZItVvMmPnWd6584RRDYp744l5ROkqHfekkGG4LE9pR63cwuaCSU8NvsHdKDepyk
a7kexWCdLEinp4zXWhPJZ7xR1/x4P7XurVBgROdAa4KbGInRGr529pZrx2ULxlwRcM6p7Vz1jQ4u
AFp5MGfmay+elwe00zitGp2w6s6YqhsBKWvdhZ0OgIafpydWj9J98xstHUqRQ6df3DAiWjGYW5Dy
RX+ZPW3AfOjUv7UZUixHitfayrUV/U79XLN/HqFwe1ihYu1J60IQzGprfvRATI79FGiZtqGblR5d
QxNndiZUcpjMXz1+rOWhqQVZOCfe5WKXot+XaaAy4Uv7ArZVfjykKOE+UJx9Fe6QrKu0bs7keA3H
1G6tDSHbNQ67+m7ZGkfPo9QbtFScMrcdh8ShJoHidih9wcynaN8saNtCvUeLRe2V0znaPTgoc8/k
SdvNjpU8uCEl6QIg1m85e6Xu99oPQniKdbjOtDaELTSKI6Eu4FZyDi8xi/Py9eCifer1Jn4SbVdv
x3A0DmZcNLcjkGekxZWaGT0vj5wlxF/ZG8b9GPRENk4dFKO+OY6ylg+Di1N8edgUZptS+NMPQruA
G8jOPg16GEEkh6IhAzd6mSX6tuX7rvwXvZfWNzfS+u1ceN0hRRx0S4LAsAIukr0b/Wn5gmrqB1ch
+sT7vh3S6zjqp52K4XmIe5K3locETrj1aFf9CHTGas/0h5NrauVNIOCJ2nHbvRi5cVweSqXuNY4K
zpPQXI5ukOU7QxvLa4fwjXuH6CuKr5Z4l4py5Dfa91RawXroyvYGAEt0tpM0XjOJ7N5IUICKYXP8
wR7ofVe7tXLdPFS1iLYBkKrnZphOy7Yighq1JEwe6S8QczTKcS9nTt1uCNqSd22/98RDjlNgvPg2
lNPZibDQz0V4m7cAyj62od7UclOGPtFnCHKOyIP7zfI09fzlYVb4ISD9/974P/TGUZyr3vH//Lsb
/afe+P51eI3jX93ofzzl371xWxBF6xi2iZ5FuRn+iOczHP1fpnCEwWoIhbNu0Qz/w4xumv8yLcM1
SdFzhVAW9v/0yQ0ib3USwnUa8LhEwGT/n/rk1n9Lj4XvcaoTPjQWR/c8TOnKbfGLKlh3fECidmg+
6FVCOW3K5F7LyukqKQz0aLCEsmIurjAgHY1Oim/ejH+Ow2E6pHmFqszA59kCJ8+wlgFQ1g1SpwU6
D52gubTWjjoxXlfgPZsdyjyIbx10JsSO14PEFs44FV4GTyturLR9BO+/1bt47wpywCaAcAeMDFhJ
HWPV+RoEO+LnN9KA0h30DCLh0O4nY3R+eAC3WPy77irzyVzzKF7sGd8rQGaDixs7KDZ+T99pHlHe
6k7ZrctoTLepJ+9r2B6rWQfrLwdokl2beKdOhpu5db7VRbQ2/fahLse9cIJqM2udfQwhu48y3M+J
Ne99hakr3CuyuMqjgc4RXpTdrAgqpYPeuOk6cJHlRUKxgFGHtjA2iA4T8JwqVKbVIHeD5rx19vQM
UaQ5D6F7b4qmIuJPcT4m3GN1mt9PdpdRbXZt+mS+uAIQZOMwTvChu90zXeufUPZ6Yq79fDtajoZC
jwTDmCSdOjfW6UBzz/QlTDajLfZjEm+TfpCEBoSnnBH8OsHuZmSOOJTl+LPE6387SI1ZlX7XluZ8
yW3OwDJtwwcKb5yTwHlHtaiYLoT08qtMXCeF/hOY/oBjWn9POmxRjZuBzRwp4oR6p/yoM+QflvVY
vv+XvfPakRzLsuwXsUEt5pHKtJty/UK4Cmqt+fW96IVGVtZ0V2PeBwkYLDwyLCwoLu85Z++1i01V
GjVAJ1z+/3TP/TfGLX0VtP6la/69kHXsH9wcooiJfJWW/POFnC+qChKu1e9FDWZODHrcrr3mRQil
YKQNZNRJFTbI2AFumrwDi3K1KqcvnalQXHGxnAeLGCMB4jxOWrRX6SBdDWIb3XYZlEttl7oVPkpl
hTpkNsO9UQ3XOBUHOizJ7GUkbYAiRyrdSw+ZlFa7StUcS+hyetuTE461sSE0qwQUbcQwCqrlOGBo
4S7DMtoC1MuZbAPIx3pLHK3egVuuUur2pX1pAUJZi/GMfla7RSQMDcv4DhiKCqPlUrVCnWQPyFqJ
NN9a1exQoxHyRfSKTFgCxIJCQXqgd7l1//cHXF4pGn8/4qporIuQiWgHQc//ZcQCpRGC1CruBo57
aFidgSoMfDew9pMSsvUNNIIYo/CcHae0Gg7JLOAFGd47URDcNK4mt54J5q365kvrC7h6GXJlRcpR
38U9FAD5FEtx4icmapFsfQlrttxSSFRHW40SPfpRo4/W46hJlIuUlDuGujgqp8+wQCyZVcNLmwom
oLb4UkdENYkxnMHFzGEyBPYIbedJrkrpwFEqjoKsbMwe6WXWjI4S1tNFM4PnkDA6XPIFVjCG+k5a
IEow6IDYi1G9AQQ7ZllFGd8vcHHMY1st8BXhjXg1KV8O8623WGzNiz4CztRpsYuL8o3u/zg2srQ1
WNxmUtQ2+SDVTl0k5fMcjkc1UFykyIbXqQKKYSjtvTlVfpTQVlESwvDUsLQO80zY8SimbhyVip3l
kbpPwJLxHILRsRAEOWuWq3SAsSEY5bHhSENJImI1YF5LrFdENF/lEmMsBnZZqU/sJ+K7pjJk66gm
spaAXzTLm6iMbpTiprNIBHUJYEM8sQ9FmM79hphPIMkFEYpi21CPCA9D1MKWhyJ6qHTpieSoM8Ts
2hdblBnzVNOhbePRx1aYbuPVkm9FRs7VjLR3aQi5jnvTrap6W2ep+tCHAJnmtZAyeZIM3NLLgPi1
BgCmVDT7oUW5ROZhGyCGNbDM0Rlw7vu1IZh0qmHchxLtgkVTtbtp9ttq6GeGViFJlFq+4Ub/7gj9
ZDpKR6aXIZMHZvpVRC11Q0bDAXpR1nXiieuKnjtuLHlJj2yqKf7Fiixu+BuArE4jbmp/hssS0A32
63ZJz9N8VaIcwRFVJ4oWbTPF0O77Was2OtXh6ffFKLAo1HTtZ/5lWHlTHEU56TCW1pHpFszuMprv
ihyTlNI3qc9kastNAEyqoCCbNRQR5FHZxShP20RULGdIQvAPreaMcqhs2NS37rwYPJ7S8BiNPB1l
s7rAs/7qm2jc/vtlABT735YBDcGebGECJDxGsZRVb/f3hVcOhyAIB0O4EdmooccmrFouiLZmtGi5
g7bsFkttrmltgnKmFdYYSJ4WVFiCEe+4WXBSAr8laW7RbGo2x8iL4RnpCfhEHu+7IZy+l1Bkj5/v
QfJXfT8dWy2wM40xRSHoG6EBXgosutsLXe/kkdLh069eJxASbr1M/W7UuJKxUsbO2M3y0Qqz2NON
TXRGdmUAMG3AHMrSkdjXxC7btvOI8gaerxQ/OsiKQxT2ph3hJ7DLKhgOiyzrTiMXM/6AYx2RmlM2
GfzqKODzpzjxNBHfQuCQRPs5MXPZ5qKKFqVFul9OVIcWCLjMWKHcrP20FWJHU7T5CHQUBVzHtGnm
xjoqFaFFnQiRL+lJ7y71TN10gpHTSOxyn/F+AshT0A71LD4PefQ+VPGnLoTWRoYxCg8pPOSMNash
lGBhzsRAGCOyN50ICRicnoEryLFilHgNo/+EcQtWcry9uiXT4h6ImY+DDtiI1KmnsVAq25yxCOTW
zL4MONshDtfk8ikhtGrKaFSIDC4bzqgcj9vWAniCKI9Eu5JyqAzHlX2cfpeYvDc1uBvBinzVgL8l
KkJ7kxOxP2a1/qgUhAyV+VEqwJQhqj72ixFefl+209D/+fdXrf4vLhUuWlhOeJVNXZc1/NarevSf
tr0jyFUhXJrgBq2CnIMhtA6BXlmHpZPbrajKz1WTbwVhmW6D9pUs1owfmEabXDpKvNQfYqBshCKD
6yhm7IJlhGKxXMqQ/+XpCCgH39RyE+YW6gNF+gZP/lXQsvnNLAjDAQwV3aBjkz5sifEGj4IdA2P1
iBIbnEprLEYnzeCqBZaNumQtU4wG/EY8ZWTF9xaY6DFgULJ86vEoHTotXTzaxGsXEdfZtQDTe5wC
6PV6QWqCQCTGTQuyhk00J01vxGcrCtzFWKTtqCxE86ihfmTg3nHnXBKGvkQoUZwaWuvWcS/4//7A
q2s98dc2bV0tFHWtbSQdkxD+uX9ZLYolbRspCo1bpi+dNyVgNOqK1fOVYIngUtDW3YhqRIyaSWIh
2nhm7Adauf2x0iRmnaqQ3PISV7wmePUaqzzHqe72afUsBqJ2ICFZcBp1sB4IfEZB20CxMTE9FI0o
EJeaHSR2BrugZKpqsmQ4EECMbYmX3QVKDclvVtJH/M7nLDXfmiIq98sQRfCoguKokyhE/G9778IA
WaCYYWeJIUGBcPzfrJrWv+APfg+SoRoYqKAg4Hb4l4M05k3cLOqo3dgj8sRMUvkcS9d2Eft9A+Nh
w9/5qsvQvvRh6vdiv0yUK6RX1oOkwsRgqRMsrdikbc/MSZtGXCskM+hqHQILrTDpp5bkdgmNkNBa
wKcUPZCQvGHdLvQdXNVhn3bxyaiTF1LU1C0tjygfjiJBgn5bRUQ0oMQlJ4Khkp5bG6s1PqFHa1tW
xeXRIJKimRRrV8GLXZChHenTuVJlznYjEhhasWN0ZTOfXMlM5odMZZFL40GEBtwSsQAAkjmauq8Z
JR1zrBdrGEa/m8l4tc30IQnj6FWQNNxe8csg9A1jTtWHqxSdDF0JXVr06qNIsxCw+6If8rZSbDYS
LCR7kgEHJ4lz6is5HXBT4IWTJ3IpxM6pW0lwrCoxbSbkr/rIbTlS63jTWGjYwUnuVktSYcZcJ6e9
QBlc7mRJZD5t6cJWYNN0oacXezh4yM3scLiNQDZksu3dttSPRDn0t3ghZbALyN/sav1hKcmaTZjh
HoEnv6JFYtloJ0cp00+Z/JUPM5WduMN/TiqTuc3ZE45sxcEtK99D68DUBp4zB5lb5ChTpB724u8T
SI2KC2qM+liK9UNcCedslMxzUwsY5aKMiCPZXdAkwwYad0hP9H2JO6s0SmlPumepgU+VE0PYV5G+
E4smfFbSnIkM0ZNX8hb3zZr2F8/iS4785GmcLPJamnZtNc9UnYyYZjluvYEQX78TEP4kpnHpqqdc
zpMz8TIPpdxFvqxZdERbVp4wx8A0KId2Kuy8hsU9qnRY02z8MfDWumJJL68CxwjHMU8fiQ+OYjg8
tRmWftWuyIT1l3A9N0aefCkliLt5YhfHLUXZKxPAbDJkNVMOO/D4I7slRGkjWnplzv1oxudvdCHD
zSkUTxxc8x9ekq/p/4Q/5X9TkP6D5fe3pQ5eAeWoZOJmWhs2/1KRkoSUk7k40BzW2RxMuUX/V+uN
fUtH5YGH0o2pDokzTaGejRR3bQTzWa4RWGTjVG/moGa+nejsKFZusqKhok7U3ouDi5AXV1VOisc1
YEfulqsoJ9E2JguZZkMkP1nkB5DJoCu2ORAYXMoVRCVT24gtz+3fdVZpuhw/djvuomDmTIT9eDbT
4HvAIStmivUYopwsOc0PQxqQ8CiBuApooDg8M02ShcvKkQcTs2ugiS7dmd6mcM78dmxTF29OgCKi
ipwp0smMEYIOT5WBjW42D8Jimg9BXSI/ynEQVHpd8BeHxVnrlYMwx7BxLQuBfBH2b0a17Eg4Xx51
qR4QuYuRV0+y5hTVFTaiRkOmjJ6Upa63aczfmwlT8pgHdx2ClEcRJJymwMx2ltpmuz6GgVwHrG6i
EV4HBk+nYM0fyUXlmARkrI1mQ+dDU15aHaJcNMvpUSeiYDdEau6G80rH6Y2vfOVVh72oO20UA6VW
0CrCaikshR7sup0JE1LlMlLGwWpPKP7ZMt261SxCD2HTWhNTQo0nF9CfnZJS0E3Swm4+Fmo/y4ZN
wWbPBsUePMh1aeFu1jUnIr1wY66ajq4TiFSYUvoao/AcD+XgFajwN82Mut/Qe8oMNh1lyXCpkB9F
MaoJPRrIIAqQLCLZwcmqR26sIMZc8lEnSMcK/QBZHpRJHUxsVNdQnas+3WZWiMczTF6iBA1gPYkK
OgCk/kUoMYTOLGrYNjgOiT5fOQ6oWdOvUcukO/axdKOVtJ5juKxnCP8kjHUYa8Y6/5LUM0/c4EMo
29kNOu7IkDEzqs4YJaAVHAI1Tx9iE3ogMU1PmaR90rCRTvX6q662Dla43GDyK3uE4mR5F8wdQklV
fT1+zlsBYIfYKhdE9IZTNUybTfwKTHlzk1NopTc8h2SMl5TfavonaMZPHXX6NXkmwibcIwVf/Anr
ulJeY+E77iITe09jHhClk71oEGs6Mzp1ke6ZT+rCoIAuYu0JSVZuSOViumbpz8I6nIrW8UAaKjpZ
Q4STRzx/p5ZJgrzk8WM2y5XTTcA8Q614qsKSrF+c//tKfByUhi1PqcRv5pBv6+YEWLgk30wz/a7s
viUlMQ9zDv3c6Ig+WdIY23kUkxPexdcxJK1EGHQ/JC2U5bWan9OAy47NURR1y2s9ES3SoSl1c00i
7JNV/AglOYWS/VZNOWIC3QAFmWhHlHflxVgDCBD34wtRm3vf4UTNrFrwS83KTktfD4gyaU8O8cSe
DKXGPuyTlyKWtTXbdSAAzso3eTGKXC3IHTVZil5zyaidEavSJdEqeg7NN30K+SEKK0adMdTPIo0W
H3WjvlEHtSUwUMIk0pmPmFY1hUBaaycQfXE01egpCTrBq8JtlnTNtp6ZqQ0tI1mdxHO3p36ye0EN
trlgtjikQI0rCcRMqfIB8pUrsycCEYmGxc6b4DJpNE7Voch2OdxAt1eVYK+uXiYih0FQ4yBCZBaT
FTGNg9vV4z1EGnKSTZzqyjDv85z8jN9t86x9dBm2T4p3Av3mlMR2K9kUqNIeSIKFUb+p+uQrgwnn
i8CAjnItooaBzQiiJXIwSTlYvYOjMNbLwzgAxbBW1OCgqmxmRcncLpLyZhTGVmrbN0Na5K1IhMbO
ktgkpF2iO2lsjA9SUr8vNIs9kfET0sDxxgzB4qBZF24WdERiPz5kFaPoulD+ZHVI3ghheC9wR87h
GmenVjVrmpo20N9137KeSRcrXk16526X4aeZoh6jCHv3/++6/OHG6+b/bbLEDp+d/f88Wdp9f0Tl
3wZL//gT/zVYkqT/ADbCfxIeIp1J0l+zJclggqRgi6Q3Y65Dp//CHFvYLGmRr3wbC/C/9NdkSZX+
wwIMonNVrBsWBlL/L5MlZlH/2hhaP0LkezFjYsaF4ujvNTaBRHWvGZAWpDkZtmlRop6OQ9LpkI/Y
VZyR8pJFZGL+vlRxN/h6GN10yMj7TIpbwufXt78vSasQAJi06Alow+1/X5ZVtzr9ilfXn5X0IzK7
yCJMbnK8VVZB7O8LynvMBqsq9p9+JhT5JgxgoKfc01jI8Qagl6z3v+/kFtSgrTZm5QRGUDsS8t59
lWCSQc7E2wCspcNyxtJZvqDnauxIaHKvXsH3hmZu9TK6BKo1ERdRP0woNzdgoSwmUyQItAZpo7aK
UG/PQGH0OxOaUov7bULJLlkkICldDxq+0DGmWsaundNPi+cty1Y9gIoGzzivtEaBEbxfy+0FwiNV
YVdAIUGcQklSV7c5pIcjGHynMDGf+tnaGbJOk0Esd4pM9zptyVRnB4q8cbHQQf6+bX9tBTKpVXtF
mmjQC83293sKq3nl910MNHiH97TOwmX/+yItdbQRx/g8DW2Jq2/ehqtIOgWpsWbR1WEQbycSW7NK
H3yJ4rL7APN8iCjAWIwN+qijUwVjtcNzgKDNmHZqqN7zPK7dlOFJt2qK+1VOLI2K6pAGYRLai+r0
r5dwldb/9ct5FXe7xZhcJ1BpkBpoFv++iGvA2e87YxWP/76TV4kvFSjWczSGv9/898VYf/n7M2Gh
mznlGGsSBjBEHfN9uiQZ/DDdyMxL74udSDYUSoMQxjBx6qtyRKDMPglyqXZH6T19NyLaJ0jyTonH
U/TZ8w+CL6HDtDM/2ESO4OSVY84f66xMuNdyYff9jXc02S3FyZ/BKMFCaXUgl+dudcW2fqDT0juk
6/bILl7TP5KL1eelPKGSZ5+nKE6bsu9xobo67XJWJrKGv0vNp/PeQFBoGNfgvasiFxVpNNijUx9o
EqDWg/tPJMB2HnbLp/iESI2tIwbf+IbkDr4cm0T0Erlx0MUdkzSCfi3ZFRqX7rihHgkyG7gKC0//
SS40mwL4+LVdExCN3hXG9724K4mvP+s9IbfrYSNsUiPzRyW50wUoCl8noa6lLRRZW9I9M6LdSHFe
kZxOEz5U1mf1zcCAw3ceHuMrWy6azKHXHbs79l+OBMLgFkbERq0d2fKYH81rcrkdH8prRUbxjZ9X
b5NteB/pDiv3QXjIJzIe7eqN9F8GLRkhTQPhdq7M/Ft1RMIhHXS5KqJYiE+bOb5UJMLAyf3p4cM2
X9hcDFRiRGylO4h/yxd6p7QjGBg3oN3JNn8stxzxg0mEBWIddd3DFG0aFewcOGqE/HZ/U6ZDcZGf
lJecvELgoKFNjZ2EbntVSKdnaHoP9stuaDyx8BRiQUJf5968VeYWhjixkpghmLXjqcru+hFQafdS
fBpPxbPlZedktHXgJ/3Bat4sCDhbIsgFzmLvLMGGXR5FtsmKNHwZtIPTJ3ODd3h2xMtcuzlEE8s1
H5Wj8KpHSPYI4rPVD/VnekSYGB70fbXrSNx0BroeMuRiN/suWx9LRxJskq+8hmcBK9MFzK6wUmzV
5/QAbYYsmf6alvfhWD9PF/mdmVjzSgAm4nIutuFoVoSO2UTJZHt1cQgqwk3LBaVlvoxVLuNKONDX
w1cavjcHL96JpMI/Ur4Bf6SYQmfL5Is4M6+7qkz6/lj7zMEpIFMNeIYD0emP9RU90nH4Ub+VvfYR
f1tX1p0Z5PE99ABHaeRxLE+ouPC2yiMtiEN1aQnW7hzphRQtRO174s2Q9UErU89AQnfDeV4xzw4F
1bzY7Yf8kZcoiLcI4Jec9oUXfQOwGmnGu9/DiVzk4USOu/6iHiOim3N/OCEu9eTcxbNO7YyF5zUG
quNlp7FydLpFh85tHmsKgkPMOGWNUt+af4rFn5/FxStIf+peW+WNtSOYGWbDGfmmYs2MmxZ5vGmI
p9rJH/PilAxGbR49GR83lXxZr3mTmKZtk+8u3CDGpA23LW9o+jjm7QcR5b70Wf4gWIXubm5n3Scg
Y2CJapzkdX7SjmFIQKY9bkJP3Y3EMtloebWn+A3s+OiXG1bL8X1I/GVXXdC+SoPdBBvOZdS6QfAg
irvqMcA8AFlhm12Er7pez+8oMAHfc+8VjxPAAO5ENJbkix7752DZQYgW18Q0F8eDyb8DzRRyXqT2
00HrHQZkBQ861h26WY8JFyVAacEL6aXZkWXDKI1KDPUbMdmmgadfub2v+Sn5jBLH+gpvXbDXzobK
AqL8MGyjkLIjA27Lazk8JfUpJS73TkTuJPh8TFA5SU+i/dEQ3tETsy3wKfyaL+nevQYnS7KN+ZKC
Pg/d8HkUN3n5DJzOrpot1KpUpbOy6aRnmpSieG2nsyH+QbyPJyqMoBhwMXuBekBYn2c/ebIVB1dB
a3GdXqvYRrXLP9u4L/dgeJfbn5ZFlru3niFG+kxqVn8KlXrChFHPL3yGSotLnLy0B29mQwDjNQSR
HtoJwTAWZwbpzns0vKiDmyf7YLLLP9mO/0j39oPJ4x/G+i9u2Jvto6+QfCb7keHYNcxeU/Ukw2dE
9+wsp3HnBK/NPod5wKPvINLQEOwSwUn4NehHoqzSfFcQOtD7BYc239IMlUtPii5lQ+PXkzr48xu+
HoQE2gNxvpPKU4rU4syXlfodWBq4aTZdbrKE/YRlzFXbq5FOtlQd0jdrr+yTm36Yt+qDcl7OwZO5
X+XFtnQQXg3G8SwxKfnFolO98hUIvmvasxC7keQXygPNRDdLPCnYDvFDIYO5c1UNF6gT3DJvfCx9
UtV9i8fDDpDHarCIn+PuIZ2Oo3oi0nA+kMHrPxNkxBnUvqXoa9X9ydtpDce1y9JVG8ds2H7RcQyp
++KDTl+f9IoDJJD6syNNUIC6VbGJ3E4AYUmWSza15IEikmsYQI9L6ffaSRq2g+qa2UkPHP5/KKBh
di1ogvRkRTlYZaobC9HT+lGQqs5RY5vsbm368D9l7TZPwkWtN5JOAJ9NxchZIk42+YnTq5w4vCWV
o1jVlERjHuidjkDscEsxXiWwqCawykuUg5U+G+NWlgm6Zr5ux1/qS3Wy3nLTLq78dMaVfIgOE6JE
dhqO+VJXLl/pJpMQZM/HaWN+qi+IUo/ZbWZCvS6n3R+BMI+H0NohTtigDx42+AE3ile8d1dhM1wX
L7wI0r7ftefxoLzV26se2sVP8z49kJdpnis+Y/GiA3wrmjJu1GMcO+Vu+ioShP7YlA7UOPPAMQLm
Ai6DKOf4PpROG7gy21WLWmFH8vaQPiPxAUgZOr3MdMSFcdZsxE/rTXzp25dh9JqnAU/pNfez1G3v
8Gfpb/w0G/bs2rzp9Q2quGwP60h3kqt6yK7zy/jSPHH8+cvi/lBdBfIpHnhwkC3ooNt/HB+Jm+KK
rdyl8rvJWbKHYm88S0/LTzR5SrzNi9Py1OwpA8YKLR2ASS/86i/Vh+rDnPmNoeMackWEMnSysWvd
+l14Fx6Nby6cZiM9id0LwgbtWVI2JOYx5KCI0MUXc7l3bEr4JiBabek548MqhhLbZrgR4aWVG80h
IcqAoEIzPvXxkx/p++J4GljhQci/J9cOMkPgt72XkQLhg4UQ01use/2w0Qe7zf2RGbXuKx8ZhBzF
lj68tj6X3zynLUAJua88M2qKNuU3ScGb7qHvdoPlyMETVVV97p7EzxwfxiugENFPC5+Ae0JS2/ZU
haRS+vnI7vYy3JpbI58kMP9w1AAH7tK3GG5FxFVfX2bZ6S2/vsPFVTa14o2Iu5xZ545h7L2vL8xZ
SZxsdU/gzxsPsugCoGPM354XQIVs1MlOlLbFTe12mYFC3TNFlws+eZ8xSz+k5+CFb9QzkVoIqwnP
Q7mhuwZxj7LJ+qOxPRf2/FsqFbbNponvRoUUYNt/1/TUx1dGsWTNMdKi5bXXpPO445jnla0exwV4
IMm17DkjE0FUo0D8oywz92R+mHsFNv6+6ndJCTbo98WICmsvCAmlZfMeKBiDaXYSittj0f599/uz
35dQ5XctUWWHYTZAzmhUHipEgkoXJG7TyqM9EZLKbn81qkerM+333bjiCX7f5b8etWT9nUxtiYjP
BsISxFj0fn970hQM5v/jn1arCkydThRIp22NxHSwIr6ShjR4csFOUWt/tXfUmf36F/6SEwgmfEgt
grJzad6D/Ou26jK7IMlB1BU1j/3ft0pFnT9n+ejIFwYeqDu78oUJzk8sE5/niCdKtJbl0YkxnjQb
yAk5k67BjQ17DQJA8cedDKdWtccfc0ew3FZRd4OxNyu7+NQl20TeYCfM8x9gHMZQmd40nhSObBwZ
97cJIiSbYvI0iDZCfyHxLX3Dh65c1BNkF0e+63flBKWgTA6C6WuGTQycbHj5T/EyXwSvYy9qoYRl
r+9VL4SeBsfICU/9m/xGgQSPdJM/JGSf2YLTbXXbus6RS+TPW3+q36k6CdQhdSlaXJqouQn7D8iq
PbzUiau/katzkd71e/cpzG74s0bZKLb6Vm6M0ZdTl3M/wzPQPMJY5Z/hO7lQpFbZTfs0Xe0KA3BY
tml007Cg2IAH/GLHxoPZSHXsjgw5Fu5CmM9O95pu55/Il94T9n1vxpXIPw6dac8PyTebYiq9UXfw
xvyU73XoCK2TdE5kbKQDB6/+YXMZ8ceg8khIfyxbfm7uGOCIC8VNUrK6HpVPmefftd1wRuAk1afc
G5mxuJHP6Qa8O19m8vm22rXbhyiybOVhBleZeOhyseNBExK/sYSj7cGRqJ67ZDsh4iWfgyXPtUqC
H3z+EB/FdMFtXwO/ChwwmXiU7A7SXgYe1B798MhVWSVO8ZlEa001vGD4EvGWvAje1+RMrGPxMXg0
nNhJd/puEe30FPjN7LV+vFe2DfN1qvpN9ylzCr751FpxFkBf2+5gtY71SfqVcO8iL+fPb/nBTbjV
GCiB2SL+4Pl+o35WDvRRpIPEwnJPzitiSXI0Im1Hj7G1+tYyBLqJo8O1YhAU/11ts5cmoMJnT2Xz
f6Syn/Egf8LZLLnqPjyoXohYxEUiSmLWDZVYFftcRiYDeASjiCChlJOC4lgncYf4EqvCU3LWStd4
qfeEBE+b7Fy+R3diDxVcxN+oE68Bht7ECZ8AJYSIDjjm3vBJwxmVZ/Qyj5SWeuzJ3ytHjYoKHw5X
sGoz20KIG9zlXbOdXjgb9cbyq3NAQ+gN22j6hOg1P1G99OsmcBu/q5VvUQikrMGlLyg76cbm/Frl
Xhu6qxy7dDOa3JoTMBikt8V4AUY7/S4E3v4027p6o++/Pjhzh4aZIF3BXwT3MvKSD+NEOZCbJAM5
inDSmh2jTeuLzR/lqb6pdmuzDBP6mgnraVQo9W/HgB5B7FCQ/THzzXCkjgTNhmnuGAwf5JpHDGN5
TrR8iY1eOyXbUh6lrd9/aJ/51sgdBPYL3cnEN2Qswvcie9RefPF52lXnmDYTqDZpO0U27igYSwX0
ae5x+mAvxRtI23DBfOxWorvU3vQpEbh1QEOx9lvwnL2vV9G7+UMXAcHgnQsjTW1uw1WvG1GK0xUQ
Xim+tU8uEjw5nT0JTv2uLK722c7XnNTuxM9oSLz2Pyxx0VtVA5Zxy4y92mG4tA8MXAzBHV4qeZs0
LJJ8L5oTO/066jgg/eQyvqMwoJWhhwTaQZmDAEZnEum/J/5kpKK9z5Xfc9DGU8JR4PEdOnrsmH9a
+l+ZTxRK/o5iDtVrvhFo+4TxfjxZFNOG234GGAa41E8KDPznxUWTejY6FHP28pK/W7dZe8hT8l5c
SXKy7JqljwEr00tYOkQbD80mHOHErm0WllA9eZgCnr00h8JjIPj4ITSHSFfmqeSF27gJWOhZL+P6
uLwMl3I/bIP7zFCI6Y29XGlr4W3wOLvNd3rlJgmVu6Hx4DwtCim7PmDwPMKN7LNCK277JHtUL3TS
MK7a81N+hf9Zn6rxma4XT6JAu0QWWwWPR07zaXgGUHK6WMoL926HHOJUnfXLfGFEjJPcYlU6An5h
ddb3iq8g8LDXj7vG1Y3zWI+7+WldKRInunPmueWEF9JCzWucoHfkfudm/OSpQR5AghBQQcXRs/Ie
yqf0NF6Md4SLkF9DV/yZyMDjlksPwmevuSmRaNF2jvZg5Uw6obE/GXbJNsKCtrfehqxd9BFL4ef3
eHNiwKZeBxYB8w34M3LETW6X2oE6O9hU57by4crHZKUjDDaYG++jcgtFrIGXS/GJpLWeYc9saGGZ
PzxqUfwSTSRkr3py4AnFKsqFRbA2ftSUcefjeANewWm+c7vpOrZzj5Y4vbtEQM3rB5orjx5/oaq6
kgFLB+o5K6TNYh89lDukqBG5vD23tV18ROgUmAS8om7OX+f38cSdxoIt0uvq+VR0kqcseUJ9lilO
tmt2BAnPjA+5nModFSrHSlCe2C2MhrdsuWsFJ0g2qnBDyGPdFOpbvjvHW72345b7Qi+PGPirg/Ku
TR4RcBmOmWVX905qbmpyhvJzz9X4HXuUx4AFyVzz0hzP9qM+g7jczhrPPQ85pji6rCD39d/MylJ7
9Dq5HBnnM+n38q32mbFPIR1KcoIBe9o2NC5pjCSZS4Gqksc2c1lC2uBAlo46OmBwCA9eLxRYz5bf
ZdeOBQaEfD+eeGw0tRdTJweoDn3rgeXXxkf+zAQ4Yg8lH4BFc9+NP1J7t0y/HaguH8QnHoo0BbG+
D9/ltQ135SbxY+3CSVFe1KfwGj6p3xrb/4eB4Aham5PdYnaww611ltber0ts1iVEQOQM5S5PN9yj
wPm58MoNfZGVVv2EzXhCPM4l8TL+sPeqGdkyHHKQJVg3NXSas/Q54+sN7eVz4lCwnbt2jxrGkOfZ
I8luCd3g2rKQrO3olGqx3GFs8YkcedL3+Ud6I5PrvS4hUvoU96hkaOj3EJdfkC/+sZotMBHJjxzG
OgWcpC/UIu0m3JofLL8ql+UTD8lF9cU7BzYgnY7D+8NeHFsS0MumYjJwgi5I7vYeWtXePFWvEv7m
P7pBte0v5lOHTjdBpC5u6NiknEMn2BM7XPAjdW2sirQse3o6+QM1/7thMHFjtwcIpancunfHp9EL
n3PuADZ4Iw8+fw0G0JwcCYmt/4lYgfHN8jGaTY+UnRpxocSW7qej/IdVFwUc6B/hHB64yrp78Q0J
MoCQ7E5cCXZ1nK+d4QU/YHtYwfXKqegDJfuF4cf4Q1L9PrnUt3DL1frFlwxqv+2ONEur6sxJhlO4
U9m6bTTCISnb3/+TrvPabRza0vQTEWAOt0yKlizLlmXfEA5VzDnz6eejTs9Uo9EDFIxSsCxR5N5r
rT+Zt/qketMh3mQ+hEWMERSZ05OhTv+Xbdki9OZVfqP00g4pTck+O0pn0n3mmRBwnoRm2rdeWKMa
ZStLfgZAVpJHuJYZgXQIMV7ENiT2u9Wt/EhrN3xb31ycAuml75ws8q/cuRw/u30ab9icnLl627fp
fU5cLiiXw/f7mb0ux+bavrEo4tkNdUR+jSkTPHmnfizf1jtcn/ktDZ38k31JU89Zjxj/h42G8j84
Kp9B7Ub6wfyhOhFgnRYIxXbRS0758KpdKgY611TmLZMp4epH+dXgnHwftv2fjL5nn53Tp+ki3klY
LHcZBIdjcVANzHrATmxolNDIO9wqKfZ3lWc9hc9IdaPt5KlnTDCxYPUgw/iKx7VzjD1la/nFs3WY
ttPLeJc25rFhSaJZOpGRxqnbnRmJA1REPt9GQ3YqhZRHdRGZtvSNkmG4ska267phZ98SzpSYcOK5
ijhtnTmbeIvTjbHyUU1WXlNvOMNV6NBHbWNtVjbWqxi7NNNE4TLUV0zXXHyTCW/vlNNhhknmpRbm
GbsSns+17+0CV3SSehz+QEpM0gDlwpXP+CWRH7aflbeKhRWz8HXasO8pkeVtJnkUiJWHH/y+2Xef
4+tATOvoyvfJ0V2+dCrmXvZhPRRnuj4K0xfsZ6RP0sR35Rsd3wFAYEdjYbytUoen7IT5xBqbqNsL
1whO6h8ik1YW/XALUYtzR/gKtuN9+ivy8bBIfarvQuf3P90tkG1r3GaXunOIREzhzNzMg/jN4Eob
PPVd2DfSJnqZbmPjaZ3P6KL8TaiQeFdM8zG/rcRtp+zh9ieLLccAAAw3+cK9SmccgkGm3QLjIeEk
mO/YkVnaM0751CIHi2126Ou8HBUPddq1vmM/EgNBUYwbs5czjGFM8qKmnwOfKN6N93hEI+RbmOBz
6jCbPzJJ/9m2AjOv7oWvjcg4ZDgM3mwCGghjnRmRs4wglrSF384x/io3QA/EkXm40YDYpG38rCz4
47stp4UT9k5tvrX9hlzNhTOfNjiDAbnFJdCY2aBdRFbbMXVEkpoKF5YNE8Wfypac8I54U1SJhYPg
uh7/uHHT0p5epNmNAioNm6uAHn55mc/EJ+jrUKp8Nn/GZsuT6QuyGfGZlz6xamd0O/R7v7OvclGD
LT7XJ1gxyNQ82a/2ORcPpTIbSfhEvohffvU37bs7JrguQhT8EhklN+vym/4tsQb4232YOFaELlif
vmn37SF6AmMN/yqvycZ6bffolmj450/17wT3NsYMZcVG2UKiLdwvrjQkWS+B8LzQ9iMSw7Io2DfE
MiwnXjHq99M9KA4TrCedi8lmsU561EF7DNrJY9HUo8q4Z0GzQLaVIy0+wGa87llv0je2SIWJ6dsG
0FIJN9CRx9wVCPZr71Dk6wXQzQEmauyJ0DIi0tY6AkzUdIjMgHdav6gU5XCPwejuGNaBmuYhNtcu
QRVsCy3i+y+K4+Ckw/uG5bob9xQE4IU0fu7ABfBTfMA9KwSX1bKwLpq2ibMbDvJXyfJnkwLGTn6i
wl63LDfdkgXK9LyxM9FNQYOzMwDHaDGUBv3c0rjUHjRV45QgcbPFp/BTZh2juvfkFoSLb48KOEWv
6WJexDtYTDu/yB4HR5LtCN3sUfaI/Twn2lM77AyvYUM0nIFJzIYl+8THpTJO7lTLeXXEkhYz5e2a
APBlvOU4WNzS31D3ONXzY+pYnvnBJMCwZxajT8ZM+WU6hifg0+4Vij4mgRaKkVd6eABF66OBZMbA
JHmvYT8yhCr5BJ7wZ/wxP9jkZFJk2ZCGrUWx8bkgeyLdjL5Bh1dObTue1D/5ZTUU2hk/pW7XXhqR
AbsLgmNHc7DR7orLOVGww3IlpT5Y/zT7ceF1+HXPKIEh2gJSbYAOo1e3bnzQZPAygzAou/thA1Wc
5Hd+K00PcjdlGq7FqSveRm86CyxHMsjUQm1TjyR5eIlgGwouz9Dw7IXzWrCjt9hvr+gmRMlL2wOR
fdEnHmb1c/VWllsD5rzKZNvDV6QrfWvYScnzPN6sxAtKamcWCooN3orff6fMeTY64x0XWJBzHbe5
p/kJCxhb2DI64lygsqvc4Y257By7FQXT1XjWWEvP8p7tUb0pfuO37wrUcQE9gzO8yRK24cxtERBE
EGKcZPCw9Vqu4W25Qqjtlc8Y8iVvEBgCKGtLhA3AnNE5iebEWFuuXt76Lox84rJGCCnRp37SvXaf
cqQSp7nHkA2St3p9r/EXuU6BE/BP2c7qhpg5AHMAo7H3dcNlZEm5oQL6qkfA0+XG5MIDxrr3wJRv
0rOwy8/1K0kWkKnxqjwIbrJRfgGMEvpR8pR3AA6xw1p8FdVzsh/POnZHmJn/Cd7F95nel8J7V38U
G2Jx3MVjqqN8MezuPpn/V/tSwIPWkQ/NZ+EFnrDr3uIrH0d1A8kD5VB20S6GYMByDRn5KTxPT8VG
hhXMUGlF6GJsodiGKoqv5pVLc3rlJGPBk2tfuyp3VB/CeeptaWehTJaPQ/khMsK46Qxjus2IwqLw
sakTE4ecU+Du6k+hHJrUg5QMiXFhi+bYU+6QBzJvMTzNOjAXfw48jeVldI3UXxN7zB3SSil0I2PX
V5vIINRis0xgGT4ssjzw9ZSz30ZoAv6AoNfsnQxTgPQ9qyhljMNAeu8TGwuuBkBfHD2kWevh1VxM
5VIDPNpWPpo/8TX/nlB1/gEQvvDynDHrs/btmqvEUufE7+2h+dOInCJs6bZxTN4q1TZfCGDn0ynw
tUGWGG3VNhDgkLAo2cIr3w6fsaX/oAx7lw9ECj3pZ2hCjngwX8AOiWo1frXEwxoHvNsxAApVW0sO
+mH4IlBN4hq0k7/gHLvu1Ex2V9tTshnHW9ifJMUj8iAivfAS3pGalkx2jSdjQxzlVaS2VQE6N0vv
4i9PuZGD2UFQl+z5O36nqQjyTYPDD4gO4InX7zWuUyg93+ahCp3oUr1hvxj7wo7VQfSVZNOUR6v0
l3FbE8vucRnU2P1QA6vP4R/pBXFC+2NmTudAi3jL/ghMb0vGEq78zt8bfD47M6un9l3cKm9AioJb
XoUP/WX6CJOttJO1DXKtHzz44t/eZadgEPcmhLvOsTZgi2/GvGHJaK/NPkKN+R5eWRR0cSWiaYSQ
ohE/hyfzadyCM1S6Y62aBqf242dpM/6kzx3gm/Dci3jw2dWb8qEC8sTXTHWrN/MbxrXG8OfQvwKe
4AHM8Ww2WH/Nr7xGd2ku4rd6SDEnt/FgbwE4H3yU6bZ8NhvcVIFaWwYNzEWvgMyarQUe7Df5Lrv5
NfrktAuvIsNmxySsieQyNz9+fdFWp0wYttOGaM/ujzHa3VvNUMiJ+EO8x/iqsuBdk7flCjegoKpl
BS9tZAXCQM6kXX9b/I51/JtxQK1jtkHPzcIJdwFs9JrjY5O8AtzCm/KyP/NV96NLe1gr5ImNFyKA
DYXkjYHloTvlZ/0kuHylyWfFhXWI/ealulg77Rl97fO0Ub8VAMPRhhZykLfas2l53T1+59KN9hg9
XrLT6IIuztNBRHf7rjKWp+y8uNKu2CDIkgmFsmdjCw+PMQuD+RdUXPDk+RD9e/c5nHQ+LfDt7zqy
xYf4CEq5uNgNa/bMcaZdj+ziTd1mL8T9HbW/dXTg+iKUs2RWt+N7/mUWE63xfptes6F3QHTj9IV4
w9QBENHYLxdF3ulnSsy0frX24iFn+WTrqY+cl9U+eysJnfjSv7mvl2zlD0sEJ4r0QbZbRmX/3jzJ
rkTFFlMRYTb8jM9jAlIz29hv97ggMBYl0iDckK9T1fjkIpFeTxHxtbnA+xSA3Oioc6blX1TvlfI6
UCQtniRvFHp3zRZ/6iOvBFnWVBzSK5rbeMVPmdchwYJK3zyohyByta/+NX9NDpyfgNclghwm2xAx
r92TsE9f+x0sKv2B8tM1vshHTO+wPaRJZ+njLbJj0iBGW/MdCLvGC/FJ+mCu+2eiqjqGt4IoRIdV
3Zw+g3lnneuvaMeltTBPvcMJAbepnKG3s6PAdg99zqusM3HoNXy4W3NvacFHzJ9d1u3pXoPuMp3a
hwRB2sJRvzAVQLkdfLLTvabkFF0gll2guV66D9yx3IY6OvOrL1ZsAXmaMyicPsqZHYSdRt/DGlJr
aGgMwh0KTal+CmtnvlBlG894JmMSWlIeN5f5tb1qz+Oh2WRYR6mOQWV7azYsMGcUhMLBes3CnX4S
IZCwMzP+WH6EeBO6kGIOyeSw8gk+nEfGLFS9c+Qo5mbeWC4rwb0x3OkG1t3ckpv1RlPamUz8best
pA2i/PLQJe7vWfCEpYxBXcvEmHstm/oEqHf+i+rNumMKBWmQLzLcZDRNXv3cnBJqDtqa2iFvuMQi
F4Dot/uiU42HTXKyPoNrQ6lN3nqz63I3IvCc5hJzw/FQVKdE3Oo/+k8q2yw6EQfxaBiulm6B0eM7
PVV/V2fgEE8HuBLxiUSP56TP46+IUeE12RYnhQuzd4wv4ZmdLlfOefhRw2FROLlU+qlxK87Hbtxa
xUucXTDdCSI8EKAnOcOfGvzvnRoiZn/9lErGWIiJ/e4t/JnIOAkYczhcPqzUmenl5XasvHrNWt30
zXtKKCWtnurWjNMk2LJbzjJCdyYD3JXhFVhTaDMEk5/KQ7dxsk9ea6as4n6WlsHT9b3xkUtetRm/
42JHAgmE7IOmOxi/0lCjM1fzdUFehLWiCXMPhaMVrRtweJ233Z9pQ/IvV9CwYgvaa/ueQlENiW4/
EhCjMf1Q3VLZltkTVhTQqFj5UN2UkPgMmjZH+pn30bFilrGsJSzdDXPL0GlrL2Kvwo3lglKPInfq
zsbOBDYdtooCDfXIPg0s7YcsOOhM55dwcZVpX0OC0Pdy71OR8Ibz7C4FUEbxERIoRIddT6Afmwpg
xJrEvB7+WvbSc4Xnh3BADN6VL3F6lvOnvMKYDiI7slh3wexu3I3DczHvTdAuMMgSYGJPpoqSfc/6
XjUhi91mk3ENKbjFSkOkFqJIQJvTMAyhZKfslj0z9lkr+ToWnAGnoyVsAkh1CF9nLJpcHTkUw8O7
+mI9Q0/qO7ixSMGQCSGstymMisqXyq9QxcXyqK3hjzcW5hjjyjf9e3h+APv9ivb/w/kfN7GhSCC3
STizro8+nheZ4TodaeDDcdekhymxy00wbjQ52j3uIw5cRT1lPA9Bbu2wtCEmmcFY0nIlVAJDOSzF
u30cjj2jFP5nVDDqx1nSdnVzNAWVXvFx1+NBecGJo+0YbT/uk5aCh631Nx63rUb1zZrQxW5NGsgT
GY+LKf6VxpVr/7ivWR+oV7vix4//kU3wuO/xvP/8ikmcJqt5PHTuoAJvPX47z0yFFW99ocdTcTCm
MUnkdD9oWXMOh92Ew06rYt8098FW4c1KemxumrEt/SDsNjMcIDnpOmLT9dnVCy9+S/v5CUNrrP2w
uA6RRNplrmhnvYjPWRZ9WUr+oqjClywOnU+ioepYwBtxOu9iIfEartc+OE/FpGAcIyVMe++BgBrc
SLLJz+DTpeGAI3XXhn6elDR5TBCsAqgxgxZL7p+IdFSipTEN2uQenmimJCchxo91KMfdEFOfojhh
69PZN/U+BrhqcdDLdZDtePwqxVI+qAEG4ii1Z1P1+FZwp+IYaeLgt8h0OQcZjY7PeSdLZFSBPqCY
QIsGFm8qfmWAT6atazbzJ6qQFqNvCo5+0HPclDfoBCmMshjIMobfqcG2aHEb8OYeWmM7shGmeIzN
ozjtsjK6D4lM4g1bDEIS5K5gaBXGlBomInHS+xyQAnPvsIDyXUO8tGrMP2JIXouaQKYbhqdQl/+0
InRmTJjp3yV/WcDLq4hYcXkxfpNc+8LsGdFrTGZLiUWNZsBMmEy4Lw3jG0RvDhnXtBiKJLnYmbDg
CWJlYpI4knvVnPMIsh2EwLn4Naci8cYW7C1+wT+ta2GLNQNtQDKH+Hsuo6shj3eEyMrw+LrFzVC8
BGUK4SmSL5LIxvFwMDGistgUOamSYpvl2Nl+T/NWK4T9IrAGziWu3xxyr52guEtxtuBA2d9xaax2
pNmLCcyHoIGwbkzZiMBR21tgAQOih1hi5tB0cXJKyOHqu3WtyYqvuEZtIZ2SqoakUJqQFpaOjjw1
PiPD6DZyoH9b0fI0yxlDKVOCeSxqPvpiYD4+Uagy25QjfTrlGsnrWRlstdVpKONS2xkKHtDDhCB0
XmBzRxbzYDBFRS9vNWeiJ40Sc8h6hyIKcmTKYpaY2d9mjJoDLgfnZWEmYsbIqpOC6yMYIxGeBkpV
MaN2NT5ZAqu/ah7+JnrDaC1jb0slRlQyp2zHDE2uhYF4p3lPRgZXSUI1oCbth2CyF1RM0OoOgKhR
dcGTe53FQM6+tDpn1NUkdyMmTqkL4Dob1VVMaQkGoWCuPICqiswNCSqjb1esa6+GjP2qlHwKlrKk
yrWzRPcvj88BJ5IbDAwj5NB08eaAnZvB/i7+jkLaH/E2wwxBVlxrlYKKcU4+hwXU3VPSJEE4kXJV
pk4N6baUVXiG6M8nYsc3SJA1NlSML0t/1vSDzgEgD67EPpXTbFiYgofYyG0R6h66pUmOfUyhkrdU
fUWVInL9ituJsA14XyIkA5ZYgkk0grhUYIg4HX/zbAAijcN7hALaLo1MIp0v3eCw1Ttxky4buVcL
vzVnLhOYquGA/c5Ps6gxDXD63izLTU2fMd51xw4McUpnyM8EfGrR6sUnMMQiRMGOCZLK01m8GGre
nUuZFiadfkRD/Jgmvms0srNHArgHLfu7Lent8SyS+Wpn5WyqjBwF9YZ7BHv1gwI0A7gk4hqRVsDB
1ZqXKRfUj5Rxo6yAVeIUJ4fkCmaqQOBH6MiTzobTrv6oQ/yZ9ThHI6I7KG1kwIrEZ0kbAEinEFlC
AEsknuuLJXW22SfZoVSAiZOayqGTFIIM6rLx0aee5W4mbtgI3dREph80yhW99aoiZmaIEhjfMIyZ
sO5ukN8Y0Rn7Zpm01P7eyP1b2XCd9EvpdZNIG28wn4jCNjrlFQ2oBmi/aKKtiinDdro5Y6wqXpf1
TRaCF1LzwClqId3DRawxVoxw63MTC5DcOgYskaV5F1PGlEGeAOCjUJCSudu20+gJevZmTatcQe8/
OzMij8WgHB7170zP/8ydbm2wPBkcXWQGn3uRbshuGkAtkeU8cpG/See+hGpuScTEkH/IFG5kpCWH
+mYJ+0tctZFnRdZNLclEaDLmFFxmMOVavCVVc3FDznKYfg5hZmTNIscqEn2XmT7RciVIXltgLzze
xP5lHttbW2KghpUljrecVBFeQMoc2FKiaJwn2S22lMiP8JPFbheMpsHlBBgHjodkMRkxOy5FzDg7
3+oppguAj0EXeijQotNKs+AsURj4WJqd04BqlEyW0iPEZddLUeXpbXbJ83zGKIXxqIlLhiovrhgt
EBuWkaynfCYyKM+YMRqz5udpi0CEF5nocPrExYbvXISc8kZCCty8jqlbCnE15ju1xA4vuwHuilBh
Q9wwXMbb3nSEmdkXXvCAEJ32jkl5BCnxuHTC4qk17IlybDuYS8u2qog8LieUlNrqE1xQQlo50j4c
wOlItaC3hwDdeUAXlgpxDIJGCwPxZISyEJpMDZUZXzSjuShSJXiRJgISTjT2icrUo9Xp/QZ2WNsA
eIoMa0aBmIFhCnCxYY7U8zCQddAS11tA4TN07TRPzIzJWUPl7xQ9+H5sqI7M0u9HDUKZFM8CMie0
ZBsDtEtThj8WBHk00++SyXRZ4Pz2OgZqZTLHNInCm5W1pkuoDiDnqDH+wMleLpKbUIdbaWJBDvt2
ZA5PMyIWstuHiF6KNkG3xGaSNwa+hXjGk7UzK3h3q0ZF2jMDzFlMUWx15S9HnJbdtN51Uxvvc2/+
4F58nbACOeX90B7GcKdM4AGyHo8HTcbNAVMMyDA5U6jGMo9WkX9pAdLzQQTFL5PnKTKNvbL0b6vP
DicrZQ3VXTXiSokKtJ1BGsktNZyc2gse14L2Bvwp19V7TlSlhTOZk+Cg7HeYRtuKmGWw0aRfJdVu
ZVNL+JmLWOnMxziA9DnQv7ja0GVuJambIoW6ELUvi2HsYh0v0hhSgyzVG7MOGRWGaH6UUP9U2rGm
++q8LJ4YYuGEUWkTp96CYAzwoMpl3xIk4dzz/t2OTMYTiRX4jmPsPpnRVh+ZxrjkUqkXtRO3IRlW
di7jNVUbgzeQ7EXRArKtitlmmtpkF8TLXm3H5zor402hRMReML2SIlj8ZVIjQ1rzHLFl8kyB2NSI
WqAd2KZj6xSO0rwzeqYvTVK6qTBYvlgB0mdR4hYqPtZ54ujEgeSajpBRlP5qY/djih1PC5+hQc8H
6jsOWPUW5Iu5q4+YhqjXRdbR3Up2hSPSYaE42Sy3KIlVHwU4PrTSvooBc9SAs1ZatOMYaYAptUAU
GVwhQ252scaUfmrlmj7nuQpzBLczUlK8Kwyzm+HW5pGzLAa8q/FpstglRrCfttYlrOVhQ479TVGU
ZJdl+TNEhEluEFxCqK8lvuq4mxRsTMkJQu1rD0Zt7GajPqiTGr5UhHSHcuS0DVRFrMF0X627T4OY
pmNuYWNp0a5YWrUh96DQnuQqPrZIhbHZx0S+mPFQjI33SNKuXTZheMl75TAlsAlzEiFoCF7n0PyO
tUHbKrNi+W3RvUhkLB1zlaWsmNMPLRX+pB0HVGNOamnDLtKqjwZnF2q69p7LMbiGWJ7ioMbniIZ7
5Mp1c72x567jKMSaQFOC63itXMVcdLHGOuNaMduE8Iam6JsEuVodlVNdLMdRi36NMQ9QOX4HKZOd
IJ01skrZabtqPimGdMojQcWSDZaCr0oVlOOKoVpP18vib9UX0QJR6eKy3VQrszep+51l1IITKvC/
EGziCc4QI6T2bFGI1Np8U6ccsaIZd4iPW8mztPpQi7lXtuYHtj84u2S4z0nMjoh7hSnUMnybsWFt
kBa8ioBmY9x+5FPSOpEywpscU2OjQcxPD/og00LLw0FX2D+6iIhgo8j53wx3TgyVxjVi+GkaCaVx
DFWjISPWGX7EhSBloSv4pJeuRgM9IimLpDn0dA1x6DjE0BTnMPGDgFZvUdJrEOlYZPRgtXwbpdNr
qYeVZ+tJOYgRXTTzfBObU9qOnSLoz1iJMO9q/VSc9wK8iSkHHjIBKRS6VCjMOeawENRo5HdcydZL
Wx2bDLunfp24wRXk4oHjVGGkGZErX8qkpDbAynPUXZgpvAmZhG4jF7ZKwBcoSA0zkKn/TPsCszXV
9KjmBaftxGMwg9aKWg4LknHjDFla0y863RDpGZdRBBBL5lsS9ltrjeQ0ItyR8hCDX42LXTZJlHjX
CBVwokCCVmutetn2hrh7OmCqHNtntSgs7HsW3FDVHkasFm3IPb8Mg0Tn3VDMBArB70NtnhSd2Wso
hE9LsBbLEicndSmEnPaJ8zx3TVwhg9n6Npu+YRqVHCRheE5C+YkPTgAbpqW2MLZo2If6ZIjJZ6qk
2DnijYy5PYtfWcASNNIX3LNqb1A6qCUzx1dcv3dsTx1FCg5yYGXvoo59VSR0h6RbdYr5AAI5Z6uz
l7DJMKIdJxHcZbKYTfNVqhjSOFraZE/TOudrK+HURN/9pO0bEgUOOFhxdpgqsE4TovKB0mrSVoSz
Ami9oLYdFWMXJS8lPk8gG91PJMKpaBgO1B1NjwWuPqmdKxpo+4uRo1sxnPFxuUq4vAC8hZLmQq9R
bc3zhI8MEwcrbRR4uvAR9Vofn6LS8CtLG9dRBhpvArWcWA56T8eJCxmSXOz6Bn5dr5I9mOBMOCqw
ycWgMjc9HJdmtb4pVR1RVfN3ZunVrGg+5n2G3SYGPJAYYR+Nlha4ahCMpzaNtsNAxoYop4fChPc3
LdXB6rvWrZoA7mAQe1oSXPBlYTS6yAdlhXe0NQ5BzdubnhHHK4quPr4vYSjuMQS5DSpxW9XQGjZv
Srf5PqOtKuBAjbsceCCWOUrRI5Tq4E7POGSPueArGrqG+aZkOlJUcZmcpIJZhaOnHXLWE8Al+lOB
eSRd8DvUjEps5J+lvuL7KXnrqm/whSIwddr4JMcx2mAlvpQQOyoZhmE119s2zdxaEoKr2KAQwZwV
TNbLpOw90xV/WHZKi7aCLOUDZeGFickC2WLcEJ/xl4XyN8LqyzEKuruiHyWugNwNWlWwm44gzETO
HK0wS0+PLRpa03otMN11Ep0T1QAsHOnhzzKLDeIs42eJYzghEN97bKJ8WR8/UFB1fIkN5tMaHzaC
UV1XxeQLdQLOIXTRZda/zfAFiUPFTArnv97yjFH+FDvAlHFFj+a7MdK5ZHr7KYu0dZXfBuo9KNGW
IsHaix08D/KEvjqRoVCCZ0BSJtiGjpRVCSBlW9d3LjkGTIGEXkRUPxqlH21JgXgq6oUMzV38VvTx
ujRgGp1+SpsSKkBrQueTIJCN6W9kxMXzAlVfXiM7y7WP1WjhJGq4agyPAsIJc2QEMmXSMVhi86o1
ACIj4NXM8CtUYumEF6BbEgbutgNUzbSaiuuiiN9mJUXf9Da/WsAlLemvhaUx1VTaX/a3j5xwUaqz
kCrrXNZ9s8VJRSNFxCd5+kPFGhCJeD+yocYqYl5syzc9SwNRbj0m/ej2OxlfsrzeaCFFjIFXQ6OM
PlsX0ISK1/OYmU4hDd+BnOA7B1O8DKhOZgKqUF0P20jNSIE1Wd6KWfrKAuutWBL0K9ljsQJ8CqYT
5qkfptSOpKTk7bGeVBO8S5BcPRZJq7Hqr2FUN2ub4ZQNhs2EY5Nib2FnlVC3lEtT+IMUPLHQJQfs
kFU7rAqGG6b0Wlk1vWE+CVA9EcVp/Z3NK76kUzc7mmldTSO0vGDBwLGt2zezKFx9rlV3IsLvEJbK
Ve1Y/wpJbdwsrDaGQEo2HFW5Qv6Ee13OPseMZ2LtKyaxwXUEn6+8UQmyL/StAfNAyYx+Q1KNF5ko
OZWgYBXKRfQIVEliXKKTp9UbIlYUs1NxK8VeXggrnMwTa6tQW+zDUv2Jc8E6x0n1vIiIOkdZmXwr
p9tbTBQveUEhr+qenmgYXYv+MBNorFpFd1K+R4gnOQu/Q0dYw+1N3dxoQR2Cd6UoPHNRIOmTIDtG
yVeD8/+zyTiarmG29cG4WZDvSEGP0byoM6aCwt9CJRJBN3U6N+Fs9M1vyODNKxu4EmOlLBsLJsZS
MayvA8rudWpfinnph4aS2iPGVNsxmE/mNCl2YICRasFMIVdTHBgCjOJAgIMwy6wYEvMrnAzJNI8m
wTH6/iMMhVtSGpqb6XTJUVXc5XnJt7KWHoI1YGkekR8q/Uqy7Do3x7eaXZOFlDTKcKu0z41gYsUQ
5sw5wkjz289e6HF9xilMXkZEHXqDX0HbY/QVCeThSGh5xGJpXQ0XZrtbGEdM7HBOIlnZNiFjy6sJ
bsbvRvzRsf1X2lz7sAQ4VmZSfSb69CV2wklu9CN77fPIN3urAm2PUR/ehUULY6XlGswzsjCL+0RX
vA0afGQE2AzFMR0R8idQ3/ORxb9DlsVGMtn0I+zPev2ThQUFKWm2TP9X553//b/R3Fzw50VQtSZk
TpZWJufH08PaIChWZOBtU8/MLo0/Ab+PJ60//t3Max1PhMft//z38ev/6+P/fn0ZGt7Xv9uGCcI4
biRh/MufjNBIELscrz8e/3v8ENbY5WZN9f138/G/x32PR/89+X/c9z9uPp4X4DZTDT9SE3hzilT4
EQ8apBWfZl4/4n/++7j3cXtRJh4S8Lv0Zau80p/8VzgzZxeK23+3hSX4v7cfabHoaOK7kS/aNl2w
pxXEVnZURpn7LO0WPqXQ7dQgt7NqNrfBpOCWY4Ke5kOt7SMx0vZLRHgm3vhQVtabXb381wPp+hRD
V0EeBGX77xceT3vcFBgKbfQxOjzuIqFPJb4YH1yoD6mKfhnfnsfzHo88fpR5wx+n6XxJYgXhtl4g
6CKvQNs/Hu6w4d6V8g9JrBqEYWtA3YqlshvjInagcMBla3UrMmrAfNyqseStQH/VpLt2CQDN0MyN
o2MwSfgpP+SpgxARlc0Cv3GBIYLrDFaTv5MA16IwCYGOEyk+pGzgagNiFrUtcKEg4C4byVv8Not9
shpFYe/H6bLefPzI8xHqdm80zbYJ8YSWBuQNj0eGsJAWL6iKP9nIVP7f72VtxIY69/o+wAd7kz5e
4fHaVUigKhXxcODjxJt/f+8/f+Xxsv95zuOhqQNJkUaM5f+9ePr/3tnj2Y8H/ttr/38f/vcKlZm0
G6tvd/+e+9/+ZkkSaJw2B9JzBgfPLJY/M8dIQcOqNgqt66hCXJQldHbG3B1TRs/YSeGeMZgFYJgQ
M7r8SlWp3hp1sFokRzsjnYsdNsHNUehHUKUUHL8Lt0M0eAkxNkIIb6UusfLCYsUNLOFraMS/uhrl
+6EGiG8ySv2GyoWOU6PLxqlA0HVmYmCWckDnaRXKhAMMHkTkCW0CsA/cZpm3k2Pnp9YrBVh5SkeW
NKvGmFYSRS/s0sCtwqFGrARYPxQNxE/8J4lTxNSgxcOjyP8MYSx4TQUHiloAO3EMoxnRucjlYRfp
5StpEcyKIpxBJJgUA1My4scN8G7sMeE/quGunqSrbBRnytvWmTIRIkKcbDO24O2gS43d4Y3tSPRl
mPpDpzLRc5X98/9h7zyWHMeybPsvPX4ogxaDnhCK0kkXDBcTmAsGtNb4+rfArLLMytdmZT1/ZpUs
FxHhdBK499xz9l47k0o2szjoHyaJwVLPBFNSGNP1qxo8C639UE7QUlNMW2QXGjQAqoVbCyiOgVYZ
7seMUNKshOZSMlsMknNEfp6dLxYSGqn70cLUdJekNhzZglkdjT3y0wAxOszy0MQAIhrWKxkgMDTU
2AGQjYOoR9EDwFlfhM++B6TaFO2XaHhplnUMGjUm+ml6aYlEQRNQoaGO8OsGqEFlhmsHVfswNOVT
TnvMsy3NNHWWtpqOdjwqEQaU5yFFbmhk9Ssug3xjmXBOmi4MN7VJn1RKY40tEJb9QPoO8sRy2tUG
Z4eQGSxE8uZgjMIDc4Jm6F5qkbpY4mTaFTBM5ja2GQY/jKl0HIm8Qj/Wk7RoliehU2pv1IKzIKtf
Rb32bXk6wDfxnmWysBGSHmRggTGGGNvfRhYfsmDEOB7Wwikq6KGxncEUigVek0x+CKGMKOLQ2A1h
O26NBGauQpnsTelN7JSbngpbMm9skb96oh3ADRMtl1zQnwe9mS70HuWQYi3VUIDpmmFtDXg0Nc2Q
vaCKM66pNN1JJqegwhLIpHtO1UF7BJb7W5Nx8cfZNaRAwVFfoNtV34eWsAmrW16jrRBKHBMWOdmq
6arr1btvhoHrwW8kxLDmrNeVmPiUPnOrhFVNyaWF4Qo1q0Lec4wEti0MEqknS3bL1PgOhyb6VdLe
CgKrcqIx9uoRcFtAX9cLcrK50nhHM/Mq12qwq3mFBEsRaHWW2lUqu2OWW2jgTBZRlSBeKGzadlAi
c9tVwQlmcLMnOpx1pCSid8Jgjglraof3Oms+xIpnkFeIYPPgkXieSxtNHP14vQfBJaqW5It+/pFS
XTg1MT4BuaWFR94mahp0WGmMDDzRgrcoRlS9FCJMnSin6MQD3EXBqVxAUovcH9AjhG+OaygqxF1h
YfAN+4OKwm7E2NM2IJVYzj1lhMZXCXmIpjavv3KdtkELIdEhFVI6qejbJFp7iF/S1jMg9j/nXYPK
MEEow2uLgLmLhAdqegB+EqLbuTh0RhxejJ49OWQspKqEvEyK9GEmlogapkB/KafXWY17v005hkuR
oRGsE3x3tNB6SQOJISPvmnqeV90nl7irwAcuCu7ZoOfunoYBWcy8sQY6U1qIaGoYA09bJtmtjG58
6YnZLeXxpW5bEW1pdJOVXrFrmgVep6H5nSRZoobnH2VKjMalX52Io2XZDZ7prM07eCeJ7ArDmaco
O3JLJlvT0/pQp7b2CxiVjPFRwk4z2Zrh2IHOQ02KkMNfBEFzxwRTBTSgPEVprAPu3ckKYCFNiM6Q
1ckomVYSAtM7L0jMbteF4pkMl9RnWHXtF4JbSN0aW0JLZJPex1xJ2AvFUN2PZv+dQEql0Vb8TAlI
wrGJCqo08Zcg1i2veoMHSYOUWXfzQdRMjG294Q1JTwu/VGjwKMaKAS0wW9TT89TJ6MHVmG6x4Cxk
/Rw6xDXAoPPTKjLjyjXKgfSkasndJs+P9EnPgngXoMeqWyZ6zbHDaPwe1D8AwyXdzw1vtLVA3g9j
4DTkMNFGmN4N0OcQmaZzSt9+P1YMVnKg//KUKJiGS2snTun7iODVmKb3TGeYLurJibgp9NEzVgtd
xsIkNoodkh7szcN87Jsk29fePOaPWSWxphbWJzBumvkdFl+9+ZWaYoxmpnrWGWoVJCB7tc7OnAvG
j77eqrrMCCfNj83IDUTPjmpvmb4C8gRGca6A5vDbJzjeJRFLtpljQa6jF0jBmoRU16p36HLyGiEC
FNB7BPeoA7djzIwNav3a/RuLCRuvNtSXsu1CEoa1tziDbJg0BFz0K8FmXB+kMcVMERbXSIiifZQ3
1n5Wp7dIAFTRkrG8l6j2kJfw0Aha6Go5coJkTXJP60La1dbiyGv3MGhlf1rPAKLBuaDmHGm2peSL
K+Tz/nBPGP/z0z+e4voX2jhmMOfevzB0MuUcgcQ5PRTpRUgzID/GKDom3nJ0ka/51B2qYi58ykfi
SMeZnHZTNvmQQXq5KfVCcSRLAEDSWH4BEzFv3pUQ7b9kofO8l/T3B9XkUpDXh/unkWDSQefA5qhd
0+/T4CNU+2n540kpLehyt5vbx2i9wlOV/aADmb8BBw+MbIX11DLoknJ9uH/0t6+RkcC+qWMwauSE
5uR6chKEipI2VHrUl6n2EPY9B7piJE79z4d2LZz7WAttkYmzrdYMO7fSSma9I1JJnuLMUoj+1Haw
EtaHxNCQMt0/j1co61LTjbEyZasLQ4qu3iB3/k5mzZungXyJnW5ALDLXhyVDyCt0dWaP4riSqoDF
7vsK11lTaieyo1kgdFnez32p7O8fNaIg76tRJ0JRphUbrozYmiw1ajGNIwef3Z/D/SOdoy7ZKEi4
opiUmVrad60p7dGxD5FObGANzUROEf2GVYQJPpPUeRcpT4xFyn0hmbUfJSZQtvZ9GanzOOvlNmOD
mrewJM44FLDsGK2yr2RJ2bdK0jg9eyhJPKgPDNK0Nis6GdalZRTQAiDeZAE0BcjoesW0bm5V2VYG
zjLMMS9VEMS+lBtcThZHXreLhd/jeo65P/TrR9IYIKZfFBpD/8LkGjD+nSajIQLTvjgUg4R9ibCE
HKpXZSHETWIUzjzQX92V3SL5E/PR/bI+3F//+6cKLcUsp5nDyx0C0FvfAyq3fz5YEwwVE62AvVjE
ihgZByI5UhCVjn7Zo3ipKXitFST85wV4/3RO8JSX8xI4fWuSzTG+VxWeumFZtZLJkrReJE5fCvZ4
1n1jN07V4f/k6tBGaidMDzIwwsXa0dwBvhmy89KzBj6Z+mXqpi7pR1vxY/mJOEAktAnJOHLgObrW
S/0lvJQHRlMiIlWU2mstCHM5oSC2cTQZx+i6vIMX+5nOTCyCa/SSo/XwjRnCqZ3/BqK43pSTT9uT
CWKFL4lRwLxRVOJ2KNwZltNj9bq3YgWOgSDxWNSXZ3jSzQjo1etFH6pjNGzFp+XcfZd8OiMb3KiI
IUAcMQN8l7l9JWIcne6NH6Uzi0P+1WzEJ8xoDAlz3OAIb/Rj/CVxisGeSrgTVyDtp20pHPBOdYlL
5dxMPo4QWfUi7RsxDHjbCtDoi/T+CMDKjS9rOusGmzFCixeBTqngYTtPVtCUeZy/w4t8RJ0GuMDF
HwuRIGP0+lOxnWW2/qz/aA/ys/Ch7INn+vHUei12LAX27iaIjtQMLCvye/I6n4OfCW/46wgDu/PD
oxTvVAz8vT2yaOscJD21dgSmWMjJj8Bnl4pD96Z84zrAAb8wnWBqdMwOyReOy4pYPVdSPdj+Khyl
DL0Fxl4AD72wqWNGWDbyOEBR44VKjHUDSbz1eERt4U9fIZEcTzer87oZqfxxxudt1myGW7XeWsaz
kPl/wbX/Dxkwsvn3nDFTJPJKMzWDrDFw7NqaofmXnLGK6IAkUySMmuQ8CEhW3PS3cCi36Ve/D5+g
nGboFjwxuMSGM+c+bUXjaJ6Wb64Q6lo0etnKdiHbQPKagLJpJ2QrJzUJ/cjcBcUFZudYwVB1FMEX
LJkZO3WDLyP5e4NogjLw1/Ibup+Xe/k7FI4THtBt9Wt4JEXrpfrV0XGwSWq7JXuItW/Zp4rBxR8e
sj17PzpMkQsWY/1W8WcmEr7xyGKG1mCLbAY7NfJpfPsKxqbZl0dbdbg7bDBvKEsXFXdU98s4gWGe
6GYf9YEAFe/WDD/6S34Exxv9xpiAocH4jQNKW2z9wCnNAZj2nnwhhhR/6Fsjfx2fGSy81LzpWG1g
FfMd7mp4DQKyfqRkOwyzwVF75JLtGD8+ITarX5FYmA+l94BRAq8uveGM12+PJOrdiCmyt9kXWn1P
eFR+QcH0LDe8kaWGsVvx45ds5TTKb6bixsd+J24jX33AF6p+EEiIfcrFet89ggFE8Jy/lpBFcL2g
bHKRO2OO5D41cAN8Ja4d74iOojvJHTafVwTAiyLaN8BkseFSHTidHTtbYJbAPplgRxgID/1qvDjg
UwCn7kpPDCuliErnSIscuvhKb+CyRcb3MDtUGY5QbyEy7PgVQ0+5SCS+7+rt9MkRnKfKBu5r+/p9
PljvnCt9KjeP2nwr4BhyVtDCw7v2gZIQhai7T3zT/Q9X/t8jzO4Xvi6LkqobumXJa+70Xy58QPYt
ii55fJDN4QHPUuSsawyX19Ww3uRVYbqJoXV9YJtB2YTR6IojqV2J36tW+T88mTVp6a9JTOuTkVQV
xbNIIpPx97tQSwgkbKxhfIhleoX814m7qHBnXiIQbThs2D8cfHYJdAzmYOeqO4cMcLFZXvGPxOf7
0/n/Ser/Me/CFM2/vHP/T5I68qG4KOP23yMv7n/pn5EXpvEP1dIVhfgKEmKItfhnlrol/UMjDUnn
y6ZuSeqaVfyvxAt5/RZfVyXdULkAiHpsy76L/vu/FP0flm4YJn9lzVjnX/zfJF5opvS31Z7KXDYU
ixXfIsFSoWT794s+1mNCwKU2Avx1bUvL2s3BCj1r0cS8zWqDdC4ngU2POURyPFSxTOgtzRnR9NQ0
/tGn6vdSd8KqOa4RU+I1IF/ZHmPrMrdDvmfAZ3GkREIpcBJCpXI05RbWLymNALoOlZRov0TmfNJ3
qIzG81Rrx0WYADZoxvI0tgsS5pwFnk5EcNH6GTEGENa8zjpPr2GBNeTtbrOFGA6lRTydvY1lVVNw
Ud8M8nHKUtEtmsyXxuTVmuH+p2YIwzerKGM1tXZDkV4sYnTWrBiBRaVpxzbJfplzuBxEZWcUhexN
jAI7GTYjEqC3Ud8LPbvzXBTNhUBre9aIqzGMZZev6aNMfUELKKze4QQ7IutXekmrXMgFDICtAGwM
0HNq81D4ITbQ1EqaV3HCnlROjPvR7Im+UjFp7DWFczxck8VIXBNh9sP9odPlHeqi2U1FZBxAgqxM
HgkSZHtI6V2BL0gUN0/YViGxYt+NhScVTe6Dxs9rm2rxNWk8VA0skHjm/CctgWvpRAwZFXkATEcr
uBk9WgEoMDPZRdtUnW/NOO9EssLcrKUUMEmP0svprK6j4gy+PTKb6dJkg7FJRsGehpIhyCBwck9w
s6fokOkKWPuF/k4c0iYC7lNV7Us+roDICdhPwaAx5vjvRTrmQmUsSQ6wzhxl5KZQACMx2s1Leiiq
pm+TMkcE2y0m7yDVsZbkrzFJ3WYWDU4ZVkCcjTcRLhLxVuqjMIKJoOBeG3aBctFlFu/CMD8CLRoB
aAuAebIKPL0Ru3VJ6Znjcdkr1ghKR68y7KBCe0pLpDdolZwCs083xXAD+w5G0aRnfzzwq2lzlD0P
cUZjhQNx25T07atzKBfvzGAJswjgNcqERggmc90xqLZ5bcZbM2YwqkTUPoXck9w3UAgYLZJgDepO
i0toSlNMoaL0ZOgNpo+lI3EOaAQBy6cUIV4bKhJWCuYKnUBjzJjDB0Z1OyFNAcMopfmVUl4xzTrm
ld5Crqbfh2ArZB93lFreYWJIbroZnYpA+lKjEsVfQEku4OI51w2e1hr9EI09Up1FSBMd/U271+PA
ESfEorq1L/L4kSly4k49faOhk77NPATFwtRZTDValsQGC5aF4E7o2cktsg4WQBHhYWrtUi0lewyy
ARMNVPR4WFJ36ejoqQT2pbOuHU0pJVMuI9GsBocwhykTYvRT1rAfiW5YFvlba9IX1ksBpiY48aUh
Ln6uzNdkoEqryyC1I9XcmUkEoqleKHmkAlYT1fdMWJg4AtUqFLD4ZQw2OaWZUa4n5dkwfESmzAxd
MroQ9ebA5Am2V3Pe91Q4EwyItGker0NZ0BxtsAALLb+iHsNKJ3hBlxUQj9L4JSvlL5lGFjKybsvZ
HFGliv9UF6bV0Fm3D5yvHxQQK3W2j1AZE1MPRiFF78uUKbcj86uJ3g1Vn7ybnsMoH+WfAiUQ3qaN
eum64pxNFbnubf02mwupCyaBzNmSlh5KlWoTlNG0GdqC4xPTBK2glS8W2e86HJ9p7NWoIpy85jBe
c3w1g4mUoX6i+cShpVeirwwJGi9e+tVk9S6skCHI3fib6UPsiGn5TWJYZyPvQv7WTLS9KIcURISb
oUZJucSF31sGso8cwl3JSTWJJGQnwXMeZr+HQeFvqTO9DAkE5FI2l2JZfPLDLpn1Epmc1CJtebVU
AclwFiDfl7c119vc9g961V7jrP4opvjSZgFadIKjacIw+KwWogMCs//IUTfuKygWpibPtB+Q8Q00
MVxTBnJhMPGaCrKPokV0imHfAbLNOVn1TfVT3KIxvGRRNu3lWXzQO40beVIOSW6eZMJ9ohwtsIpa
Mok0GZj9gAWxwmVniDTLdVN5lYPsI8uIyzTC+aciX7ca5/e5or9dD8pbmFYApOv4dRKlhyjqNV96
q8QxBfAfkpCjYsvOY3T4dWyAgdPb1xjsctAHIydNvAC1iDJRaZdncsZ/o7itkaPbShA8apKILFdG
9iX/LpeoXFveBKx0SXm22tAgk2KhsRLBtzTf5ExPjqXBzIp73fKmCJgUWtKzaD2YHcZvXUYjLBAK
MlTNDxJGwk6TpHE7ftamI76T7Fl7iM3POI5PBFFS4wdo3FlbrkLTPssjO2uQdDdVaw5mkzDuMgRv
ssJzqJE7Rd+vKli5E2x/h0hYtiMprQAtzQCgHXG7ApihhPujSnPAUTNPMv4dt9qn2q/9ili91nJH
ZlzZkuY9yLs2Z5BlvSWi+jSHtXrqIzCdw1zuZyF+ZukxW/71Vq/BlrBvoME+FNZynY0SGADO8XbW
z9ZofpI++EsX8aop6s1kB/JkkrFHeoPMflBNztjGFcGp0plwXFnakfyMa52hB2VEuSM90Ig5TZLR
ELpFbaT4uOX3PBiqB54eNCdldiyDjQORwNFQ8FciSEFbsq7hYz9fVW4MB3NAF+Y/3KrLTohG9mIV
tA5vMaGJlDK14VvNSBoFdA6qpQPzbU7+Q3EbFQJCaw63fTwg69TFtzbQCDtCwRlW6nc9PQY1YY6L
jv+2zzkQxFRRYatFh96g2bfoxrHql5AQV1uKzvOicrQIRTBNCktXIt36nK200qUNDFVFitwqZnys
9oYd1fmXbGXnTlNOiCG/5E77CNtf04CaNpb8AhIwyn641eZLkG4Zhl8HTHhuv9JedYMDP0BzsfNS
6o8lzU9Gg6BhbD6XGfdrPV2sTH2S6pCswvJHrvVdCzxV7mhqklfRa9WrNHPA1bnExBrBRC1suRq9
SlwiH0fI4DNpKTDBm19F/7uLILKVLeeifGxAl2Xl9xTs5/QbNZQfpej0pdB4awvmeqH2g9kKRGFg
3GKIeOMgkFszgB9M6P9kmvVOfzlgfMorxjipaiptO2pCyBS7uMxZZ9hCYHzERXUoFGaNFAinsNKY
0KSWafMqlXRJ5XOE7bml9OOCteXhawETzFDv0WjCr3Dornoi7M21rhRrZQ+RUsFWIXFZx+QS1BEn
a8gt/E5o6TCtLIms2kTB70pW8FIAJyVEXpy/CVUKY61HoYgp0tyWw+xIQF8DTEzTuBwYbT8zgAcN
HIrXTlpnGzlLy5SLL/3c7IgW3aXjCo2YXpcckhnFabA1ceeCM5MZSNKPW3QN3G1n+XT/4bJZYwF2
w+Jd5SQAGEenvjVFBANQOYNIes0aARn3ALXQUmEoDH6nyh9W2p2SUPgyIvNJI4kNHSGo9XFtzi5I
OVaQfYVRqC1JkEyf5ZRgEEXXXqSmqOyR5JdgaE9ym0h+l/H2M6AmbxPMe8pCp8bwwWIUhToWK6hn
yQgMikZH0oY+l0xMDsS6yYgJYXyCjki/HkFR3D/UzJ4AFXwJqH/4thkK9T+/c/88ruvIMXtsU/c/
fX+4f0PmtYfluf5rfz7cv/Pnp4ZMtIo0x9u/ff0vP/7+h+9P7G9/Jk2TgyL3xKJj2Zbc+59jh8U1
cf+QdR9v6Z8/qtakramMEcU6yUBl/1waEIbv//D9QbJEWEPrb/jnAyO1v37aY3rZ17h/g2Cm/WV+
5vefcf9T6r//0T++pu5F6lSOybTuW5UpRb8+LHmPyy5eIS+BSGPn/sX7n7k/aA3TFfobud3qL2W0
wHj+97//56dDSkO07xAa1Rl1BADJf/0gqdRTv+YVuovw7vq6qGYaIa2zg/vXjGFK7TFDa51OceC1
zJz+SIy4h0VE+cR05/5hL4QEjuZO3vv1GB2FU6s+sFst2onzRJJcMT+QWIpaxWWn3gOgmN7HR+WZ
RtS5tGvAcQcqF8bs15x4abt6XV6pSAHQl9/oyfAY2VTS+/hFgs6Nrc484qlMmDhwCrIBAt2Ss/UA
C3ABcj1VxmP2Yl6Uadl806ckSKCZj1hic5vJOhmpsKBGr79x/3JWgW8nQyr5QHtGYpwOG2Abf44s
PLkrkvhLDMUeMAwfdt8FMT0AVWYMh045fECXpBFKtjIkra/2FMChsltfeWUpwX3gkYSFJGgT/Kpe
0gPeQyK2QC3in6PHT94fbkm2tFPmY26SXhDaRQxgcNSork7rjLSKS3Y2L4AL43qT+l3viThnQg6z
0Tnfl09h55VPK48O+A6S12OB/wEH+k6W36AJT+hMzBmq+4lHydiYoMZu+KcXnZkE/8ww7Tj36PvY
z32a+62wpW3PkRUvJTSuJt2zjhLCh6pFIbqgpKzryTZgV7fVlwDGwMv0lIhX4fOCQKsLnGWrQfs/
ZM/5Bwt0dok30ra0M5L/6keCDjcoiPFvmw5TpI1MkbthkvFpeW+GdQbVA/4jgJoIvxKzTO/APOxE
cjvA88kozUDk2RwxHZwpySf0kG3jzm+ESrvfHEzDo3XqRmd+K7ChfjDKPwIz1R5fgZ6egRQfaZ5O
dIAR/aiKw/FwkwX2BW5hszWdC8YlvrxRsbfyOxK3YauX4IfkaFqlyH7BOZo7aL6+folP+k7/Kb74
fxKcbs0rzt+v+IpdMfgReq97VTFCJ5vgEroMfDaUX7wAwHRbrqsIa+yeTCrduYmX4hWExYVdsSR8
Yie4eMc5jDrxR/D+bV3Ni3lBQbaKLN1J3QXh3sJLKIODvNBEIpXM8NCHZxufMQrN8tAtr0RpfHSC
7Ympozgf5cM5fHrTEBUz+LMPBuyPM2l6GUlQ2lYHsk7LOtjQkTVhV9mTzfzVl55mnPRXuukPN+Xp
KR52gn3rwJ1+VRDxSic5x1C0bADr/fUlccCaS4eFEEmype34cYr8DMOCk3MvFTbdnHYEhZlC+qyF
G0ET55mgxgp3wIZYkeuIEO9AtkHtE2s38UqVp8yZSALzoOsSrR1+oE7611dpaHjhHuDGAEeieCLz
QUS0oCQOdKRNuF+A3F/5d5Nz7dc3vD5cy4SlICUrRmeyq1/tkROKjKHbp89Cr4egRi6271NynLzG
GTwMJTFxLc0ZranCEjKfzdME8ZyYry0CNDvybirRFLDswArHUKDdP66UW2r7lp1xRt0Ys9O8fqd+
s2Uu8ULPh/2bMAFicnI7h6rnzJAiTsIDfh9hwziPrt16O/NmcpUdMJOHRGoQH3jbSXx7vDK9ZOZV
nKviFIQ7gx7HPswP4l77ZmQ1kTGyPGLuC7Y9uGF9O9W7+CG6hPBfDbs8TZvwgyYJs4lXBgcbJmQf
sZvu0RDGe8455SMFE69c6SM0HPJHDy2S8YVINnXF07KLooNXksYFnu7ho6wu8mP/uwChMJ8bwSM5
st7CAdfRvVi8aqVl15/tQ/zE+BUbI1y55kP+SZkcSb+odGll1YMb+/QnF0eqYLDC0CUgZznCE7XU
z+FHWwOPTjWmNqKTNh8Y1KE2/47Fc6Jsvpgp6swuoU5rtZdeiYV5hVkO+dgRVn9VscOwSieq20Rn
wNPEDFROfiv9RrCprTAn3Aptt0B2ZVBubmIXaO2Ji6X0eVXccI9gcr5Gb/3j6A/GmVdnOQCstdM1
c8F0jGXD2Ugu4Hx5KB/597nS8XCpw3t5kniLIIa+pYNTAFDErLPJ99yF+BFAWi1H7pHYFYsnZQt1
7io5aCVU89ihm3pK6NcAhEfvj10cDb4PP2HirR9veIE24O+J6VC+2CzZAmt7OuDEYnHA0F1+AKKA
1xG6vAa1Hz4SaJR509dMpYpuj7Qctj/s7et7T6um/Mz3C6EtoGrEHwVMCRfKKfKGrbpeexUDrP4X
YSXB+rbHlHiJ/ETjMnv5IC4TKNPjPdn2/MRTFG8weTfj+kufWHqmYBdHW+63XcL0bEe2ZehAI97C
t73/F45kxzLUOYSu114ncU1awnrtpg/oPu3gsbjAz76SbBqpW2R/vBKkDIylDTVj0v3sW4Tnbd4W
9axR7JIHwDNAe4tgjwIc6C22TzzGqZ0IPmzf8Zrf2BlYRl5BNKyEHHxDDCHPXOdsb8G+3oguGuAt
l1XyY/7WgXwjQG7YozwuoZZ7pfbZoDx2Un7BaUMUB1lHOEhhXH3JN/RKLOeZ9W3khLbaAf05xqLJ
M3btRTvH+53KRuQhjiXBas/jXq99slM34DzQ4MAjJp5WJLbscdnFN62HetZWjPgfKtRmaNOiFwsF
AdfAQ/rCwfurexWv3Ki3yCGPINwrh/qDkCSbxZM1AxU/rs4v4zBCtw03XnjoP9cYVm6Dt/Az+BAO
uIQPoQc4k1fQHjy22H3ZXiDq05XPLvJneGCgOtEBIdbavS9MDouTMxkejrLs1wVWCIacDQZbhmUP
vDntFXIOLyH4z/VNhOnP75s4RINyL/kDXSNyKsxVbO+yOq5ekE2HkOETefTCWkdSn0duU4LR30a8
ckCpaHNoEFb6PuXQUn6guKDgWXUX+XbOL+qQHch+cASiFjJHD46wmmWC6EjJ6Z8N06/GZ3wnMGcR
Qoi7kLdWT3aaekgY6z5Bh7JvvqnbwvbgiD7TYGiElgXCmrxNFx4yECXecgXlwKb/aM6Rl1iXamu4
fuDRzXICD0mizVX+pDgxmhR3fJxIBziH9RchcPl3Lbw0WWhPPwqnSVmxTgJyL3GPzFAgh88IL1Jf
oWrKXZxES0neAtdyTtIDxmzEIOgwtp3xmaF7pN4j0U/CkLS8qFXmijuU2GxXtKkm45kWpxYcmR2r
cCd8ofiWX5rZBlqO1E5GXmmu+t/gFGytgWwWOgnIm/YsO9KWWIRzwuh9q3yxtrGfUEhLQPlZ2rj9
e965/BHbZWN5lCv1FZtvPdEY21GocuOdWXkiXFT7/gZo/IrZHCd0xcIB15vAEoZALB5PrepoTzW+
PNZtDbQ+FaT7vRyGgHHMGh3Vpo6k+cOaaOIuxBpza7NdkWlCxd2REgkKz26el2pbeepNvQnVFuDu
bfQVkzLivTpznxuvqdvtRIL4dnRMZBA/PJ9lQ3dlkz9JwHGQiXYuTeIGXpvkpw0d6M1ECzrEWsda
YZNDHLOKccfD5kOngjKJekeGhMEsgk4Qw/piJ3O3ytN+Us+0VJYMLbEnPAXJQ0jU4Cn9MN4CwjbV
h2nwePmGH6yCf7werH2IwPrUVXnOPntCVe54tbOzwMGDTDMSVyhdaD+K465WsRvwwtnoglLB5fbv
01/gihOP+3mGEMHvUm9e1HGrhUcNNYOtn+a96A49iS/HMr1MByxhhKISt1Lv8wwzzk1Qj0ns5oXz
EYu2ILkiZRGpUQAqNuS1sD+/oevqH5rLfAVVNcqeWD4N5H7BVkwdmiritY23EAh6noFOkbZT9JPS
Ps/Cr2B6N2O7hHhMzQAB9qMTN1SErx0dZkpwbJCtLaNXwppgeQbRmbVLgTH7YX+mQF0OqFe45rUz
jUaDlIU1BI08F4cMn/oUrK8el1J5zZ6F9IWhzn6ugefsiJliJxgvmUewT0lsAocwNNmVI22Hatvk
j3q0n2AXBi9ZAkaBI5xdOBNDNxj+rGbki695NeXXqjkWM/wBXqZceulMObMG/hFlD17pZt6IEsYd
TyJwMnuW4deql0KJycqXCDhKJHgVaU+BLVauyktzZkgbghQyWNtswhoUCA4pKOGtkR/qEDyuM/W/
OSdATDCf6YVgMqfViKyAGR0w3FGj+e0UiSNWsEa9wHIJCoanNOHxNRxY+uf18iPDBvRLYfmMY9Lc
0b6r6CnZFcZW8nTEKslxBpxPEcY+ojlMeubHkFDd6Eg7mmRu+BkptnKsibALnvIUigQHEgG8hzjY
1Ij8L8kwYlJr8wYsX1SDRH3pZMOwL9fphbAcYp6gyQ8Yu9MD8T+G+mkalwaVurhny5ZkOAhf44dK
b+urwn3GWebGriRr9k0GJ0hyXr8VL+RhMPw6AuNi9Qp5q/Z0vslHh42ATSPxRsVjm2Z0DFlFjbcz
9bJw1bwu98h416HmvTaSm0c/AeKtG1sS+r1yF08vPGnWHDTeSrUP6YWwFVEwsdYt2eMEmPaF7YH9
adOduW+IxmSE7Z2JvaJ+remHe9Qd3TPQcFZ0Iugfws/0szt+VLty81H9KMTMfaMY0/FU2t1PpbKC
E4pHtNxnzMI0n3gTXg1qGi7RX7QF2k1z4Sy7jU/5YwJ7kx47nVmOd5/CM1Ht07POi/SpOMN50t3k
m7KLMDy2MeP4UsGbdzCq1Fdz13wNr6ylhUM2F9eexEU8NX5LgrjLNIkpMlUqj8U5P6V7fqFN96xt
1+YBzEZv3Xjpun8lgsdyw0kvJYOmqLbj0/TTNzYlTSwP5Atv8d1rNCO4qms3bz8mrsoK1qJnyfQ9
THfC9cGV2a4vKF0JPkMtp+5i85gyz71AMB5P60YyPXNv8ZM4ufv1lWWsfOx9bjjYAWewDyZr1rF4
5ubljsw8ZuX0C1jTJ9agjUz5NG5JqmYIvpOOANq4yuYb6v0fnBRof4g0Cxy8oEQ7efSifotX6ZHb
nZ+Sc2i4dDiwflAm5bf4MX80DqVvuJR3+un+fMLhnHyL7nIkIm09NlPkV4QdnoP+XCTvi7Fvyfca
OXvjPySTw0weSloIlMXrwLS/KhRU1mvyxpnc8Aji07byjQaT8JW6Qf5tVE7/KLtUOiyQBTHGDu9D
MV24tLozJ1XplfJSt7t3IGo43hTvLO54xw2/OdMruaepLbG3pttR0fLiYI+ObembxlHcttSiNKuZ
6GcBBxe826a3Ot2QJH3o7y05eAz4WP8QeJ4omjTr5WZAhHXl6zR6HNoHBVSWA9jFlxy0qOWOY4aY
Eht/bvRznP8GcPP6f9k7r+XYkXS9vopC9xgh4VMh6YKF8lUseneDIDe54T2QME+vBfacMz2cE9Oh
e0V0sFncZBWQSPPb9fHh3bCRzGiO43opC0m69VJrGq71B21TUp/GUW0jaxIigHo3oO65QS+iia6w
Zi3zBhCi/uoQ+3BuQJu1X0ygfbDlHgyoDiu2LFR45r3y0/fm1BhX1QNgEu3XIodurnIKF9SaNocb
tJInaxUQean98IQi2HP9CwLIaXiIjsFz8zhwYOJ0wk6jIdq7im5XsJ7uG/eZimlowe/jAegC4cSr
fOOXkw/0BjY50nU+h31Nd8J78BthN3miP0xUEGqv0vh+oJfY8VmJpfMQS9+FYqxOlXoZ3jnP+Ji3
fGtjC3Wvz9XvHKk+m3gTPpul/a5akqqr9C27fyiRQjm1t1gj/RuqcX25MozjAmVGorXcUXFBmLHD
jiU60H5N7VVEvdoVnWszKMQv87iVd9jmx3yNh0le1O+JYRqLlOuGB6mn1+H1NOyRFZqMI2WRyXyi
VMTY4ExwPBf32AL5mzFtH1yyYcxUpCAWhw4jbNmnUWkmDrIEO74SGNYbRHPOU7rlp7px1JhD414j
odGe9ZlY8zo5tWnL5M7dxypYD9YN+KDqmZhvBTiFjQc71GuP+ZPXXcbmjqd+1kkA98dUcasX2WAJ
ZB8lB0FNDC4JK+qGj7l70qcXInSFQy/FKShoLPrgPyIykhKc5X/XZnAEGXs1VI/SvR3bo7PYoU58
A6Bnh/jZA42+XvSZ5b7SjnxGT8R/G/wuLsz6X8RGpLUdd2iweIiwBD4b2gkff4mPQAzYBcCQ2Vhp
50RF7c4NjvT5mXhXtPu/EqfDhIeS/IzFi7dEwLI6IF5HTT3pnqv6MegIn6+65+6Z/y0Rt539LO/q
4g5e9ZFee+e113Y4XtfMezRX0q2i92TdPSu2n7laY4axa1zwNLziXR/Ah6FBWHAD/pid2VH5GMLX
eG0s5ohdHfMXUv4u2Sw0OfpW0WNYdx84l5Q4UsLTX5DDWwK6xhFlRuTAcD6ftWuOodJnU3WoOCHx
gxGF7FC4y4nabA0EYiChqs24WwbkjStqBzZSEmF0fi5eNCci1WFAlOj6/N4B8zPb7T2+enUPufdb
5PKD0VLP2Fpsa1QLA8hbZh+bHnZp8No/Rr9wXbCLieWyQdJoU23cnZEccSyOX+D3gtfYusfETAj6
kRNqyT9+sLuNL7nYKn7HgSJ1pKQfuW768u4JarC0FgWdbN+GZ0gz/bATnNLPgp66D0ESGwwpoZlA
bNLtHtf+aoypFdnqFqqiOlXFeGHH1JVXyQO9fHGKZPelRXHimkGOa7Rn1qFFM8S6Pw+P1no6QOPA
rt6wyMyP7p5ashMBj5poDQao94p1D06Vb4n+4wphUghiVtgISPGlTyG+IlUda4wRYe5EcukXOTlo
4b+RL8SiSp0VIXe6zYY15J56i1lCZQTgNUVU6Wuwn2mKpdIqPCT7F+2emChbxjaNDoSUuCweENIv
w1dIOOf3Qi2tKZsuN+g0YVahc8eIUpiS4iKlB5yk4HUazuZzcUnXnG2vDJuePAfYWfjfHhGaFEoF
4tUfIyq5McDiPVvDglt6HD94J7YVCGLEpTjhh/6SUT314ODUrjyQIOXJ/LCMo8EGh4AvVbHjMgPT
J2QpcWyCc5JeXHvLm2UtENlrg5HBt7g3d+o+fyKTbE8ntJ6fIMa/8ftVeILY0n1A45D38KtYxGTZ
19TZnZngRJo8Dp+yIqK4ZkDYuxAMJdiDo764I9RuDGvpXYH+RIFUT5/s5hm1VFJtJEPxX9MHfpfA
To1xATrehsi45Wkom+TSeiQkhFuN9KR7A1GDb/i7AY6oP+7oAMGTGBimZstbyWKPOGJpP5OdQedb
vpba747qGGicRJjiA7H20Xkr5MYJd5W1x3JuzWNuP2ts/Vyzhppns53CXdZsR31aJk+8eB5s2bjW
i4alPzArC3K/a54DQlndZVa4betIg9jkc7Rn9xgmYDfM7xp0rp5r5Z35xhTMZ+LpPN2aAGm9jA33
25mPfCA7GeNRsaWMD/xrjsSI7RfGmmgi3+NylY/6uLLEQ4JglwUNJ0WSdlVGn9X4yaD2wyt/zucs
7gowiCtQXNhZ5pFh5Y64L5q4kUadAEuZOy5JkK8nBcY/z5TXLPkcV91wFjLijJdFe7PcJHS9UbKP
fwVB0HehUPUEe/CLK54iIco3ZifvCbCMc492plJ/4a4zgo11+kTYnxdcPpF1ROECyNebzCBuzU7J
yYdLLeBDks20EZAjqrl0HZOXo+M6v6XVH8uRh8o5z6jCENAIaFBVzoon401pC4xZOhAAdBhr5hZ9
vDKARA/lcHlE7ApMpcBmh7vV2ntafrb1m0SjY4PW2Ib6BFXudO23Rdj+7IHqJIamNsRJCFX23nqZ
tN7aES/MFV4SckWea7ESvj+ZT6DrnktA1pOYhnXFnTEncU8qc1FHZa/mQrnXiYogWPgpOvF7hp+P
5+Av0OE7MKz8PZnx5YEiTYoWLHM5XrC43A6T3lxzVSwi/oVf4XEM2zEiNbzcNneLUjSXBsCQoWMI
uEY4Cdz/DMItXPS2+SOul0mwPCRQSj0SdxEpJB4gPiiik0v6Rp/aU3DA2QDNymbEbTIdvN6fzsMb
H6zuyRJoeEwbPpfb4b+5vecNHcI89jWPh7hwitdsWUggX1gVtrVnyefmsbP3PVkBGyowSWDdp/6N
h8ibLQsjXrFQaxuZO5J1D+7Rwv/xNjxYFgifwS/y2LlDbnOBAPnK2da3oYGWANGh9YwMGmWSS/6A
MlCsXx/wJprTQu7yajUHm5GsrvTFg5MdCZ5oKcGEe+Y8Hx5Q9axRyrme3JukW6EwB6iI+xmYStiD
O3c+8Rj4XfpJl7lIYQrhZ1AlOKeUvhJxx9xhrlLW+Th82Q0QqEVxmKvg93gMwoOAQgM4BNmrZtEX
30jzkT+I9NMgT+TrmB88ypHujHxbiy2fRM49yjC4D6gV8z75Wh6HZfW5uH1cFZc9n0hssCzSatX1
RyZZd9PfkSANGwQefdDo3QONk0Q9qg48KWYLVTpbUmywrFHiLXwzeqeZmKtjHdvRGstx7Dc0p+hy
VeWCJpb93Sx9thPZ36ruNaFMrKWHlT5h60xJm25soDS1xhkiazRvaHot9T2pcWTgqBhLxTq0N7r9
zDPmMlXwwNpz23tecrtLBRf6PvEOuzwQO1ddNZovFPOWNNcysHQEU6JjrHGeqHCcURNfhv8Kefdi
DdeaOenVj9a4/2OEKdjWuh01lYwPUHp84bRZDcCnnsY9tW7c2YRcKNFgqNcWVMQtC65Ysk6r5gZZ
OA8KsA9xokx3wvCZhdQUAIw2tDUDhmY76oA8OgZqYQzT/jNvMgo+GVh2IF439npxpIp1xXUnlIlD
1jowphABWcp/LMgW+uDVhpjcJ/fHc2VaBuTtrCU+OWRH+VHfBtwTjhOTMT4wsLh5XBL3vxQEuRQX
rSJnHRDMvwrLxTelPjKGAZY/zvORj18mgSKUuQJM5MGmpqEq2FpEOfHKrshcGOg6SdqSCald9Wq6
GmS92rJ7riA459Ajh7vYeWExymP0iyrV/G6Zr1BHcVK9Pej3pHhb4KMceSluxpWF11YOD6mk6f+k
j8BPtWedGs/vZedZG0ctIw3jhZ2MKB+N6M0W08JsKYXzK+ZYAY52Cy4AlZZlwB0YEasKEfqnCN+B
vZzyLjKMVE/5E4tiOirzlpL++oE4G5Uc0gNhiXJCQYTo1s2CLctgWT8W6qHUF/oV5Xc3dEqX/Ykf
8Kjr+tjAHlS+JHFODct18MSI6saZyq6EyL3hswJK9hCEWNudY9P/sGu8j2Vem7c8SwKtOglR0p41
zV8E6oE0aSgSdeu+3VBwSSSXHaggTEo5Vy6XcZsm78A+bBiS3R8XH7Qm9f2wOiQSgH6udra1zTs/
Dddsz6V1YBpyF4ApcaA1DHUWaLNGngZpaSzSZC+j6y6kAHwT6iyedZdsaaVgpVGR6SX7cnjXflGx
wjZmfdVgUSHC3uXlumVMMW/kC6TsqvWpQVxmEgA+1JCX9qaVfoZn3zI889EMr8nshfVRRcepgM/8
AmNlyXoRSojWEZLArNDmwF5lEHLqloOGtYjMivVOGEGSptlW9Y6JyaNgylLxT0iqiFHPZAXaxPow
slwgtfAjHjmMYJ0x20niDd6Rf2JrX2wOtFputQ9eexEIZlhpDw63UEEVWnGSFzqn/UFL7zJyZtNy
F/xmifIgLx2/QgqBwkiIVRRbu8jQQ1pZLeteo/bzlYgIH++2PiuPdybjxLmdcZyuSoPZSNJ/WjaQ
5czOiKTt2UkoUJ4RMEPOnGCQfcuypDg9aJ9qNnqkvNTB4K1ovo+hD/1iwpMDCcxblm6HXhjtCvMa
QOnIDVHswKoA+zbXvgM/vDvQW3I1Kx4YNTD90bR34bDTpo1O6Dz0KxoTScTAaVFH4M4EchhurbgN
sLjYWL43IxZrdZO9MmdYUlwZO9EMT5Ur+N7O2YzYOXhEIZ3F2Z6Hxs6TU7TigIghvUShlt++UxDC
BsV5p9l7fh30Hn4z9jIAIWrW8lUpLmxjfXxuPOqMsc2Bgq4wG/gwPpWzj2AZLxlDjDNWiz7io96Q
wbElYfslycBj5a/ykMYcasbPUnDY0ZKTjIAirSfIPOQzF3uPt8IESbdsIdkMVX6BJiQp0WHF7A8H
aHJ71gzxtMx8v6MmgJQMlhh37/5ik78hNoqzjr+6HN9UnhD+pLIIHuhSZtC1VP3tqbQgmMzh3BBh
Av48owCvCW/jjYAOVy00Gqj2bB62RPItrOlTN+tuZDCX11pTkC1StpPw9mywdT23h76pDaqEEywk
Z7ievYwmyqJzDzbsl9BMUHVJqeREECbeVo6FrMBoHgA8mQe5qF7oCUVUhZXvaVh7SzraKPJuMg4p
gHFQG+leHyIS3RpNLbHTIFzdpGDZ0Tk4hH0QgnU2EEIrBlNfKfAmTHYCZ40jBjgjqD/FjrYRM08E
utXj4AzZKgxal8aKccHLWSZgg4fa8nCkFhCDNwcwNmf7s8nD9yHgkKlMTudozre9u06wa8LQg01A
0fTV0EngRa64Hz2kVNFC+vufB44zbYLUu3z/qEnNHCNHv/9+6xzBjN1I5KZY2oIKY+wOeQvDbahj
hqxXp9igiDL9zy9GOFOI+f26i1yKQY0KzE7Nwm2sqj6EafQfX8x2a9slR8kw1Zgb+t0/fiFxkl/e
5PTofRUkgZYvjZroKf7H6+/vFAhNOCD5floYFfE3o+L720wvKWiEE5xAtZmPWk1lp5Y2E4o4Y0P3
k8saian397sA7afvq/U0KkKbOu2Q6lu+/f7hH3+4/DWVnfzLP35YpcFeNfhgHdTbVYNaD7QHLuL7
C4BmcIXfl/P97fcP7ap+ljqZxNGkWynMdVBlFicd8Pe/fxmWlz9+9v2v3z8zUJU2Eyfemi74dRRS
NoUKa0pdaoTQgb+5UaixA9RPjW60oPwiF5gI7QVhO/i6su2V4VBlLk994jnIQ7vltgUpiZSkPlMs
ZntLeDshMlCMv4EkNXh+wQfojQyLoD6UgezWQ22TGJmpaUsIoSUuMINKFeGlWOQZTWvG9Vsa6aKW
mCfoOkzyls6mRZgJ3BeE3X7h3gw3VceBrHQbwfSsoqZ5wiXKED9dugk9K4Vdi8iEHL2PvL1vbAKC
diOKB51UCMx4sKg5Ct9enaAOVpEIIUhiNc7tZIgbeF7l1rQofK2H4KobMU8mag63dgM9A8aFg0tA
fK6cNmYE1je2ONJK1d+11FVWRK28FJW/Ku/3kOb1WJgk4ZraD8aerKGHrwWBftdmA3GoylpLmvvW
+chIhxNt3nBFGwBEfuOe0hBo/JTWn2OvcUCD6gcBPqDlTjI90VKy9RxC9B66K7IKERJweIVoS5DH
RjodKA+Dqjx/UMRHpY6y1UBFSC7wMCB6P5V6t6eePnbAv5cJ/nPpuvFezNQglUSZPQKEzgAzDxWW
N1UyaE09WERen0yJ71CMWJs6cC+aFX2V09E2vtEfCNzDVVT8m1eRGb3UEyCJqI9C2Kqltc1KyA1E
gGyR2rvRRLquyjAeo4IETE+wygnIR83EdvQY9djeSUJamvrinNfGPSINvkMrxN4jhEipFx20LpVH
Ei4HmL9Gae5Wj4bXsueKNS2lKFDzTn032tc6Z5fbIy4+oqVnxRR7VlH66nZYo7r9IRNpn8KeAy63
aTSt4vBZOHiG1DEjomqg9hqpEQ3CojhKU9EogZiXcu3Sz8Ri3osyWIdDkZ1pBxvKQUFpUOa5MKrb
eeipkCLRSwvKfBSu/VIbJqUESttWfQwHZ0BVyUPjMQxvh+LSmo58jpcQor2WkOuO+QhQPC47lIxt
kHRVebS15uy69rBLkU5wQltshqGmVoXFu6o197YXMedejO51FnrxMonwc2JXEc1xP4tqHuD609uW
WNZnDXJeC0GDdQ72iKaKAqUql2IGhJYgN+nHyEXxDvKTn8xompQuitsi6V/RNCELNHfpJhGcv5P1
6YbusBsaGvto+7g2VWocTMikYZlh/U/Bu20iiKilA4LqISzqh7x2N8oS8tRU9Yl+mu5I3wqoPfHb
nFoaaCoCZxwB5BooSEIPyLZFstUSBeyfzqNc1Ad9vuscmmdb6GyHguII2vz2nnKpYjMmnKQqWeR6
nPZAhxT6ooH9CRs43+alsw1ExknQtI9DU7wNTkZLWy+2s5ldLzOdTl2pr20tM05uNH14aYXwUhyt
vYiWt4EWlVq02xH725I7zRS7IQYIpju02hSSWo9mHuDncI7ITsX+HNDsjQQs3De7pgzEremArW13
r/XYW7YBQ90I3UOOAg5dPsHkp32EUnjY7oWuzfvBLKZbK4p2SWUfmSL5RxYYZw99KKMrx0dEEbZu
T5ubM5BZG1rChlHzarXjzvI67TjHlGmATaQBbJyBQnjt46Rn497UzVPNoyHkSPV3GKHn3Jtf9oB/
Q8cVqA+JVSTEdD2S3x0AvMHqsueLbZnPjRQtkY853jcgugktEogC0Y9PSBOWU0Ht0ho17kuB2kwZ
kUWGIAOd2y9N2nT02rmf6H89TKE1bOMAQO9kFMVhxpBxsnLR+DJv+zp5CISsN2zG6d5IHp2w1K+7
oDrJcDaPBvksJ42Nh25SJHUoxWobACAIqY2T/ARNBM1siH9PEQpthhk9ln5Iy+m+9N60eFYnWZXn
oJ6yLQyImO4B/R2MGt58QD7Lq5qTXqE5kooIXS6Fn0cmY8rEWWgz26anho2WutFa5NUTs3RV1VoF
l7DDPVeQvzRpZ+u41cgChva9hQJKNtvOmpbSr2QMTklrmJTT5tlqrjA7yyGGi4i3m6WkXWqLNJCX
CufYB+qhQyNyH9KhQ+JhCZHQOxw2SXyO03pjufnv1hX0BwhkfoDbhMEwLAIgKfAc47nLw2EdWfa4
HVQFHNxV+9qeOGotw9nYA+6RixxlrmdPQpnUaLTTreaGJMVMVIZzNO9kWRY0PqK3Z4ygAGu2lt5S
xmbQjf6EhsgN/LnXsewuTd4SI0hHE+ScOkEoDrddHCli0ANy1FN7SdwVg1duNSNHHKgLXd91bGQf
04kSFw3Jq8AI9saoMlwLrTl0Ng1JrUNQoe6M7IH2n8swjSdwYNda4kDXn3O6IDDo6wowlU2zJMJZ
RFASrfgsEJDMEnuN/W69Bzq9z0z2u8IShMpdbx9joe/Q21j0E/sT3O87QRtyWDRo+eleQQG3j6ZT
sqtU+ygXPKuCDoo+Js7WHHq/4hlrs/R6SmUc4lSNEe4dnZBmWrj2Hv2+SW7SEedQKEpNuohK07Ij
NufVrBld9FvLLakyT9SZrscxLX7TuA9V2LHfq/mlbpS3CmMw+oXi/h06XuZZxucpunh2Tm1D/wrl
jmLWCW/AOE5zcuzqZjw1wMCpG/4MbQfDPGy6p0i7G1CN9FPZ1vAS1WcM3PVeklnSy7gHJ+B55zBU
v8LWDbba3rSrHZIGcLm6kTDAXO7rHJM+FfkxahBGstP2l+jUtjEwN2qPIHjjzS8oJi6iGvh908Qy
fnPbdm2Fc7e2hSLdLAKOoDm9FuN5MuPo1FekUL3E3AxCkiB0cXJww6En4vAuoFlIeDCHIve1ieV+
MPpXDpw7BxgwoiUQJRDtZZ2u4ZzZpwq9yVHMHd3mS4xJL+9HGZf7hDq4KRu5SYMGX5sAvSkt0oOt
Sf+zA921PtmoIF4Aq9ZnwASE9cGRSyIEXqSQlRmriykAZ6WS1OtII04agX0Zkjlgb0o/vDJITk3Q
Ux2UpFvHsQm5jjaEh0FHp9j1I8PHR7KPYgQI607iGRLoZe4H5yyy5om2dc5Jj+rNhIZ0w2DLGSeC
e1Mhb1KHRwkogqomwwTlE5Hn1IfKd8QtEbMuyyHNdOjzzHpxLqw2IQLeEatzKnudhe0hUap+ailb
3FTk16E73DlOQ/jCqnhkGQad0snS1wIhorlB6TDOQI0nPe4wgEb0j+w9wE5jb0kJvRcEZA+gZzG+
iZy5rXrANa22LW3YlAPzMvcytLZS+22C5IPmcXMcaDImaCneGqu+5Aszs5/nbrUsHiedwGCGDK7t
WEtNLiaplm8KZ5w2QAtt+rExIzR2pgyRhqEkDhIk1luJ7bs2c/0rb2BKjvoAVhNs5zGGJy1ZpJUR
so2ZTPBFJCcberEPVI5sZQlw3mGbLAY6LUyPXtmgfUB1zDujGIrsslHuynhpQ6DgsxC2OI7BfK3r
SuwM4BA7/GlzmBergNL1NETUxJopZ6QgDIf6INImve1jmWyjnuQ6ggvNrixdIGPOZJ70IAXApxyi
ZnGAPPu4dwbajzy3x+mDhnDIMhVxXqXEpIAoWmI2MU+2nplNtH5P4ZMHwXY1p2C+k1K8hC+ZSwt+
glHvO+6cnlqYuTTBFZx5hh5cT2669AuQPgns7FHXiYs4lhA3lUczrIVpg7A8ikdj69Epb8KCsNxw
Qxlgsq2CGZnJrjzSx/hVT258kHMZEzlBmsCp9rMG4znvsmEzl+IQNFRuS7cFk08YrQi5Wd0LL53J
w10Egmp9xjG0wX4Nnk4Z2URthpYgqFoW7YumgcAzDSWxWZJm30yUo+NFEHKKqfrv5u4w0//Sdtea
ocKzpycXwxq0B9xdk7Pz19y09cpqj8qJidh45Bp77a4sXOhmOApuT1ZTDzi+s44seuFe4wz5RWr+
GtLIoa4Z3cPEygvSDuDZ8+5FBeMTYQcb98ljl7PbXek2NQ0UsjoFvTmQkMj2Kc79wa0a9pY6OrRk
+rVGD7ZpnSp6InmctDRvtTkvrpDvW7xQXeGWmxROhuQMe0znIqMyVJh0n4gh37t5Z95Yg9orwiMK
FbRzNGmUtqMNcs38ZDtNzBksMbJW2GmY2472adBZcPRE/DLGHKt6xGpktrCgMWEXKbJi04hy01L2
2gq20clBMLMKLY9faF5LczDBfjZv+mCDBYtjlmhVkcmZX0SsP0YJqcJZkZb3JPhfIyPVH0woGWpF
/RbFQLfNMSRJSa15W1H+H9VkP6JI4Xbl6fUYm/eaO6itLieXvAcqUR9DSPn1FFWUamjAuDsT/Y0m
us3m6WmeJ1rIJAHgvsyvi7Z9nKNip2VheJ/Zz61Sv8ZEUkQb4UpWhDnAkqIoZhC7NVr90I453SFU
kID/p17BOygvPUfNyRT6WzODZMhNeXShDaDe5njU3qq7VubqNtWHL3OgjcRDNA+ggrSvWjdN79G5
e3GGp6os7c/Zui/i9DYfG7C0xUwaKBmXpDOZoFYSbk2t88iBBNO2+61qqXadJJcHt0Zx0s9yC0EJ
NJmgohF+y7s2k1kQoLkVWtW+Rg3fWqTPbFhq0yeIpxImSo6Vin/FZfZZuWFNVLe+aUTQnwpqKRWn
qjt7n7LVBSpSFvnIbn567z0xXuu9hooEgwS3otzWZkAdwBoWvnEjGrVz0xyfZug2BTv4qhfjSSkU
4YzQxOCPznMOXU4ql9RFNe9G6BqrcZpoO+gBR8TOPjeWmMvSmDg0BDGmriIg3tcg52aMKaO60ONL
6gKdI2pnrZdCyi8z18pN0rcfhcMTN+Kg2k6zczEzQUQ6cTethlXk4ttVHq00lkY3YF/UtOhTMD5a
kEAkfVs8dZaPFfnt6FLrkdqEClRksGHTKqClU3CtZPUZk6bsuvy3HQCD7B16UJEW1NhpAqm/aznl
RCKEADll5JFjknGaBZyybT4KQRcUwgRTW5f7xirZXi1cuUBFz33bvoxqni+ZfSNzOo2h0WdbmB8F
tYtAlTQNi7klli55Dy1rb7u0QelzaPur/w96K7q4m/4K9Ca/QZj/4//8r1/j/wy/yn8BvZ3KPm7j
9+L9n0hvf/zVf5DevL95wjGktEzPwjSGzfafsDfrb7rlGfwnhY5JsXDg/g57M82/oZ5nEH+iDQYY
hPwH7M3gDSX8N+mSddN1U4r/F9ib0Pn8PzMFcYdNyzAtYbu2gPb2E3AYI4nbl7FowDxidMRRK7de
Mz3Ucwp4iXSLY6DQXUSp3E4NdRkjMUcjgwCL3rse1fM5ohdyQhfwSjoplCZ7ggl9HjsyTU2QP4ok
Q+tiQIvL8tgbkLLyCTaTJaxotCrGaJ8LUhJWt0UXsj+AAX/NLPRlCI2oVVxpBIYbgiDNs3dp2dzJ
/bbqCno73SovmYOic5GQzyuwqBKlSQhxPa0ygXuaJazakdQ0gqCtn9a9B6pBJ7FRSiS3uYg6f18U
CXeO1Tw0NXK+DSEnVJgQ6lAWEQFLGEhrg1KpGw/2uNZ/da7S931IhTaEo7Xb00VbketKcmp9oiJ7
r3LeoKmmw1hP+WaqJYXTYz0ehYdhWR4q9GsuzdTudEHx8ojIwDpWww4NpE80LiPRVNBhNFAziYMD
VtItlpZ4TyDInOWADmnkIDJjOc0mF8olB4GrgTDLTJgxIP1HJ3jiWW9Tapu7P6EL/wv2q/jXCWJZ
jmHZzBLmHOSmf4YBJpPXqFJVFYaZfNA7Khy+v2QeCtGwiRAcQJSSkG1/0XsuymLrm2P374P5769F
/stctSzyLaYFGNFzxUJh/DOM09CEPoZpWu0HraFbrypeTUxF7FqtvwmN/FGTxVdsZX81Agvj80/Y
TZaI5ZqGcD3h2VIY5o8RmHtHzG3kUPmpxSeyWiATHkWAjRMtQKTOoKBOW8qbBngwVQPPQWvJMwao
BnAbDl1x89O/HwfjBwj0+4os6erCYcF6us7O8eeBSMhrILbeZnsrYiCSgnBoKztAtEMHIh6SkwY/
HxM7W+TO0iMB3nmjZekhSuZ+NZoORR6D/FIj1QqOAyhbIvnz/VaLCM1oGlTJB8n9v79oc7mon8No
Q6+EYOlZDl77P190yAqIwYBx0aDWaW2bdl3i0U5P7BuRYUf4umvHvjnUr44gtIUwbXUVBzq+gQTK
1BiftUOBjik7DbxJeYuuBvnR+jELMGhHY7oq6cgwqObI6oRSXtjWmdEiyxvUrT9q04fs2+vaXgbC
iBFYGjt8kRL1yci4M7yaIgiQY39xx8vE+HHH0oWZ7MFzkpawftzxiJkd5akOQrejQU3LaMmu43wb
Do+RNxsnU3prWVhLCMBKDsKa6YTTBGUfswM7Z8AFqsiPNUrlG9dBhFxv7E3c09U5Ej0zRvmgCOus
kuC6D1J0eio2AVn1FUZ98C4rxBftvk6pCBX6prD797oc512D0PNVqRfrOiDrElprSwV/tV4WPOg/
3zboUM91Ld2VfHV/rBfIoS6yNcgsd418KGVP9JFARhNkH1ofUKr4u5hQRTYECUDwK35Y2s0adcs2
nDeYRDQiOceuJTyfC9u6/otH8l9dmxA2KDHb8yzLWHi/f+L5NjWo/q6h3baednqTukD5y5fSazgS
wM5UmkuAB4GP7+PAIDVHbJjW6BBfxsx6tRqoa+mWZd4bb60bfVgz1ZRd6NwyLalMUSiplB2V8GJu
ftuW7lHE9zBLSo0RIPXsm5qE2E4zBh1xjYaeHmSo20TBAQjjVSWq/BAn8VtsBc7539+2+NctzNZd
RwgpHAfKmP4DY5yGyRCHTgWF3AlK386SG6udUX50OqRI55jwuelbRbcdOvMoYYX580RXp6ijO7TG
8x0We/KHUfmHpXTzx3T4b0Wf35Rx0bX/+7//PFegjHIZEtMHU2YB0/24JEikg1CRBGqKGiVE9vmi
R461bfJiX2SutY9Ao+1CaHCG9KgDdZvrGNmkVZuLv7qSZRn+ab5+X4ktDKYDdHPLFj/ma5KTRWo0
lmlHLMS2Ptto1PZ5FvabOCE5Z7APpVNEbyjQv7AiAl7SZ9jl1XiYhoxOjs59JBYWrKN+JlRt2OuS
3uZ//wDNHxzqP67RdDzpcPKxmyyn9J/mLR5FS+52ZCtp7WvZkYtoiLVYsnzSDK99A105h3p+dOM6
2FXRh6vm6soeDJ2Whfwag/IzTVoQOtXnUv9wPwoqaBrgJYmX3xj4uH4QE98spbWoXeaKIjjtsV8y
OuVktOdsxNqD4udrbvWXo//jWFjuTEiPMx2useHoP1ekmpDLqu0u3usWLTk16eOoVtMx9jxEA1qA
dWZHC5tBzUEnKFwrMxCWgTnlBxxm7cpwgeoW+JaJ9hdrxv5hbSwXZrhgmh3TM7HFvR8TVIWOAqdG
TnlIyFZ19BC3KN1y1k8PhJDgPS21L3E635FqFssA0l/M143VbEajzzFCqd9q3IK21zHQ9pTg+GVl
unvLQExsztrNjEyPAx/4oqu83rjKCX2IioKqC2cXZ3H/YMKHJDyZaO8lSve2ST96NqEOmFo0+M6i
R4+qP5EgIeNt5ySgymgzlXQwdRBMV7URQQMuh+YESPOTiON8TPv+ujBScSkUz7FLd7Vdde8AQ8+j
cWCo12UXZTu5IOslcttaOid+V6I0FSySN2QEtdt/P63dZdr+WHo2k1lKFw8JcvWP7RhzNRhmV9Po
eoqaHShXTu+c9teZG89627kxiZEE0glWHgjqTV17QF9ymgocgbKCCA0gxpRnks2x965lUgEJZ3Ty
dCouy2rflMVXaVr1xrHC5yCjKpL1TNZCNrZvYGZSQTrEe6+jkC8AVEPLcHWpVGO9VsEDBeAtntOp
tDPE42bokmHk+EljgN4sgmA/KROkWUtHU0THdIboBLbTsj+Mx4Fywqoffg+tS7PWQLdnaLkWNXMS
oXpatg3W8nvUTpc5G6ZV4/1fws5jSVJl27ZfhBnggEM3tEwtq4OlqEJLx1Ff/wZZx+zcW437Gjts
Z2VkZAQJ+PK15hyT/YJgqBqpIDp0mYD8Y8RMKnAzHlBvHQhUxfNGvAz0yuCXGxn2fVkRRpHRrGna
ajcbVXpy5vHk127w/0HOW/+sl1wEvsn5TwQwbSnP+/cPZAZlV6H0SI5G0ul1V6pb4uXMQ82seTUx
pUrdblsNBr1Vn3gBcyxRpkNpkH51H7uW2ObSJt+vYlSdOaTRKdVt/+9T6Ofu/L9PIbRlXJ5S2iDW
5b+bAsRlnESGIotjqYWbAXNPGOHUMVnbfZ8jzmW2ooe7Y96B6rml/oma6teUUCbLSRAEX0cHZyb5
mrTe6P93/P5FqS/HDzS7zdbBDfzA/+cEn3zlKodQmqMP6XqfJAjTIz38ylNyrkIbUlg9DtPZcLrp
DEAZIWF6KKA5rv4uejE2/f/7cIm/O/p/DpgQpjQDl60Ub+2fqjRvazrY5PIiYclRCgqVPdBajDYW
fqK+NNB5gBCJk/ISJUmMy+k3SPH6Q1TvVrpIbYRovzRMR+acxWGY/fjsVL8pZ/Q5lEO5SUIP0FUi
7sJiHrdD3Pg7l9viOu+5KnrmCOs+f0H9R5wS+Is+G6O7VtJ5L7iqj/wpr+movqu6Sq9eWtUH1c13
oV1xnUd9eJIcyV2Mjo94nl7svTb5bNM4vowusJesamkgplTBLsg1kco74tX7UxzwPiEmEEHkf2F5
srENOW2NSxhtbVOCn8l5KVq7MHUcCX/LjB4Cb/aP5EwOEIGRxdlhsXCEQQOIah73zN/+8OdWtMN7
uACT/y3autzmecuHKvAsEE2GK3EmFwdlo1347rmKEgtdmpM+2f47Bzu+inJ4CE0HZssQzxvSPdEP
sYFmkfOti1d3TJnzaHgJZb6jEegcg7LdJHsPPrBv1zB1hfOL5vZ8Lxh5OITxbd2ZNJtiiN1TvnQu
oilN9laVv0vLGM8Jge2rISmoZ4sQ4ULvvBel41LrJcxd5aZGsXmdR388FzAtGXT5PpYJjxVLk6kc
xGFMpkvovc32PnPsPc3i6dgV9p9pzuwHnacfcp7AzsvJIJQMaSw4dNYQz997g3A2b9wEbwrLCK6w
/Y9q6MKbfCaFrCt76CbjwF/Sh18WpDaEjKLetDFxfLUMcMZ1dLqd2YjvartoaP+Wh9B2rD27G3vf
2VzVc6mN4+yki5I3NDdxJV8iizikqS5v1DAaKL5AJjYmpnnT9d79jmDRNCrRJyaBxp3qf5G7Xu9K
OWQXekDM5klvJGdpbJ/YNhfQdzOGB+5UIu+t/F3Ycy7HJbomrx2+B9nrfWR4eDLdmiCfcoIzXNW3
NC+ujqsioFHIdsesOARAwh2CqVYUVQBeSA/tG6tbKbb6gE8k1qvaOzuBoi00KG/TKrm3nfZqpnl8
zbwAO32a7bRXYjGxANUxPWdfXBfjgayGe1v03U6WI3WqZsKA6MzYpCNy8DwsgFkUzd2sl18B5lfm
lXlvNhhWe7aNuFP+Ft1tGYIR0riyLchJvidxY5TWni2OfaxyUIUhfIvIYIpdty41oiRwsJVi3EvU
skDG89fQKuVWKTjrWR8kd8SsYr5QLF/Cf6n6JrlvLVQJJLGSu1mZPSLqyXoRIRdkbD/bRjS+2Aq+
k6MghdgUTBvC8mw67ZENxk3tszAKL3oRQtS+BxylYV87Pvbl5F2pgeq0ACRkuPOeicQtyV3R1Sy+
enNY/CnE7Y5ZEKE9400nKri1cumv42qZGknyND12ybtMzCQ6xshIA0ZQ3JUZX8TRjT19eYW1mZrG
umY900MnrYo1o2MoJGnpXsyS+Nda47FBpPPkFPYhrtL00o+gckyDpTww40OnfATXnnnpkReEDFq3
dhmb98aomSbzwau2GPZW77dbJ9WM/WpGa2E6P2eWfaF+xM5dlO2tb/PmMhQXrzEDF2M2A3xUgXWd
fSLJYrPHkI8dpRhm8VLLFEplFfdYTtjlshomMcB8Lqtdrdzy4gkm7jLJnFdUDR649rQ8T8xh1hW0
/ncykIE7Zd6dCmYHEcxCufbpT1iOwrhM0odlEZNkjf5XNQiGmBF+dyPFXk/T56GNrODRM5Cyt1Nq
ny03/VXnXbSnUusoJZkEJ1sKDbb+zfzmtNx6Gt0T3mDRmgh/Fz1dA3aN33YF7guRrT4KRUhnMrcc
wiK47zPlcfbhFmSbzQ6njA46gA5ZTg4TsfLgyvipGMb21qwqMlsTgbW9E/UeAZ8Mb/lT5kdraD8Z
xLl0e62aST73od7oxQ1tkjeLQqZwO0VwIxOposzPDK/ASDf3bsw1WLXwvwlOGbnX4+1pU6VO+TBC
FdR70Q4fZeW8dAO6hyyt7Q0R782udhp4GmCn6Izf/LzqqGS6NpksEyk1tICPRLxDjoAcm3sVCRVY
q8y9PbWAo0qzvs7KPgpROJtO2LDdPWZodnDKHU5os0d061tDuavj8wyd/b6ZYDP7pPQhaAGHrPvH
tvDSXR6JZl0ErbebrHTczJX3UE+tdRvTDpfaJ/HOdvLTMHfwFEVrHi10+AckN1gYzGFrDEBGfS8I
1zmuwwnTm3ZpuoaVg4OkbKbrULXPuaypoUX/lusPpFzYeQvsGq3PGDZm8Ji2/IETtOZD4UI2a/N2
x/1igPa6BFGV6W3VwmHxQNIPMZlwSQLxKRRYUKts8XGwCBK0LB7jP5SR1tkI4BCbTXtMDfBmZeFf
VH8oLSEJQIMHyhl7JB/9bQ4k1BZGkWvM66bExGwVlIACKQg+rapjG6m7Q1Bm59p/CmJ2D0wVT4Wh
8AcnLLcmUT0gcnwyw7olgZb8mLUoNCJar0TI3BrbMLatVTnVuOzV4n7HUkA6qv+cjcE3mt3yGjgx
3GOaXDqtNRwOwAoZTrB5UHiWezxkGb7VPnU99jHgvbxovM0dYEoB3rSi/6M6M73LZuMhd9p4qwpm
KBO+AaR307qWfXZqFRzAYkSrKdP56OQBjBlmODAsSIP2C0hUFtqcI6EyL34y/BqM17HwRuAOcIE1
oXJ+6D5my8CD+/iRqwBvXEBl6LbhM3kSrbUxsAhgIee5duRYF7vAO5w8Jpo2I5ecYtEFYTWR88FY
Z94LQty8rPsgLvw0shKPU3Fr0P8mn9Ck7QTBzsgJdfVLjy40AxLlvUQD5MgGXD09s/BeNsEpKxix
eh2G2HBEezKN0U53NQECmjENtROCAjyHjvtISY3A1RsumvCNKCFZcOpnTRsm/yRrr9SfddTKdU8z
BtHDeyRr9uwhAXFO9tTSGlmZhn7TA6KrnmXgOOR+tOq7BseUIO+QUADgkiFlm52dWxMtbQEeJ0tm
ZONzCvMULRSRLDrEup+4B2GbhD1Y+JmB8/WQaupXdIwZ62mWbGqklHC87KdhfrN1V2yzSCcbR6BT
tzKHOTfCi+3QkBQxiJH2rfdtOfULIPyYgZsKATmkO8OnnAh1hyAEyaBvviexgHiBHTtv1Z4gBe7v
IS6CgdiH2MbQGIzGeh6MN2eB9njTB3t7QKRItmNYAw5qWr+0e/j1EAp1abeYvtRzzAaOskJued6u
7w1EqHH9aXniLL2CcDEWORow8bUvadml3p6sYpLBmxiMakoCTOCdW6K2kzmaMUcZt1m5DeYa/fQA
01VC38lkw2HXGdCaIrwbYMN2fZfid8qHTTYDJyKOt1+xet2KaD/KVYgPaDWycSLR4ZIvzaCgtj8S
XV+biQTBLqvQE+Zfdjmdg+gyedifSrRGnPQgLKjccBvix2sd9Nhx+Jn5+YMni8caKZTX188d/QZ4
fzQ5moBNulPetFlN5lJhHoKIGx/h0yBJci6XoUm/sg6K2QAnZIYu0kHio5doLUnnbE2M4Ohhdtj8
UlVR3hd+AL5AWljJkTCnSzfQ7G3kbXX8WLdTvJpCt70yAuSSaKCATXP7i+KIJbt30U/FwbOHhN1y
LbJTjAaE+vLQL0m1fhlO66QoKVWWL3++8fOUny//PizpqYmkeYpUY/nfIey3ne9+/DyPaGTWsZ8n
BowP//Ocn6+xpiTLXej889XfJwKHD3bBaF7+fvk/ftVPWivRWfO6icPwYBk99xzoH3VT8Kf4369s
d7U9b//ny04KD2kOVfHnH3/e58///f3Jv7/sf7xKFNiPqFLyXWX3ZL7/vA3Txc+aLr61//74P+/v
f7zkP8/558D9e2j+vs7yESNdPi9Kl9UUXSOX7brTmcXRVdDOmAof+hR1wCDHjyDXB2pVvR+NyFnX
fjzjtpN6P/V09mcTGa3LHW2XKrI+I6sf7pBT7e20GN6KWO/iLPnos/Kat7RBVe2SktrtWicTuEnj
l6EbQVRkYBDMDhVI0iAnxATzGsVlcJUFsnxzAGDbxeUiIcXeSezTqlyypxB23ZkzwL82NIpjG6IR
8+vyUjF79yRhln5R3IngOHo+EA3BFowNyOIXCOH02+YfFQcRWPTPFgHiys4S/1CiUEHR4ow7/ziX
1OfGOH+0SX6fjTE+EiABZo35EnRPQ7dvI3zupmk+XnM3HY5IqkEBDuY5bcV9Oy1zCFx6OL0vHUC8
OslNUFezXKNyZyvld3rvyXYfO95TyLlyNQFOSBe9tHL6eO8bd9pG/cOn3pQk+0BqkgzIxSFyDeMh
wtA+leuochZdr5RMuzhoKjSYbuqJSjW/y83HhFY3tgf55fcIkjpBtomKMaQMR49TZyXt75yazRYc
jY6EMAtzxzaVsFORSV0RToi1tA3yWEvdXmlMUPf0uKAL46YYm+DW8I9NMVzpa3yYVg9YAJ5B5oPm
VeyD4sGdVrJ7TkXoX4jh2iUtR08E03ttBXcu06R9m1p0cgmV7QeSSCkV222oYWZWXXZfi5AMjiiQ
hzGc7hwErnyk6BzD4UHneTOUbn4sw4E5lni1ewO1ZU8h0sis4t3SThepwsBiF7d+hYUMV7cZJhcU
V0vS7ELbr3zQqoUzniJAqOM8pfxsAOyR7isG0HAtJgC/NsEB/oyECuUWXPuGSY7nkOydT4u+fZGl
+vuyhVrhkSXia1oeMZPMKSg3skzhwGrWwMnQ0OlNRIY/9aJneD3OOKwauV2FG3eOABlayXc24l8u
TPEdTmm8H6fBOqB99m9ika2tnneMzgQQAAHnq0nXd3w0dS0WwBdzZUT4Jg0N+VvlCFyMcOBcTrS1
Tl1XH3RMWBaswnqJKzI0RwaJvpUsAUGcWH4TpY9y/HZMZR75IeRlY4ERWEONrLxfKJmHcwtzfH5s
5zk/NMTQ9YlQ18lfI6Brt3MEW8ex5w/XoZIsk+E2L8OnLHK+mSI5LV76WE44Uo1TiJpv1RR5eOil
b6xjByhmHfkMdENXrBHxYZbPqrdRl5z6IvGpmT3AxF1zK1JbL52jFZPm7BJa1TZumQiYLnLNBNcL
lsP2bJOvBvPh0zdpnZXIJvGyrlo7K3dmLl9tpTDI5zSSGNM9KZUBMeTnND5qKb0EeIl6yhRoV/fT
FDHwgcm4a2d0LXERETItCAnMpxJUpjl22wSuYZurCW4EulPfrC0ys91fpZbcNBySnCwX4y+qdrz2
Q4Gdqe7erCw+d9Ia91rM32YKwryYHu0aq80fbMKoMkfv1OtAbT1p/eEEJAdrzKkhUucFTSlkUmnt
w84pttog2joQtl5183QIhc0JiBQlznNc/jT42SbDUJss2nN2XmzzT2oMHFHkZOTOafZyAzFjsBmX
4XNktw8B9gxcVdNL7uIEzpIXXIir2saEq0xIEElqXSs57vvZPtlOQBfV6Y/ulDwZidGumSmCOmiA
cPmGU+zbbxfro1ctQSEujZYyhcpiFAIkZNE/ITe8FU36pzD8e78zOdFC8CTz7GyTB1U0EFMbcreq
Kb8viEmaXBuPanQQ0vruhLBx7ncXsssItCwqbJioAfRAMPKMGDgtcKIZAz3wIOw8uJmQpSTYB1nB
AykE9F4c7LMFSdDi12STqu5QrEVXw7xJzPSlrskbIs78I0Q2QdKHleG5mhhdz9FLmjm/bTySmD6p
b+cZV21JSaFyWz6ILt5JAalnaLYYyMRFcQXErfFJmCZuAPmGGZ0NS2tX177rQHS6L9LSJ7P5NZlm
sxZLNmMHHSFSxp3ZJA2uIfM0ZyGtuVk2gL+ZncVhqyFL+y9xNCbnxizePQo9QH/2ztb45hXS680w
ek8zdkwrFJBeuEKzGdOpB3quSipnHQdYi3TBnJRwJ9Bk/cbLO9AJOvyInZiMENH1B51X10S7vzQN
3F3QZYw+4C/H4VtvdckZB8Zvb+S5hOWt54pNIg6xtaqxEM8DfWFA/8UWy+xE7lyJIcYSJD7aO69k
v+EnkwnpS5W7Xp66sAH8F8bVhjK/8aGtZEk2XYYQ66M1VNE2bLoH26On0Tj5kyL62VtIvdw92ari
lMn79pintnVu42WLp5RN0kv3VAfs632dEQ1Tu/1WYBDbJw4VP0vVyVQBBMdkYj/YJglSIvKYzT4/
uF30JyTDFKEKUFAHQbkxMNmeFfCnqHMwJtJNxHRjM38McclXLJxmPJ3HtDhUETmORLQ7I8w58+jl
2kPqjhDPzcjloJGJmYY8VzsZ72xneirLnqawSAi8N+nmcfsePLSzDXR8GYmToTCw9wstysN57Rbk
MmZ9jPSZi9QMwnzLb5zCFPp8gOA/MNGfQ5fKUkS2g4Ydoy3AH/5kk2RgRe6WjNBxQ7OiZQyzKhnT
4Sj8XSa5s5kRdW9Tu0629IQesJz4e22RkinHx7kS5Td98bwh2gmZBYB0BrSvURa9agemeZoqiiOr
ORsjY/SyPoazSw1EzKwbBgh4F3KjZ8gzF9G3W0U+c5FMgBiGlNEI+8YYingbRg23ht5+iyzgjKdo
LpwDux0adar+Vahx3NpVfYNAPL1ppHds0wjEDQPMnZKQaLxG7Pz00OHHPMGkrLAJFaY8B3aKI6sI
DpM5PYzhHvWcsVVtu/fSFrTDgO0t+WWzRwBLlNQTh8fS9aoCTlJ0Qb9phcZ4VzvAQoaHqVIvTcw4
u4m9V12PNjCrW+3gszbt7mrGlCRO0V2R8J3NSNwZasH5DhLYQnzrcfljM/FuUrfHxu42BE0u/U6l
XkO9wE4nSdaWY625k5iQbgJST2wLNhhJga5CtCYtIhqtCFRq98ScgGR0I8Bj5KQPs3XXtcUi2UTx
1CB9XzkT2KyUt6NreZiN9oI+0Nn2I8ggGZCh4nrNTWjW8dUthgdt9fQ+Ca9omLxbxu3YBY/FwnX4
wTzQuqUpXSYeceU13ZS//6jhADct4iBbVgyWcjgghWHULLE12ESbGZWODBKKFCCQYhgmViN4Ktqp
KjawbOaJHpGQegLz9PMgI2NEfkfpBEHj74MXzoSpSwHlRJv6JJcHBUpBziZhHKUBx1jrN5R+4aom
ZI9cYTx4XVdbm25QyXnwnrE0Micw8vkdde42ExoYdBYQHjS2KNBEdQkXtsPPg2EG//k/liuPrQPu
jJ9/y5DHjU36lwDxA7H4YVwQa8wQFddRt6+wWTtq+g/JYvj5hP/9WuhCbqbIZ+JaSAHfC4MBaVXw
UvDRVKcfyEaZsH/AB9alCDz86BVnWLilJTSldXj8+Z1kIAPS+O+vT+i+qSLEp1N4w4mWdVqsgnJu
d3o2Hh1NyrJ6Z9BMgtny/Z8njSOKt9E2UBaIkBt0h7se9CdOLY8MLK9m/xFJs97mVssYvYQ63Tp0
I9oeeLkR454QSbkuG2KyyoSTsTQJdJhKygrOgL6mt8hDpor8NN/8ZYU4IR9nXpwQdZgcg1BOe9pB
h/+ARNi/84dkUDh+zr6omYG55KM1nYBr2xV8Eobd9+Oy//x5SFkqQJ45DIFao2FwpaHopykwMfcm
9Qo0qHWHLULRt+yjqj2Ny0NmKCQzjMu7Q5vOmx8sSzJRbQ+Gb79n7tyBIsgOaLndk8yij8ZrDCgj
nL/YGHZ6yrrTzwP97I0FgOCgh2bxxYYwLqvuP9/8+b98+bL1CcfwOpzRBCPTbTEmFvGltyb78UXl
5J2iZo6spYNjxzXF5XPlCQyNc/fOGvfOHfCrXGL9fEQ0fU7ysQTdUWYQmHrzT1Txz3M/3Of+OQvN
Fyd3mGaG+PBi82VmX4tvy77D9vtq2daL2ydq3ZHqhVnyIUxgQs4jdnIbmoXsf1cRdfOvyNVvTcE4
VOS8tFuWt9IY7lFgvqh+IBvGeB49KhDZf5h9wO+2mm5jNJ/ScT4QX96PULRoRYEDQrN0xChJ5FPG
PWmgZW7bojiLDgE7pRkJNopRX0HJyF2pOlVyumTxzKZu+af/Pij6UQwddHwspwUOwTdz2TSQA9iz
L9/756kJ2bQMy5aX/Pm2qTu5bUfn9Z/n9UG/IH+W1/t53qxcf2cSkVplS/RzWZSHaBL5mlHDn8Yd
rk6O2qUJkreQId6mpdtU1JPxLKkAILAF3anHAe4b5yIN/XOrDWSnuXkl0dpbMxcERunfhi2EmxY8
rWoE6KSIPwjG9lXShw+OWCZhLvivLGAPuzCcBN9SPqONPmkYG3e1fOSSs8w/mtzw2xreUjkCTqza
K4iN8OLJkzMk+cbPYkiFffogimoh0FLclFWWnrwxBY9ejDduzGXVLr27KC+ZY9TdZ4PMc18h+Wzs
4kAjAeZi1Tyx7ZfUdA0IHgi7bgfXAI3ypkgW76K2Hq20gUqgYf66GGClT40xsVzvhXcjWghlcaPu
xjnfN8rsTnEIosmFN+P6AahSfzzEbFkoFVFcx4jM93Qi2et31h8pR65RZ9qAt+7h26Vv9YgBKHTm
rWTNn4ZX0/L7k6yyDysh2t72vC+FM1R66r5r8juvi74dtzTPJmDWCHQtS/nzkNngrZQLWARbn0nx
O6l9hxkRUGz8XLS+zWyYQZ1VTN+V8l8gekS7ZhkEKMJ8uDqekyBGb2BFmCOhuvtd/Jmq4Y27PR+x
OjrCZi8Rx09OMN5JF5ET8/45hy9VZFxnHajJvmoGZi6z3iP5+m18s88aLnB2niwPtxIiVMz0Wjzh
OOlATE0Q6DqwJV4k/9TVEO7VfA1LhWytFSfmmEVgoAtuw52bzY8Om5XCtS2Mq6/Cc75kWQLcoC+4
Zq62ZA8wSWIaO0rejyBbHi1Vnaw1QyTd4/xK2uKOVi9VLptz2F+DYR+0wtQ2ztXONaBIGw5JgGZy
BxzjlxTx3RD1d4BvVm7OhhIHWLAJQ0J3wA7Sus42rmFuDaB42LqazDtPtXc7C4ZXxBLvbFezT7bH
p8hiCFy28bchZjxjjXEuG4UwiVTHYnx3MsrVWAx3WSXvW49eRec+mEP/Guf9WxnHV+mOh5SevZvW
eMOn4pcv0Z9hiVwJg8vCGapLVZYf/PUz3CHRvZfHX9RaAL9KohOn7MKN3mSu9O0pMBXe8Hu0nN+a
kTw36I8xR9CmXEgMib6bS+hnVoeHE3vARRbTZ6H8PzVC8xohQdC24IU6606obzQwn73l/QJloQme
RlGM4bKpviYTR+UY/x59gGEydIE0jOlNXIj3bLGgIrF8T1T/MgX2yJ4oRSyAR7jNiS9rhFwhcH/n
vEwAqsJJouC+mSLzpfO9eJOiE6YPb+6a5XXQi7QU9RHpjmN2Fn77aPm4HhTTRFonQPqWMBG0OosM
UFLrmbCDSpvZLX6B3J4vQgqG9LzxTJn1xnSGp7TBS1jOJaP+5hzr7r3LzZLR/2tCODNwRAvoUEGz
rw+Dc0t8VkYgRGe4t/Eomr1V2rRBiTgb0ZBb5RBsBpyQovfogkF/mzQEdrz83shgg831bRzZrOq3
9WIbcppnGGMbWDiXbqJ3JZd7lk3WeBTGRzN2Vh4zKVprztcA/gQJSLOZfGI37Ugv/nr95Kv0YVCA
wem8jhDoUl0xATFo/eLk4W7FCZhaFLB8sIMB/o6rdNEJQ61S91oYH2HgP3CEJyoR1vb+jqTt9VTU
W2PyNjoOT4bubiESnarIPVTwWovB3lbF8EKDSUjzD+LnUgdMCGT2UFXTY9/Nr/VQU45Z+alPikub
MwAx+PP0LvpHiwaWlXwhDMlycS8yLCqyCz4t/MTrpNcxATpipxITRY0L+bhM1L4UFSpXhZTkI0JL
twr68Nc8kClp8T7IFBli484N4c+bM4Ia5pVafNKaIKUVn5IT1l8d2cUOfZ20VqAwpt+1RobWeiGz
K9jgRqde4sR7ZmpBE03TQU7y4XdXNayZln9vJtFeN++hGZKmJM0bszCuqTV/+UnwMkaMQpkUIojb
hh1RJWNYvsC3w10R1F9RnNIKxGhrYAja9T5YeEVjHwoX21NHvTFMcsgu9usDVgVsXn2Prs02qR7G
icjT/jvs2L9ker5rPZzqYVyY0KNNmuXlH5O2KItrfx+1IRclaoIpbeAyxk+z+jISbEc6azlbuu5s
9SEnEYL+XV48Fq2FcaxB1AYSTmNloAQu+o8pkgBagvY1Ksny8pQZ3EZ0U1fMkj8thgIH3E+EDsIg
OsbcSxyDQQTChGJj4HTbzAbHMw3BQUwWLdDZFpdqps9qyqnZ9LF5EywyerMOT5Hv3vij5zw20yOc
JZR6FfIKCzWeG3Ypcwpvy6dE97O0l6CMfIUUNedmBs1fDXhFdDjsZ40dWbAR28oMs28uImsV1sjX
KwgXa9M0LcbP6k9mwUIOkD0lWcH91bYhcqNlXM0t0io8CwRudaAsR79u4OkHT6Gf10AmMloojur3
lJsJ2ROaBnSXJefSne4b5nmXwOnkxUugl+MtgbfXuNUFkhH0SMu+Bnb+GfVAlkN8FMeRmdgQyOai
lwe/SrrtaPHnxbsHuGTxnUxjfq5GWuRmPRNSLtggZtnSWUIteWpzHewWG+aUF7DLG3lLHHiAIpIH
n8QeyDSbonGDfeZK+IpKoAmirR95g0tpzSJqOZA/hkzRH2Mpufl5sCaUewaAIunMdz6DexzIw+JK
RPS5srrgEuYhWhFvxFmYFvGhR/VrN5VzGVkM13WoW+IYRyJHtTIfqVX7R3msY3N+9N0Mxr7p2qQm
VPYq7Jh+9aSsP3XWSECSnqkS0xR6RLogY8Dl3AuSEzV46p8vvMiaAKjxJiqSf3vHHRwuAyQFjo2i
O1NqvonnmHXVo5qpTcFK13F4PLt0LnFf/lZOBwrQbr1LPuOsstoE+K0CC9Ao0E0x4h8ZiptAkvuM
7tSAaoEtIqcTDGVicLbzYHd7216ScdLZWw1961BaGgzXi45X6xkMz1DS1GTSc+mCm9HfD6KeHnkV
MnK7w8SifpuljQVmGtKBLIl58QaP19yHSWJdooklDuAJYkbbWILoRhgUjmbLEM/HedLmIezF0Qiw
GMWUE3lqpWeNdb9qvUMaNA/dDEY1SwjbXHyWmOgYYszGdWxdMkRjandPo7xDHtNtuMzgtXfhwRgB
PLt+MyEY3YLdwdir+GFhRjuPQwbJk0a8sSDVlIL9OPSoLxAPYKJ0TmGCoFIJRa0oT1FO4kqfgtVD
sILiReFeevFN9h4/hl5dQxY0QTAMMzu/QWj8eSygWwfmoeVE0xH7wTUamwUXPuJd79rbenYusyrK
3Sjb96w3vgNnIKeA61RHi7ylItpWFRwI9DpsXcPsnJeYjykC4VmM3GFm/elM083cl49V2WfMPEfg
wCqCNU4NJyqWzRJTSyKNrdtGydYvJpj+vfMnC4eW7MLxEYnTeCPT8Lz8N7usvilkirAJmtcYkRhj
zbgFaO2H9lM9LTG6g8Huk/u/qMnamOJ3I68eKmUQSxyFCFmWxCTgySyuMT3Pyt8kCbdqpwKUjABq
bUwl0OROkwTiR595qhDUionWwFTN1zT5yks3OLLZp4HqKQCC7VTvnRIZZhJiKTY895qVDTviFkt2
FNAEawlxs9geJwJQLL1mcPyhyYzMe8Ulk9510fDWhJQfsdaHMmLDNg/pJYCTs4U6eJ5GvVimgxHD
Mdwmi4iIKBMR1UwXH8TIzjotTOyQRbSzoUeeBIQzFC159yAs+5A632EWxNTgKK5HRqvnMI3vtNsb
x5CZdBdZDcD3Ep9SbJ1VOpK67hMRk+V9sS3oES7nuLnVgtbwHGTNeerIQC5ZMKbRP8a6bo8m5qsU
+uzW6+f73Mrv4qbwSGuArse8IyFSsiZZapS3rIfP5li/cwmZxxho0sqf2+AoSWRB3Gnc2nb1YjOF
2nu6+yzTdDhpN3lAVby4TcbLlDpXTyeEC2CpWqlyeGmzFjoOyIaJmQdkHibZoIjiCmq6lzIhmedf
Td9q2oruRZnYB5yaHRVsJnRJswyxUqYnzq+EXl5957bzemzIVFCyxn1eOkc9I6UhQrruHfzjLtg2
An4RLTOVcF9zFBHChXZJXxZDd+l8WrMFgw76CwOVDj4brGLQo58/1vifI1aUXb/NkltAWSpU2ELn
59o9mCZdu9qXZ8Wh3ZRtBcLZoUTMrXqJRDSINrVwf6IQoQ9Mk8J3iFgK3PteA/b4sVD8mP3MAXih
xwlOzMRItILrkomOov+mdh5+ntV27f+j7LyWG9eyNP0qE32PGngT0d0XMAQ9KVH+BiEpJXjv8fTz
QVlT59SZmomaiAylDEmQwMbay/wGhKYFpxWZAsDeBTnIELUgoKLa4qIHMcU0QATZ9I1Rt3xoGGQF
iXmWlLZ0LTwla7VITgZqKn2tAxxJTbyUAcedSqtFV4poFnX15oeaKYbCRzjnuOkhkCYs0ZbZyyFF
taRC0VMu049oxDFO0mkGt4uESn78UaiAWIG0RL+59tKgojbJALfIgTAF3AFVDLpKX7rCjzyiQ+Tk
q5QABHBImsD0BFWDs/CmVPikRcBGvXJGcTVgwGkWkOdC4zWjGYdvQfyQqLxkplQDDkbBLlM44+Ci
9jlEK7uFAdvrYGbj7EGtJw6N+OXaM9mq1XDtFTKurOXpUQBaMmgqtM6DHjUfHmmkFLQ/ITXVagxn
1eA1wYIg7GYiHTMk4GtUu/2cuaMlfCvDYDl5XeTOsDChSSFQN1BDwFk5CxAjoZZ/EU9XClt6lSp6
cfKI7rlkcoy0RhkrAgoxIgobJwgZa8q7IRGPUrE5lxEZtYjseoh+rhMxPwbOyL2gXYRR5SLJ2j2K
rajysMhb4WHK4JRXyfza9dRiesXUR4i52GoletGckBgJoMxavD04MwwjEW4zSe7aSYiRe5kcGpy+
AbhQyTPT7aXo42c/WWpjl4XFbk6ug6x9RhWlQ2XxlJ/2XYNE4/rQiVxyKoaXaOHaSSWSs0gCQocG
hBJz+c5yclElpfD1asoPiZVI2wYCQdt30yaPKHLRM6NMzUbhUY+6aT9K6rYWxfPS6u2pqfvuVDJz
z5mZ7oy0mHZrDqxnaONkCkET0brXPsSgbCCNFCe5gfCXIYIvD9cUzagReSBmbYU7jlOyLXr9tQ2b
7PDzRRjwL4qEcD8Lq0haGR+FsBcxxJqBV0sUIYdiMZ6jUQA+q83yaZ7QPQsWmODE0XuG7YO/yOJ9
pXX6hliiHZQ+OABGIR+aWpwKWm1bmxjEZJhh1q10F/Us0Q47iVFnk1wXlbjKOkS9+iIYDBOTbj1/
tNdwSIKZpgb7RaUJyqc8TtaOYY/lrzX/PHU4BAyUk525NeoM0wCDGStYBAZ3NR4wo9js5hTG0w/s
VuoHxZFk1BF6rh6JwWBbpAnjWqnJSBN6LQOYrmT0x42IT7gYvyQDSNDUgM1A/oiwX3U2phBKGWKl
sHva3ABt2sSspVE4l2QyQBxImjI9vamdVgDD+YJhZ7q6AgBbolq3DbBDvLdqdkosYOpRf+pW6R9m
5MsmBN1TtPVTQ2bsoC+mUMitXwokyloLnbiqZTsOMkHjZv9YirUa7Q1q/zi+dDV3v8Fcgtk9yS1W
nVNMcasUu9xg6k9nbfCM/JIjDAwNba63IioRZIrgRWQVREc8k+9ZROO+HZ7RnNsWAWmZii4MqT4j
4w5njNW1QOpB2w5sqj/nSddfhBFsmirBmZdhDP284WrBXCIk2xLH8HEhEXRJXdnr0UCR8syOGaKj
v9gzrJOlr3mOJpd7EhlJFTZWD1jCHAOS1olGJqw6Ogrcq7GoQU8sEnoGBCxZItSkwH26bujJehg6
RBUzU2NXpozx4iraN0b0sZL/uzb7yAtWE0BawN6S4MrzSjs3h1sodU8zywqOEkoqf1+CYsPQO4Hz
Har9g+QOKRErnYmPqIgV9Tm1ZvZHZDGl6AUWPfJl6Lg5qEKQlvAgxCv9OdcofYMGXeZU/BIhsNMt
M12xIeQH5xyNL6Q6xxOt69kxkINxYpCfWgjIBHwAVta0vR0TqouU31PHn4UQgqAhAZhb49XQbgZA
EWD2ic/tTMGX8nC1IeWDIEKrUkYgup1PPy11aCSKnVPFA5PAyEpPZhfRp6Ox9ikJ7csmqFaVizS/
VkZ/igkyuN1+dBIuXFHAp6nE3FuQQK4xT8gD5LE12ue2sF7H3zGxH/eClI4ba0w+MoZWTq1Alskk
FwdV5ZAlACi00XKyibvdnC/UJNG5Zgpl5/Rtn4chwrkEVMEmM8L5OYdzKI7m2s7ov2IaOtt60sSr
WYpf03QLrVJ+o1EB4rnAsydW9WSrKZgPhJDVXYEGFQLb2b5EwyrW5P6kTMMuHyj+LEmVTwM5Tp4t
4KzLOfAt3eI+CVBIKYBvgu1nOVdIHti1kfGCY4ZrOVJ6plB8aIWEgEfG/biukEbqPztrfpTl4oSm
wHkskQMJmiEBEhnsxEbd0fumyOkRWKWhjM8Sq0cTa4IUWaK4RoLJStlmCSpKhn1pl3HHqaH5tvTz
3sjgOetq+rzGQ+4TUAeGV0XxR2QED2Va3xWL+tLNeD5m+jYaC6JaovU2XQ0H0MzAJTVuNem1MtIh
VOK1s5+R7qrrTVRPHKgtaewt2kqFzDGOriIHqi/LuyLtgHfb2QvGELNIRLayBg1sY/uzYQfUtjhj
QppL7DBECTJh4NEnh+EgN+ZHJZq7VLVgB8q7CP1su+qqz6A1WbMsLrHXHiaTOTnGNPCZCwtb2gKP
Xn0GBLwUbL7mwNJWGaSw+SUfOmRqO1ys7Xrvykm7IMMLU0cwH6aOcNfg9mALQnfuRXLFfk0nJiXY
oD2IsVZ5CSpuBrGALd3S6tZC9VyCw8Pckcc1AyztRJ8vtSnc+kEVGMdDfyOLqBYLZz64wfPCRqAY
0Dc7iyAXwbWajHOdsvx/hKh+bpcQMTYIEicB7DS9Ra5vCAmh75PE0SrCEiqvHoSNJ339NfcDnueN
4kIsITrAr0V3DzkeJF3nWT0LdcZZUA1Uc0Mx+I7VpfDX3yMBnKAjl5tuNgAVAjLUBDVXUmViOp/U
Eeesn2Otj20JcMgj4b2HV8lPuVMZIoZJCncSjiMwotYuPZtOVGAJbiodGCraIYXAtEQn2FY9i8KE
05TpqDiSLa2FV/Yh58q+SU3oY6tOVhIX28ygoxiEK8BO52MvVoKYXI5jFvpU0Vrb58JySkvtU6uo
VIKc/TmiBW1EleVngqh7ZD5PgxVgwUFxx+pHIBLKwA811+wCBugIB+vWVHgBflZ1SymeZ6QIhmnh
AhPpDHcgZAijcqtlXDCBt+ns4rjbJjROTDRk63XbZHGgstssPhQNwVtq2GcprA3UGkuunJek1mML
sUaKhbu4RUApRrmXCqSnZER5K2hUbGWw03CDtr2pY//UrVVW1hiHblBmGBRs06bIuDwarwncbjdb
4o9R5qZvVN3vrWU1fiGtrWFxQEBqtiEQfzCWC5CSBXPNn/U4/ugjlTjdCFjkrbEbLh2NBgkE+1Ru
h66YyRu5ZLhT3My6Ss7GrH5l+QcyZtMLY1BxNo6w6ADiZ2B6YTLvlDTGsVNqcDwLVMvVjKRygDWk
l4Teg5MlFU0Y3UC6KLeYgZfmjXGOU4xo8PISG4jCwINg30ncQTs1ybzRmh7Tfo5cq0kB4cwtI36x
ix2ah6MLpMcTRyk4CQsRSzbmB1MBE8XND1tjYLRSW8t2aNurxHs8JAZAtllrdmo81ptmvrR0vBZw
S2aCfVQhNbsKWg44HN0fQliDS4WeBpoRUhynUE2tZtMp/epQRAIEuQHTyahYNlPdXZE9gtQyp9m9
pIC8KQnfEGkGQH1yn5xaKnhMbXO3EMTiOlEt3i8AOHvwJL8lff7nPynJtD8afJ8ltLQ4jLq//Pjf
D2XOv/9cn/OPx/zzM/77FH9S65bf3f/zUf5XeX7Pv9q/PuifXpmj//3drYqA//SD96MreNd/NfP9
V0vl/2ftwH/3j//j699SJ1RNEzmN/7s64a749X9oE/5+zv/WJlT/Zliqohnob6ChoK+KXONX2/3X
fwim+TfUKIAzMGVm8P3zp79rE6rS3wwN7TFkDVAM1FUTXZS27Lvov/5DMf5m8AfL0pGusmTNMP9/
tAkhJ6wSK3+WKjBZOiYvh1SBjHr2X6UKermN4iWiITSDCVJ7P9OZFKK1ll+CmYmnbolOFvXGmcgL
rRTOtq3O2CPNEmZtakJHZVJ9lNdHN6KKsgVA0/t+zPy8xwIJDY6ORiN63vIHbIgZ9rbEDJYO6AAd
ozaiiI5BhOAMVIRDWWJ9kuUAxJMcn1VSKfHYCjFAJSzcatBGu256QfQwxQhx8ateAVQ2hvvYlBs3
zdk9MH+BRpiXRysrEOmch+PAJrwRqYNs2FwnJAtkXN+wVa6RL5tldJkEFc46TGi7CMiHqq6/F5rA
biz2SiNGujnIMQDuZzhUimI6gdxDpY4Cd9aMt1KYkIKBuBxWFJk13VQeUvtlOPpCiMlyT6f6JLVe
g2JBlajFL03XXpOMLCEHBZUu1feAQ4+EIEKbHfoSBDGqpJYrR5h7oHi46t0lYGhrWGOhyimeMJUb
JG07whLPsP/wAm3dFKt8Jw7vUW99gdi0a9k45hnj0EK6iGEm+zVz6kUd6yeNCr2qUnC2XXQKpKk7
Q4Q+krLDrI2ja96oWHiW6keoRt0FQgjN0FSvwZmKN+GWRxJa0a1awM2ssHwt+r0ZSR4GDdbZCibx
ru6/k+5iyXL4PE5myRAzxdbVkD971TD2o947Sg1Ac7Li5azmPf4gxj0sV5lJqKpfasgtCQccpAQ+
F1yBdjHCKy05Y5d3wr2gAESuy/SXjrYc7if4NloavoQJnDc/NqgiBrpJkQT9NYoT9vI6YExsKHcU
kyWE2gQR3yr7DEor2ydrPVugnyiNo0zfkG57bAqPcYGVUNEodxFjOy5dPm/iOSxQmuZNF1j2tU/l
VOo7OZvvO2WAk1aO7S4wYFHIenWUpsazWmBb0NF7e8IRVNbm8TBTHp4x/rAYrM09+4t+G9Oyel77
0pA+TOSv4C2WKuLukKKHUF2we806d4lgdCAT7prqjPhNP247IX5Kq/LWLlWBR1A47oCiITdotI4s
avpWt2bZkehhbxjBiZoKOUkRetB5arZJouWsa2/MYaaHHsdeK0DbdwnlGWovSuS9gJKPLMCwA0ae
l/XFwIDGmQr68H2OMZ9sGEepTDdaCx1AzGERjmIeHWOxfY8X/bmn8iVngRxr9W9yginBDGAS7AFp
d1fdCyatf7jdBoPYM4BhuHoJKaE2iAxvjS+49sluzAeXakz2V41IV+jCDyGLNmk7R7615J9CmkJC
ERA9nZotM4ccs+aISCMgJa6hGC9iUFTghp1W0FwkDOIUKQGEP6u4AY0znji9fgUGHG1LtdSoj+jg
jHT9Onzklrp7Seb6kPRmtM1wLe3N5bPITNWNe/0UAo90AcuC5g+7u17rv1IxtBxB7vCrjAEta8IE
Sp4pYKcaNlht9b4+kV0foYOCwYSyBBQSDAVuGXJ7RjEDHv987uohBKqNg1FO1m0E5JblwrC1IgCp
GrhlTIPIkJITfa0IoEi19k77vSSKKgz3kgQR0LEDphoFyHk3FYBXwgqpBAaTblLUd1glzc6A7B0V
DMQK1F7UjNAew4Vk+gaoW1Luxcp41QLgM2GeHyAsA76JN3mfPgvMA9EIB7I8j5C7llS9Y5oZEv7m
kIE608wJ4IPYFcQIvXyIROslGifNK6Shchd5MH0EtN/DWj4PcYT8dVo+mTMI4XbQBDdKi20zxl9S
WY53lkU1rS7mQ07pulGFzrytslpQjEdfKcMrvbf7KUaoIoTW7EkNqF2LOM4ME4UGWClodnU0t75D
KQY7IfePVbcaU8RfZjd1PvRG1B01uGTCpPmJ2r8sTL/aRX/B++dUitk9Fhn3nVj/Uk3aNPEAGdAY
TcazbHlAODtmxxeGyRsoEZj8VRMK5EI1QMyeoP6iR7KI+Bth1lSJZ8DA1aWXjEfGMcvJlFrUQapI
8JX6tRBV/H4k4aikloDa7PIO1LfyYeF+KUs5MRP7Rsdd32XWrgDNiT2jspvBOBeJ1N8ZSga+fbko
6FTcU7z3jpwGXj/1MmchmbfNAju6buPSj0ftklizZjOpxpQ5y7BxaszWY+ai0OUBN2PcwhHQgyCK
F51KBEEbzCwyesBCLzB+EZf62JrLO3N1kMhV+qQb4ni2Km0XVvizaNVUwbxByBt2mq+qRAN8uBwz
DjWatsXdKEcoSbYocfd46ADFEjIP4M9XZRXisUkhTymxjGaA3r/rjd7sZ9QbzRzYPFDoxA5Mufe1
foX+F/D+uqDd6Bq4VSmwyoMijh+Lop3FpBaeFL3xetX6GDClYeRqar4Bl2ADXyGxi7K4Cpq+ju4w
57OWX+nQfwANUv1WTWgPUHIcCEr7hCIgkPPoUJjabU4Y0SFpg+k1fltOv0ijO3f1g0g1TKdIHzw6
MB7sOA3QlVG7crE81Oj4eH2XXaucvVCAX894BExFKD1QCOKmORPOumpKTg2Gr0gN6zvg4HhlJmCA
qrRVcXvpcneSvuWpqXyz0k9GhxQEcAx3ljBFW7BKT3M26HprLdK8ZXCINUqlk30hOeUnpIl2GKGD
lnUmbngMPqX5BU1P9AH0lEI2TE8arayc/OkwG+KVTtlPRayeuyGbd8Ygv6PXGkJP7Y0T4o8MVFtB
8jUDXVdR7X7B4JiO0CpjNCzRidP4JMlDWVsV/f7m12T05aaUykddrd86GivbtGUbCVVF9zrcm8ou
u8UdDQGiIboZ9J2E/BkNWXUDgNsWZ3SAmI6reHiAgUirSfBkYfmIWyj1UgI7vNRwHdc6yZFi9Unu
JHhGjJHsbDNYzVN1FQPBL80cBm4XsclXkgqCkkZAMmReHwaoIJTLZzTSaZPJ9Gz6F+gspjilGqAt
sqrYj1Va+9UsIkKySK+Ar1qSOOC0VhrivZqBqUWlxbFitObgCjkBBvMgk8E1CZVT9oN4QagRX+dV
xaHX+90A48zRwb5NPTDDUCAHKZfkyVRqkcr0FAnWLU47HHXiDtqTNHtqDTlyaUH3msseRBpgsQWW
yETDzMIggUA/0QjGpXPcmBkCARLjwUJI5E2DAd/GLMkCjalG9rWWd11wiuB0nlNVxKqhQm+JLN8G
Cmyh3aDH8yGItBq6tIg9ZHGTDXw4p8JcqQAN1ABjRTZbssjUqKqK1pvy6FcuSHAGENkCgRI8xGr0
EDNyZgIBkyWDigM+gHLe68qIjgQohr2+ftFKuBwbuA5///nnl+TY0i5t7pXRotXXIICxr1OCKc9N
vBC7ShwzY6ZKmjphrjuCIv75cxEDD4aQcal7FUh2jIPnz3f/6sd/9TvYPQYzzhhD6vW5GTIoTpXr
iKmvr/evnvHzuKCWZExzpz7Dv16gZ/yPR2spGjX2Hz9DosjdyAS99ae//OnbPw4R6mDTa7OBPf6P
VxMEGR2NsJRp0JNM/X7df/dTSmFE5VWNSLaY+dtc65L3x9F+f4Kfl0pB4Nm5Ili/D/zzu7Ip8Is1
UtNpVYgQFiI4dVcqyJCsS6FZaRE/fyjXFfDzXYtMpIsb7PynP2AkuTCEYZVlUNLAsnarrQ9ELRvt
HugYjTyV+58vAXpHJcm8L2Vc9DXU/enLz+8sZYrw2UoRVymSxe/6bGVKFPsfZYA0mzr4KFhWtYac
gTEq6giAXfYorxc0ylmhHRiIvZVP+V7UtPz3d3/5naqaK98QjQCDvOUg11rhq1YBTyAjA9SYUXWw
Ofb6eu/IWorlrdhQ/UaFrHGM1Ssk7vGqC1eeA8f548u8HhHI3J9/V+o4A2GOCys7L/ZCOSBtsAzC
JkD1LDaVYv/H74dhspARlY9Rguhnb1RU3HhvOD9PAsl+H0lFubE0lR5yyMSblvD6csizuAw7UdZY
33C1nuuf7/7yozzP/WZRD6zo448p8foOshYE14/DbCrjofvz3R/Ws1GFe6IZobCur0yjZjXTbVQs
dH9+/P071h3iKLaf7q5Iwu0RJbavCdohQP0EdfOMVpafwfZpo/vGGzfpsbCN0/O0L+xwN29qF2qi
P8xea2zH3km0zXXZP48bn0aprYP48VAFmYHQBJ607IKbj/BOfsxMxw9ujafdgX7YHHWblrgL6WO2
/WXfupAgvNf1YEeCc13a17RxnxPTOU5OunuGZvlsChv9Mn/yi97lgJkd3LSV+vRLyj0hvXFj+/nx
Obh1Ge0DCBSofKF7uI93ZMF3vDfJJwW483lt1vY3wzC7dqX94owuDJIRlp4LOa2ybvmSOhHnAkMV
Pt34EtcntbhwWpYcvP2VnjGnhzktfcGdpb3A0JneQCgXyO8tcbeN5H3del0AAmIjCozLHaA8Fp38
5arjbhRCKWYmDG2sPHPs4ITal5eRqY9XmNm9LQV4X6GUeMxSVBjt4bswQcFia+1KkSNKrjk+8z7S
Yw8S0rJV3M9nWtP2uNHZFAAq87EW3JsUB8FRM/T4hh8tdVOt4DlniugQwJny1EuEtfd4wCQNCjQX
gZRAX8GSdv+pQNQDSjNSDm+ltxVegzQ6Gm8jDXW3SW8j/ONawbxpH8OLLs4k/+vBprOE7xZIt5dF
3RA/mOtz9LL1BN2Nd4j1znR0Mle8LOxrJ0z20LJmWdghBLHZ0zG2DFB+bT3zZl7qnWlesuDKjuXx
n/pceigpwoG9AzCs4SOWuUvnp08zXeUn5QKlEjktcBS2el+cZMkZTtGeQbO9V017fKDCBGY1mh/i
p9hvNc41qj4f4hUgEids+KphYb1xdvL5KbgnKsK5OmfRe+8tm+hhcGM43B/b9kHceBOR9cjQrjl1
zJ3yr6p0ZQhNjnKfOtlHkZ+SES/G9Akf34ZhSlqfxPvettzYFW3rO/gkWUTIghh4rk6RfOjOxWNW
HYXdN8MEux5fh92U3XXy1tgAH9aIGFXgGGgNUIIyeK6RecwVVE50OBZ75Xv6BmjKCPKYvLMEeohC
orHDTcpNvP42nPNf8DmaJylBstcHkF/NHtcpedKrO2u12q4eJKiN9V1bvPL0rrFDeT0f6qWl7d7g
AIL2AFwob5rehMyt5gvrkUvWO8/LXvz0+WP/Qq/kTUq2gzNQvGdwBDwWUrZsi28rc2Hkt/dS5eTF
hWMnMwvSzb65/GDVuQl5JC1EtTqxuMLIhQa0LjSurIl6zSl64sPxktwQERfWaO87iCPquqJTCJEC
zXk49FjmDSgXMRmjVMH4/KAKeHfeZvlbgDjb9e+s5LbZyZJrCccoPK2YZcNV8MwCCQX8fW54MwcT
Xbqfs1QAFTQf6+oBTHqv/ELQ27dyr252JUC7FdYFrHDDS8bJUWg+2oDdB76LCURyk8vHgeR+yODh
wbkZ563UvyvBFd1j2EC7vL5L4fgRK+riVRRx7i2vcnUyb4u0rzvJFrgiI8hB7m+pmOms7AZq8Ujy
eYmo/PWMUX35hAlj2JCIudx79AI15GHcIN2YNte9RynWUT8BhcybtAE9d7XezAtXWG62nNfBeWdS
f+nscxzda/78yR2sM9xfW4YURM6K9aTrus2tCyDfd/gGPrTDDMtmOz0uOdGT77gchj/sB2+N3cTY
V5YSx/Clff9JXAXszHXmScu++Nb4weOtHIsn+kwzKs6Oaat80tB6Z5gr34SvhkbdG7cK4jHzp7ip
vArYwFZNycnPWAje9AtA2J/Q9CMYaBPoFRh1Nu8ELfkXGCFnzgF9N7oYPuPmHgkpWP+XeTPKdvhA
5IyPXDhkkzhbRv/IW1B5sIbImYfb6Ys5beYN8grzJ9GHUIpgDp8rNdkWg620l/x151BRGfdiBwpL
7hVPBEsMqNaFSpcvwYqOz2AASDnqFzNlJ2XVC4/48xTfwlvJ5g5zcc/Foo0jX7DsUEMv31kGeSmS
qW+v6k04feFyKX5y6lBXha8CioOEDAt6Xj55ppNC2NXiHfbo3MH8lVD9c3gl9wXDKY9Q89+NN4+z
D+3wDgLhi2lbb8Yd2x/X0fA5QdH7+Mk3Pk6ozBKZo8cQSjaMGdmH2dhFLvS6E6ou0UHaC48gvU2A
ruh2oyLLisTg1WUzW+4WrihLi/da2LGTHynsWQ6NDcp3r3C6SCXT3fqRHfHznZXHdmE4+Knva3RU
XfPCVbLuuOsXdmLk3J30aNzlvB77gf9svFGGHRmRQWtxeThBQfHFi3ASHqU9F4l/z8nT5HxyEvQb
TFJiCXvBiTPOt3x+PhaLny0UGiD3qXaoPJQQ0Lq5Y3vRdFcrn7In+cZlLI9sz8HNOHUeK1ohRvkW
ILM1Mhkndj8NqghbEy+bvEfFQeb6IecHy2fLEdFMDV3Trmbe9AjAg/SEz4ki4IlQSZ91QxRtX155
MjlKzpK2crTJSJwKFB2PXHiCT/ZEGJT23HnMS458MmLAC5u7dnrlUyhvfBp4k+yhnFkAqF4rbDiU
8fbatMeYDfWNL3Q80RPC6OiBZZ/vZkyW7rB+m7mNuC4F8LNN9F5oh5Z9cgfE3CVKsliZ+fAGDJ8z
nDeuckf8Xw3j1kWqTxuWWfbN22Lz5xCU4su2b7ZVcG0/ua0Dw+eqoEPClo2sHm+MQ1snPD7iHVmU
cOSZs76dzNu6SlXo4T5MQNaJ6Ac1JMvzRLIAsPSafdOLR89gDO9Rn1twmZtu9A9gqOj9I/smECMA
eGAbkT4Yr5yC8hhfE2iXow8uKd9h1Bd6xSHod2tPn1WPCo0KjKS10SzMQSjM/Um4RyM+3k6cYk3a
V1Z7pPmBCoYdtS2Pa/qNOugH3Km2i0IJv+uMDUOtGin69to0Tqc/VIwPMhmNC8nRTu/mjSLdrvC4
2krTGuSQsrQQ1jmHxuN1rl+K3IdhHL9hLrqIdAOcENAAUu4gppy063ZGsBzXky8hwEWKhnbp7TnL
6SxuSJsqj23VBKNyk1Gzzi+EKIO2xPg57SVcCeK1CVA5TERe2U5HXmaME0cFstSwq021F2xK61SV
T9pJt/YVF5GBCBo/waYoztYE0npdBmZ5qpq1N+w8hpD0FvSgms08X8nMxdFHWQZdwoqMWD2orqh4
iNBXZK5cn/vwpJWIIB2i/Asij/DE1mo8JlSULODQU7hP0Wi+1OQ06wI7gnvi4LdP1uxqxWrzs5Fv
J6h+Vzyp29dhdqCbdwzhRT/TNvXL3O/EXbDhQvc92LTNpG7YA4viEJnnjh/vJnDQogNSe7CAJ3q+
7xPkmJELj02zYaWVL8QrVsAkOgBExGnTWyekwHhbcXVSY9fyUr/EcZkoQFjBpJkGmLxjKEiFQbYy
OeIvcwUOeYL4MA4H3jAVB2vLR1ympd5heyV3s+XKNh8wZafvSJLOjtH2W+kM5ZXcABmGiER4ZINy
lNM0b+XQzY/t59R+58ifCndM9wqIefedtpcfpDe02DzV8CHjIzUcNQfgwyapMQFZ3SsqHhJ02TNx
utZ0pFE32hofViNR8Eevtax7yTtyJojLZbF1y5K91j3h9qbuQ0rUTZzfL82BU2Hu8req3E3GXtUA
AqL0aQM9ygFiHJb0Et8BV3EmT2NxbUlsG48F2IFoynHtIiFRTu0rQErWNRspWWt3r+McxgwOQUEH
T8+zabef3HJlArvMTgy0ZHhtLbcT7kfGDCRyllsUOzpfMDie6TfN9ONDUA52/dl9s00ZB6vwUF0Q
QOLYXNxI9bv0VCZuKGwzyclPAA8Vl2FnC7XQWfI3hrv1nkkL05NoI9JAJHXJke0MbSiOKoQ4Z248
nZHYSLtW36FohmiN4EwNg9qzqVwRaxbWJQRak6s59L9McLrXWkA1b5MLtGN/mdEVwnfRP60cFm2f
CC+YlgDcm5STUEN+QU3CF55WH6zzXCC566pEfqgl08ukgWNC3dMVe1DpX+B97Pm1hyhU+Um5N/kL
06MEBeCNCISsv0PlBatLBup8FD32K5QFyJ511yg9Xdxg4fpwjyrSJjr/JCaISVEcvVlnbhzj3kK4
+it8nK9seBZiRfFBRSaQzi7g1zTcDiiQsOvmaM32xTFRSEN8wZl/hTTp7+HVpIeCbdAunoV+A8Ey
eIABVdEl3PSRUrqlnu3FBGV/oRsZ9txp9y2NYdVNwD923EmdCJvyDRolTeMBl+AupHKCdYwOARDf
xtHuA8zGbOUXXrn5U/CmIiMi5HaDEMYNI2D4i/dWjyXUB3iYodhVtT8yjLxBiQS+TRiT3oKjdd/V
EgBVM2VZDlvIKOyKXGYEw2LflI9BR3xBbi+2WQqGzStxrTNlWxtHrTs3DNqbwzzcxdo1HB+W7EUd
vDKa/Sh6XZFmdHTBQNq5WqOgAejgKLVOc8k+FxDid8Xr+FZnlPIuOzBR8gBIyo2PszuD+tq3R3Zl
uXCguTUf/B9dsov82F0ZxACrSnObZrQ+XKzhDOwhUF11RHbNCRNPOOXAlzoPaoIE8OCdiAHLJBGR
T7RrWrQtAj5e62jHaqf78371Ga4hsr4BHjpqx4jo5nXHUCISIiFOevBu+qdwuzykXjpSW0aFF3JG
hl1ruKH+BnoBiK0XG/ttsvouUe85S/SOjMtVpEHoVjvVKd+sjbQhZrKZe/UThDDzpD/SZPFkWsPi
SdWoMPYA0LvnbtjAyC2YtNO4W4GRGxFCAfXVNtpI5CiBqwt2k53ilOZ+eghJ6BF0PBzmHJ1XW78L
D7UfPsr9FupE6qcJkC87uhBN1df0NB000Va2eeopW8XN7y38ZKNjRDhzJdDvB+0CL+cmExXQldlO
EPiZdb7jZyiyfJzmBf8rhj9u8Fr7K0xc9ZG81Pdwwo79Dkp5fb0FZ82NjsZFoKVgG5fSKw/o6E83
3NAFLyILlY/590R5d6lBdz/EXrbRYeMvL/pr+NY/YhwsRntUbx9VzviWd9w6yXJEJzvrQL7bbKvP
0r0W8g2siVI+lKbXtDcuNGqdRA87dxJo5vGG0RZkqgab8pBkyy9PY/0TE0vHIuafq86Wd4bXviTP
RFHxlQlZ6APO7ZQdGL+kOZQqOAzI615fv0GkwW6Cu1i6r9XrXNmSAThzZ0rfZF1msyVHgE6AWnhB
1p3nyAg3imi/Ujqx/ZEhYI9DLpqXgD6aCc5d+LL+X4LuFkiK3OQIa3m/eGHutLvGAao3yYdosjP6
KryXcJfrCuU8/C+nczBVejGAIJDTms/5MfZzzXT6ePabZzAKCLH9L/bOY7l1bNuy/3LbhQxsmA2g
8Tr0BCnK2w5C0pHgvcfX1wBOZurmrYpXUf13GgiSOqJogG3WmnNMKK6duvK3hXKimcWuipYOrTYb
YRAm/1V7a9ib8Uoj64XGDI5vuZr5Q80xaw8aiX7WvocpYESPLDfZoY8vsbaBIsFSv9hazs0kbin1
q8ds3rOjJIHev2GfxvxPNUO5GnfvnAUYD1j2pnvaNmP0lmESWzfb4BIc+l+0/tg1ZTgn6Jus/McE
sOu9tW2eiUVBYrEKn1pr52cHKDAr73Uevf3HhtbQSt8hcPwOn9sPDL055feN+DSpnmwcJLhwX7H5
HNX6HI9v9XeCUl9HMcE47lwpvJ1yzXXxjYqdMQ51ASuOsyg3tMVpQGn1mXKARhkl2JarBNY2Wgfs
WRiw1qwQGOVRdBSEVrwU90G8rnGLrcyDfWSRfz+VLiz0uzmZI0Iz/57fVgGkBMQ4J/RPFIecS3AN
ukUgkn22mat6XFxrnBPerwjUZQyepz3Xuqmv+RgzSKpu+Epe8gzBmncvwVMn9i05OMhK7xRkTGyf
nfK1eKKk+tlEt6y0lH1q3LTNBkWzk7sCkMAAjjOfDgwdset0K5Be6+7YX8Sz/doqq325Jw/gzCWp
77r75lm+BoyitMR3cBTWzEpAPfzoJkZXmZiYYlctGMUVu8Dv9KLlXyb62sY463cD64lHy1pp3VX8
rrHv9bcTpwgZ47uQa9CrtjQJUINnz8VH8ZF/OlemW7Gzp65xjVwAtYBe3idc0O2w7lbDlqXKV4Tj
IWS1feNc9BNnR3hABQxf5HoobvF2hS6hpeLbOzcf4WPxXGznVdm195AB1m2ufXDYmMYGINXeV1kb
XC3zYMCUlIS7THu0EaB/NdBl19PBP1EasLaatVW2BoPbihUAA/Ah3HcfCL9XHZcPzxrQdDsNh+Yw
oEVYz5/jgZHEv2V5e+VcynL1UOzyS2y9TJTRdiqUPsCCiDfu75yL/0a/CnUvQ4t6T43t6Z0GkJxH
26fgmSUUeXUpf9bKGensm8TZYcyB0s+w3z2Du8k31MWhbgLFWzkUP1fRTmMfv0+vzOfhl0bh902/
yx+9Y4sZ+Tl0hwfOxK8SCxoZ4WX0ZPiudfdgKLy3z3IdPoqVdfFQN4CNv8SucsHIkXIqeDfJpiFY
ZT8Tstf+W4pkcXUd46/Xtpr6Mp0IFXdZnFHdiLXbpvcOcX9snAcrV86N4t/4cz/FTwf2/svNXp97
QYiCb5FoOju/z8FsNsAS+7nvM7aKhcCro/XR0wFaHnPK8FSg49nHcwsrmLliSCQoyGgVJclo6kf8
uX/9BN9dBsP3r7uG36F7UB8aFWthM3fnlt9fDst/bYyIZxqJRUdtWTIO/PP3Y60SR793sc1UbqPI
8vfBn+8uj3nFDJMLAJQ7aIa2CPVTkhP+7b/+x28uz2Hm4N1+no1oonyXxPW9adqI/4hKoFF78Eq6
RcvBL+e/sdw0adgLQJr8yLZi7KrAE7N9PQSnn//e/f0yfx6DRg4U5Of+8n9SjBoHpprdfzz+c/f3
rSANyL6an/XnJ7ERIFTHI7L5+QH+AP7Ich+WOoi9ooA5NL/Wf/vzy9tGEeqzVx65rGqfBSTXdFo4
3RZlFMWvuYYbZuOuKxwKemV6jLryYJpWsKOzT7iIXl75M44zjKhdTfqDiKEH6v19LZxDW7D9i3WD
NIjG3JA4v6pAazQNU7sM7LsQK64dN1e1ob05VrMfM3SUjUoZTcH/1wKiIAgFfCteXsVBMGJQ/xkV
I16j5c3gdaLgDyN736VCUDHGldt1gogaZAWxZzkH3UQmG8TPSR9BUYBk1cCO7lP1oVi0PnE38JTD
I6nojIJ5dN/30wlzVLhSMe91uMPEQcNoMBisLcv4JkpffJ91ClUOCAUzleuo1ANLxSilKkcIiVOR
tBvgocbxbQiYPLru30zvhEG6VkvIjxkprpFWj0WovKtyus1MYtv8jx4rYw2H1UcjIB3teqowCaJR
gZuYm9oWw/mV1QoKoKA9PM96G5CLrgc7u0FqRsxmhU/bj1FHsgOg+8osYjqvvo9YrzAo6OR9p1wF
yaX3rK+xGbRNXGi/UJJcqb714sdIWLV22g/xpxAufqnPrK+AfQAwor8J8SNtv4PM/qCNnJ1aVZ/R
41OwD8JwVyiHqUSaaJpspxttBtdkz9ZIXG0j3KocXcQkxzSlzzJ55yHU7uqquxlHSAR9hToqc0fg
w1GVIcpqdil4yaqXrMUY7oG+8aFrj62z7+wHaUw4PC0Nuf+0F9I++dQ8G/ONj+mjRvQnnOQaJyjp
uRJ7GgDaSfjbGYhTUPVI+cz0SHwVUftRY8yh2WCw2mOOrxC58ImNxFhBi64g1prBKZhsiCPC4OEZ
LljqclMMt6VfGJ9TTLvIM0GZji9pUVEHBeqy6mb/LtgQ4WewYVrl1ONHH4w8O8SltR9SymBmy57K
mPvULCyjSBmPQRn9ytO1oVnqxk/7Rwj/DHqNWaxgFwzHLo7O0LEQ7ZrDplbgQ6VqAqy1Vl+nAm5S
qdnKptPZT6ba09CK/EjM1VssJ4YUTaCVqcGIWvi00Qa+sten++SvRYLyMqwgDuvGF2cSuUvNk9fb
780orz260pOFVGNSh8dhIOkpCbeVLFHudilZfurVaPn3VpC5qQDDVwI0udJ77W54qlIKOonTaceI
XmahNYSBh8aj3trAaE3tvfxUdecbX2J3nOMruqHESmSNJ80U3q4veXJnHJm8OjzGZggXuITRGpiu
CJQLwOkdCl/vgvj15ETNl+hnsDqbB+LNHlGTVwgxUd+OpX81dea7zJAvDDnraDpiU+qUsz2JrsWY
/wJ2th09vb2O1dxexzBgSJgXJf49UY3OzvC9b0+Ha9G3LyB8aDaqg2smUm4FIXHXwShs1Og4DZP0
u7K8deP0zOK2fVt5oL8wiqtZ900G8j1q5xAdA9tCzwuHNe66E3795xCKJV9W32CMg0w1OjQ7EruM
t8VTIlJzD/HpUijKU8C1yadrvoTSKXZCoSITqkfbH+lVYvTEmfY29uK5w9LJdEsQlqqwYw4DE3PC
qFMeGgP4Vv1Rr+WVaYuTDLHM6aN6SYOElWrv3+RfXVXAg6LPY9KATF0dDNOmNEILZ9PM+PLWrbTq
rdYl1NpMbV4S0nHxxtB17PYtn+h+mgplT4Wx51AlHhWzIbwJkvLNLOrHMusvfOaXqdIOJQvaoY3o
mirqs29T9IqBI+FwT6dprxTFTWjAolEyJgbg9eqKWMRvA55KPhgrX5eYI/LgBmhPjDQ4oSKvxuuI
RGqyIxykwWaHokuqK9OImzWM6U/y9Ihsn5pvQ1LeKpPy6BvxR8zgDToz+LCrKToiDR5OlseWn/E7
KfN8VcQGYkSkcFZzX7fhdxNq4w0c7m01+ajVDQeoyTwLInvId6ndhZQHiQyO6vIlHgg1qpvsWr/R
qYQoBQqW9MtMybv/JQ3aBTDokuZDAkMABKj1AMPUDPf6hD0vcrX0VvGqiz+U9QV19awqpaAugLLP
huMDwQJ0a5r0SQnaD1PTYU5pc6trrtUZFQxQIPR9DuWoJAowlBNgBHqTyD4hJiGcK+h7FiMCdm2r
JIWrDJa1V3OMXVmskO9LxbxoKILYaHuHIr/RAbtskOKSL+D1z+rgjKvQsEm8JYAvGzSAE475rFYq
K3Y146xtSR+RVfygTton5sptXrcuyJ7Bp1hbmKyeEsQlliBfJBqledYjKukNu8+AihioNbgbnZfA
kTRyse5xdsHlbs+W7tFuUmkz+J6D1gQ8j4hN78qn5OikiD4tffwku6NcqTUlozSlRNtR0I/tCxkK
3iYA6s+rpU+SZcPISkdQaC+yu7Ym/a0z4INKki+xQbmqh1uQXIYBhx34pEpEGOwaCiNt8Sli+TvB
/n8sZQ9j8fVf/3r/Bb2UfldTAdv7159us+Ov//qXMBybAOD/xlKW9+//l1/400/mqH8I07IEljDd
Iub7Ty+ZI/+QhiaF1CzhWJo0yVf/y0um/2GqUthEM5Nszu/9eMkM9Q9dWg7xuZjPDGv+rb+8dDe/
LWK/TYD+V/7n/X+kzWNs+6eXTHV0HYe81HSSZ5CT6nNS7+f7XZj5czr9/xpTcAWZFdpuqcfPTNYI
RLAz1ZmCk9nJ1wQ6PNnaSEdToVgRooINCpPa9Ki9K5EebhViafZekeO8mLpzYb8FXMdHHYBmHD6G
E46GIvlG3BYextFBiUw3RxEnI6EDP3YKAeWh9gDxdjsUtn4q1Oocdozybf/oVSo1iiyGX90nD5qq
6rcj4TysU92x6AlwIoYXFa/S4w3yuHZ6+x7uEDvABkNKjBzCr+yzX1HvqLrhaBaxv9Nn4bxJjOPO
r/StklvpuhAWTKbYIlklkc+BE6nXuQZjKtGTbRH5E/RXsYkk+1evMPTbMpNflkwo2AfdF4gE6scE
9IVOMxwNm0ljmPydldQ0fz1k2EauKyfDGGFEN699qCuXsGXEQ3q/NoG6epnAz8revtCNKw0y3Yfu
yFNehwc/n8ZbwIlEDra4q/WkZLCMJ1CHWrT3RtsVTafuwOrlq8q0jrhxk02CJp5R4rqftlloEO3q
DCFkLTz9oxmeqgI6iN3D5MRLOp3Aa5J1dhwbCBmlqPeDCTuIyVIPAzqBhLrZwfghlUQ7A1dTt1Yf
zwaE7GJ0rdgTYkurJXszqvqR/IAWpxSK/SSg6OaZv8qMxmOdyNr1ioihXRvpGHVU5MY+lqAwbhr4
Sm4r9R7V4F2bCqoHmNMlU5cw7WifhNYJDC2wRwZLQIBbC70nGwDjW9dZAXt9c8pg15OjBpmvt3fy
KW4yfz85xCkB3lpPSfCBeQ5/sKa6RhdrbuObF8PM0x3EjeEQ5l9ocGhu+UwZMW2lvRq1r5nV0wqf
WFx1TQ+v1DOPGokRfUmGQG35pCnoVYasbnZ6mbVOeq657jrrV5abtMUM5kTV934JGfYHffYLxGTm
brA/U7rFgbwuFOvWzCgZdHO1H7Sa2Nmye8PhNBwSo7mK/SlnR4T3I++bY6rkMLl95zTRAQS1bue5
90y0eeHXoGyjg05rSwR4JmJOsH0pDLqd9osJSvc04nvvFM07plpxW1WdftWxbTpHAkv3kKBtJ5gP
Bi6sT4WgqRoEdGEZ1UmSlnniihsoP6un1CjaY+FUGemFVD2xM0ENkYSCWKmkHP6pDFDvSIF79cdm
psvOGUOUTFw6I6BZMH5oHvlzBZV8CBScdSPdmNTeJ43oWe4o131q4BIEpGTP+tFApRSpbqAfoO00
siugsgSASNkDN5M7ydYP5yoGUMOmdT+T5ZwYdVcz1iZpHCW8PAR5sjP2SUsEVdgnPiKP+KWBwOVZ
HcsSk77HW0gDlTwWKlps1quegUuMIym45O5ptNVMMrBWpcdZE2VvAk7SoY/QJwDp3bAKSrZqXt8C
yf02iFK24/TkhxTnHQgdoal+2dI/yhz+jeZhPpsxNkOUfvK6bVoZ1rHIQ3rcJWZ1Gw++aeU5/cVp
nffjQIx0Heyb8HWgyh57pBzX6Qy/meztoEKmZtAGStHQbU1oRSYNnrGqprh5V+X0tCavhbYMl/JC
slc5Jx3Dl9OK5BquWUc1VX528KvWiYgQS8kyQ6LPhn+MW+1IzMA0cz6ClYxuoH8SEJ7ExdbAnJk1
yJPmwn4vFZsm/bV0yAqMYgRFWDbVdevF0XZUgp1TTuwf0pdiquIdExVRqhAZVireA6OczrWGuCTJ
pwk9zS/Tl3QWYtyWmu/vUtzIm1FWb3Lg/DEG3mXZIHDCQvqcfg0OVuQ4q6ZjhYwS+8EqAFN1dkK9
37Rh9pkPzllFFX+JgdVAbWuUjdrRXkclEga85LwjVhHHA/6sVKONopnFrlW+JhbZuxAu+SofVBQx
/VdsYboYBwcWR6j7T8y5u4YdALA8ZJyNqGh1jucoChiTsvTDkMqjononAV8Huw1rMB96SaN0z+XQ
oicAtiAiD/OCsLaZQxMlqf17J+3uyi4zd9OgV1t4BPG2a4kkGYKObiYWr9GbDWs5vRarVrVr1KXd
06jbnttGlEZqzRqAlUv0coUY915tpBfVarD0ahCxoBOoa9/CBpJDLvXiqoHOWp4FnJMtkBp9NUXW
eBNDmeJkr7g2aGY1ONYxJ1uOaxu0DuKKle1QmPpGc9DoW6Ui1oZTavtAaw7GVBzysD1SyUs3qmNT
rK1RgWXBbOatI6D31G9lx44PxyNUW0nns8C8E3o9c4I9FDtHSR7t0U5IcCwfVRVFl+2TpGexeV7V
49BtWhVFtNQA4TQTn1s1idlnmicXIx8ZfL1m18uKjKHinEofiEyFYsenayJrLhNzyKPrPsE56OuX
qXB6V1OAXgUhfe8QjL8WHjpy4ldSacR2cCiDMLOX7gBixyjom7FqwZ2DfWxAzcuMPOGLyIPbEND2
Bt/0JlbK8mQ1hJSXuByHkN2SXVnOHtrUXpnpO3AiOHOjojmaARMwLGCoeqT/Vjb740Czr+CAaofq
XgmpMAU6bLox9B884CMbZvgSWhh4rD6AroGnmymXrqopxRlwM6WkKDIJ/ekMvvpdWSjDOTWxQCdk
ArXwTLYSUNj8KtPrOmQZ4MQmMLu97yfKvR0G/lFtbAwKJH6jmp2SM5bfPdUFH38Y3t8S9CgDEIXw
xcyAhSpq7xvkD5ZfaAd/ssSEwLVCKeyP5sYrZL0hiW3CEYS9oK3sXxqYNBhdR5/U3d+mg+WWMRsR
LLyDFoGpWwBs9wNyKNdusTiWuYXSnAxyTBBg/82AvKOU08yVhf4WxdRmIxCxiNaIR2YQO6iUqk21
Hd3lMCWtgBjjvMdpjzjW7D6VyaPev3hB1HT+thMVlcDcFEjNqT3Msho4jbgEAx81a+jQ1GnjDGeZ
Xex/x9eURgM6P7aYB2LCMdbKvP/2lXGLReajYQ0OLxAhzPIiB4qJXI6yWedeaLhDa7JJ7GIa2vVj
lUqKn7WKKqd69OIGl2mbUEc37cIV6NEigoD3yz2/sM9wbmhY6pyIY9iW7nJLQwL3+9ZydzmkBkuu
IqTyTDK3uxzqv2+Nmq4ckWQBxQwRT2EqyZ07UuOjU+mRWNwxnmQt4EgzI34ji1DL5iZeN/gvcieM
4mZ5uT3Ss32AjmQJnEl8LXeXg76Ezvzclz6xPL4nn4e5RWLMjYyuID7i4M2X/RBCrKvYyzC3Vt2R
Mmi1r+dkVqOreGy5CV4OuBes9vVyvqniWXQC7f9suqHQDXNsuZmYwIDKqYTjNlt84tmAY5stNqff
x+UBYeQ3k0TPSVjWq1/KnHUmh+XWz0F3wuK3qclQ043UJuzzc0NHw9Ho6h22MnM+LHerMf6C5Egg
298PxQXGEMNpWWdlc+bI/NmYy8eyfFa1Zp5NLfR22kNWNZMbmBWA4Il+tj1FJBqFWnBaDvV8i7yA
Eg7oKoDMxXyGkij22aPkWdm5A1Rkm8XOwSMsx/05QLjpXUII813sTI+pUiguaTwKserzORdyfZZU
TSelRSA+H+zOIjNd1l+JCgeegLVyItDYOiyeoZ9Io8U9tNwFpYp7l7KHAcgKtP/sHloOM+FSbG0J
Y7TvGPsoOjCqoz6KSt6pDNuLV1WkEBsTdXkKtHfgcsfd8sNuvtj1EpV5A9oL5e5Ed7udXWFqjsH2
x5xUzX9tcSiJ0aYvu9zvGv8ptHvwuvN3tHwXyxfVxXpKKpx1X+sR7ju4utgL8W1ZoZD75Zv5j/O3
7kEbFLBPaKNjl1z+i0WdiGXzUWtLmqHLiTwwasxZMWV9qFgQ/P5AmMf/zHxaPiWs82SophEBNGwn
fn8Ey7tc3q8RapP7884ZtrOdXQXHdCTnuqvAhxLNmSc2heIhQ9nXiFvBjtgybOwhWsXaW6dLrk4G
0Et/bWsddtwmQqqZPypZG64jmKqoA8A3OXbzpfKt2Ehah6QfX6qYEGlSEJATZJCh48rBLjKiqvs5
DLOO0BLhqUbU5xhJu5WghVfIUlQrH4iZM++6gEojEspSKS+a7wHVZ+8Gf5syauv6EXmQiiYJsjLu
8ia/xw/MjEmn3Zg0SCMs3kWKFt7JrobuKsqyT2GJJ9UHGJUolM/6PnxO1acoQCOR2MWL32UvmuVJ
OJZcAiKNLlWQJRAehlsVNVleRrt+QFUC04I2AT592emgKth5koTF0A48o7UAhakTzSafYGGIkSx9
rO4hKrTiRKL1VaP39sFPgsdSQFycF6qqEYu1irX0KFTmV19tjhAZs73QYW+Mw42T2g+Rnqp0qcKT
/aFQJ4AfRnJea/d3JkzBfrQ7tzYMQog/B+3Wnu6KhK6+F5A1VqbxOTCHDzYk1K4V5aK09Mw1IwVJ
B8nCsylMQtqnQ+hZPjUHhW+suo988zpLiOGIiW0NJxTmAQNo4r/XhDNiTqfQDyr0bJuDvR6s7gAU
686ujrAg9qXmUXe1Zc7H1dzEFrEf4DsJU0qTrdenV20OymSKuit1ePIs2naNL69GFhlNVXFJCPqi
tBoC1sxE/RWPdsJcR1I3kgDWVcSTHKcmx+Y+N7Tfa7N7qKX91vEhTAGKg7aH/OxI875KYtdO1bsy
aRDWjfq2qKbPWGNP3UUOWnJCNAzPwkaPsLZKHCwaCdKaQd/g830cPdCPvlNnZNZ8VZVebVq9PLZa
AI6wbm/SotsGOR2m4dQ4ESmdyXcdNphiGifYgLGItcE8l7DAaoIEc4In14DRrG1kInco1PouLRSk
RjQ7qYtCk/qYNCILHSx+QyyvkhGNpR1nZwrnBz0bXZI0TzENrbgD7tYZw2fWCpJZqkcyD+9j4bw6
svXWtOrJr5zMI4x96uwlmokCsaxKJzLuwXcSG1jJOXUuveNVkmVA0dkXdHMzlCmeQXLUoGfTZqRn
R6VkFmMxt1nhtFH4Gnx07wkgzCHegmruJuo1nbRQjSMhNxBQmwYacT11bsKhfplGD88D6VOA4F4q
H45iXyP61yRKINtuEbD61qoZYgTmYRmS3aK8VlDiN8TfMhVgHeq/rLy2dp5NUyIoSfFCq1epSrs1
NdqNzcRwIFtYplbS3LS1DT5pRoDMQgSftbKShCeZiYfazkBCY4oHkJBuIoCLa72ie8anVrJOpruY
dv2pretxQ7PkMJplgB+5gWLcqySWduCZouw7KQGgdrJ4sQ0N12HnbHMhvho0jNBVugsIwGBF4wwS
dOIk67bATuN3KKeMAF1GeDfGxGqSEUuXqtvrMV70Ig0cwHqSdo+luFFfKmdV88+BCv/e79XoBos1
IvtK39cm2tqgStakknZU41FdJoO1o8T/zcoCpXvblWuuUUvzhTukT/TCbtkXT2dh4DRyUlbWsv3W
WwejV0lBotLfB7NS91OlvhKFmGMZNU6tRbcfBMZqsMEetPovA2LfdoomWHR+T+ABUlwDg41uY4wj
IcgDnELnV0M+COCQiANQp7RFLC97DMPxps6oxqYxfWu1MYRra8kTswaiOo9C4JidYQGxVbP6c96q
d+gJPqSq45FE/AKXSJGXJjGvVQcNVaLQwA9TTGVEuHYxTOE0oCzQpCBAPfsb1g9acSnMNSCvdhNZ
YbKGqEUrs3ipqVifGdY24cC3afrVN2WPcVcNgKmNuDionndfMga5mVN+B0lPv8pj+kyrr4AqCsbH
bzsac8CoZ7ISmq1vJLdwa+JN3EksPql6bqr22iiTX0wx55qBbJcuVu/mpe3sL6Z0SJgEDQCbMFyR
ktcT/YpNOW77CbaO7JkbI9ZkraGvtdqG5dzsIpLleceUQUwDnKQSDxS8IrT4+WyX7YBLp2ST286N
6Ijdph9I501SZtHVnjhEww5ZjyofVluZGCNJD1NnpEsV3lWxmV5k1iM/TyWdxra3iBon2si6SdhY
rxu7ANRi9PoGqn3VXuVE5QjDeKsGK2Od2fb7PDUP6vRV2VzyqSAsiAAhXCONuQbXvwKuP5LHTcOt
pyNV5sFrrs4puAizS3zuXU+zbqrHW8+EEOun4bTVBx+rcjhgvtOvjXaCP1wiMiOOfJWrAhaHJu/q
CBF1b8fRoTQPuk4kmSLtDzJ4rxR2YRtpIJHMjIcsntCTRrFFsZQBzW+7G7I41m1VHPrQi9YaQXKj
3xlXOmd1OJE/E/Xj2dB7k+lLa3eBGyMBIi86OYWMEmQ1IKIUCQ3zKfefQ9JUmxrzSYtEroDqboo7
n1M/ETs9sXam1X/GevyQt1c1vJdVRydhk7SBs+5ajT2TAxsnnajASW2VYXil8RXejN1+EJPqUibD
BajiPYMvgB23krdhqN0E6dhuEuM5pr69que9xXKwOgloOMPokxUPYO4eaDPSYydiA4F/RHGoaP18
Sy043EdYqsYwZvL3v9PBK05eD5TT8rQOb4icB8PhoOjJFdPcOg5aZw6klatkyO6j7iNsTp5WmtuG
JRESTc8Eqqw/Vg2d9wKVSWPF746H8JNeRHUYk+51EsMH66at8JO3ObegR3h260X5Ru9Yt1ThrZ7w
emqr/zUExpFK5VlJbQNd4SycMN5Nc0Q+CH6GjfJxUtlehU3yBdbtLichYdXUzcbUo49CMz4mKh6b
olEaxiK2mi1nnW0rV1rYRUg5gakMLQJ3vhOG4Ripm+Wz31daydcZGKgG83WPpGBFyfROhx6yRlW1
NVN92wjn6EmAKFpCAMI0zaWkPn2qBJGyLcm9FDP1o9TTlJJHS/YGBMJAGteWCACa2RGZN6kjN4CS
MMUk8ABj1DXsBpqV1YHyGKq4PAfSgcSfEv9gBfUuNN+zrstIfP4si8ZDjIEyuAi0XSuxcRWq8z5n
TkcRppR0TdWJLDwV8oE9F8xbMcKfvvQTRQunyh/SxCKjVxkhC5DKgMcrUefY+YIgw/m+WvoNpSZ2
XU9JDUWlWuoIaRi17nL/5wDzm+ECQPtaySzizfCIBKKf4ekqOY3zMygqTxguezab8w3nl1vNfygb
slt6IsOOBQ9/YX7o59Ah78KkR2R6Pv/RaDCT+tAZoFxUuD9T+mpTygDO4ID8sxI2meSbulmT0aPO
7MlcR2HHvJLPaJjGR4TY0nVw+/nACzgjOsr2y+OqfI00YzyGKYGx+pwga7csBKfRFJt+SVQt8RXD
MM3Wy12LoFOUXgVC4Lm0Ec5FjkAt0+KAmHHlQ7A90u7CRZNNWD/n8gjCRDbhC23k70PSqCFymAlr
0ryxN+ad/ODpd6JJWKmFyYPZa9XOHLzeXQ5lkQ3uhNAzCqVy8OaNczQHBgfzYbn181iu9jdNj5+q
snBnZPMO3PdGBBgS7dXv+z8PEk+4yc0EHV7U89VOzbaKZXFQTDZHE7FyzO5E/m4qMwLzWhH2mszl
rDKzUS6U5NCaSYToraW7pUT8HkHXtVsQ3OUut4z57nJr/h8ooZoDkZvGpm6MCorKja1bs9+rRZOj
t5HtqhoZ85GsjDULNs1Npaa5xXyri0r/aNH57GpbuF7cGyRJk32xs6r4enks8hk5l1sCMdpKbSUF
zqz9Ero+bDOzZDWhBBiDvQ76T/mx3FkeNoDGHWO+MWSueB3nQ/X3rf+4y4K33sYFrq/l9Sn5AKsZ
xVXNG1bbXP99WB4em8Y7DvktiVwYINgmxJjOo4swAu4CWNQgfnGIWSQArtEFSgxeI6mYwpXzYbm7
HCSw7U1Z3cUFMzGcw9YlJHH5+//2IuYPSdqmhTFtfh3LT8A8Ap1gyRz0sbn17AejrHDzjITeB4XP
ngtwr/qc+mxWJjIcVmEAjCECJGeOFq4F+N4HXBF6VRgX9Fmo83JK2kpHNbv2mrPQoKUNdvQeD8kH
ayCSEcYeSFUqNyIPUbJnj3nDWRLD6yOTpwTap7Z0eloV7Cof15CBQPRG9hIKzUNye1Nio8Zyp4/G
qWFH0wyZuY87nq5Sgs23uhnYb+4nj9QprfJPFH0rHjlWoXjMRfelJLwD2YEq9yOk3yPaeTqlnLkd
SVYzgMzqIIYquHBKciPWixLif0Qj/y/RiCRU+b8TjZzes/q9/ods5Pev/CUbMf5AeAtNWLVBoTua
cP6WjghV+wO9oIYGxLBZNpqINv6Sjqh/qPM/S2qEb/ATXkP9J4ZY/uE4qi1siifSFtIQ/1/SEVX9
P6UjDvQ6WxfS1G1NSvWf0hHaM3bC4kOehOcd9ShRz73Rqmer6RmQGZB8NZT7jNguMbZldwrnqrhR
D6S9L4N/a81A2inMV7UMEZ/Oc0E8/5/lVjdPIT93UWWsu6YyD8sPM+8NpHhx7OeKtJgr0sstYm8y
t2pb/Yiw++fhn58tjyVso2MWMH/9VpPXDEB6fKoWbFXAYm4XQnAwsQfirXzt0lzsEmIavFI5Tmyo
3FilVaDLKl3bdcBztTPWKtO6ELNMHmwnWRaHivgnjLLqQ+YPwwHu+4ZQzuCUaOGwlVJ+d01LpA8R
rsa5SmvQHeTrTampusuh9hjI6Jw9s81Bw6sPXKUqn/exwOq8fEZetgPAqezh2P45hfL3aDj88+5A
c2VCLgyed7i2EsimZgCLMJnaq2WZImCboC6u98ssuhwSk11pRsN+RvufE2+GLMDuXUca3oTloEzM
xavlJs2Z4pDwnvPUp0nUIXz9eRnLa5nmF7TcWg68jmZXqz18CCb3cuZh/RyWx4gZ3Qy09Q4ZUOAD
RWdE+3R1IqqYMkcMaa+lmQRbQ6FtrNs2S95lFl0OKj1i9O/dYaCbBckDwvzUJMoOlPz94ISDmw9m
6E7qLpwT7WVIGZoqw0hItIvMtcJxVQCLmRD/DBPeAQPDyN6mhbOsAMJU39EzyQ/Dta90jksDPGLH
FpFb0OLX03MUFWrdLamrbghsSKShtcomBx1KgZA2L7FBZ3P7qBeIEopSfDi5TQo0bQ5vZoUtB639
3+ydx3bcyJZFvwhvwQaAKTMT6UjRkxInWJREIeC9/freAVZVqutVu3kPhIVEOooEAhH3nrNPrh9I
gtmsj+Ky9AKvlzekgnoqgBL22LoJ4z/3ytkZMEA+0H9AtE5fTnBVgQenPlsjMj9ailXaB54M40Ph
cmb6Sb/zw5IQG5Fhd1XT0LHycRqU5EquE1Lp4SLvTP+XX0MjAU9JCWBRN97PV1d5hLhzfaXdfkzt
txD6QqtbhyFRoUh6f29T6AoM19V3xmD+0FprZpbXoHcwXEUTZmIGCI+JJ8EzEK5RoeRVUm3zsMEc
rn4dYva4lmq1Ult/DU5qVIFeVQ9/+7+TPcDvgwXAvgsbDT84a5FONZ9oqBU4Ydis16biK/5xmdIY
ZAZUOIfe3eSqJWDH2s9mAFWn5fSVF5inHVPxsfWbq1r6PlyAiVUVitfdEiJgyTR0nnJAxiN6SXO0
r55IVwebMrgCKN/wnGkCHE7vgzMv6n2axjhBp2Ayw/zQdqN+GlWXBB1wq+MqMFV7aVEND6GpSHpT
YQa9GdciJ7kJAgLRr1fACQlnfG0hQUNXcSKbbT0448GltdWonqBtmxj2Idcih+BhlU+AvvPoPf9r
8WA2fhZoU0ReHCdoOfhodztBgzwm/XiIWWrhjGEC0yLhzqa9oRqSltqsk/h1bz3mjQbheiL5sV79
HqqWU12njAas7NFOCRUyWA0UUdA3ck4wea0tg86UgTPba7Dtfv5IoAIP9dBt1zFoPeT6yPFtDdXF
kL0baq2xLjjoMuByv0rtJAe0XbXlwa0dTIkFf871XPjctVU/uxfDwVctRSPF81zE1i61wu6U+ng1
IpMa80INCnWJvUWlXin19cREc/giK0YIU7Wa04iUIMu7843KZAmrfrMwvmfbPI+xclg40bMw75cc
6ymZTowv0t/qGYCqdQmzjm9oq84TOUCf47InWVkDpOeO15BWohuVtgdaeq+hvRhhK1/ZVXUTlxiI
q7i3N3kIg4wpwUw9tUy3+hJHWypG9dZJmmtaMWgdFbvzQu3EEAKbR+sOee/jslb2LwNfNasuxur1
Ifz7n7Ve9kArqmozq6/qYsmw51ofc2oR/hHn2XnEiXnGUUi94+RE3HinRM0Z191146qDn3tmmyAn
YthsotLZTKz5ruQc08WzmegSjEruhwlDZNGz/DwbfX7uR1HtyLCl5N85404UCOiLmXUvOZDJMczp
KqAzgEwWyuQEmGWh3H3SdUbYiLMosNP8oWihMXUW6ySsCrTiASkDyifbtTtZSVseXTonvqnuBesx
FDPm1s9QeRO3O50oW857Q3eObqHcEPXgGwgHarkP/YpWzOgeY5HdDOBtD+M4LdAs8VISHs0d3w5R
ss5QOiwn2nmpcfRAlTLRjvY1rzrTeRrOPhiRetqlWDpIGw8DQa2caBD1l8ob/Xe+qmQitLdcKDz+
Ju8onLVR/zDhjE4EpN94iA59bUtW5QgTTtTBMamOp3VTeFUSWFXx0iuvYaymPZmawKwb6Oc0yitC
fJyC4neoPIyfT/gYiQpEWtlHM423BMON16YRM3510SYlMIp2kPGQlGC06DS9m3TISACj1pENr3FU
vs8tkzdrbDBRaj3wvVmn70sbcnYfsdUp+pmlb9vZPcVhtQun8SVzIBiEoidFfnwlA6XdOf2qBRyw
kyGAQ9B5SjXGF+Dwh8apX/NBPKXhlJJ/2i57pTp1MtIeqYePXIyUGuKbLnSyvSmxA9Mo2GcYFTcO
QeM5mafduMwHYVlBNVu/UGd8KWfaNH1o7qYBOxjSy+Wl8SOIGvYQWAvyLLepX8QAqifOXtxuyr/Q
OcstoBJFrBD3CeZDcg6+tKl+rcflEJC68uaW9LkW7HMW86cdwn+s4kV+SFwgwOTXs4Tz6kNW06XO
3K7bllO2JXFF3QfeKwJ4N1pVY9gjJ562+M44TGln3tVSPOd0oPhmV5J7RQ4cMsdO3X18bi3LADiS
kAZCgNBAMl3tYa+QBotKFRCSnT/Fpp9uq3gEG7FMxkvLPckb9F9UcKEaZtqPTrdEMGT1lsYfDNlF
ANELmf1N4qdBoM0VkuUng5Is6Lwh2gNLv+oKIhKShUmGP5E5nhNuXpbdPhpaLjojOk/VMUww1GUR
DZZYB9LSWl/neTTuB3ycG+w+/QSfQ5hZRD3vjRBwiTeKvuUMbdl3AfWjkb81sQce7XHm1+uH717p
nGwA9zRsiNAq8zjbWnf0oJOHNM5J1LMgT/e5e7Q8OExI2rrdBHxcOJjigTxNgkYrIuMq0BwcZ4iZ
n826BlQzL9mmLehydB54PRhowANNgq6EFWSTvZWLG+9jWXwb6GnFccItL5G7wm0MykKAjHClwhrT
hjevB0rkS/1ldJT+QTyMNGoOdul9S+ccjIRjw8TEzdneCHPoNxh80AJP5XjTI6EskHRR3jWudMvr
AmPxv2XeeKP5/KTDU4+TW6DcER0Ke32gFyMbk16qfLZpMmRVqx8IPqZNE5d3nUXhpyTj78oeefkE
SB/7TPvm8m9EfKZYOE4lcQsm7jOKh2pbLcl152RMSduK6i4Kc2u0gFybw/0ckZflznRpGxNAuuP/
JGqTgdBGMmGXbroXQ6jvNX0S23I8TKG4HZLS5yoGsJPlNkZO+vGdS3Ox6ieaT34KbtvZZ3NJhkXo
zluJjADvNV3g6GrMh0faHD81rdpXBv9xvfWo8YOS9svXaCq+R5LkmGWkDEOXxScewIV67srvpTvp
FCX6b4ZuZ9+NTrwP0DBGlsvo9fqvjU9JV7jUWLoCuUTkuFvKd3KGvGSgkIfEBvi3qgVrphX6O0xJ
EtjcNlhiORW0rAsUeN1bX3Q5RhQc77yQgv/29D+95X9xLI+bG1+rYtW/6ixmR6tr3VJ3XGNSUrZP
Q7ta6sRqc3k4rs729bFgzhigsb5pwqI5pQszlHWvE3p1jHTqPrS5tZw1w3p43eTqVZeXXo6te5j6
mL39l09fPiYpnT++jIz3gWn35YN0zYmOs9ThzvFTXV742xdcPmdIQzVdtEXK6viv/0DJzHkfZt2R
pp+/W6r6NVH3uHidwWNk3qYNbtdsXW2vB9fN5TWXY+WsVveXx397jYti7qpA8YR1DW6c+vzL5vJa
ZIbMMC+P19es7v7LsaKvEuCG6yv/8SfrfQvZm1fADrx8HKlGXZCOyX1lE9C7K0f3zqAfHBQG1fKh
pfxx2Qg161of1vNcX40hgls8Bcy1hkqVUS7Pfz7+5+fsvz5lfX3aSPqTU8la1saDStMmzbEfxoNO
f2BdCmf0/sbbdXexXRYVUw1cC834yVGCqnXvsomVOO7yUEdEnzGYHi6H1r1Cw9ot2mnEG/Gf3rC+
/5+OccXEVF7/evXlNURt3VegGwAvWwaJOQObpvjQRA76ttK8/f+XMLl7dPP/UMK0LGKq/7sS5tNH
UXy07cfH71XMP971RxXTM/4luLHriB1sy3Fscali4ouzDMeiUumR7OSx/auKaeGNI6aF8qap24Zu
KG/cn1VM+1++Zwnfd300swSq2f+XKqapm/wA/zlMjZg32jtEulmCE0elvf1ugHPnxtLk6BQEhbow
5v4qV4221R07/aWvGfhKFPesTHQ4T1oNMbFVB9dn1o2G5I8FzKrPVc9Mmmx/e3p9Yj3GrCClp6r4
VMiz1sLW2orWo0iy3lID/+euZ0EzznwIsyIkuxkx8FrrcNX6dt1bNz1ideoaRMsEWm3drqUko20V
VFaVUUbysxaCP9ldaymfy2hC0rGBOVoTiJo1CgHax9oWpOXget3ZXvriZAXk75xJoYOEq1vO3IFA
JtFfNHT6icwkkT1NJhQhVxTnmKyNq7yt523s11cJlewgldE7cWVUMKfquTGs8apL3R/arWXr3/KZ
vN3ZpLdFgF1AjGl4kBrQy7y326DCvdLpwx0in3SXzWMJChf806w1VD1JFOkhMkpiSXd9k+wR94Dp
sRusgFN87nAH+WMfbpH7fK0ai0loxF2f6jXr4uUGD1d81qz+fsrafUwO9sbeT/WyBOb4nMoBBAjz
k556C3G/VWDm9qsusqd27JadCJnwx1Rj8mJyKerl9+iBoDG52JNtrXICz3/0ImMIkgXpO2ysrwUC
yapq0NGEiYXwy7+eBx13Xu5pB30GpBi3rYom8Y0ARkV0pdV02zv4gfryrMmHsUu+IR3Ax7coXQRJ
OCHQWKQ/RuCjdNli8iTrc+GG4EGY6tH8mJHzmONAPeiqiOnFt2nYk95iZARXkMeQGRmhZ54S50nv
xm6r6WDbxi+tANlesJQ41Vl1Z6VNfW+mKG+RKc0ZhQtlPIlIQww8ltFX0Wza28IwqFxqy4Prt00g
2wJ3D0XoOPPPUecCpWiobPTW9M2MK5aYZWwEk4EMsgjF91F9iphv0mT6WoR1d6jiYaCEu1DLN2MA
c8j51RW0PLYZMsTZnO70omKx4URM2mNF4pT2DxpW89VguYhCXE6bMKmORVyYJFyjO+8xXiOHOxl2
um9yfJqaPirQ3HQ1ETAXjDUrFAK9djkWvklCkxWplx6iwdp5HSFH+hAHTjMeF7BwVSOm61hDqhve
+2Z6dBSQzxsIJW6cRzMevmc9Kvt5Ke87OqEAtyYS3E2uHwPCdWPCxrCWrUF8APGl9cbSzBgXQvtQ
NGO/nSd4wFMKqsMB2ElKLH3MQyGog+IcwKtCXSWlPHzmlvnUIOPaxXhm9eVQ2/bP2OxxWqWoh0Sp
XxtdxCLeJhBowjgL8bD8ztlBfkM/xjvaL9bVHKHwKOoZxJ7PioqMAc7ibRw3Xwek9ThxIRhQiTeQ
/oRpQQKFioTq5jEwut64KssJ8f0Cut+0JWdWums1AvwW/5BZqIMpOO1RzPkBJ9B9SSGsmsk1Ij0G
q4hl7mb1g9VFaW96K1IZeVF7zO2n3BBvpKjBhUC2oW+BZ7yJlppMYciRqLvBAxA23liW+9E7bncQ
Hji0ihkk7F+7JJmgfQUwlB9ca2iBbC2MUEjZtUI/hz4BZi3A8gq8pA3oas4ReXUUmAgRSfQS+YVP
WUUzp2TvNyNVudH4Wc/HKG++ptEK8bSSAwPIPrO5NCSlmFoWt0J9SVnn+2UYYYgic9iG+o1OID1y
tMa563X7Z+YwpkZAzOLpbhri7suc2WS6NU10bP3HcPKjlxbpJr8gPKiLURwbzjFqjiJYMqgM0gSC
jDto3g8QVgHCAGVBuDkO+g9TaV9yPXqPNKQ/doRUNGbeRlh4nhHCJx/miIAlUzJyDrqgV+5iOs12
UUsNE5gShGaytX1bvFgUuDhNEC5P+IQ2cHdMSOGYKyKUWAhUsC4XUEmXsT6KDmjfHCK7RsAVnqUJ
gnF0kRXMYjeM3oc9MbwMYs4Os891Xh0xc6dvmQDzGXKn8pr8q2P/0vK62xgALrAaxsewBApbVr+8
sqC3Hw4HrTH6A6Cepykne3PS0NEW6UCSdybFncMkNSmwc6VaeFwMxs3+Z1VHyyFcrBd/dgfshIYG
5mkscFL45o6zeghMhqmKClWkQrPch8STyugKctmg7jk6FFwhzozHYiaPGZ/pcL0k35eKlL3U6pwz
0jZkFW/DUL9ZDaGUttGTlt0DUtRTcrf9pPhO+fh9gr2do/Hrtek2HyryXXT/hCuhPVv+re6CYMKu
Sj/TDL81CE6Onuy5y0iDUqfcOw5AH3QVLpqAJTto5Pztmww8oWPjd46W/A6vB6B/B/sqPlo0XWV7
lLPokW03J386twaXJP3AcNvI5H6e0ES2Cl4TBRpzENb+MENGa97DD5pOoVOT7uIAkCKflVMYYIzV
3BZy1K/KVD7VOfeixcSLnul5u0kLBo0x/eUg1d/lo5VtKAC6YM6UY/QVc8wBhcRN1VcMNPO8B9Pz
6um2QydLqesowdJD+IVpV0Og2TS7QuLkKbipRO18O6fLU8NaM6B5MF+THwjcqAYPB5bmgTzAXaIt
zjmVCwam9kssqihwrJriXQUlVRdftCRgHTTttVaHDdKwhB5I+CR0UKPS08Z7MCUPmoaL3alTIlfM
QE1fTuUMsTTKQejpX9zCeeTK+aqjej/VVTXtm1SefKWPWjcpE4m0TfCbmw+V4yHeTKm7S4iU9uBg
X5NlCxqX4KN6LI+5auqVamNJ8y3nlr7VPe9m6gt356QM6kua3VNw58yT/hsFMojbKY3DyLGg5esT
Y51dw8HPnSd9oGYrw/kbPb9kN5KTrXmShkGl5+Yu8or3Smm8eqXuGlIkhnQd8gc9RRs7Q+yJ8HYd
Y7hZtUfV0C3rIPSxFSgzEz5QynxGvMFE7ykp4mHUtO+M+W3ga/Vt1A1OsBqmhIZgVoxgTzB5c8/y
AdU3tVdu7DnhNCWxwITxmTjtfUH4dZhrGYD0RncGopfU+J2MJQGzqpNrFkMd0BN6WO1XI6lFFOQH
GLphjOFpRC5zSq0HkTjRVhMuRj/lJ9RlCDSf72yVtCjv0AleaVx5e+GMt0SWos9Gg7V6v2DSPdHy
oKjdxDej6ue6ZCvtpzY5RUI6+Efk7aR0bLRsGvwdpAXLJDMPZV1tVnOTTescSaJHQ6Fbjlb8OMuX
qCFCSe+HkrR0fhzho4VMY3l0/TwOMpr+hMpMWzmF6Ymi2aZQwqtiJgGZ4DXmhL5JY62rnpI1TGtm
Jh30k3aD1cYhQ8UcGffIg137lDi4qKEDwDXgeNWO1u1YectjLcj1ckHmitoIIRRhPKQXUG/1GMiv
pMHIjYE6gFRyuhzOchs+JwuTZdzA0ZaLhAIjLC+rOdDFebFM0QY0WAbJIntsIRf1M0at1LW7AwmV
u2XoZNA14itOXP3Uwj3YSt9eDSjLqdR1sXPJKWPp3e6XDDKs6g5jntK6nFMqKt7q4RFY3sdIfXYj
9fJLkRik+5m0K2rreYrwttXpU1xr5mbAcEX31QK3mYh3P9YWSNsyhL7EX16fw3obj6pnxeWEzvVl
8XuDH9zeRLn/lXkgBnMzAQIsYkI49SAzhw9KR9qOqlAYAeuedfmrm7KzoTRdFSQ8z7SOUUen2VaL
CJvarhSts8F61Gz6ch6YjRLCioq+Ruj3hIgP0Ca60ivayi6Rsem9VpO85+SkR3l6ffh0gmWlKqwP
+BOKdj7m/kMDZu1Uqc0Y/chcbyayY8kDsy5eLMuw4Pkuhr+6KmPNKjdaJHHW1E67t1i42aO04INU
35hRQJ/KGWyowXRK8VdXYH2afIEZMBXPNYNtIKytrGZ0M3H9OIwy25e9O5w1b9rMi2cc5/6A3lc7
4Y95Z/bwAgUq5rJqz44/bfwevD7uLH2UtN4JBAdZhVmTjrV96mdnH9d0YFunR//nkjlb5Zl50tLS
Pbrla6wJ0phUP3i9qO0xvzdrs4DGgUby4lcVZIrup8yFgBshkHEHWOE1p3uFZCDXNYzafXaN+Y+h
QxBrZ/hkjMDr5Or2EnwNHcbTsAOcQYPAQy0DRb/P4z0rqxsM5PFpvqNtSrhJx8e5VvSEiVYEXdLh
rMwXcezo9WlFop+II80p0rsveCoNEBVI11d7n1PjVVloKBY4OWK+GzM23Y45OaIXoLzb+i81KhCc
OnQi19OcCiYpIjjOdr745sbmGxAz+E5zdZ2AAqHN1O+sZjlnEcS80aERD/mAjgnw7EZnSu06eMpp
sNUpQChpv+UFZAFTGR9r71fe99pp3ei6so6FjnU/5gvnqFq72lH5xyar+pehbKdg1KC2rMdrgXPX
kgN5H2oTChcPPirJa10310n6brGMe26k7clQymQrxSqtdfU7Oaj+lR/HYjNpQBnwzXXbXEleY4GC
NVsVIqkoDyMlCZFDxYF9NqFvqIege40ZjLC06jZKltz53EuxyUcpatOC+xAcZQemRVRguy40Anmt
SWrbDhfKoSWpoYMyd6rt+s4vIrnXRe3CWIR6X/v+aVDPXTbrsSwhcyXSIAjTTuWdZR6eRJI8FAZu
qGku05MV32Otm/nGcP5hU3bZYNID3V+m3EAJ8vtSa1G0l0Lnzuy74barsT5gz+1OduN5O/qmX0dA
XtwbfPjcJTxlI9Y/0CaH1jeE/gmXiyeJH20kJzNtZpZi9aeJe/Vuh+ouaSAOxdODEXbdkFMIu7mH
WdcKdO8e0OHV8L5utOW+tkiSXW9rl8NYCypHub+V1ktfBV9ISIrOhqjs9SQDxfZ72EIrMkJzPC8u
JxWS7hpLkcZsOS+Py5KOZ4gneRngKi524MVqlupZ4BfDMdI0onL9gDEA+GhOcJFFoPjdusk1/TtK
3EencxEB+MZz7VvYPAVB040PFySJz2WDAncwu2rftCakBAewTwKyTqsJ6uLM29iIw7dWathIolw8
AclLOlvRt6l40AAu90pMWpTRVuI7fQcWRIQApu5zuIRkXDfuIwoeC4kiQveKSx1nxV1IbCsGpOxn
12j04wfvFNNZ2tT2UtJcTeadSFNyI5lFPJFacAaLE6IGYWEwkfF4bsy3Rc+PXuqD8MEehLIFwFFi
vbZVYl7ZJkikyYrLc6rX/LIoQI8JHOze0yFC2c5H12fkYef+gfDSGZeeu5cjy7NQltMD+q/jUhTv
YZ4bP1DgnCgKvCLhtR6ajGQgJynsrRmZ8jTi72XxNH2p4vrnisnAEgMlmYBxaoXJcB5BkTidSXCQ
3pEQmQNDyL3Rv46r78aYQb26nWitPbACMbcNLqCgiYm5kYyIdDKrY2Ky8o0qAx8XTpwdQaQr1JN0
2dHt96xut01d1IcUW/b1GE7hdWQnD874Pk8yfTNtOrt6R5DIZD0JX7x7r1lk+F+4KyIt6RzjSaKH
yjvfPE4qra2SxXzdZQuxTbQq9+7c+teyJIgjacn3beDh+FFOGJScTlWFDWCo0nnvWr+w8i5H4SR4
gZiOsADxMLu24RMgK2axOhOMxLWnmxpP4M7qxEAa6/gdhkZ76xTtqyw96ELGn9br3o9cElu4ma43
YU2pjDDf5IcIWEpo9cYm9FFi+Wr4xzoGYKLpuwCIytN6iLnQfLqrlf1h3UAfG7ADgtsD4QNoSNWY
BlWl7dQG2uLWbx0uPr9FYE0oZIn8CGqOXgaJHT2nauRuBn88RBYaMaXT89VmNps7VvXj5yFzLbpW
pnimWRJ9WthNJevC1l+dVjc9DGMY49xxanmHsWU+rs+vFvdPZ3shmSvk+kRCo9kyub6411cLuzm1
ZFNw+tIwpvMqJM34lY2xTnpCpbFb9+D9EM5QGC/rSqdkWUOOsrGfJkjwEyeKMIyfRu3JfRXnR/QX
/gHzl382o3ZTlhhDIp+ySmiYlFvmIjlUaCegnWaCWa7fH/jvURTp91wwBb5myfih3U0GUX0DuNnt
Qr0Aoo/4GObJOM+2d/a8BJp/uNC0AguTlQ8ySvDRjMOJT0cMGKZPYrHAnLpUj2OTlr4VGmgbyvo2
qfmuobYNNiR84FDfDaEgPGMmT5OztdrSd2aILM2txOkG6hIz3a2H9WUswPta9TnyyGP3KKpTPhq3
fqWGmugOteZdMtjpridlOqtN0hgS9yGNkl8UtdI9f+90moJK6s0uW2Iop9XwnCb5gTVbtJs9gnpp
axCEwZ/gCth0uovBPe+81sAKmTxnsfXRzwVU5xi78BjJd9bxt3007VPQasRSQbVpfFx0FBcZHodg
qrlFuy2hN/yVUsM6+BqxG1QXh53lhNOVrdRwvmEylntzgeqDX7a7EPTrtkhROivuA8LM7NG7Tm1d
IF91v2P6PXZ+dp0D46OlwX/fX16d0T0lKVaTKb2t/YwaHS5PTNUgkfRyW1HkJTxRZ3KTCt4Nde8K
etO5nw0ih/rlcTLoqzJ5hRkaU71ucXogeqmuzTSntKklxm0J4CdHiajrXnxt8csRhs1QLkxysS1m
Wqlf3whqpZmWfEww6+Xo19cT/QDkbvlbPPrOwczDGQWxiv1cvhitdp4tDx54pz1S6H/c1SH9l8r4
OuBkPKppbDG+66yuESMr8/cSf42YFT3AyAJoWidUz7F436Sqk5xFjywEEuummzFaRrF8bJdK29gh
dzxE3YgL8ydhRgCqp93QdvJmUn/oerYJtcPMUUaCvArzh1t7S+B2L4Wf4e/L3WdaPy94SzHI9ra9
d7vsZlzVaCKEb+xVX+rIw/c9aiAfEgMkROgeW2mYhyI0blDPUy1DUrHp9cBrptc+gVSgGfOT52WB
IWZ/WzFmcVdrrlF8bjFyjWTLTx3FfASxPUwuqSXhAWzQg2nSEIgHwnj1iIRaQ9wISnEgomibQHk+
5cTQFHkW3qfhTY/o92oxIb7rdE30cBzAcUE8mjWiJ8bR2WlOSrif0cHwoNWT4zTYmtaH5nc/LVN+
MYuSJE+tzJgYf4vknSTFnWA6nIUmphhc8qCiJVzh0AFyhT8XIux4beQKudCOO5eYepwz8I9cYsO1
LsR91LxBUPmF/54uIQqj4gYMgnOdR/K1SH6wUiW30unSXZdydhM4pcPU3BbV3RxbUK58qlbEgU55
Wz21BPFo7vJY46pgvURuU2SD+47fsEhwpY14dRfxNTHGkfKAFXTtbF0laQSFIANMlIqtXhGBOIyU
BGxpELajW8YWWWPS1PxX8gSq4NcySeDEpRb5j+b32CqqXT1iEJRL+VLklMrhQyFAMOS56Zsy6KaJ
qTLVxGI2nvD61s0cRCHXXNXbT2HsQ8h1h+u8TJ8gEdgbnNsF5AsmP7nvBTJBLWLGxXtkTPT8HXLN
ZIN1kc4J4IMHl8LIyKyn7SyCgQtiRWNuWDbtobhCQFQClXK1Bx3jwKO0zddy9r8V5O9RdZM+Ol8R
tFJ8McP4V5RAjJzHiKyXCvy3h3stMwruRpIZVBKBcWm9fODqZ+7RzpD+4PMXOzOFKTBSN/bnxNgJ
q4ShhEoEFbaPN2ogBieLte+t1u6dMNxWRhsFSVyR5TIZNmpgGzPssGf+8YOLfSsbnT9jAT9Y6iaL
a6nBcL5FSDoYXGl18lwrhYloqhJwO82KNjJewBQQQrN4x8WrrqPCQcs9qQJeWm7tsrkGndPtxwwd
9nzbEvBHDLnY6JZs+ZibhdUdv4j0sa6sX2azHOis8fO7gMbdDmqo9PtjXoNMfErJvurHswDgSCNF
8Gvw+YhBVvVNqI1XraZMukRC4dV6pYngbGrLvE0oDkIS1861g47LXgYYCTD7sqy7naTE8jLg7U7z
0g2WXeXggQEVpm256ptGkrXjFtZuAhcIgqxEx+f/6MKS38xSCQVaPQ7qgsJqsA0VVB2lOrp+lgMO
+Ssp94lWUOotuF9eOSYqyhbSWj33LWsg3QXtA9WkCHuYm/QcqmLTZ+4b1U2SXYnWhaB1NY1HFxnx
U1y6tIOUjkxNEiPrRzx353Qu9SNjzXaZSH3S6RH5LtLYn+7eKOCoIP2AjpCokhGO5nwEe6Trt5mZ
vNNhq4O4IzKS6r2DwC55RORMxLGbPgwo3q/0iYYdsm2LXJAZuk0FrjEtUuIC2unJdgF75VDfvRra
8STpQMpK3+bQfLm6JIOq65UBHpG4Iw2cvtEJ9iuCzLC5IrsXshLT9XrKD8x+v9YZ/r7MREpYD8ZN
TINzzIp3+0fiZNYXsxq+aT35B4Qv2EcHG8cyumKHJEEQMo9VEy6LQIva/mKMcTc1BilYzSTqRXQX
JsaMvTFQeZVLv/Ny/ztq0LO70ApOxoZqj/eFXi4MLlU6JOYBU8e+G2wEeGqOe9m4SLw/vTZ/O3Z5
+GnCYTkWbeqiNYifRBhcdFaEZEbtxnqJooAqAqEsY4j0e8UdcWcrT6tN6rfXN6FJ/zvPnqv17etr
ftv9/Dj1maUqJgiTy2N1T3lWf2ssBtEV6xeqzfrey8PPH+Lyfb999Pqiy8s/v28eK30XGQtDdZiQ
l/GXRytSHz4SO/GHccvA5HLIsZpc5ZH5rC9WvHcjvYB/3/2gKDYf+q5KyYD3ykPB7HpXJeKHmIla
R9hcl9wNUWbJWZZfXLdBYV18U3EvbzJjmJauew3c3jloihrGYom2ywiT8t92izpvT7XHAqfr+7dQ
kaOYP/2xSTyBImR9jOrAN3brrkTdS5tHvarV8fdC4cjCwT6W+fnvz6+f566UrvWpTH3burduhJn8
+UmfB6E1XkmBa6DiHnx53eXH+vysy+N/es0/HbOxmR1dHGJSuaUU4W+k1AjFara260OpjGHtX8+u
e+ux9dn14bpZP+Dy8J/e+08fBRJ9ZN7G36JRzZEV/6UK9RH/W05w9fgfD1pVw5rj8nyp3hRf3rQ+
Xp8WNauf3juOqnXQ9JzS9KvZDUt3/mN3fWrdODGoZYyAl7f/7SvWh8AFrKv/V6H9b1RoGFU9nKX/
NX39/FF0/Y90/l2E9sebLiI05GK4rn0XYLrStP3BYPf8fzmu6bLOsRyhfLS/SdD8fxm26Rt4aRna
TUNHN/anBE38CyI8k17HsA2xqtP+Dwx2y/w3AZoOBN5zILEjRDPNv9loLcFSyUOdfxq5SxTKd5Ou
NkQxcZZV4U3oR9h1FsYpF+1EldHo8wp50Kf7WMuILh2nY9E1A9MA6De6G3ZXmV9O5OohWhcjqXC2
ldNlqNTdGWSxTJPHVOucHbQ1NZVGHhTqLFT9ODyO9fjRmLgj++X9tz/JP5DmTVv/9/8nOj7m3Tp8
T0R95t+EdhMcOic1PXEM4byqCMJgUkWdz1uaGj3J/MH7ooo/6zgUqaE3UqUht263Q0q7vDD0lyK0
ToujIylXxcpFlS0T6peSOiYUPFqlVDaFKnHSGXosqHniqLHv1k2mCqJClUZDPwzQvFFFHI+xppwb
iHRQk9P3Xiur1IHGs5aVx1mVXeHw1DuCaGgWqaKsr8qzE3Xa1KKn0qSzD/+3efIUREGojY/z8JTP
mxWRsG5W5x9Z2u5x0e4vh323UQEvEWSSztq2PlGAloIKrhsZ49IJDR+ijCpFr5vVFW2F4f2EaywI
mVvSssAHEZSh9a08VK75MajS9mxDoluhFNFcfy312N8lEjqF7PmdFao8HqlCeaVK5gW1c/xsVNEn
VVC3VGk9crLlh6HK7V15n6VTelpG6QV4xR4EPdFTperztrAq2t2MwoV6uHToIC6b9ZhGb621Z/dQ
5ahqYqu9m9SrWk4/Baw6mKppkFDGuSqVoCg1MTO4Bi9GnzBHx7QhWL4nNbMGfHta92ZlRG1f07VN
oSp1wqGgEhVoMrOaatWC7/XT0OsD9mi5HLajan94au5iq5ZISG/EVE2SFeSyIl1mOig6eqfdQk8l
V80VX7VZzP9g7zyaIwfSa/tXFFoLE0DCK0Kb8kVTRRZtc4Ngs0mYhEl48+t1smYUMxopXry3f4vh
SNOuDJDI/O6952rB5fpDXUUYLdMMWpjptUQj0Wps/T9df8RayBm0pBOi7SxXlSfXs8PrDxX8WFoK
yrUoFDsfSotEFdAqLRrVWj7C6+feJFpScrS4JFGZOJXcpnbYb4favm040OTs3tZU4XwE3i9TC1WT
lqz+DpJRerwIE/61MpjVqNHLjh2qV3HVv9jpu1oQa5hIa299rKWyatCUWLSwUMtokZ6otihrnZbY
QDwnt6WW3ZDznzkCk0zRktz0ALU/pVJR3udasquZVFNOHhxE6HIcQtfztcBn5FrrM7XsB5gl3Egt
BRodmqAWB3v8qmujoSuCLH/voP0uUcDuXSeuyUQ0f02fTmZMv6UWH6uperwa1VSI9JRoidKr3vjz
/vFKDFkQC9iyM7xJtLTZMRzqtNiZadmzGIilmRVNXqImTY006qCRMkq8lVo0Fap7bVBRMbQYN1N/
mLS8GqGzllpw7bX0mqDBxlqMBZUNlJnI0YhKq+VapYXbK7TFQ8t10HRdLe56qLy2lnsFui+Z1Rbf
B+PdRIvCMR8RV3G4F1fF2EI7hi5X7CaZc7SLvyotL9f6R05B8mjOR+kuah1qMfq6f+OBWR8clOpI
S9YcxB5bv/c3hZazHS1sF+Vzk7dAthPogd1V/NYyOLMId+1aAIhtNHJDj4wrLZuH8UuiJvtmApDs
dfInvArsZKe14C5R3nGm7sYFjSxAkwdDzCA8D98T38GzZ1k7E/2eDVN1TFD0oSvQx6NF/lnL/YEW
/gUOgE5bAXptCki0PSDDJzDiFwjwDZT4BxbtI4WJcKr6WuMMo29Shg6OA7qD6i1qxfUyn/Ek5Nqc
4OFSKLVdoc7j5Sa+Whi0mcG/2hrwNxjewqukuRLhoeN66BklX+0Q2hhBm5wQGCXiVrxGqdEcWCcu
vv3aWiBrhhxHZlixeeSCuAwSaL3wXcoY5nrNi9kq6E3bTmjPIe0QYUOVfSLNTRiZ/mape/dk0a/g
0ORHmQCD1TnfTHw5uM/cQwr/Z927zMEN28OLsEDzmgV11k13dPDQ3Zb2hYjatCk9875I7F8OZQZY
fdpUfXszHeEYfjdxmwF+mepjaJXuvUfTPWm0et12vdrIgHi34k/Yc+efLJztdHpQWhHJZYEN00Sr
yqTmQzA9BD/PmEMK6pTn8PeUVbuUSeTjEjc9ZRYmCC13OCs/vrUpYqlJS+/gBWyvCRCo3+UBwP+B
WdbYqfmQFdjLrDCieDmXmyqt34SVAG4IiRpqy2mTsn1Jhua339BMb8e4Eo3JUOA1sm6b5sMCGMo7
ZLECkz7O24Czq+bMW4cqWu6nBhQbtpJm49ab1h7gYap22iJQsR4ttM90jE/iUKXUt9XIQtqauBS8
jNl48RFaVktpGI9eq389IyNaiBuhlnVg5NglvqIo5r8VfR4t/mbX4/dbnYoZTaXzgbEKIoFmmbui
Xfu0ngMtAW3LgTE12ZmNFzzzINbRGkiBRg+jJ+onT+X3jt/TeM88owmcZkvCYKeXsp3dVedJeMVL
SUeKkG/EHNjtecCLUuFirWyah6Wa6w1yd7IMJiVXFMJRpDH6Fu7TqX80zQbDbq+q2374cDv3NcVG
yANFYs5MuSwxPlOH0Fm0V4XLvoobug36cVt1fP0YyWwaQL1+V0PEdEyIn/XcyruaHdtbXp3d5BJR
aHke4+AXI4Vm0y5Fv52Zr8Bxo8LoPQ9JGzq0rwC1sp29mHFs+4H/nokQ0GmPVS4pPOuBWY54KJJx
71TRe5LS/KHU+FyPDBUZCv7k2n0xp/QlB+YuC9mR4W7CE12hA+SWO29av/SOGZCJTfsDyAySZhmv
si7ad4FLaWpvb8sSqO6SOtVn1SIsjN1AotXLwsNUAS91ZQQJP2/hyxtsgfsIEngcd3cITDxCnh1R
iIOnijtrqu8D8MoUI9ThemmPwWgdLBye65YR+sdMNfoYzK9BhcCM35VTvrFpvJbr1F1oO1D+rY+y
hF3uTxuQX2iX8h1gCIlUZoGYY+67nHqA0sAjv6RBdRNIe96GfuJ9+tjr1MpfYiKZDtwYoM6NxHqB
S+lO+ZHcs/2jnVib51x+GKop7tEg6q5/r5ridxBia8X8SzL9D1/6U2UPj/TMJgR/iwfHgO6SF+Wu
FRnlqqGjO45eMG2zz4uzQ55bqAhlx60w/17IMq8smexL197VgEzpWHj0F3o7S5/pSmlaaymZuMgp
PMdRSRW2TX3FxGw4CqK1XzLTJFryjWcD44n3uDAY2/SluDcIugYezU1VBxq2S8KdiPqPKQ/YS8n3
OVcrw88+vQ4tM3FsaPXdruMlb7AfQpss2gerinDqjrFLt2BPtY4y+31kUBOOGa9KcdIbTcLwOKf/
RDTVWzf/mUtcTHHpneY6bPZDSbNJ1tcvQkyv0+S/lyp6wqQm4AhTswwqZucvRXMIp1dV+nt/coKD
jRGX/hC4l/Qaggdd+w0iGHewnvCvhFVg8pjoIKRleDU6RJDZ6KfcTh1DR4Fx05rAcLXdCTT+IeZb
3pVBXu4kfXZxHW7hoai1ixUC0+9rXauTbzvbKCaDa1rxsoWPf+dglFlPpShvLeiESRh8V/3n2IoX
njd7OwT25bn9D8CBY71MXK/pyKB3WRrMqMaP3+fjLi4oSCJlAZ02vA+xRxjyEfjPeKHNi21ho8Me
y8US6YUgd7TyTDz5ifu1lPhfqFpJI7ZBg6AaiY1p7KpLQp29kZsvRQR0nlHc0STczbeRvdXIhJU3
UCkYB8uxzAaStkxak66grguo/KrGzZ7EfLfWcstzXz1G8mS5xzqmERTU6G+cOJfGs819kduc5Nz0
nlqreYf0+CA6Z9yOY806zCCdJaW8gY8IiDU+Thn69eJBsxkRHFdLLad9jV0EKxKVnJGVZWsfvapL
0qOQUBnmvMYrENg1Fm2r2qTxsPUGZGYRZ3zUJhvJOEBYyKtH2x3HY2M9jJL9eMN7dhvcIE7pn8IG
HcOr3FuDttmlhssTYymigaK/oXAQ2EGa7P2WFHjMkRsY9wbOgLVVSfvuV/F5ojw7qqJVDQZ82yS8
6alwdiYS0qYzl5zanfDDIY91DyeAggLsxSS26CI7l1P9KooYIyediusmRlbhfKOBVN+9cZhtHf+n
92zfE6EpFd6M0MTqUYbGBcmmQVOeg70RNsVuQbJdN43zLGv9kbIWekG6biNM3CFCIvUxYDSl5r6X
3rkymItOOXvivm1OQU8nzKRn4SIVnzH1HFvbEudyYfWChXFbG+5L7tn3ZhN8RVBNfPCyay9nlXBy
SpOk/Mos392AW/jlOjSMo9RKNlbzGjWLWTX7XbNhbr2Uh542idhmkq1QvnPHq3aczcCLOsOJxXGJ
2TnGVrAJyFXkJYkqA1CfMf30c0qvGoDUWFivYcMMZCZ2l4xfqssVvTUHKmLTfTiSu5DMybddhhco
GvWmxHKclaQkmAKmu7AIvyoahOyeI2KV41+q+mOvWwQwSrd8TOFZWPYtRkny5T9j3s7PhsGeAyQj
dYJHoi3suAsPDHhefbkRjBPpzQ8GAGYmAO4WGRs9ADs7FABv702LuwpY32ds1RsVLSPMjdQhOw18
O81S6ClphgZGFwouF1ooXJuKCIl/1S8Yu9ouPgdJaXnXJd1+mMAOUtD0SNHLS2mnwToLaX+UgGpL
9W17/bfgLEJTs9iaO8efP4apxZOV+dz040feB08p1IPBkCeBIYILX2NWqzAC2fvha5vuCGSLZAUz
68h4z9vlAE/5bOR+uXaa+om/mG0TNXnbNpDvJuKukpSAAcKZ8MOzyetIGey6DkRc1f1K87E8go66
sWZDAEkLcZiwVpnxnSd9SpMisgatiE89Z7l1NqoemyO+hATyTpZ5GH5pZa/qjtAdq7sxcLj0ch1r
ike8Fuyw3VANK+EFGQiOPqXvQz2bMYAAeom2iZW5oB0pVcij5aT/UxzzMIU5MCHvJaWSu879xQSR
y5VwVjcr0oBsSOZ+OSZm8l4ZtNOHRnVL2W2wolUvVxgo2qmS7Bi4HdgW9CtSLv1GFT63v/4gqcB9
C+4GtfBh+B6ofFAsroha0iQq49A9sQTYHrEs8eGQF2AvTt4GLz1yA7Xd4Ft/8kQ+qRQnSv5tMAuo
J3QrDLg0hDrug2uG1aocugAgxkKZLDxs9vavWeVTNhO9hDZg7CkMnks2kWu7iZAHqgiTMw8yvOww
fTVaqs/P9RL8gaFMuvUSDiFodnyfBBpQjUrU0gw1oZRtRFSe4gwnd3CcHEyBW75l8MjD8Su1UhDa
AgKa41M/0ErBWZ7nBNg7rHQen1s0QqaS1BVHbRQBDHZm5m41J3I1kSOtPeqxeps68sz20fmTmKKr
cKvswqRuQP0OBW/YSNILqVMCDwMwzFBltxjj7f0cJYxPBA+k7BWj0ms+YFaZcJWo0fgax5ZnbPeR
UmiRKv8AU/u+cenmm+9ZQ4YeTwkq58pMi+c5PiuPJpSigygyhPy28SD66NRMhI+McRcRP/iQkv3r
bpHz+MPWIjHqC+RXqurcCRpvvdhrgC2rGh/ZpjVsziG3DXgW/CvIMWH+gv3qpnUwAAQ8KHnqYanz
+O6a2M43HYvoAtOfQnHKM2r6uQPtpRmjH/ZVw6kM50vdRfEhl5G8KWCS1Qbp46Y9tGF1Jxx283TG
T8CvlhfqV57gJZy7wDE3iZd805y49yAcQjRyL25evxKifMyoqnX718p1zi0oih4HzcSewkesdHz5
1NncLQO7/qQQl6LZ0EEPB7uIaBKI/duQbhdMCEWZ8WDIo18RpxujTxlVTbcuvaFpQsF1M3JqMWm9
sYtjX/V4mrqzqe81u/qum/Kt8jlLLNBY3AHFrjKsVWZhjeVU/tD1rdoOAGqaUrxE1pPhORS6VcZP
2833AcWKXIs4Jbh6pk1egK2Pm+lLQpj2F4qfsQtQhW18ToYJLbo1Ju4M+zcbtvWYghXq2/i99lLc
86nPIRqHajekD+ClvMz7EYM8wUVGjLfiz8QOH8hPbTSD2itJsxnFU6XfszF2Lx6Jn6JnIQ+wP9N7
IvAjeCzRmQPDLYdpWAb3IlxZUzLuwFb/wQh1BKVYnZR5P8WpAJepjpJt6rpsgmjXlESBfXMiMmt4
OxhH425qGJwx3+cEkk8aUghtqJ1TRohZsNzM7CRBq69ca96KtMNPKTsD92/4lHJWsGuTp3T2akTW
coC7V6wIaXPoiEivgkI/Ts0CQodisdiU5jku1Xqg2hF0eLVxO6DfQTqvJ0GJds6WOQBYtiL9za/3
XbvLF+sX/c9w0ZQEb6fKG3pUk0Mq8NJNJl5fKtlXbLEZYS7jV0Frwmro5Tao3JKJJGdzrwgaRgQZ
u1eTM91pdOpXubPgOnHwtsTOTJ3XwGVHY+g446TyUy0pLLeN5XeuJmNLQQr2mqF0VhZHiV0wKNLZ
dNOEi3xrM3DeRnupoxycPbbip4larmnyMKPCtdLTpwNl2R9VV7xA+q52CZXqDnvdtfGYe8m9pYAR
zWWTkrYbprsgaf50SRyundSx9hWO2hUtuf59xCafvdbyORXhBBYpd07OwoWAGEwnuLPchiMJp0Jk
94ou7a6hP0/MPENYQYsuOCeJ5IjRw+H04avuAWan29yOx3W0WPOhOeTF1J3SpWOWZtmrpPc9ejSA
Qo7UxPYSnGr+YyckpMOudMhnMaiks1fyvkE9tt3A24SOFM2Mm8PFASJYPQuTYPzi4PiBKEwH+JA9
zAZWsSienkeU201lpVgI4ZFE6B9b1rhA53afhRrHDYZ7mge8QW2mLJw2ReA+haJIblMdxs+yG9WV
8y27ZJavuccw7je/02L6oxjLgGN2b3yVP+QldOFhGdRORSa+Yuo9t1Hm/4YBBsc+iF7LwD4Bmfs9
Mfu5rbENw1e1Wxxb5C5bQqqRGHqWe4yiQdNm97DEMSJMrIJV+0l7XIRrfcJ6xbzoDqvSdza7VOLY
TKVEwInAiQIX42D+2BqWc6/RMw7j653MLNBiXL0EidRlJAgGIMs+Er4aT6aRvEalkQJWmz47rKh3
DRA2wrIUOziTi/uyo6DNwNySjPNxnvSw0ukxza3sjp5xU5BlzqkeXtkZfKd5ts9pTfFQKTKSP5Y/
HXpfpwmTkNZNsAFZ5syXuTobQ1KRuFT9Y1qaW7MRRx4TBBHNY1I67rFsfprYoLchjP6MdaZgBiyI
GdC+U8u48wmw3/rBu40msm8lW/yrc79v3ZdR2NU5VKfSFhu6oNiHF3sTP/q6iCVopQqpiZoSSOsD
WIjiXAd5dxPl5HIRTu8YzeKNDgh5AK384/fzJZ6zC8VF9x1uOur3sOT379KY3H098o1i8eOkPdHM
mH7XXeE8KtG/cFyObigYGRYESiBWKxfDPBtgKmPoOKA8r6+2cwq/zFj6i1PFD4yORkzK44qkXPBU
khnduUvwHIUlnriqGh/bMf1OZXkgyWgA/OcRP8rqdUwJgVfcknTvfZaSjjutFhI2m9xtaobvqVc9
W4DNz9FEoRAUTHgFc/weR5w4TOk8YgQpEVmSAREMnneUpm8KlWAXz2/xIvH5MERdlP+rt+xLmyXE
5/AC2+R4t2PvYi/FuhuwN4xLMI5pWT9meAE4A5FKt2hzEgFA/WEEkswcEx+SsVYBVskkImYnZbKF
HJDQ2oX9dJwPrhsH20C15GQr+uZxMwUbq4DkJd2d6moc/Pl4GsXCPVmf3BsDVj6G6prqILobVgIj
i7qXyBKX1vGxaTEC9/RpMpHTZiEnvQaKHuDxa78dg9eZQFKrhozIrOncNxbT0CFYvgrIbbIPkoMd
Vbf0urw7ozb4R8xX6D2sDOmyJrbJwekJbY/4sdnf0QdsZSQJLctYZ5JdeYKVC7DZAjFy5YMJKMzo
J6qsYuuj2Vm9MzOvkyeCdF8crpI9xFkaZcPPSVEDJlQlGCVSRRNTIOA33/k4ZBsjxWQJ7KXjHnT8
k0t5WWGTSqnLi8TJvSKWwu2ZDecg7D/iKVsP7WyuZyN4q4vhs0rG5E6idm/CDLVTVHJn82kNRd2s
51Ix3IFCwry8OkuOzdu6jWATeubGBl012N18VG5VrQaKqfnypmff/SC6fEoLJ98hv8FJcYHw8ygR
sqx3fjgL2iZcj/gOsrRNkRkk1pEImyo3uaqeeiN9VTh7Q2d2VgwW881A8CwrGM9kvZ7bayofhCln
JyPkem8q5eZXxaj6LRkc/nTbbxsTbFbaF/GpMNUIDMWhybnsV8no8aQf620kq7vCGlsc+jpQXtfW
RqTjBcqid5TPdGzAiaGmyRtxXILInXadmfQsVIZ4nEEfYkV+kbnTHqh7FJvaxIppzNVeCBPlxky/
2DYsmy5Iq7Xw7UdJiBvEBKbX1GIHoigOJv9RXKRBwXDkUm1EY4+umyXnjAfwDx5dEtGdcenyzudz
8eMHX+bjlqooho0ZeLwc6qrjnZdUkcBd/Itb8DQI0+XkcCBk0e7Xg+P7N44vvsqRjfo0wX+MhIjf
ZHdu+p+IvfnjIsrw1BoUpGsu7ILpYZbY0XvRc7k9Ap17sgfam7uIsRxe2Pbcm9bvYp7zbSqNc9sP
/Zod/50B2uY05FjEayUPFCtvTGckqw6lgiCr2I+lBVUUAInw7/IhYbwdfsvkc/Tpsze5m5RT29sY
o5tfOfAP2AP21ujsZ1E2IL/plQ0yIjZW4m4TBwZEV2XBxnEo0wlMa9e/ZYv6KZueLXKXE4S2f4Vu
Vf6xveLGLbb93FT32CFJuNn93l+set8YLC+qyW+XwtpQJJvsFtfnUBSx9R7nFZ9UwA0QrQocNGtj
IUEwVAET6dRY5eN4qSKWn45wQuxOLUAAfBK0Jf/2Z/pbu8Gi8jdb7qXRMoafQ7lL5+HOpTF0l9Hl
1/eSwjUODsgbU7OZY+NIwHG4teSy73tX3vXTe1O27dFkb0SXcgrfMTHvsMXG66Jgrqcg0m6UE3S3
42AkHEk1pGI2PhgZQ9EulkdvlPNmGJff7DZIZDSfee+BBaRBOurolIFAjxM5p4laTM4e/BEPv9kq
Hm29v/GwjpptkxIXyfyTx7gcyDIH7MHOz1O0YGMduj1RRiG9A9raV9Z01RZKZEbvh8FIjOOHFdEz
Fwbixm+dI41AqA1eBsaozC9puzws1GudaanOOBrzdWb18hu58h7IZPa9+OaRMx4PMzIldCRu2OC0
l3lO7kzVbpTr+r+zFhNAH0hstlV8cp2eZx+YGY6M1hb/+c5kVHTPU2OF1tadPa/h67O4pWV936T8
m4K1ojVhMAydC3i5rx5EwujEJ5m8zetA1yOrA6o7orFgql1SQcacBz6KVf4CdnF2q4KOeJgaWZeR
5MUr7YOnT6f87vrDMLLizvUjThYDCRzFtdDi4WATCxDTlTA0QyYE9KH1N8TaIMwVIkU5CnRkh1a9
HF6Hr7wPXMbEz5PFfghN8j4ZuiKuAZSItjZvu8l9j7vyFrwjnvskPpduVrwVcI2aDvGddPiwijty
I9C1GE6iV4nBEy/EPO353CAREjdnwzWHgWRlbif+5oo8AF7eMK2f7X72gc2GxoZJHQjlG6Nl6BW4
Yl+7nr0eh6qjUd5Y4z7BBO3L6UEK3PdTRy9fNZ090kV72YKXD+2REMB8ZBP3PZULuiVzzLEnrmeH
qAeeilsq7d1qq6wl2iYzG5SGCZFjjbf4UpZ9WBb7WAzZKTaCC6VGTK2XwWCbDNiEujeGX5BCD2oa
aCbQymFFkSPJu23viWPYRvXp+gNH6TalXmtw7fToKGdm6J+YezWxzDKTc/CFZc0bJCUoTEO5N+mc
WtcQb/syiE692dpUEfbiLtGQXlvn9umPX5d03KwCf6H5wA7vSLGvSUU2D1Tx6c3yTeWxd5o6FJA5
PgRlSSQZP8EcL7ddlr/GteveiSQFMdsC3was+hm4DhVPuYLfFMTzJprBJosxe6sQNuccXlI9iLtp
YmGqVH00XjNyGCtlFMOOufN4SFse7sIG5qSA+u9za0J5UzBHJ3be8TjQRRUOy8XOsYFbi30X99Kn
hn35ClZhL5xXZbOtJfcDWYpGFq8v7rIuuOk9vh9bhvvUK4obJ/UfYs4IjQjqbWgXNTnO3Di4k/qx
ZfrHr81gV5teu1V+42zddPaZoDjcAguEoYWrqRLu77wIMdpQHUvqxnkwDf+ubbCilLFPXNWjJjBl
utSF96TZ46cM4TGjXottMStj/lITlDlh/hJ0CQo3PqOEcKIrgyNnf54yLPzIsNSlx+WaBwnDQkIr
lS+mdVuQ2BN86S2nBdrCEdTShj/Sx8FOTAToF+JvCGSM7+bW2Lc19sCSzB1PsVMzQtZK+vY2XgQF
pzwSehOUe5MwQ1FdQ9zV2uRw/PbG7Oc70U+8UvrPRTEfkQERq9keGCi7u6a6xGm07MieQySjU3Nj
zOUvL3i2LaQhc5B3Fa1fq6hkusFcPYRbbZdAJ3LBaZsZUNjNF4780bHLUGOsEIMDFvW1IuF68QOT
s1J7ZNpCuVA28pkJ94aILaN45AjOyHT6SHM+LwmVHVn+WLUlJ6UpuUmw8+1Dx2bCPbbgg2YOvR5+
vwAErWcF6zwz542Vd79ggoEbctk/9Klxrt0RfonLursUjM3MwNti/U2eB4/Kv0Atj87UplvbjnBh
6vhk77Zs3ZbwtuhTklmMvCeVwRvunD/hzNk+D8vDMFbWviSZiVltvsnIakod2uQAP4P95sf1/3LA
Q91015znYhL5nHT40yIFegVhXn9c3RhYE0iL5jo4WiR4jBo7oydZ4FK64cSB4JMSNlXEtLQ7rNQx
VKbR6EL80vXXrz9aHVvtjOCFl/5f+MCQ1vNdZLUP106GK0YwZhwNP308ZNralpKPTXRJtZMviFSs
GQziJSCB0dsuVbhhUdZshf9iISYZtBg4bpz4dCT3WlB2/fFKG9x8E2j3WUmK19dx3uwa7NX/U6jD
vv/fS/1/46WGphn4/2Dc3Xx2n/+CfTrt5tNn8f0f/3r/2cz5Z/nnH73Uf/tDf/NS++5fTLbSpscp
EGt0aILm/Jub2g/xRZs8BlySLwFiyd95nuFffMxslk9+D3Yntum/m6n9v2gzmOWDCXXghJr2/wvP
0+Ld/DeaZ2hCDSVgaoawPAWebn796/OSlnH7H/9q/Vtp9mjbieTQQZ5r0w/Ia73T3sxIWHIG2FZN
gr7RnA7Gug4Zck9jdJNLH02nprti9v6ESYEU39k877PtP3yU/4sH2uJd/vOL821WKFfwNgPH+ycH
dJeHSWcs3nzgyEb3PBIkTEdEIUw3c8fzET3tdXbQnYthbxV+slLMwP4aI/ia/j3+rv6XF6G/hX9+
EdRKCRu7u+f8T7t557YmcepkOoBHSvfmMCNaKEbJsy6m9KNnxW6hiG1q3r3v31lFvNEdGLsZbyYd
z8RVmKaF1lMF/UFkHWP4ABSaMvOPvPuAhkkbbstrNqif+es9+3944e7/fOnY7QX4VycQXGmhdpj/
w5fb99TCDDNIQNem3jvs3wbE7a2w7UMexfDiJlxcQcEILMnMTWxS2koFBOsIZi3eZWfkD+M0Duvr
Z71I/FXUZKAY8jjl3ztgIgg2+CdeBst8nkSCIT3kTDdEv/iQbDxu3a1f8s9gL3jswmHkXEud7lTL
fWz2IFB7Ma+F3lanQUlt3MFid7AqJqCQpp2Reqs4DysO2rtAXQR4xHXkWHLnLVCYk2zEXw5yM8SM
ZpsLjXBMZ0p5z3F7G5k6mR0Z+doa5l2LBRPTYDRsYpi1Tq+e4th4YKCgWHL5PXnBXkaU7TaXaB5g
bA6y4c1j2QmojlcfeJYAOqNr+ENBvzbB1W5xJeLpeOP1CU4JV3+S+nc3HvMiWpN133G39Ok+M+IO
VVNrvg4l1JaMb5Vvby0oDZuErnAKEt4Ze6WHBH8gQitYo0HEuEmr7AgLHvElcJO99gLFo/NeBWwG
an2BRwLPds68Ey3UHojAqo8xJWlayFvfU185Je4bOwskun+M0d8988fZqWC2WteCGY6P1Z6+JqZ2
tiKMlr1igUW38WmDDOkVcSqbCLeQuGXUQ+0l4cogv0rIlXKyELMzLSDZuv2w2o2dBGfHMXCvtPO+
I4u2Csdg7SokJdnhRG6V+PZ8YvudEfH3Yp2e0Tb/epeiVvwYtBjgBXuouR3iwH2uHTqJAn98a73s
wy2TkyqRJ0L5wbhmbdfInVERPvc2prU6gaPnO5y7aaecY/Mw85esZtr8xsHbpW0GutHO3iZXflx/
pbD4migC3U2u8zTXfOchFMd+wezRykVolgwR1YHUvWfw1B/bFwd9fjNnzitU0W3tRVQCl8MBlkq1
oRN93dV8dr7itq6X5MdX8R0dMC/CQV42XHLmPTZ/L8CuWDUQuQIg7UJQFN6d89GAF+ezeDAyoFk5
qU+RxYVYjowJLZoQOgehgHYiNK9yQuCmYWtQweb6DuLUj6lDnZ+ccWLgGnKlZo3LjYkoJ/X3vuAY
HCn2cZrxzs7G53EpKBSGODzGfHXkRzHuEblULEuN0crLiBEzIiBqEAktR1irkdfsShudL7DVA11O
Qqcw8bZG99S18QkH5N5B/W37Sl8YA1lWRJNp5ccFxLCmyjfuuPzKBoACwsSHPiUDU6gQcsPE748Z
uBBkxx6sdlEdTARX5vOAxStzLfdGjPZvYQl0oXmWuLOql4YAMivHd9w3CoXfsI/ZOL6WM3tGZbjg
q/CG2Galtlnk8+5srt40ZHpRpsVLV1ClnOb8QYpDDg1O+k3dhnylAYmh6zJemW67agsB9svRINyx
IsbAKAe0u45obPwEJe+6+NVkI9ZGJM6x8eqYwVfvolvmTnDXYHBKGmvtdzkMof61t1jZggzs4PW7
UXT3rqow/5hpZt8AWq/sbF+3Qq1Uz00yppy1gZVw0uPIi9nIgpLq/G40LVPmBCUD7p1+1hyGids5
Ow/+SNNyx+PXkdza12+EoL65oudku0zGtzslWKZYI+aSpd3hVU95VqzTA/yDfp3HvDvYImSdgQxO
OX87fZ77gk7vpOQ7qkT2U6nrZcoY1Ov4UAiuULtMOXX1QqLljzNLCijkh2Xj9L3+Q+xSuKOpCeoB
2BIVTWFjpq9tUJ/B2OEh0ZcJzwaoNmN8WQSu4nLh1hhal5PKZzYmN1Udv18vkWVkNcvN+KfF+1Dk
zExpkdoFFm5VP71AvwhWvio/wryROwxxP8LkAaRaHh59Nk0rS0hucSs/0xcKh4yDfRuDVuCwna8Y
9/F6N7IKz5EESuyAX2Sqvgn1swIkxQYl9Su2TQpFU0iq+tq3o4KFwAGIAjGP466JW2Eh2I6b8a3l
HM1TIcJdy/WFFY8rLZY/RpSYWC/KLQWEzE+W9ndH0w9NS7qArH+6XkV2yLLixMunnchz0xC/xyDH
ZJ6vk0OzfWyly2l1Ke5mYQ3rvk4kbjoAov0Cg7Th2m4yVjIqwj/AnUOljeWuGTgf89WFgkWl0Et0
1aBx4C2GGwj+vMZ9ef01VQCUjOsvMrvhus7ybEW5UXTDuDsoWIqXPF0z72HJpUNoXQz4dMr01dP/
8lwhzPbyXNjlh+KxStXTzOQveqY8PFi5haFWFWIxzwaWZNPlaaj0gyOEbwkdCcd1zHMng9loGcvZ
clDQU8roHagB6OL1S8tni++QETd67bZ2+X87Ed9VPPq8RG0aB4SLiRVrnYY+HgZWb/xowC3C5Duj
zLqlr26DCw+XEJ2DIEpeBt49ckzxcd0HGBPX/WTymOQ74VwqWO9LKtmrnlrokU3M9NYxQoBsAXod
i/cPUaVfyvFB6hlMrrq7uRrWGfI5nTHyPwk7s+W2kS2LfhEiMA+vnCdJlEVJFl8Qlm1hHhNAAvj6
XgnX7eq+FX37oVwyTZEgCGSes88evsrxxjiNqO8mvGsjF9fk1ap0vgyIbnAkZU0O3H0RgQFj/Zrt
zLk4lvq0jqlaNuqcWZgTD0SXLx8EVn9GdjYmL+xCs04h3UAPJLdGJbf/dVtwThPT3HusNtAQOLl/
ShCDkc4AP6kMWMdqwWXRQRWYajfYeulTbYV717R2ccxtHsnmZehmZEsnCJWopexHK8MnuyY209Y9
CtkRIwa4ngfbjTdCdD5JSFxIPYKWClZj6GQPrQVbWPtFUzJwd3Kr9GGX7XPfPNc21KreHt+jHD5B
rZZVI+ZLgtGlBhb1PYhY7RpLzYgeXVEBlcUz6xnnQvQ6zMwiZPEx8BPGTwJGM/WV5XAI6XiKsSle
L7cstrtE2DmA6xn3shbxYjD0fkU+onbXZiHtaEVgrzK57hztd0AOGoO48ZDN2Orig8R6uNbniE7f
yMdtZKP6kvmX57O1OgHXT4WukWLji35j59QBQA5b8FSa37v24E0z0iwvehYxNHkq5Wk/qzp+xFa0
6PJbreUzEhI+JG5uh7ifjsJkVdYcqAgZxljdZB8A1SiLYhbQAeNq5aLyVOHuA92GC6YUxU/R99/A
lSnSsOnZWB7nNXXeNcqNwZofzf5DqIU9TY0z9His5cZ+2vfyLeshxTXDF0oSSlosl3AW7M/cgvka
BeNTR6G3CvP4y1fvXwxYICF+cHUpt7lbAG7l9zQtr7X2mY94H5hh8FSlyz5KlFIU6wfP5xJxcavu
cwDkin1Ia7tTkcL9RuZkbgkiOE+Jt4ZPq+8ig2tVKCqaqCgRCRZcLr8A6wZYXpuiglE8Nz/A8Lbc
lA9QeLiMVD1XjcV1KYMS8yOXBhYyajFODf+21CDLIp4KNlcj1Z9Dq+PXMoO6J2vvyudKfZV9LyCp
kINVGtwiVunfsJ2+jqW4p2RIueZ+8MbHMX61yCwFsktWKGdJ0tSxccNA8OdS++JVbm5DfD58Sztj
oleo6VN1YD2AypDkX1DrubspuJFLfAS0NytjoIR09fCU9MkX/ij3OGxZL93iuQlt5Z+3rmwYnO0V
yTKBgRP7Hxz9DZgcxiGoNQiVyu6zWv7nDGt9ZW6r0jHWmt9ijmh8QK+jtWiHQyyYmipmqj25L3mQ
PZcp53pI8jvDFCDqdm0BTeOstNalf+uT4IYhCmtk555R992X3RFuHte/2z/iKXRqKMFpKMg7SJ2r
bef3BLLqqvLmXxQoZHFxNedFeDMjPrL67CMz4CAarui92E8Km/oTv1hMHL+oEmlD2PccO4MPxAcy
1BYQMEMF+aAIgAwi3C0R9DpOUs4Ps/zdJywSc+WeS8QvxAlr2e/l2vdcCfiHz89qeUaOrxC18nro
qWLKXrwwcX7wSrW/ZHjglMl3VS84dnDLfZruIeGasdxsU6hz48v5IcG8fuWMw2fV3aG451jhqWU8
fs7wkuebjOZd68RX2NIHzc4vMmbtafrybgqOtTVTNLi1txdJUO1q8VPHc2xKDOXI9aVapA2YCgva
i5xZ7ZbrWO3DjQ2MO3FYRU/ZnhVXLOAv0niGiZVQHFIiTWb/m1Lzbruoi8RgkaaRf3XWAC1nmJAQ
qT5XxsyEI+ahtHxkLo3fCMBkaNZdar1IFFEKhj1fBPFqu8adtYOmNR9W4rx2uv8D2/5HzIeuOXl7
LKxYWeVu/qt08A9KuXJ3T8xxJTXJLZnJrMhiOezto6bOjK66lKQyGe7hhMYc0OnI9oUnYeKHQdjA
GgkW42JVVCoMwBC065UDlQinyz9NZxVBiIlxppkpCKGpvWVOCLd/uvRWjcGSRmlhuuGrywYJxwJ6
hcjYJGcULIzPUMdiG1o15gSTxbj0ddBv9BBUvjG04IBCgklx8DWQnKbY6LhKOTBzPk1ozvtw4K7B
WWs3Djqk/L7ErD67RD6VGBLdownteRu0Mzc7TAASCRmZVMb0Q2/5ktR17nkoRVSagO7WwcovupfF
7dsJkvrUwckiCzWvYO7im7jSy6Lk71jp4buIFfcfR3QrbU/yWuZxpW+Hwid9RHMfXZVR8/cftfL9
1ssRrxmIKExqEERvWBp4UEaoID3nUCVlvLOb4XVxBV8OIjQpVg6LvfDyIJGNMXcqghrmxPUpH5In
Amvcna5w4oFC7OQ5HTGOltdvsiW+G/0w+lT1h26YSAghqPz90J+n+EvoFm7ffz1RW9LDdDOhA4Z1
hOKKEvC/X2b56e8n//0PgxJLL5bCy2PLX5ef/n4sWF757wf/fs7/+di/vWqCMe9qAKn56+MRjIyC
e1gMb/5+n+XwhKfMbbsMr9n/PrIQGgZeYRWoodaK8/LiWYf463+elOBXhWX60VI6aNwtV7HlahkT
jcJOt0ZrQU5sVeCyNcgQYTQjHaTi/D3y3Oe+9nGWV9lDzIdhOODE33Rlj3f7ve88TP1VUGnYRzUx
YSHmmTFuar1nE/nq+p1L9jO+AsuDyx9Ng32YFaUaAbOWdgIFg02JQnUrxIhvEwTX0/ITyynRouQu
EWNsHBxDXLuaXGmcoDGrbmvzBGHNhKw+PJtTMOzIXTa3om1+Zuy/dUjDcYwgtAtcDdaFV2xdAw2O
kcMJlHq6577lA+q0IoWGlCB00bcFA96v1rx3yyxbJzbZM4SpqCDP4Fc/bdPJOrUt6swo9QkegUxr
mDW2v27hbu00eYAw/YYe2JmJ7dRR8TUmepQQOq0ZavUOhZDdxY+OCAFTMFBmjzYxm/EtbvqEAgJd
BnjiLc2GZ/gyOCyJ8lHzcwFBOHjEoGPrJa8k/GG+02lrKyRiNZSE0wgGygfcVneTFsP1kpcEB22i
cdyfIsyutWW7K4PMRKgaMy1NDtyZMTTsIdKpQNCnUU+eySC8zhqkAw2e9tybL1AOsrPMievoG7/c
WZb/25zsn36J3hvrGw/cqfgVwIdZiab72RTIUJAGjQ3TQM2p91XSXeHJPIqaNO6qGC9RTMTt6LLw
Mkzb4HvnHxkTPJQdvDhR0ZRactzI/lduTMM3IYS1tewQYlzhbZuYQ3a5IPwcAn9o5MfRkQzrUaa1
OYzGsfAalmoqwCnyDkWbGKuuNrJDkQb7zhXEqPgePp+VV6IUjL+NhQtnrc/ss+60PvowWHmwNuFJ
ibRcS//FwT+NWmD6jusDG/Rg1cwJolXi43jJlD9dywjburGYHgfs/zE6mMRGNsaOJGMCNDHGcvzo
o2FCtrUFycABBMtqsGD85chpmTjroLeECQ93w25R2YDiyuAFwQ/sGepjUw4GuK281J3lb7vaJzMK
xVtt+cWqcGky67D7xRHQrxhhsM+s+uxAuy4Hl26EiStQRgx3bdrbekzuNdSPKG47DiPdFkl2nMmC
IqfArB6zGbJbhy0rIvcyq36AxzFWtf3toHfOMWg8lA4drpSi/klreIhqJCpsjfuMSqzE7RA9I+55
CFZ2A2Ecp6xJtsCpJJ5HxjkmCeNxALvmAoqh4usYkDXJztSHg+PORNhW9s4RROr2jnH3HZQibWQ/
6TLclULruO4NTGAs+eZ28RUY4dUN/X1vsVi4cXPF5/uhMLxbGAKJwJynXk2eUKKgyBL6J40rkIqb
nnutejdihJyQHq+IxcGymCHmdj2sq2Twj/AYP3OZHgxSLzAssIgYa9xHr8OWNZPQvLpWOhjxH+lU
PoGGPuM5fRgYVWtYP7PVPrqPdpz2O2TF1qMhEzbjeu+L8MKImXUmQYg3as+iyEgyJ3VbiIjLFjqi
azyWY4RPpgtcFbmkCpWkLeGsOBzaxnuHRJw/mY6Pn+JAzgSK5KZqfhcBweqq58WA4IKM7VIV84iB
TULY2gyrag7da2vV7aHprd1kxreuLh6CFDsMpTBbNYHxJIfhYUplf5pZuLG4bZX1ADcqMXRO6h99
EZFtTyhcL0n97et4LQZ7PYMtHGNlXJHp+qXM0/jBVBSXUUuOXZFdZZfBJCepY4tyuz0/o+12XqBl
EjLmDvAHwqveBYBNUZ5vu8nFJNV5HUktIrFrVYlhi4qdrC75Nk3BlUpuEwywchLHmVYllN1E/ED6
j+PmransPUvdLcGzE10/VNjw3WO4t/Yc850YmHXcOAcUNKdgwCIQDoQ1aFCsKUiyKso2kdW81PCR
oUmswukAKX1XMCpIQ3rEgllfnJhrsx5uNuLl2fSuekiLQyQ15NjxGdLlT4vo+iSsHqeCmUGPOy2k
4WYs1o2RbzLiVaBK7yWxrLrd/0zjEWyiqUzoRMEFI51PW2EZGggj0DqTEhzysy1TssdZmA91Vd86
17iXhfnEbAtBRHcMh+IzYEIIlfamGThuXAZ8hS5dZW01EW5kFLJLF5euRuYnPoww346edk3q9sm3
rYcYUw04rrR0FTTAYWMP5mdsUgabTXtAz/0mI/NZTf8jyOuOFRHY5ToNPCTKchEnj6NozlkKx67u
D/bQndQ5L9oKAyTzuzHWVyOPLtBGn0wX/ADqFzziyjxVdrdJ8uLZ0/NLG1Grka6kpFpphkrfQAME
OVas7HTeiNzDAJ47YOC+hDOwSmI8r9r2TdOtcwEeUdr2m/pq1Eslnjw0rGw+yJjZPqT+dxtSDh07
go92+Ah99+fYeDcBzwy5HzLv15yvox/rj4l7SM7z1jdenTD+dNDsB360CXOHiRfKcSP3jtGM4atW
YKzcE9OGzsW1iWfGeYdkPLx48X0bu6M23scJM1YL6BTl35ZgQ8j/0Q/wlG/Q9aOcnlEnjxnE0yYU
HsINCQRz8E0rmFCwLHX7PG9oVc8z2o+N5MRPOStb4j0jUvhRztGpq64+oE4u2qOTNncNwi9gkvZD
sJJ1ZBswZcK8azaQTzC5f7A0Z98+dKN5kRp+ky1KAWTS2bfRmX6Dib1TqmwIN/rZJmc/5TIs2a7w
aPGPU2UQ7licx6I4jPkILirO89yQVm9kWIdl/vMEwOEhv6PDloe+tbFZyNIGSwbvihG4jnrSwbgB
34SQrBrQEefsAq8pjy6Nm1naEL58VJzIdUb2pMkVMzHV4b0Zm981zFG3QxnaGhEWu8a2KTTnPE76
IUWnyvxHiRi1GgLx+Cmy5tMV7PqlzUWoZ4xYHUDlGvbyuEU3jPiSlOnKu4xCfsVDXexLvDQFwkoI
RSgeMif6kBrXmpxx7kXbssbRYSs16EIoV+aN3nfKxSMWK76OI0YEr9ZEf9QU5r4YbdoLxKAbbaSl
Ktr8DbK7d3YNkONU+wbC/exqlrVO8UR13BGM1sz45id5ItHn20SRpJCXbAP/AUCZdjD21tUEszvV
9HM6Zvae1e+nYYRvTqQl+w6r0b60oh34ErTOsb9XDFDjka80uVbV/KFDwCGYnT0d66GLLYu9g4iF
K3SvVdX7YHKNSOiQfQBwmiH62JUJQnkXuI3N9cEkmWETyv5jimNU+TlDrUrZmUJ8gJWpvUa5zTnJ
m1dtmB4QPLwWOnpw0xvRmrXtqpP9OTWdvXRJOZpMIiXBTTwdyx5ZkQ0f00Nja/sFOydfbRxmXavK
j2+NE1xl4b8iOHCt7NOeqa+p9VwPVGoq6IVxC39Ox2YvQ/tgm/XHgIdot3Z847OZmbzy3wQvgnp9
3UuTCZzcuc7wojN9x5tYpRI6K2a8oGJYlOCPAQENKaUuM8IG7ZXP3m3+9W8JMkWb8r7NgdFT5k5+
scYYnBwUSgleXr1ags9MUxv7If7RDtrmX79qxjWrEWQR9ZSA2dWI5z1vV5Gkpl6iR3GZIWWdcHnB
IG5FJa/+alpkYySv83xVrxshtzf5v3pyyHv0sY/fjpGxEnJUo1W+zVm/TrIbTPW2ApgDOwtKlHBs
SHXsIu9HlKBhXap+Vv/Gf3XQokJO9hbi6OVxilSjgf6fAljon/LQVmhRrHj5f814l64COg4ccC5G
FPgBv6+eUhveTv2sbkccWDAqQvM6iIMFlUucTfuJdWhtgNgNnf6l3rzspowRJTBvIp/J1gCbIyWG
3zBS+HuEPRUBEE7JjbOvIR6qZ6j3I+fjFFd41vMejsC+YCbAykqCg3rzuu23tfoADK6tbDwySx4h
06uXU8el3lZTHwdD6uWz8xqNs4/ottRvx77+1DLJNpSnAE9tZbhWp0d9PHUK//VRA47KHKnmwM2a
mWYC33psByEC2cQEDrsGJVLBY4IJ2OQVG/Wzek7FvF93P3XaFrsCzeCpIvvz9CTS93oSwtHFGycI
UfMTcwiOBULRxN5OPQT/cV0Jn7RCPmeXbOaeDgUrdtvIf6qX0lEjFtDxXED3qW0/ZVVe1Uuq5wTV
Yz4/qWeoYyqr3/Hjvw4q4kF1wOhojuqteIsH1DCs1Mg3hLG8nXo5F2s9XsZqcexPp2/BTDYYtt59
unVLdCDtdx1rf5j55XU0ARZbLLQ6i6lemaoUl7bZDCaTjshKvjyKbYu7KpUoOmeSIvZxpGts9ygd
FQWh7tIvttubhigF1A9eYVzgFWcGZ73QDz0TcxNXixh2PdcSWLRecin6cfeQIsnYQ0f4qgNUJSPT
7Bmbwl2ZYUyChuzgoEDis16aCH1fjP12YD7TLXwWw1gwcPeeFhqE3XChDsUjmyRgmRqK2M3Nxp2P
MYQnNq2YKhp5UR7L+RCbRYxZQ/lCfMctnH3YOp1B3yQlcEN+EtXwrP4rgsbc1oompqhgyEavZirm
3bAzPMEEi01kLeP4S7GndwmpxgEpc60zvXdhS9ClA0RN8EN2mKnYsG4wyYzyXvEE+bBKxFYuAqOc
hoE4SAaF98npXrKIemh2ANldk2mThQtCZcNj1vSjN+JpPqkNq00NtaKAUro1tacf6bcF7vYxKuUu
QcuMN1FRoAvk6zTUBAbALl+3RMGaiXWYNDs5IHiNEUGy+mEisZmKCaU1tgNpXj1EOYWtq0ZmegeD
QpTZTwSSYltFdI+m5PjL33gpM6y18g/4E1td66iYGO4fZWsc9IIBkpno0D/DbdPV72VtlBdpZ+km
rHHStuzdbDBo6ZAQru1ef6lzMG2GafewwkZtRi29UkOKKgqTQ2PR6yzDSWrnAyo6BiAxQLcJr2/V
hdZ+DjsmsTnbcACoMslpb7lVCb15OOt1bh/rVj+3AWDEJBNI/GqY6ZjVZYHw82NRcZgL86qCKoYH
gYT/N+ySUYCUhmDZhhpDSwPeW169RCFF6nKh+1484m7kblsjcLb2GPa7gk5mwidsXwqGfmVR47Cu
5s69uuRrzXPpx5105zQXd3Ks46TxrfaYJknMH5mH+IeSJBMEHNGGsYrzpHsky2hvczj+TPzZ2CYB
mVTqHmtG+BdupuQxJtrHAVe8o0597ZTNGjoDJBJCDx9/0QqqvtKDx8jNCs1N0cHK8iHFKmgjIv9c
JFwXUncRlPvtupYAp33u7IaAumVOnsKqmvbJxG96yP8dUktWMMJulmJmSNboNCHMQDMWJsO+dJpb
UQI1x1jxrMwpPFm2mW/kcESBk22Sdyes0NiAbriozXdE+5Z7Of6k4kTlmU7mHk7DuRPzKhzN77rB
cCKW+YU+kFivcc52vSyviJx/Mu9GRgcpEDFUfcIA6qocWww3/fLzhyCgNGry1kbYB+qs7oWw59rW
ivEVrgtJ1S5rgIHJPGxoyjK9uwQGaYPghGMMe6sonZWrKH1/xqlqoLiwpIqK46HIW4s5uSOJQxce
ELYARaSTlEdIPFMoZMcC2CYOYrL11PTYdvEhYQR1TvPk1PuYxzAuWoYGbc5cjvLjnlEwQepnYqD+
ptvV1ZmdbwUMQoY9DG64gfvafOx6681JaeBKba8zcsyG6jK4CKWNcadjwgfyh4A39JgIVD1i+wpd
4HXUewBcQqrxEQU9sKjK1JtIJtFEjbyjM7yL3HnJYnhAiuXF1kH1yLBs7iDBJ9zAhctllhNBEBb6
bzU/W4g5MxovOvoc50t4E2DFDxFOWerr8Qhpx5LnQu8BiqT63DECf7MG/9yk2d00iqtVcy2UQfyh
SaLVBENts0+x5Zce9zNWnV2vb8hIp10m/vEiOjpQfXyPI/ERKxjIGWDyJDHeR77iyEBCuRkzGFHJ
J2xHgiyIBMvWyILYsiOIlUGU/IIgZjFUNfB2AiLT0Alg4gInwm3lQfYIc21CoS6F5u9qx7zY2fBt
ZvQNdMgF4g58iER9STbSb9bRdls1lcC8wHqpRaA8eEm5rxCmuSRorCoCA46Baz9ZlXNPCYepe/Gp
p8yQsZkl2EVHPTTwFQSYpjTR2sBvcRkzNgVqhJCE0rgfkNdn1L9R1mL15Cuelhoz9S3dg937O4+Z
FCaJiL7FGzZspLBy5lqPmbbXfZWpf/tDnpIonesvTT4n1RHL+HOWK16sGvnlifswm8ZJV7ROoZie
WextusQAN6kHCDWihTSCzaaa2LlqyD4yvNlOU/KlhoKuX78JU75kRgBYQ78xTFy9AMEJESPuM9fN
t7LVVjppubtldtbDEqmr4DveJ9/lyAJUpcw+myBmETZw8RzydP+fWdUWhPN/IzQbruHSmCDR9S14
5/+bFdya3GhwYLtDWMOhmPplKMrkl+SpcsMO+jJDDj0UAhjRJneYZI71wl0g4K/elhpTd0WP0jsW
vpGNXXGVmoSroWqrq6aYjF5EWRQGKpmHvxHJpC73/M45IZU1csne7tyHyaLD0etTmvf0bwPjyEAN
8BqSW2lAv80R5+0/f3Dnn3TyPx/b8hyDzx6oE/M/6dCVVRU1QYQH2rRDzsIxzsYDaRw6iV6ooeb2
Iau/cK3wUe44yLR9w0LRqzgXSlLq0snBCqBcqeDfYcrDEgwTYMtk6Ysi5EcjVAE2B59+M0A48YkX
4ewtuygA2zqDUDDkbGtmXLwMbciNAAUZI6EvVTbF6jol3ZY1weL7+MO1VwSHsgQKCpvpSpX1QQ4k
UdescMRu0xLFwxFj2+SQxef6d5PMT62W2//PSbOwbf/H1cIHNS3XdwKGu/920nzPz7xBs5AqJRYE
uDq8zcwoPVUSLbPcsX3pTMZiC5lyoUcwdTlWNnCc2lpoWC5eFbisQdrrUGqPUWPuFnLMLCm95pnF
w3OnijYuP2ed4My5XDR4SD0Dk378YbPZ1it2FQyJlSka0GYkk8Octc94jrCpxkdig6IYUFrdgf/5
mvH+ec1YDosGKgwfJuM/JAhR32RmkETioOsCo3esT0Mfo5eYbaLQIuZbg7LIYq3QTfTrwleZkFzL
2NWyMiJp2qeKTY5Q9smp54vVeIRwO3jysdQVwxElXk4vR8EwNtPzCNOgUptKZBd3zELZloLgVuYF
b2gAt8CBYP3RzmGB32CMVedCHXLSGMocbUVe6xEJMmIryX4ZIx8mVTrC8MDe2dPLQzpPCw8pxUCG
XIr66Ppkf7tqb0MyGOydROVq8Ln8iPxeI2cMZAEfJbTg+6CF/Znd9RDuUTS9ZlATZk+46AHYXRlX
4bziZGRhqasCw44NPG4AMPvYwMTa/OdvxNS9fy5gxFQjWrF0H1cuT/83WYjTa9gxT7I9pBWmpwPF
6r7z03Fj2nB2Svnozq616jqPrbTpT67bkBM5xF/syXUPsdnsotdJXXy14lmVTXmOg+LBdyKXOCZ+
SUvK99ak+S+ZX/1ZlIRxtF28uoYm3RJF80OX8y8vie5wz3ZSJDczyL/8jIWj0F4APthQSQVYWGVZ
6+prUXkPqd3f54I0p6kJ+T7cj0bxOO0QbAgPkwSRK2aFnvYadhgBF9gbPAXeuO3m7qw15H5lSIb9
tnTOpSGdswPdNcus4tAyJol5aawYSK8PhpZHSsy4pblJiuZJgNUdrDHH55oCATNjocMmhzu7qSVw
Iyn2W5Y2xBvVXXHwvcYF7GTBU8ywhc5mdTDQHeuXWvHbnBpJFWlum3/lAfI3n7XJsakCFybV8u8m
hZzVas/6EH0Rn0aeCBExpvi1FJRRUV9djQkmVgvRatFZKOJW6zm3OWwvqi9GMPfdS9tjUIWvrJR3
1ZrSRVvrSWFDcd59J/bue4hBSeag6W+HEOkIFqbAkJdmpuIKcLqjNUbmPFfYKAY3Kv61rcWUaU72
ZQ/jM96SZ1OPXZpEOPQJfmJyDnBEjYg2zw8LU7WLf1RR/4kdNq8V00MQEeaVSCKcohhpN7XtkHGl
zDETOyJiCVOkE02a8tK63i3TYPAqVpeqOEUuTEUGydeQyi9+Hh99ROqh/off1qu+oxy46fTFkrpt
DgkcUh8QwcPOBclIdbdjxk4ZbkmEfcGfFMW8Y/YE996ubz3Z7nMjBrg4HACV7BbnWn0neuvZD6vv
oVqFvJk317vmLWnIYlM3eNzW8cYpx+c4HWAAKLG12ZjXOh3DExkIBGABPERM9BK/ffcjeXUs5UlO
37NyZLp36Ml9raWUKyj/DHJEtoanfxub6ludVNdJ6SY6Rskd7XEg2Pz1MJebxA5vGuD5JjQIRrVw
G13a7k4DOBkMoICZ8t5Q9MdK4xfT8Yjw+tJHP0D6NW25bOP4bBgtuwczI4S159qF4Z8S6HhuOcn2
XEOSKMvv+BxsSR2UMIQYXDMZf+2zysAVees4WrWWMkuuqSmP0+TLQ2UGAD3KzUvOA3EgRFTh4px9
q8qB/UQPnD0edFeH3vKoZW6O/47OANCXFzIBPp1sMl+yGSw5Gy5ajBZsRsTSea9+3LActSSIeB2I
UwLfEzPPTevVHfBWCSDbJfaujAVuU6aFL30X+JsMYUXf53u30xzG/32xqYJRoaQdnarN4K5TxB5I
muXBI4B1IQZ1yHomTGz4Jra4npEW7/okWtfNLtNIo58T5XyuW6tRmx9MUPN9jOQ2tkqMJbvJPM0B
OcUlyZ5IYK5ab+B5aGP1XeCXiS0X/i3p93rCm5buNdpJR3yNKhHW0cAYKiw+T1DSrJPnib9+Ymxo
ZGFx0kz9eTZccwd97VDrWCjFrnVzg2o+Bd2bJL8TfAkqipwah3gN9WPHMKgnnY4wjhG+YqOdTa89
Q3kYD004a+eEyNFTO38tfxHqkeUnFHUMQVsbmm05pVv2cQcCoP8wQ14/2LYXnMN+Tvd+ab0nTZBd
xghPMmvGC8woyFRjpHKORPWAiSN0Fjk/Rp6H6XOakw+W99DNSZE65xomfdWQkOFYOc45HswrJDry
EtRRLkdheYKPYYmvCtutVUguHOSHhJGKTx5SSBu6rqTl7At/2JvRFB/dPGe+02QXDKOCtZPwdjq5
GPjzd4c6Bzg3GB5izwCPV8AQPPvFW4Oxh4W0/Zh5rXuuVRESGhV8ulGMe8RmzzY2uwfp+HvPAFLJ
qDsZtIxvQarv5kQZSJq/LEmcadqb7RkXmPZM+NrPBnL6rhir/hzXY7+CIRPtsCjYZuNgHD38fM8u
KOFZmoQzpxFjQ9bilzDy37JkSJSFP3QWnNKGwl33JT2kZaUYGj076GdLwe0SB8bV1GgtQEzgD2oi
PYwvEY4PJz85zRxAjyYfYCg09pCchr0w8lPUT91eL1y65KaZxcnRPAGSYeGHxhBlnU7GtYThhE9d
mBIZGMI9RrkARqjSymkLM0QmJ5+Vmo0n9TbLa0RQeQ8SWQZ+O+QL5kn8mMAQp1gBAqUZI5Od0oxc
uNPCAM4ESpQKN4uc8Pl1KyJgdS8+LBKuquuU//jwFaGCV4S4y7Jqlarsg179K4/dV7uYX5fqohim
asOcbC9NxnlRJ74PEWxHn3EfTO787k8sUzO+wrrSMzgVQHtqd6A824UanY9jso8RVE1OtZNt9jlF
0XmhZxMB4a49CmnGdWSYmIjWpKs9wo/aLUe5EKYVRDSHxXWMN5AaT0ZsPBo2rkUMVcj8Cxh/idtS
J7UT24eMin2cQrfKQ4z7STxdqnl8rUgQLudntX0uHHLEL7D6W9Z+PkUKSvFtDkF/C5HdpaIG69DO
KdPbG5m7d8WHVexzQpu+fIRNjBLHjUASkCCCDCuVGAdqLnG2YNenlHZ5pVpCzSEtVeCGCtKBFCdj
Dlc366whvwlccYWYnnEv1GeSn/Dc7htaKx5ZRDI4demr+8Ltx42hS7xk5+VgBEUm90Yvb3OXDMey
wAYmseIHHMEwTxa7RbO1EITHFhlBq9OLDvDst16Dsgwi5ZdVR3BKBDhnYdHfNqSeYKJfnIwO5Su2
cmhQA/Mwas1jqwe3yJmZVZpXulu0Ia68YYtwIVjma25y7lVGUL12y0YQBxcH6F2L1bAPQ6XDnILc
jGvj2YdychGaOIelgfYU27gX3hNsiSdZCGs3CFhcndce8wVNU3rAQDu2YXvVc/AbjIORRJAv3xPf
EdSbObdecgVo1kpdQ+hasNKb4CzjnqLFujgmvCk6/UGgfOH/iQSrnLwyJF0Yd2G9yXZNCIpmjicr
tDIGMqioovD3EEvqYnVFzLEFFkkZuUrN+pEiWq4WsGUM6U+8IX/3gg6nsvY70rRjxHwFXXEmN3qK
qVLKQYtj0UNXsXFfYQxPXeQiGLCUnxempXehaTuRa+/LG0QOVoyKrWyVY7dKHXFToh2b9YHVtnlX
teeCH4Q2lUjjRBtVn+Pd8ZIxukYkQ+1bANqkKW19rFWXpNXqtS+9b/lkPTZaR8YlLOiwheks2uCm
RwmkWua3KgprFeg1wpn00cE6GYI8uGTv3KSTx+tofNcN+NCmx+noJF9P5CQmPASeaIA+r/XJ+wW4
BZ9fKhEY3uV8Q+5vf8CEenCT4NIpKWqipEihbnFoNnO6pUXUeAmyEB78IfqlRQ8VmnPQ6lfdCr9q
bVZu8tm+Qr6zGb2KmlzOV1lyrOGUYrkWe8RQDNVTzryV1Qepy4hFlxZ9GiXnUFWpbNhYlnn3WTb3
Q0XsLR6FX4aJWEDdt50RP7t+cRi6+jeOuph6A4AUIL/oevVjNrW/BpBTSx3jSP1bY/y9ScmS5RAx
Ik1Luo9irgi8autjYWHe2Lm2TqNxkBq3ThDazkbT5CbGKW5NCoG9d8hcQ8WSfi2IiA/TIdLwgfYA
Ajc2Q/flYS2e8B42XvzM/+GPwSMY1FbVS/HQb/WBEGm4VpwBpfaronvp2Cgk+2wA1DtnqmH/s5ZF
fNGySu/BmP3wo/h3GbsNaHSNkrovN6EXYrtu7CacsPeQxOEXEmGJWqsacSxGrLXHcYsGR2nuhAal
cWi8nRKtqH5ctSTORHtNTcab4GHawJ+ZqolWQenrU+tHkk0IBpXCY+mP6phdO4oJ660wzvOG4LYI
pxYFhqEuqoaIltKEmoScegHgFtzaVFWzJxCldBL1DYYK8EojJL8UfoXCmW35X5Sd2W7cSrqlX6XR
96zDITgBp+tCOY9KjbZ0Q8iWxHkOjk9/vqA3GrWrGwfdQMEobct2KpMM/sNa3yrSlcWNmjKI3Hej
gc0+jf4sABZ/DmmvXAiov2CbIKVVXYcwvVXcbgf90Dg2dS+VfW9oAu/zg+PDHJe7vIQ8ZaA9OcSt
gRjL8djixNkxnqKCR8tLJ0jg7e1TIsKDIUwbkh8cnMRx6McQ/mPS1a797DxKwPzgtZlFarJn6m39
ntQpm9KDDhJ4pNYgPKdfw0/mEMrFKEOM20qFLeix424EyEPJp7g4YvV44klU+AQgIdc3CLWDssNQ
hG5veQki4cQdgvpNRDr+dG5ubYTpPBY8XTmRyOURq1rg2ncZ0OotxUE6CGLUp5sxGQgwcF10s18c
rEp3SWXBSIRZA6gqPfMQ7oUNpc+Ta6yeWnG/LDiXJtckdKCy3HOnpezZmb43eflmSW0blvO1HbhR
F9dt4LKvtOuRfPpfnT8++5pingsMavFYiEOiD/gWnc8SG8RW5u65KhDQTi6D/ArY+6EMfokyYvag
mzh9YekoTMfUadMFjlMW2voqH3qMJWriY4cCz1/rFWdm00cX/i5K9PSbfLDvEi7plpBhbjqo5ll2
S2JUQh5VU6kshotneXGeRHN94ER79kX9tqzcpolnnSent9k3zok+PxDvltwhhWcw5qdKpVCsaz95
W8ZWOEV5rkbdLzeY70d020PpPst6fBVZsXFT53kIwI+X9s5T/WvHqALVGJ4txXUICFPf5MrlpdbN
To1Zlhe/9JOaDq9h0IBeRWXKyCcmgNipYeLyvFuefEnVgK9me8w2E2jOX/6m1Jq2om5PXmEiXUpf
RMiPUiZkRnVo6FREpCrvasnxvNxyudrILEsNtSjq+l+uQ2BGiXh3l02vmaB3l1xcVnKLbf2z6Lgv
NS3a9g4fiZ9DO1CTY89F66qT/b28MLjRv7QEwKxaYf5ZSRvNcIckylGeqG7WzoFmg77izF4+Q6QW
7OoThs4Ny/ymag6dy26idZ9ZNPFkUTVSSWgGey3scuivD+MIukot4zVd++pF/1MGwwPjMBYOMEDX
UKkdbo+KAcZyNWhNXG2W+2KZIWgsWFj58Bcyn9xNuvuoamZEm+l62VwsCyxpfwSefFq8RMQmEkqB
qNGek3Y9gi9jkDi/RqOGpCGItgX1MLNHXqtQlN8sI0dxUjqKlNuJlBF0SlAX/wwxJVXBMlQd53Oo
Lsiqo3dWtXRnwVOgBz1oTXGDLcg9wsFrZBy+REZhodJQPKD2phAa95Z64nlIPrFyZzdVj1nluM5B
1yi/IGwINftSlZZB6bm8y0kkfgzUnd7IwGexeBkv7kwWNsQz9pKtxlOMtA2qHSPoTpMIv9WuL47Q
p8z1teqT3fJ3kVs4b+eKTWrS1M80/t+FhiV61Nyjxye/WozFuTrHOfUZ2+2ylohmNQMaUZ0s8+Yx
NBCcGjTzfILoz0gboNpjg1ttE7yH9SDnrVphIjVj5+XxseTNDXvzz5bmdq79F6wPHAjMMlDUm5c0
i34u91BtGMOWsE4MK2Drw5I8MYnDRDFqlCXOGUsufy+8LUZaTxnwlZvX1T4zhhS4mPwd3hLKDHVn
en32zuCISJv+D92gY6FtTOMmpVAaE1O9Ga/LimPOgRJUztMUvXRfNmlWd6Pg2RO4V3w57wUtNQGt
nIwtS966gODtFu9xPtxif8JuGZKdRXMj3G0NSWy1+Cc1j4eqSZTJXd4W50nBBHI3LbbVuIMum5eC
vkFdrBPMzZVU0ylVtrAji9dTK7eLq1DVc7FCIYDCvknlUVxkI7ZF5KkidldkEW2QT+HW1PaWS7ok
rqBNEQeMjROuWnVjsfY52qN4MEP2Zbo2DVviKtZDJfYEX34vggEk9uxMC6I2LaC1702jEaVJoxbP
HQVK6Lzjhdmrt4yT7qfuA6tjTBorb61o81vkUh2r5bc69ZKq26D2L2iOQutuGLNPNYMcOmrIxcHN
8+M1VPkUVcl17aVYg3W8PqpOrxj9dvhE58A+wL0lJkr9CFEP/dcv5ru6JGvMjp6WDUahrs3RC54X
rkWKzZpnJOpfGe5LmAApkVOr1Dbf/Yl2KeO+ikvm6V44P44ai7OapBB+H7YAbUhl4lcNW81BDIyn
ReA2V2E9RNbUj1Pm1HS8NH8dH4tPGudIbECvYSTmsliKFZxQt6Lw8NFG3+odVf9aZDV0ZMrR0Zr6
n5m0IgyyPavubMCpBRPk2S6y7TLm12lMjXXR5J9dBhGUymlOKdGobbdZEuMqLrh2WKu86gZjmACP
KCjg4c6cf9QdBlyXQYejCgnbFAb8jvm0nBmt8qUnCYKmFP/kHT6WU9CMW8biBLBRkzks0//Y4qls
xg7mbOsxyzUgLDUOY9JyhOJOtZFiqaDbBYKvyBeMiVjvKIdD3sgvnYWHBsZkpYIam/wb6SjD3cA9
dAZZsqoDE8pwa5NwgJYMTiFoL9QY/W8nSXbqcl/ORDKA+ee6ZLvsQxwd13/mslKiBFvKTD3ykPLb
v70SC4RCPgrAlp5XBEd2mqT5ac5azcAXZIEX21v6qOuCKjCUKT6amPKWUBjHnBpyuX8iy8XAwZiX
JI/cUiBG6I7+s3DZhxJBex2HNFi1cYOKz32Z6rZCxv2yDBOWOYbWTiFKIPNpgWM02YTaNoWwrvxA
fcox6vkRPbTlHiOVTRVx5cw8bAiRDrft8yx4dKcpzqzc67BrfE/k9BIcgfW0tu2niA34XaHN+1Fy
DRQFD3bd740tUTWdwrzkbnnROkKtWFN+eMPX4lIP6hR5ic97DpdxoyCT0NnPEU5dz+t5FMz4uvzB
rFdKGCDpiBjDVyuCG2lGAsaQEeeQFdQ8rmPJUuEYGR17tGKttu+6y/Sxp9wdh+pVciSryUpOYBdX
476mM3J9RH+Ih7+XBlrO7ZNlda/9MIqVyeeTkouzW0hoAesSja3t0FnrcRiJ56kR3w40GK6TfqUV
cc2ZTglI5oRwldRXDepRl73Blf+AiokPQge/MMw6Zx2SLdNFnKFh0onrjagQcg2Zc4oDfUJSJx5y
pfgANn6tG6ivkxmr+M2YDxsdXK7EU1VI8W5zVzKc3fQ8WsLJAbI6M30DgG2sdT9YL5ILCSn2zrEJ
OqJIWdU+53Ewf7kUtmhzcL0ULuHLf7auc/4zr3Fj2A0UoMbl7xsTe80dirArdTaLeChy0NKRy8sp
E3AoiSz7OdrWomJojf4jke2qI0V65TbvhAWhWECSqxKhv9VObCHvxA4LkNrmL9WE9q0JfbMMUPio
YZ1aPxa4SgxGWCv7J/XcJDASSLTVnSBUYSNXLXzCdsg1uM3bMPtddj+WI3Q5z4rkPXZoCqwKLaX4
QczSLoiZDzg9YVVj01xcdq9b2vx3DSiykVcPUf3Ve91HVbNX9xI+s8ykZItR1a1GFwOmlZ5bocRJ
HDQLKoRivLqD5sf89V11d0Xo7714uOsR6liFw5An3NXz2ewjhQcgTsZFv7wVlX/StGCXG+mvBcqR
a5xwuRpN4yGAeM3IMgy8Z19SgQUWFZjHca6mXy5QgEXTMczRcfDinygOGe6Nd8uYs2LVs8JPuPN7
N94vYKhF6TWQ+RTyHFiEA2r5l6pYFC9Mv5A8URkFXXAn6vRrAQvZDk8UvyS2JLJ+EFH8lbTZiwIY
qccmgXGYNMrm0yvbCyLKz2Vdh9pvN7XVj9mjDoK6Q8IgU4m4Q4ymNEO9RG3ZstmN1M0HvPoZi+Zh
WQAbLhs7BjR3wvdvsADvA+R+ZMvxEuwQzbsMnlT7NI6U9yVAJlaSDPN6VxGsqA5zJfHrRE6Shm/C
A9a+luGw6Sg78dgzngLC6oA3K20+d6NFCU/MDRprBdfpQ3Qy7OcwFXVbiPt08uoiZTHar+zeAedr
EK2WOI9dhHpWvftc3Oh6WEDmsjozJjwrrRLuhf1S+y29W6lB3w82s8dOM3PIMsH3if+rQfiIMNsC
0IREN96NguC0xPlhmBzJqE1/RUpSGxnNxm9NVqTUIVbjPXr0tMe4r35Iw6vXrHdWviOvaM0QwiuU
mOrSRoVEwu8n7kT8pma+PfzaDUOseavG62X73JI5/0fIKhVpbFmjdp35aYuiWHf2Z2aPOAoVTkJ1
Nmo6GvMELFp4DNboYkukZcv4bVfZZ5UUhKCnQ9J791OnX6JyRipg0Z8Juz5C6+QYLdwPdUMkOdI0
E1+NqqIXAVzaUmkR9/1W3ycNDUWuftBIVQCyu9f2TpMXm2D0oIQY7cPC70pnHtext0U379EBmrD7
WLduHKThLVBp7uVA2xYTxmmTldWq6jBums6zmo7PpftJRuyHIlqpnpHFxwueln2d1TfFFClj+zwz
9GCITM04Cran/hPY0p+4CPFhcpJz3HGu3PJZf17Yh5l6+b52HnUNPHSKh7hVNDpIIvkuAGVetieG
mB/LlMUYOTmidqYRbV7IHJoxnsbIAGNrrd7CaU4J80z6R0+JecoysFigIIKh1QIT/5rpy1Z9kVCq
xnO5c2dF11M92DJ7YkYBWxyul8h/W2p+qt5lr5oveeUd3Yp13ez8zocamwwSXT3/nhQtzhWfAOMf
1MdDoEq6jVhv0hazDHC4Dvk0NIZM7Gxql/qQz1TUj1j4eKCzxlO/bVKikX5JY6sqK/U2LxWxGqcv
/fXoctMvtCL13RN0ONTilMxLByjBK+A8Tk+TOijUExzPUSoh7xHmikiiIrJk0pRvk8m2pW3snH6Y
ruEdX/Kb3XLwag1UfUI81f59VqW2p8b3sC7viTPkoOczmxUMuqm9x+VJ0qPyAXekU8qz308qKhEu
0TcHYGE+Q9gOQphtHFHdJS26N3XWLM9+m2A+C+HRBp2omLYKxdYhxyGwM/4O4GDc2Xp8MirYhnFR
/ZTl02TZzwtBShW9jjW/Z4V/woGn8IOw6Ocw/CGvehu9VZr1WT2QoCFKe90Q/LJUFcvDRiM1MZim
LZJIL1ClqloomNcWWMKd6PtDUgwHbFL3SPRf24HUZNz1z8XwGOVskrFEPNemabFITDi60velvtUK
oa1U7EFrv5RNPfyZxhkGwwDbxtlohtYfFeR//A2P2v7zP/n6d1lNDd5p+W9f/hPpB//7T/Vn/vf3
/P1P/PMS/27KtvyW/+137b5KhQNu//2b/vY386//9erWUIT/9sVmIQo/dF/N9PjVdplcXgV8WvWd
/6+/+ReX+Hmq4BJ/fGLKJUxTNvFv+Tc4sWEoCd9//Ou/8HeicfwbvvxH8X/5Q38RjT3zH3BwfdcQ
vmN7pm6hmfuLaOzr/xC6h6Afq4Gj28JBTVggGYn+1/8U3j8Mz0d47qDZ0i3b4FW0PAvVbxn/cHxb
h/QrDFSZnmv/fyGN1T/yr5JF07MMyxIWxZ5HPaEvAth/0XnWzJegdrfGiTy3J9nU5YV0APtYWjZ9
tP9rhO1/RLUTrd1M6pvSVMrJeopO/mxcl686o/SOeeY/TGjlH3A9/yRhazgtX9mMle80I8q3yHN/
C6TfyJseSk0T56ho6DIN8mjSIoiPJlTvboryU5g6NuiHksom73Bg2Lmxt+qifhzH/g3CrcOyAZAD
a+Z7symslyCZuT8IhzuarjceyiG/572+tRIIUOE68dZxArY8vg6MvunyACfpuLcjs70XpnSAX+xy
MwwfDLvr1xNJz7jEW0Y4wA4+UB3s85FYBCvq9fU0GsUTHUXE/shj8aSmzDIKAlZNFsFOOvGfLm75
PjC1pzyxPyxYyA9jL5pTbGu86Pq3U4bDk5uLYTcj5F0nwEIUvOcdZlRFsjw+S7wRPaBmqKLCRNlh
RsSkZMCgpkTvn3IS7MPa8894eglljNIcQzetGB8fGzTLcq/eBHfBCFoaWyOJzp7o71V13mCwOxhS
66+oy7cVDo+vyeiYsA+t/+TNqBFMVIE9ZR8Bm4l+X5qBs15GmXGfppswbvuzI50nhwnjzsSFgvXB
KO6LEhUuYqAzkRX7so3BNrXjsVB9dWcj6S359iuagl4Lm1vMDG8mHw4ALxssE43sip/uoHuhc8Pv
HZwiO3zwBj295C6q+YCBKUvg3eSYkhge4o81C6KaNtj2g5/hqbST5BJJ7T2b5mQjpV+fAEtSntWv
YS7Lk9HTZUY6uWs1keu2y1Ru6lPvNDKHwRzgmofeC9u9ZxqwJcx0hUDZuLX+OKxwvCELgRhzR6oa
Ip/h+C8HxK3MYAsV/6Po8hvkIamw4Na/33CC+8zjSADHYdtIhf8urPbabsiCZm5OA7TfDZI8h/1q
f0Y8WN7RLF5avYsOhGw8EQ5oHFAdvAmoAaSyJrTKIXXof/96TEql/+MVCR18urBtOAQ+J8HfX5EW
E5NNQFp48sNoOGRpjq3IJsYiq4bHLs3FgVQF9j81ND+vc95zQ9cegso+NUj8a99qfjD7d0gpNTYy
y70bFghi7/MgfB/EcHbYivPIH95cPjf2VUn47P+ufHtaC+bep4VVhv6GShcrzQ7XQYDZkGQa2Wur
XsnryjK6OBn2zJLRnuz4g6EDGytUHkwWkgPrJfIehEv3I+1uvic86NJ3+b6aJhdGFfLyoro3yH1G
jGTFG10FXCRNOF6FfpBwS39p/cwQNtDcnQPmphFz8hx2YCyNyD25Ab46T+8lgybDOgjDuaSaEV4c
g/bRVK0qRAt5yZviySQ6aPDD6dFrMOfxOE/NRJxZdh0dUxO3uQl2UWBE2IUHIBx+v5ZJZT7rK1Yv
BB5TzuAdGh5JJUv2EXRG9MjYzUQ0HgzNZZ08fOeQ/HZYEl+MxuHmjlnYYWcjuNOPrnjouY1d4g3D
kBD0hFQtK3/Lc8Kj46HAUpb5ci1z48P3WuRoxezs0q774eKfWlMcpYdkIC4v97MDa8UQciyRfZGM
MDu1My7k/ITNUWNCWaKZTa3+ocCcTJbOgZdU7hk2NhtSpJnntRjq62E8j6B+NizLY9i9dbdPXOPO
NPpPdmdYJpNSg3NO1IgREoCUE2XHJAtVf1KeekSlntu2pyj11m1vsz+3aaJwKb4RCqDv8B7QqYeO
sxNRB/1ZzjBHNbb0Vcdfmqh7pLG1/awj0WmD6QdiYRr3KcFOLLT4Tk4+AZDCz9dja2KIRZGT+ZW/
kS1rL7Jrxcmcp2d+pntShJ6EA2onEXF/YWWLbRY0ZsY++LpsrFST4PqevidVBJ2VL6DQLA4/87Wv
J7Ca3B1oGAJ36za0w41MCMLyJQQbfV96pN3YgfuAdTXdJgNxOKT6uQx2fO+MDOIeG6B2J70XMswE
UdJkPHlW8GH7dJmhH7K+MqIdaBiHKeyT1mkB0iu3vghVa+d++oh6IiLTB3NU6e/8kXDNwlLQiQ5N
3UhCTlnRQEpjfPSYq7qEBrAIY/M5hZh9xVgcNKXfHiv7yRoNcU8nXZF2c2gt87dWm2C4ZpyMaQyb
VbjE/GKh1qxCRYHFmzopy/PUrCtkfLTm4w3uM8FeAGSrpNEITdP9TQAnl5bDWvUONBgexcBNE7Ye
LpjTu3bqLczbhAVKA1tem3dws+NiJ6iCJ/YpCFIYPOcFAgEUT+t6bOwnlMgAarQW4SGRLCbW0sLQ
xZqpAulX0+hvvLZ8CfvpF9CHZi+s8JY0PtDcmuYNb9rjGBcKpZe9+5oy+qqTBzP3O6whlCaRZq5s
u3ntC/+lZaILeHrOd2PBdn9Q70PZ2Cc90Ubm2NgGshnzIXi87mfj96ABjJvUAcZoBj132EHyGC1Q
rTT8Gyxd+27Q43MZoU+JMtgbbD1+owmANvs7n82SmiFfd9T3wja+hzjnWmzZ/bfRJxgufOrqZiyC
4BY5zR4QSow5Tq0+42i1nHFVyuKgQTeDyME6E+8kT5OM99lY0z0Y9PViaFB+DcmeWZdTsUFrdPle
5WW9bjw48bMyzqJ53qVToq18ZTJN1J1riuk4wWjZkGwWEr9dbO380Q4sFwwENtd5tK9yKFzG5Xxz
bsWMuKPy6rrNsQLMtG+IcN33TXdFzlY94O1ZhWJuztXESLVGJbrhweGwn5BfDMTba951eKM7aPvo
pILG8G6+Hvo3j2CxVRWyKRYDE53e6s5Tt655bQw/c+vo1GR/AVdh0Walj86knURFrHEWUsKWcXSQ
fjWReY/pl5E7y3bHfybV19kXVb61stk91yVayNhEaKcl5CoVJpm3eOPbOdLWQ6RFMOySQ+7N+qlI
B3s7de73MHD/RaiS1sKL9VNfWF9MKpM9VgcmwAYDZwfp/9Ye+A6qkoDGEEocmHHEHl34mfpp8UA8
t4EmtnyD45gcG6sjOTCVp4LD5NpktnmKWW3faZU0znQPh0yM9kHq0MFb6W9YEVdbbXCuZXFFA58c
Woi5Vo77PDMJEBXkZ0ohCEm2sg9yUFniO8TldLNKRAz9yxTrFGSZ057ZpAygdyUPo/siIsyIFSwC
N+xTu7oTMDIUz6/Ip3JTGtV10KP64qFaZRk3fHSSVVItuQkXSz7aiQkEr8QHYfjkKQ/Jnc07ttKB
3m/bQLaAUyIeEIK2uLZw+2oaN6PQaps0zoY1dlIjGaI9P2vJ8LCY0ZevBlIBQRpXjN1mtEeSR+xT
ZkZ7G1vDvraVbxroZK+4mVxj+NB6znID6haS3uAhRKWp6zvL84If2EcwTICG3spRv9d1oFkziIHN
bHsfGSjLTT8pBeJEW9K3kp87FC9T814FvtyU6oCN1VHbhWgUnBndiM+tdDC66aeVz9HZ9IKe2bCB
88U0eaa3GEHhue2jJlKQ60cpvS8cvuUpNTXjue3Rx/hUTRklLXVL82kkiO0817hWlvHMy0n2RRp/
jewCb71jHywSERi0OCS8hfULUDxnFwupRl+B3A01mJxefezxwIJhHsbXdOig1d6FejxsmFL7V1lr
h3Kq74WVfse6Ve2jaNrpXKtC05sHludXZqI8DGbjd6h8uqlX76zI3GjcZNyEa17ouJnUmzslyTZz
C+2RR5dwJmhkjX7TOXb3Ym4zdL1sBRoCnQ5Yfd7wOzcnZp8Pc0SoatUgMPXGTmxK5ezIKiBMtj8+
xjphx0bCYWFl7J2ILycxPGy2ph9aL61rgijFK+GX8pYz+gdbjIs8KpVHSf3SFfpnmSR8uxbRgDXh
dIokjtg+PyUd8TwTfwPxp/2hk5g0kDYFnMP8JPuxJmsYUwaLb2L1zn8ayCZ250d2omTgQY5hHnWo
YjhV2Gi6dUw1uNaLAJEvOIJNEOXjPpoDrAaeGRKEKO+zBplXNUgYOJUaElasjfPJkXsSJ76CwPEx
dxP60qPAw20ciUPsImwe0Qb7cVe9LVdlHobTrVfZsrpN2nJd3SL2niAoyYcw7fFXRIeEwwN/H9Ia
czsQcgaQeSIV261/mHR3So6Ekrq1KwTlpbHqC0d88Mp4eZJxcEhNj/o2Jbmln0yyECbSPK3h6Kqj
n3VfsQm7CnuDmR5Kf3BoQ6s1cX4Bzy2rPJWFBX+vqGDLRqW60ue9r+W/AlhQ14RrFM3PtQEVpROH
YaWU5m3vPFpanGw8LTsRLv+bMBv9CBniS8TlL1pccYIY5u6Za4Gz8LxNUmHBG5sEC1I6OFufkfn7
MKO6wgq1Clm+8ZDjVua/O7tGIiV3gs5gpq6wJnbnb0LzYPW9ce4785cxUeWEwl9ZEyPrrsILhQYX
ZF7sW2s3DoCURKSToFDgieuxIy3RFbGlNjOokd5DIJhvioERcdv2wdl+V4vM61AYjxaDCI3BPhu3
ItySuXDISPN9tct4XAUFAJa5ca37cXw3ZbaxHkq2d/sJLe+O7KgrSnKbeIA90kHSWo283iK2hTYz
BNbxN3Nr/QoDDFWnXzukU3K2m918iFmBQhiFDJl7iHal+SQ9WOddrVaGg3u2eLM2NPgkISYh4puE
JFhMx8auFeKbTwW2dZUa61xN3sPmIGYELjj/rTuzbcuDHeUPXZ28BnHpsEeXmI0cdReo8CJhcAD4
ef0rwAJwtjs2za1wCWBNpqvc9+zxL9nAHh+NjbXXSVABk2FeSvCOJ17YRwAS+MEOzBy5FsS43LT1
i07NDfCV2joUN1midorbJtrYNbe3lcfilSr3CYZw75rNYSzklRogPXtgO/nG+8mwwERiNLoRDHhn
uCiRqpgxU1QkpI4QvXwaM7B/TXUabOTKuT+e7FrYFyO1IW2qaq4wA5fc+fCSBa6+tR06B61heCCp
3Te5biEzmlr/rKds9hPPOC2/wDVscCTcB5GhQ0sy500HmtNzS30P7NXZ4Z/6TE3upKHnnzCprXAf
aY9D0RFo3bQYOdTYDcs7gy+my9QKDG/8xoXt2hgHUg/7U1MKD1x/WnJOOdEpHpP4tPy/2sjXAVzz
oy8kWKMSAkvklTV8Wi4syzDu41hPHplPkrja5XRoHATA84BEIbwu1u7YfVhBkt64V1IwD1GDipzm
sTLTrRua1X2dDsE5gGVj3vXGSC2KOfBEqZ+eCo+HXeMBNDT0OTii3PDxZ2FKpkRPfiP6EmxRi/yR
ASgBlFNnbEyphZh7VnGdu1tRBG9BJ6ENRurOKmDLiQ4WKzKCeNO79bgSjak9D2nxg0q326H+DRAm
1YeSS3KVYXnc1FU83Rv53MBaCmL4jfiPUmYPIduzRyBm5ERYKgsDaRSqY+PkAem5H9TQSxutaz8y
bYe5Eu7iLoyfQ8z8x0LyWrRYj545pWeSLMJPSDOx+6TXrvsU1WBdya91DtFkg81xpbnjMZ48lPCr
YqxpJ73M6FQazsYpIZXBqN/L2SIl07aZ/Dt9udPIqb11XvDU07FvLdvHQBV1GliSUjsguzgsPzSy
mG0ZIgefGvNiwQu8LNeKNAw4fvnDQC18q6psvluGkBWr0dPMKGMtAvMzcHqgOIaXYQXr7wmEnaCX
Y1dkWDKnLSy5sbmL8VpRL7vJmmEgZXDLyq9+md1mPjdMAy6N5jwGLlVajWhJlJrO+sIX5/oi5Vcy
R3gABo4lFiiS4Z7Jg7fJk11D6QWUL3ZPpR2QdO4fOtsPL6wRET/l6dk1k3GVemhXRjCKrP4kKLKQ
H8kg7Jj9M59U67XPBQXFHhGz3LfNfHXcVq7wdA6XfO4Ckmjq+Kq1c0vkkzVcLD2p1jrxOetiHnJx
F8dYdfrgESu5d06FIDWEA52nrfLyzcZXkfvVqR0yrFYxbVKGRnsXIPcoEh/n2igDxq5TdAcF2QVR
zC+iNOVuHoYnuzfdU6804niHu/1SgGDrPM5hAya5HY2jZaCMmGfjQD5rCORIJ0GJPf6OKsXKEwO/
6fBV+cXj6NanAUQzYpbygxzwkuqhCglixWLkwzBapeG+ZejBdsjyDoRi5Hs9GcEiz328FRbwqiC5
dm3avvrQ9ZpKvxDw7b8U+cV0oh4EQxJe88IwLrYWb3Ukk3seGSbcXk7QOm29G1rOhHrXe+hcf177
7pye/RlNiBdbp7qp7pvILk9j3f60Krannj+A70PmE4yhOOBfPgq7fA5yxF+qkSzbnL6xy39Kj4HO
EoWi5eXeE5Lw2JQfv1Wo8dIpP4is/iojr9n67Q+Nvd7sOO7BsuJLEOqQKz3KnTwbZ/JXnXk3l+jd
pqzDRVYeAQr4Gz5kyNRjf6igeZ5LrX8AXRhf7LD4GcXaQOXpA86kxctJqVOl9Fj0Nu8x9mWmGo0T
ELhazcfi1NoDM4WEXl3UJvMmouXtXKnvBOPsjlXNloOmRdpmcnsJGZ5EjJoWHGy9o48ztx7JWmvU
VpuOSvklacD1GA65A6Wl42NCSd9WRcuEBqz98vlTuhFErOESckT1g9TvYueZM61Q1idbw2mom61X
8K/yfsqza88U9OzDwEIkYJ7njPUCK1WxqbLWukyFt8WUBaDRLwRNBYPMJoWb2RptdUZns0p5Vt5H
02ZIUSrwPiJzb/Tx1hbc6FpT7UhdlGtW5t+D6dSXlpOp7TxoEkw6d32ohetIH+xjPhZ4Q8n6ZZaE
znngIGwgzFES4OBrimat2STNQQNyQBsxqKxi65kABmLyCMhZJxryt7ADjRl6QJ7MaEebMCC7zpnU
pUmzjyde3EQEDsKxYxsUvAshU0wqnfiIjRMextBbP71Un69YVR8xnzXM88JXO0JAkqH+uLM0pnuy
RE0p2uAzTXpwfgyLKj1v9jh+SYm06xFgJ2MuqMMZIq/E5bnrMF6C4Zh/u4VRQ1MOtScQOVsHC8+f
YQoAqJ+sPR6rMe03c5/1+xyQXUKMCBHZRXLMX52IaTjSv+HOaiithFN+Wk18nCazR1pNd1FoaJTt
WiJHjKq9P+t0A26hE8YQJJRYxm2CVrN2coz/VDO7bARS5TqMbRzBfIf5e7fJa4ARGOGKjea8pwN2
4bbk3BnIlHhAQrUNK/tI5SW2+GF7zDv5QLAjo6CEpKgNdmHUbh+R7Id3X9rPJSfHDEHsIQkuCAuK
B0J91vgecYPh36PNNKo3zxxILfOLAb6qEa/7HmlsbD7LyvAPoZDxaexa8MYDTFuu058j46yYKegy
ube4rl1R11dLxo+tQ6Ptz6xGJG2uX5rA6OPAf8Wyc23Smd4hqDhAm0E7dSUqimUi0Vmc4fiVdVyF
M6KRDFTFwP6L5XoSt87e1RNF6R2ZeM/VTK6QH+97YWHeJuqZLFKaSlKYnjDBoUOugZKGARJax+qi
p3ZCOjUM+MVso8KkpH6xY/dCCorcLUVLZI4PeMC0rZ+54cnk0kGUM/dMjWROPE+b8Lq9+pRU8UbN
BEokTU56sPlS8838TKBJjiBQe3VKoPqyieAw+YN+LWt/C9G23ktpPKQG7qHW+vY0aUGc69+tsPGY
Zgi6p9qdN4MET5O1oXtiTHoLBkEgBJ70c2uCDJmq8DgnzruuhfWuLKuE6cEYPLRD/IPn/y+iPPwn
VAfYFmTtrgUVJRFOeFCZ2mTPhAfhEkqgBZACzfjIN3cVe1PcNbzQxu2tH9Esf6dAZYnEw81rJk5I
gkw+7sa0G/CHFeBVO9xr0mh5jjv5RjQkFCQjUoFZz4+16eUHqSkn5tix/w1YsaKTtF8ogfY9oonN
0PfopjI9uCRdw3zGjKFcgdjvfG9+bpXtLPFZG/hujxvb9W4yyd8buKjwN83nWny2nu6s3dDVb3NS
n/0hzra1GefbFDrRSgxMwaxZvjh2EWytpmLYYQzWyTDLl/+i7Mx240a2bfsv550AyWCweTgv2XdK
pRp3eiHkcpl9Fwy2X38H08C9teWNMi42IMhybWeKSUbEWmvOMU2f2zkQMxPNDllKNM5fc5Q2WyG/
CnId2VKHmnFtgURwAOVaTBxQgr7YFwwDTyY8/pS+prDNjVtpxpFMaS9z4Nwil0uNhXT8MjThT1Il
KAfpul38HngaS+nXsrafo5TeTVbWWOgGNhY+ImOf1El7Q5/JEUVeeDqshzQxyI8MNXKdklPtnKA7
ybFpRKghn8coWLIczWiH1hrHwjhh+0zjr4aeor3XN6ST5znM1JaEiz73QK4vq2SgOWG6JcqqMWzq
bzUZVOcgJJfm/rfsmcxFzTVtzPLiGhUKJYaP63qmnnAWN7uYHruCIi3tqn0jp1vYwUyKjNh+6Ek0
Td1puPEcwodl3sFYzFw7vuw+hfE7Hj+C1a3QOYY+TRNqIrVhhFU/OHKiTx1wlodTi0gsbNMvsvox
xVHKrK2iCY7plDWiic8R8bDs/cV4HtF9VUbjP1G+0YRlBDirqdu6xew8lK6G7xamUHJT0k9JV/M2
o0Lbj4qakc3EwjWnHEga1T4ORSEupvUTO+uvsXaWcsIPsu411Il68Ycvpmvf3C5htMkygtPB/6vP
Nd3vBLNyrIR+GV1MvzRzbsY0/xi6Uj9HxEdoP9hIpwGePN9xHOnPkYVqoxrxXtrmqxu5AVKiINtt
RgfO6xQYKJujKVrrUTw6bULIX2zukzR6TGX34tiIgCg+tn2HPyXgNndd40cYtc4mNqyMkTClRCOp
yY32QVPbci3bnUWIvEmAydjy+MSmdaa+wXNmwN+sMOP5ZdHuIZyrsH/yslQjAQCHNPXFD8u0ImYP
62WU4lozzOPSHzdWYb5pg6M5w3d/PaYTD33SMz4w8oKeeEfs0a5KCPg16gSACTPynQMbr5bByh2a
i1lk4UMcu8HD/Tt4aZcMMdNRuyMMPpGL/oC+4+sQoVPHAwgcflGINnHEaJ8v9+/uXwySSk69bRzK
UUXXqCxihObxj0aIDGFk3sRXsliPgFQnBCrLz7rlZ0OLVlU77BNMW1McYK61xSCHs31R0l7vX0wb
WVqHHufXz8J5snZKMyHxnDG9mpGfXjn6z8coKm7ZWKbX//fz+3dk2hA73ys0xN7OTAzaKeTWpCfi
kS6YlKnQSFNgI2eJbbxpOUNmaw0Lg9w+kt7497111Hf5QdAQ3jSEdNBjyZb4eeeNfBmeHgsklGnm
h97IFjQHiar23KitFXD4xag5bw2/srZwM4eXjNbkBcQGzMng2XXnCP11kh5sVoRQ0++jF38ruLJr
g0Ww9fNrUtIhE6H7NlB5QdBLPlVm/bMcks9iiA9U/if6yZqhxETx3NDK0ZPYK5HQflfO2RoZrRQC
RHalT15VMJ4efpTlN9ft3y2Gf12krMNAUK1F9GrufcktyViNpEkVuZdgollMbcepze0AK5XRc8sc
NZOo/KMA1vtM52yFnL31SDGrXHQaRtCvYlKBq8x8L8cAk81bZ333mBdRSTmnahiBTzT4Nq0+KrZB
mqHqw+Hi9C4EuC4HGJrKAp2JTZwp2b5ONT46Cnez436brZy0dr8gOaBAUuF7T0R9MeKt1VXO5EoA
bydWTJn01pywYBwNJCAM65jDKp3oWHZPIS1xXKvk88R5dzUwZo/xFyFrD90K54OUQ6OhHfp4Or9g
RFOLhuFbiTyZcNGWZRfM/0xQbEIWr9/yb5r5UhW2h8zAa1dW3/NeggKQotr0M5YnI3TXqbflfciN
sDIo69NtDL5DayzgNBN3OlWYwQLLtdZDkNG22TG14jxcoDu1O1BFzPMocsSPeQARNTgLmUi+BLW3
SebkB95m11ueC2XGEFgJL3Bq7685aRyIElm+j/3hOa+zKyCkJ2bHhA1pvDpmNjY7V4VnW3g8BRHF
meNPa+Q307Zp5KvPmCjwNC2emFwUL5Z/B9mPrPOYmra4J5NWlMAn6gSCh3sgDH7aiLDc41bW62lo
qy0Q/RP/9cvQNy1kjeZsp9AZ2rJV1F3OS2yDCcBJbW5rdOvs0UsqoPpiV9l+lEMCEan5W3om0E17
Z2cYl8kSObLC04yPd3ZZ8gkAX9kWc/NsK5jSxSx3PiThvTC8p8AbmChEXk3/dzHhQB2kzvxhjeLW
KbqPoDs3ooz11pQa4VXyt4epyW+TbsOwEqLmmJKz2kYbHcLnDD21t2X52NLgEe7oMqUv/J3OzDeG
kt+4rkn9KEaDG9zlpqq0z3FeM6DvjC1Ta/aYijZK3eL6iIjzrAw+nxBJBPk46HXBCB5RcR6oOWE1
RZIhTE3THvQZ8BhQTUaV74YpvbVLWDJWIAuXVBBs6KCx4djVQKxoq15cm2Nz2++IR9TbPiG8x3Ta
TYkEejMXCJNytsMhUgzo0YDXI1tF5DWXSCWkfGNXzmyaTWa+LhrX2qCp2ybIm7apDxLPyJ4qP3UI
Q83n9WyQspow1pk6w2EhxLHulvS3AktcGYfiY7dmLPguPOchML/rHN4IoBjIMQrQW2jCvq1/TGkl
1kVN034GO48C9lMFQyQv6KUoS0UgMdOXzmoIrtjhX/yriHKmK9M7yqb3jBVt5cFlWsUIavJWubsh
NN+aiZYPHQzccOJzN0DB9l6LztK7udyRGw8K0NMPVcGoNnRpxDkTqU04l4lMplM0SH1M3B6jG4d4
0ycaGua2QvKyHnTsc3naFxjROFVKlJSw904y4UN1TXfntNmRwu5LmmbfrXioVpLFuFTTNkiGeA/H
73Uaz1g1v9msRBvNOGrnj86zSbs+9mkuOz6Vb5J9BaMSb6MaNGwVfe546ohfQiJOoABU+fmNbJ+/
vb6twS6cQ3KJolp9K1zQSLPoGTXMl0oJWqexTTNCgZ8uNLhmo79ZLeSI1AiTB5PPoghTvckx8VB8
VBf6pT9QB7xFVT8cXe3/7OfgbzICSd3IDYTIvrn6d3naonT9T32q43mC/1mBB3E78D/wC5uqEAip
a9x0ZF8kk/+ldmu9RjMK93JA6WwLtO0YDXFPdOE2y0cYQcZDRqG/6XAlbJ0MWTmYoXgfcTr6w5vz
/subkxJdr4vI13OCD3RYJ5xjL2aWcEpbXxxVi7bDDRLssbGzpUVPPz8PHgIBD4OOFlQ76CIAptag
S+eNYXEuG+aQEqWwLsjozb09Pf/hDX4gcto+Vw96rUvfymYpND9I+/q4crs2iMKTQ5lH7oDiNEFg
YjYnxr7hjeNmGMYV1BlEfgsIB04SdNPq+u9v4zeNMe/CM02Lz9ESfuB8+AwtB+d3hPTwhJqGIcWc
EZSFK7KQb5XLoTNfPsw6RkxSEef07y+9/NO/RJjHH//7P5IL4OP74ZPxhWkhlv6gtmyiwKtRB7sn
sYykW8aFaZL4Wzmg4p+X3zjCNoBCBrPtv7+wvXz2H17Zkqyf3Lmm60jf5O//Iay2yHqtMCpIRlBJ
84js66QHAwoYSQo6SvbTADjJasfXcvZ/kiOrIIzcpvtpb0lCXVi3xZhjxQt6+m/liJN97s55qvoH
Kav3wuUQj9bhT/JUIX9/28L0Td+zhcMt81GeOhW0fAJOxifRKforxnwaFgVBxdBhkwmnvwlrzaRA
HRDoObNoQI7P+QUBLrnXTY/RoaV2hogfZczcDVIrVNdOh8xWT7Wu9bkzawDU6Pc8YeyZGyMin38U
g9/thzZl4MBoYlUguLjUdoxWznPXtKJT1BPY4RlNYxq0rdd//6R+vzt9/G/cJabn2QwZP3xQVek0
JleaUEn6xpBZYBeZotkSQv+1FZwEE0UD2PLSL8rNzN2/v/bvqxuv7VnAgl1mn7/RWfPQHlC/t+7J
MnHGz2O7Q6RJcgkpnN7SNv33V/t9uYLLG1i+lG4QsGx9eA5dLewGtaR7Smzj76GqP4FxISWE7n5m
FT/HOvz731/PXpaXD8+ADBxhCh9pMZaFD5c2a4qGzkcllwQbD4pSuuZIvLdakiMq3Gq/RgQJXu51
ZDzXtSqReQl228qnCbiMRxvlOcRq1M930WhRk6FXCqqqISRQUuK4YcGadSQfoxaAukEn9w+/we8L
qO/KZRGlEhN89+GSlUkfThh3HRJQyaakZ1Hu01bdrM6PTqMXjAfLMr4KBmFuwNtFUNWBLBnpsS1y
xMFHIVKX+zYEBpg7U8A4w30A0fTZTurodS4/hbKZ/4As/y+3c2AHjHa57Oz3H685iRoJBlZpn2g1
0OAnV5nZDlYvFIBHK6yw8i9GB1rhUWGe//1q3WnoHz5v7mTPFTSgPYfUlP9c8zyat7x2YZ/uXLim
nKeV5aPc6VV2tgTTfGJMpgdL+3jWU82sa9HUAq4YV2j8+j/c7dZyd/32btgALMeUrivFh3dDsnEp
4sC1TmASWK8W9dC8aH5u3H/xfq4/UZXzwHE+NDyj+sOT/RG8zM4T4NKRCOo8Bja/LyvMunyzjM1T
bZrf6AkCJojF9FX6+0Lkz3PCCFpIbFwFrEDMqykUnjxiSBK7b15iH8LcsL4ryzvMXSUfe3Gic79O
LFVv1IyaIXJTckUYXD6OjnWbF+QW8bWnKOisc9Y3/UnKmayQ3txrWborHTNyq9HUXqMkwoY3tysM
I3JHQji73+QG26TKg03qFM+90IeuCcozQ4llaZATlJ+QFQygE6pZa4piQB420q+WY3qgLPYyq3xL
zejZnv12lwYMCgmlP0R67XOjbBIvIqY1td39MOJcjGrjYol+ehsHcTBSVElGkT0TIjVgdsWL3Q8z
c7GAYWdLRZV2Jn57v/dhL+UvOspuXRtbVGel9Yfb5b9s2IGJEcoO2PYoIO6L2T827DKhepxI7j1F
g+Of50yCViu+p3HrP5FUdYb0fVbZhGYgtShkWklURFq+kkkgj+asGC7Tgo0adMV2l++JBKVPgJaR
YckCG2rkJ4mXeYVDwf7DG5e/P/GB6bHKcjwOyCi434n/eOMETSFb4Qx4ustEJRqT2Zh+dlEkvxeF
evON6QQuyHvIZuJ8ya5kJl12NxKc4fLUbKdIaMhaYpCH8uES5sma7rNAPajGNcNOccwiYq/c9HPE
tGrbM+XbO6HCclQza2gZa1nBV0GEE9GHRuGcRc4k30WmfoLLerufrDR1/wWMR0mKYR2M9ja3E3rI
zJbPTiGeRujMm1z9pUJEz8SlJ0wKWTIPDR08NUzBznjzRY0ppcBoe+c7zZzuBVf4sQjHYqVwgx0q
jc5L2sO3Pyxpv9t1iLKVuONYUHmI7Q9bmNm08dz7bGG5fwho9lxbTzdb5Gz4i4JcrCJdTDTiGAlm
lVOd8gYgxRgjisiCOtqr7A+ru/XbluoKrr5jYSFyfcByH95Pk7QMLtU0n/h4h6NHnKjveduxMtU1
cegk6KdME1/r1egeR7PexTNK9dJj8JbEVXvpEiv+w0n391Wft+RjHcQIHrBbfjxA+bONJpvm4cmO
E4HM1F3Ro2dgyLwhiy3aM3CQmXKaE7lczgTQV68Ls7fPwvLEHxIYrN/O+8t7QWtsmWI5vMoPa36B
O6dugWycZGThC8SdcGx1s08YA0L24EMLbRvpK3PPjXYNa+N1vDdjqB+jLC9XU1PcmOuH/H86Z9NQ
7VJMJumZkI+3P9xXv+9OLgeKpSjB3ESB8LE0y0WcjG7tDSdDASjHO2kei8i8oI7FYc/Y8UADdmCJ
acPHMAwORrBvKh7tICnii5E8ixl6zODJT3Gk1JFkhQ6EkV9cYP0/xLsRoe9z3YzFmuXuqgMNiNh2
C9KabQxHA/ktHctwlbX1ZnIytZ2r4FtYgsyZkX9Wkwh3hqkLdFZ1GWziEkG4TB2ai4uwOm7CYtf7
EmWh2+4FSn2n9eRRNoKcyYlcbW03wJ8wC51lTGsbZdrO6Xxv37UkofaWV2LXZ1npOKXu5qpMNh1x
C48805h05+FEbzRE3ohzunJkeR4FY+H7l1pPegcj2NnfC5CKgR7qV6EvM25J3CGl+zhDYd3026Lz
7E/WxHE+zaJPhV1/I2yXyX2Sbw1HW0ccnD+ViR6kFzNspFI9RLHUa7frgsf7IprSNDybfv8yNd03
8uzwRhjbAaXVJbGM59YGvh0BIi48J3qI6i8M/FM8ByBuXDUd7pV0EqqfY4mCPQ16rgY7wZpIVpjC
ecIeV4SH1pHjH84cv9/80qLSx28cSAG6aKk2/rERJCUOGdRc7SnJwIhnan0/Q9cDjHwhdkbDAGGY
/v+ffmnx2Duew5DCEx/Pmzoybd2PsEkJdtc72DYPedcHZyhbOUAJl3hCX+y1Jrp5UWUVmHl+6RVk
5/qXf3+o7A8FjsMx3fNtdkLMYNL87ZkqsX5YjZIOo2njtfEgNvIQsQVLGrbIfvfYN5yjG4cP4Pkm
KGPpava4E2XlBZ/TzNjFamBU5g8PJE1/5yBC49gmKx6h40jq7jUKGOXP8ZNg/AdvPiGxr1I7mZFl
N472n1Z6ggr+8wDr8Lu4wnUFv4sNuUEue9M/Pk8nZ1LpINo+xWNDBJkRW6e5kOapaFP62vc/Y1kE
D758ycp8iSBNjgOQyFOqcUKv7t/6IZInoHRFvpuE8Xkcs/l0/5JwikfiTph3ruTm/iOY/zQPaV1A
eNDzyQZD0jSw0gVCOIYgjYANhYHisZuOqpkZpqRkYycyNYpVXI//91sTZQokM6Ye0D5PaexPW+m2
P4tgMk5JNY/s78QdqqIltwigOpT5sEe2lIsCLGh2SMGunPrUCU85cu3Qr/m1R5+QhOXbCbMQA4lT
uXy5fxe0CQWlWZp8xZ3MYVWYT6XUmGVU+qJDB7d02EQHatH8MLrO3vZNZDZj/NJ0bFqsYijmmtdC
FwiNQVUwsprBCX6Ki0juvQY7G7ME9OKGm6xsFZNAifr/l/0KvSCWu6hbyxE/UDcxliElsLkZybul
1SkURXOdHdBwsAfGnVjyqs22ig4F8fbrES2JzXDjObV667WMu02LlmU7hhmjgpwBqzU56hzgCYKS
wh+nwvcvXiE29J7DXU2U9P14Ng31zUkjEHVR5kPe0/FBYxS7v0tm4A8ls/djlwAMNz2QWTqzgdFn
3A2UL0zmkQht3NzQF0NU3SVF/ERxUSO5tx0y3zS9Jl32tzBszNc0MoM9zEMkN0H4gud/DVKc38ho
BPtSWxub2Lur/ZyHqIzyxyZFMFtlKLDcwXWPd7sO25axgmidwf3oEVNoUg+nCbs8bi2iOmlSjmWM
eFUY5T4eFfVCSzkdyKjate1feGcPWgzWK/mPYgXFj8xzTUt+qiTktdJa1E7yIjOUZxE+ir1G5LrH
uWWtEk39FDRkJmWh+4pgDLgk6pp9VeCHzLoKu2ViMP+JPtMjesRqRRsKiK2fx9bRLpxDRLGPRh2m
Kaja05SQF5+ssrKxvpaF/OyUxVcfWNUm7uIlurdwj3andkZP/JOILKx8UXV0ye4ktRZXn+rtLwhn
OTuXubMdFKDhNt4OvGjaqfHG21xpF3v8rw6lmSE79NVz1aBSx0j2fDemTossd2yCVxt9F0MYepmS
o9+lHLvHypq7dWmk5dYfkFf1efIFJWwD1I7b6O4uDlHY3uBcY3xJXLge8bsZze4+IFNgT5ze4vbK
SfhO4wpbK+U6LgPu19l+mlHGvA5oxFdZkseIk/hj3nQPGHksVlvTRTdCd8HrBkQtsRhvBE4wBOnT
dlckfnpoG/MSSKM8iB7fc5pjXhwx/G0dIDW4sEPxjF6Al5/VC3hTb2NKc5sasJ+chXOWsvOufTIX
g+roTG79ApkhWteq6RieOMRDzUxYy3zRH2G93WiefBPLKQKC/OBEVYBoCNhv60wRYlsTCaSKLzRL
4qOTsgq1Jg8EECZjp0TWbggrMzc9A6wH1wa5S/DJORh8NnyPCTU0LRR6OAvOw37K/q4zpKJo++qL
mSSLMgXDSY6w8hKUT1Qq+kKrN9/SgAzWjZeKnV8REpEbVXT0e7KhMjdqXjnXriu/dJ44MWFZCdqH
UnfWNRBGiifiGeMOyCfVsca07Zxveh3QUHHG4czvH5/c0l4npj/eUllONxRUMXfAvOoHr9nB8/Zv
RtRajzUPU0M5u44QY54SfPBLA3c49Y1xScFUhhFDss78WhGAGKEfeCXRK2SnnKaNrqNHBMT+S5b9
xcbAhLUV/kkXVD1Ukk1kY9tEzOvsNSaLPuwRQt2C0WpfactbO7OZyOeOy/w05tGZAKYpI6m+a/R7
PpVqn5BCvI7qrCOuug/PVeU/t+YouaTvcRcdA3wypyxABDchft8ljLVBRBJGKlVffCqyT10rIG7a
0TlBTX7o+/rElDE9G5ItTgUS0nlZo2v0HI6VZPiMz0YWgYlD/2FVBB5q09uNylT7MEufnJJWn655
8Ku6dDaGiSetQ2F+TIrSPEZT8Yktn4UKjSpX26TRF7QdhiT0bWvOxCQAxnDKcobB+6gD1RrB9Fum
qWmNisjx23ONdDpZdSRINjVPsymvQSp+ZuRSTyJmHmszpQnlKLcJqqkyYt6NcLY6TwXH5SbcuKXz
RsqdDbVY2jvtS87NefaI6p6PIa3NTQvpgQnwgPPL2Ec5RgHcYvOVkSSNNnMONhZu4l2MbXmLKwbO
1dzglQis7KzMB7szxZWyBa0afJrHQREHESJrRZtki61Pz34/ErJTebZ/QUDXbStZxVAtC3PPdYV7
n0NgbYjclqLBc7780wyFk7W10FqQ7hC14o0vA6vQlnhbFLmVemnsiCSsqBsRT9wcKeRLw1JZeG15
m6eKcNdeD+t5SQdTfYbFJ+xgZYamteVKpltyXfFSTu1iGUkuOhlQ5c1j+m4Gn93s6iSd982Ft9HK
JsevBVQtHYf+BZXa+q79rbKEMUss3wvPRVWYEjsVGBqOueE8FKUzkZulbpSUQLaag98H89EyNw5H
KQqj8QdyDtyHRfvkeSCxzMqSB6fzrnkWXW163I92O32bnDrc5FF+sVszONiKqKNZILWFGZ6uu2iw
9hzRtl0yu4cW8wQwezOhF0fVEZOFSbYLCW1tH1M1u8cia6xN1Tgv97FMp0V2dCFo8b7LN7EEX+ne
veiyOTuL2HqM0O3k2aVKHXW0s45xchhhtO41/P+AvCDBq0BJJAK7rPZJFFsX2btnKOI/Gp0G1xBZ
kKDBs9ezujUjuFZg6RD9w7k7JVa4iedzCXj2ir4MSbFTG0cmz0BeTBVsCaM3EyANtIIgCEzpcxX4
8YPEPgEe3r80yt34swCYFQ7vd2e5Bu/pE1sABbO9ND6gWxlAkAm0Xt+HIUQ6Gauuhw0GhRkatE63
Y0KPqKIRvWWej6bVHI5ZSmCXX1hPNd2RtPvLlLsGMYKjwuCYoClZxWFNNpmJ4d4psd67Ndb3YbEw
4hDFJ6wEg7r4O9Li8VBrcUPRWm6mVNWIALrwRJGHTh5r9NpqfHUJsWfuE1u+J6EQD3JuF6NSerTN
/Gs4Ds6OeSj05QLzgofXJzFLfQa8+RLk9TpzUuMULpwvEqaXOM3hhVgk89w5EYxWZ1rrySlpFrcH
C9svsNLqmd7eazHZ5jmf0asMxEvkSS4Zb/f9dvJEfEVOshtm7M0ASryL1WmMJ0NPZDBOni2mjPxE
W7CgYJZkyyWfWcbVaaB59DizGQvkrUfhxywgOiO1QAaPtE7cBAFlwkQQgSVjv6bt3+j+1U/u0x1w
EmXeeLufQxFN7/JAxBfO+4JlHEk3aXxqa/DkA8GbQep7EZrCjptzdjaOo7sjIo92Ewm/fzKC4Wji
a34Axd6ihJdQhoDZ7cvYe0xNR+2NglTucEZ4B7MAoUqbfPf6bD6OxEejfCielZWxoREqaEZOvYfO
HLDcp4hP5IAZPAmPwdjUz+UMKMEy3GXnjEh15bXGPvvSi/alKcbPrjWEz3SL0EPVmf3YY7KmPQRg
ZkpJWEkzvzi0GVUL3iasef18BiQ6Py5AuZUqBuNtEvkjTqTONbyfYZzy2yrznXqYBHVbk53CdLSZ
6YLqzDqqrOR843Bv5IupCgdYW2M6Aqg5XAT+0IPb+N+hA9g4x86NZko2h1NxyiqIsI4MBMYN6E6/
RMAtcALEo4xTMRet3GYaTnB8PjXS3sZBXT6hxq6OSewTMB13T74ovPeBByyYsQV1eVsSJOWYzzVw
W8VqckwiH/vx2KUY1MllXQx+9UiycOp8dRuD82DZIkmu29raaCRrp7ZukmNcTLeomaud48zhVzdG
bTMSFQde9Bb1Ds9c2oqrN7MrK6TfUxLbt1A4j4Ec8YAMIr9MeKmDJA9efYHHEXnfQ9c453qY1JNs
6/ap71FE9hBR10v9cL9vBzTh60HBcGk7lL+dJ8bnkdj4a9qJ4DO7T7CVE3p4jD67qSaqr0cfS7Zc
pzbBMB1ngzqPCvuzEwzO2ShMDJamXe75ZL6MqiRqsWS1DVNzXUNNPkLBjp4WpEytEMdP2egAaBLj
S6GBFgxZf3BzjN20Df2X3P8WzhIAihW8DOBXfnFFeKzVEvzNtr6MCzob2xN3G+bFKmSMWAJuaR3A
2EsMDI0zNFfleCxMshx85YCo6fsRHEC/rTrOA3kjAFzk2bwP8gG6AbzQC1vNBB/CRoBUlz9pZQRb
pir2ulVFtzbscTqaFq6IEOzpLkWk9yAqsUPMk50Lhk1H7emLPcbNibyzjS/VjX8O8W86IWHOsnqv
A6Qao6mNvZoIHqtC84XM3fQ80ZC+t7fmNv6r7JnhBjhfV0UXphcs1izNADwZwb8O5XRVBq4uhxPc
VLYpjkeJUbSN1YEw2C+BtTdys13rhWXUpvJzkuDBaUiG3IaLqwmrfvtYN327B8uLz8ryzywk/R5/
tb+zaX5tkq59Bz0qQJL1M9MElDtgYZc1rCQQBhIt6UJUBi5hMrlvXxmWjd9yKMjptCvy3OVoO27d
cEDeHtUl9VbZXgets5Olw1Oh8+rsNxB+dWPs82jE0eEwBasE87A7Ikmjn90i24qBbhMMRQvqChNn
V8pWPYmUg2SYqu9THBDKEKLL8pMezjJpE5nN3MVNxnwDIEWf+0iLU5FIGmaV7E4ch5OLLIiym6OH
sYmJIOgJhVSMSpCAgzlxGbLKmGtYoqJa07fAbjYOx85T7iEJx2uE4PIw2vZPT03yoTD9yx3X2Tp4
UpopHQ4xssyNaYg3B8Xx1qWioGjq53XP9Tt46vPgszTYgm29G4bnOwiKs5HJg082JWS2O2YCqbl1
DYlY7JtYPRiye21QLa4BLxbb2oecnDVJt+0jK3+ghRwO1XgZ5HjyqSFONQiwDmXdFsVvBlXLVWdi
vB6twW+fqc+5PReDbJFcAbOf/CxwHvHlnqsOTjLtmOhG/37Tp0Gz9aLI3GgPWeVkxM1FNXW3zlXz
aNXd9KXboSlfkf2rHluE6A6uNa+f26vXyTP5i3zy4CHAtFZvg+I/vFsPCYgi6rsrHzOsQhsrQn1J
kCHzHl9/bjrx2mNDxmZEWoUk+DQNwYTBIFqz8n8vjBgPWm43DwOveQwG+dmogjfOKqvG8fM9tlqO
uTQ19kSmYKDJ04eGdMR7lanK6VejNK9dcSw9a9dajF5nyd5lLl3LoM+vjR1z4O3yl1D8bQHjwh7e
TByr5MFsKvuLH75DUfwejXhmHG8It7FNmmJuUfaPtvC32CytTdjqaIez7RDhjslm0W6dHnZMHMQP
OAd/OB0HOY/GwMq1GtJYNY4gBNO41ezXTNASs6zO/TGv3fLNmAVxW5DZ58K3XoOcnKPI/SZ62T/a
SX5Uppef06Z4jhSFlyMcuC/h+DRMDqB1z8hIB3d9yPa1f0y0fW67aNq2g5DvvZXIrTHJo5uV4pFa
9MItX7nteEQPYG/uYdv3E1zF6molTC8SVMf8SgGCNiCMXl+iKdHRfja9n7FFPwpXJkbvDlnAMPGs
tihWY4/6tRpYdoJWfG2511dxNOmjmPsRZ5VRbgNz2rJMJLtED2d7YgTaW831FwhyEZABfxo3KWFk
GBzoSoypk2+A9otdOHFv9h0647LCzpLRrCzSl8Bd7JUtwkHUvnu/cYwN+rd6DamfSMAkdDHMpA+4
xsh/COcS9A4WoXke//Zc4HyzmQZ0BEkrxCu4LOjtj5rAuAMsEazn/fzd2MPlwfETXAe7G07uYA/r
UcT95o7vgioAO2lEth/Zuj4NNs3au2iSQXF2cmlerjIJ0EVGBIJ4ii4sZZ1f1u3eGTh2BznlFFuQ
26PnLTGWr3SfbW3YiKdeZ++ddpMHjvLNSrmQcn3OTce40k+DDsRRtB5bykQGBk1TOnnLz0w1XSxg
wxshy34XDf23wVF6N+icrI7MpffpeXC0/YFCb1wsKnpAaBO35uG+43cakkRV9TtFtdUIfGHck9hQ
gdqNeTF8dVv7mDi4nj3zionWlGN9LEdGZhPAIaAra+Cm4w2Jp7fyFJNSU23HzhbHkEW28932PJvm
0+xn1pVUebHplIFjexh4dihE/aXYyXX4XQ1QE3yyCldtA2TDly2s8WBIT0QYElrju/t8GSaaePMo
o6Dh21WzZ36yxDqQ2TBDzDiEM8YqK2ze+DvML3a31UliXdqhudrD6B6NCQM4vfRbcKoe1xBbXLpF
Nd0pnC7HNDPbTWuRgQWX/qXO7fY5V6lzLBxNK9EoburqDv+HvfNachzprvWr6AUwB0DCKhTnAgQ9
WcXy5gZR7RLe+6fXB9bMdE8fhf6je0XPMGhBFAkmMvde61umcWcm8lQ7xVfVSZ112RvV1kGcQKHC
6TZUfLXHilPVPqfrUdTFBZT4Ctgcbr6AEwIG8z2S5uk+SsFbJJOz6Deic3yfVo5JAGqq+QwfF/If
wAUMlVzpMUP0HE7WiZloP91SQ/YFsRReDO30Ds0qTbrKIi3ZGhp+jcl0K3C5YRwuwZqXlbhTlnhi
Q2+cHWGxAhw4jkbWyiatiOXIraDCYPXttsBPAXSZuaQR3hgLHh5GQzmEQPh1e5NoHec1Radc7UbW
2zB9c0LcWUoZsMTUx/RGrbOPwM3fO5OiyZQ+NpmuP+n9jNsU/SNYj/Kom/031vyhj2kqo2cxh7ec
rXzD0smuBlSyEbi2PcraMBWkcV+b5npm4HwoGIym0DmYTJo24Wh8KaspekZv8OqQmQLmt/5uUu+U
yZOTO+LUdWp4NhiQNTRlJ72jfeBQbtkBHP8+REWItSGlcyV64zkI3lgRPWZUjO4LoqD8KExuWwLA
6GRE02YOQwymQ5TsmNCfhpxyugKO+qEuVX4+7WTi8a4I5QgGE+QdNanQks0dHq9nnSnQWZSEHUbq
lujDvDtMYdLRDaqeE7Nr/CqpqzdnsSIEQzneVlWh3g1a/oqfrrxMRfMj76CR6UOcbpNBsV9mMi4o
A8/KTTHh/UiG2djoLL12TefGTKCU5kaOlw4KUrG108AXdowomBLbCgIJY5W1gApMANgkcDbzIYhm
CoBLKjMWGfw8yGT3KDkpdLmp6oV6/jDE40tQEM8WgtA9kRxzFEtpxJrIOOzx/PpZUU836OimG52h
zFfGkapuNz0lnTQu/cSGPYNdq6qB2S5pgQs8vX8IsWzurF7lx7HcnMqge1BdEu9T9TYtwm1hF9qT
DIe1ravZW013ZZuCqdjUhdY+2VW2pKn6vYXb3VsHeJU5HiHUgIokKqSc3gagJ8+hiw3ccR2y0Mmd
b8kkmJGRuZm5t1voU6ziHas9FiERDy7vjQMk8ZaWdIzfAXxdZ6239/z7/v3Se72H/51/nK/X4A63
cKuO5o1+cR7TF+sb1WCdBMXBGwQGf0gutI38lhlE5EcrA4sO+U2bATrAtANvXJ8G5zYaHtCxk4oS
1z6q2a3hr9c365u3G5xl3gfhnavAG9fjWt+Yh2ofXaJL/+y8ih9gb5j1gqTHlbxAVVmAMQbcV+26
M2l9EHq1cb6MtKt26j49Tpfhoj82b0QU04xM8EQBr69XFK6DhsT6tdJuumFLLR/3KkoQHCTqTTgR
VWOW4WPYlZsGIBpuKRqVXemUO0CI/TaIOwMrfu2uYjEpe2fIb7DdFTdOF74NRTbyQ7XW9K3Fl4SJ
AJkoFEgx69o7mRenNOmHj6IEBtCNSnFeUi4v3aA+L5nMzUBkK1fi7dwXkjlmlL5QSV6ZNRKExAwr
vOWG8SJ6i4pZzHQzzo8Cw0fOTjy81GvLw2MzbS4kguDIPFwSwFXBw8W+w1dZlYPlm81UHa4XlVFW
hwrc5+dNO4ypI5a4fmI9rg821LZDUDWE7C43r9eShkOjIwFLo512oPNF+vopo3K7qfSxOLilVdAv
59pvN2u6I7vZ7P3YEfmhyGxIHqGsuNTol23G1Lm/PjIHJD9GZk2FWMvyQxCLk02DcHN9MCj6/FD1
sjgsezAMuvLL/WVuU4TDg5MPWna4XsiYSPQg4uLnfddrYG2WYZ9zdoprWVves8k5XwdzUM2r666b
Ucm6kp7uSmolNpyuPASNLLZTm9bNUS31bkvsK38SGULXbTZNlH9e++2+uALgpNVpvaJP+jTnVbip
bR0jUxNGrc8JDSKUUuUHVj75AUY9nJl43qJj1Bl69BCHEI1qPVV/vbjeJ+06paRXHJXlU79e0I+l
dhq5CZejNYK7IQ54JVRG/d6MoGwRrnJIljcaaO9/agf/l+z/L8n+SCp+EZcs2QG/kf358vmvLKN/
wv2vr/sL7u/8AUhW05Cx2poFjR9l5l9wfzD9Bp0KTcdg8SfVX5h/sK4QiMlNtoJIG73Hn1R/of7B
ad7W0F/hVbFs0/mfUP1/N3EsgQLskuFS21AdzbJ+U60nxYRyILElY1/AjIPaEZBDxkSVsGGsFK/9
zM+iSK1HzZGwOxNtBMsiV33J2QEU8Ll32+pUIqC7imHkYHJIZymsauxqa0MChOQz0c4B0IzAMFnA
D80ZxTtAJzvRfbS8EJn4ma6LSPuwnL7fjcx0E7ewT9cLkI32qU3n11++ocunsvtXtPrvCl7+bPqn
aCNptSwOFvs38V+nQiFq+1DuLU1HHEfJE7YErlQN7CqK+FW4kGb7algZE/M6UydhecydG6i9u7Aa
T3kmQb6og7HTzKzfoxuhkiHJQiWTqt9So4XYqw8PXUDJ7F/t+e/CRfbddN3lULKEcGn5/bbvJK8T
t1jiDEz7Itq5Q/tOJPCNm7X0rPMxODia7rsUnLekETu7OMr3cgQ7Zrahuqt1XbAmJ2gde3ACuQCd
33zrBi2aA6X8SMcCTYfWfR+zAG2hpPqWZBDdBzn86AnzOTVTeZvaxKnaknxcFv0452FEkQo32XW3
DkkOEPGrOhWbBJCgj03F8dXaXpQCZL614kfN2LgZTWBJQwYk9MLKHU9k2bxnFRV/Jkr2ZqIgSy/C
C7uvMhThqnWMBysfifNbkrGEDBM/mLGsqsG8y/Dzj12ZbOkjhYS3RcQILW3aOKH8OSt5volhwLlK
kN4QfJRcRhM1kTFTFIxoCHkAR6aDlsmvSk3Qn5G14rFtRbRrq+AtFHF04xZ9eEPeauS3Gp02ewym
U2zPA50+YmCyKNsjSwZDlzclIVGxoqwbFwEt4hAVmm9Djzqy2TmkwWtThDsHB70XTWl71nEoTS4g
MDPpz1MDlrqgaJoF0XBJw/nBsQDc6nGSPDjql7Ev9sjY++81TcC5CVjxdrRIXNRRCumo24lqvk9c
X0UFdDMUoJUpcWZ+YunPeeAYvq5Nj1qZT2g2ajZUVKCMJ1Kxgj7wiZE4OsMwXmZ7CTwWMF2LMSn2
SzPWnJX05GoVIlM2LBxFoP2vP0RY4Ovi2VMb3pjF7B7H6D4L0qMTGBVnKlKkVDYYZ5XJihd64oBv
CXdaXHiiVNzdVCeHwNXrLT4gBQOVdiCdMjzajpQs46OvPXz3Y7tcqOHw5wVnU1SWf9+8Pnp93vW+
/+rm9YHAiFW83sbpekvB+rHK+rFY1XG36Hj++R7X7ZXXR65X54ypSSWt+5/ve90NI3ZaoNfdSyWa
DKPiP3b0uk2To5ryFxq4/373rq+9vgKNEvkSKjac6yt+PnC9KWNJGet69Zf9+3ymMj+bFoJkKZMJ
ZOffT/zl6vWJ17eZIe3gWwDMrmfFCvyjerpeNJqOdXd2ELYOk3oaQN/SQaAo1k9JezBdM2HBigEx
O1H1TH65UFCbweujbwywoFiRhrZM1rmPjqa2EQGiuOHt+prrvZ2Dz0dANaO0axxMnM21mhZrkouY
1Yq4anZTfwqV6hyNRU4RgENJUzMSmjFEnq7XBMZ4Ml3Bo7b62B6RThwGd5j3rLqHNZx2L0+KzFO1
HRQYcUIALk7KcuGakX6iACV1UfrMw14w/iNFWx7SWx14FMklga1Mx1wx+agtXW76cjBOUlrG6XqN
AlOAAWa6XyQ9jeALVjiwZhASJ5kr/SpA3YoZ86/7bABdhLTVh3F5xlQHX2s3pPKXiB1tHOtYZjk5
EwOlCy1MaIQtn/s8huAc4pJucQjL2o039ABA8zYmDb3UUU/XZ10vVDQtnzdpw8bbckheUYgWDJ7p
B0Hs2VaA9/cCd8oPsw2G0HHNY6PzP2zuXQYKutWIOw+M/CuGOxz+BNBtclUrgVMkz7B5AeNWQ7Zp
sPdAjsh0WAvUQcVMIR4b8XiaaN1u3ax4zPJpPBXLxRjryJc1SlwYGceTXl+GfhZHUmyyA/OCm/AS
DYYFqAJQj9oX5n6MCviYOW3g5YJ8XABm0PoR82jrFNGE0wAdz2022Ed1gv0wKc6E4iKVT09zsOX0
K3F0mPWGRuZ8UiZtPqnkpZyaOEv2M0ZwSI5/3g9fqfJUwwHSujwtXo7867UvFf5V1yGKIN0PCtyH
SFaMU0vDPncH8uSSErK5oYITbDOiocESahECi578iVPgsidyVuIdqypkpA9k+HgJ48ZpGuE7Ttmw
M+D2lj4MWbHOaU9CpEMpWgrz+Xpg1YKqgxVCvqXPmZ4ro8jOc4MKHN1ZvbneNJSm2UzYaLxenbIz
jtvCH2xiSxU6xBbJmx58INLyKNl1KZxxG2pMkfS9l0iAmCDT0n2X0NeEHrFgU6R2a5sI95G5vUQs
YHcwXW/hQWo7fVk4jAh0WbuZSXEYpzk/GMudU4DfVtZDv5lpTqyrljhJyCM8Z2hYcVyvfd758/b1
hbFahH8+87enX2/qfD0bPO+317e29daGEEjK4fXBny/4ZdOfV3NWWk2ghyQ//L0n1/e7vv2cwXPA
DRSUK2lFoKJ+7sQvz6/zRlvpMkdKppLz4inLSvh64SwL4583WXPVyKb/cd/10a43QhLyqBk5W+zA
+qoOIDbk0r4RXUUPIh3XtIP5wVlfIH99QU1T+SoIZGu231lf9+cuhpeQQOSlGvNqwk0Y+Wv2pH/z
AzLwWTER1H1aA1vk9D2ApsT2y9HiFTqt59ZI1+McMVNP02mfldqL4tZ7S6cTBTEANLNDXVSTBBqV
972V78J8um81HPyYbfiblfBWoZ7YJQaAHRGBA9bg7vRUOXG5ry2ZaSu03cSgaDPhBSlC2Shod6RH
NXZQ+Jp2cGMiNefBqfZUqpEmUK9oWjZfoIKwbGQHptRfhzymWhbG9gavR4aY6WzrFbLGtnnE7AOZ
4SXsu5HMOvDmYDHR2RsVmeYzE23U8kkSgvzKlPeszHosAXQq5ejsqpCFQ2NqmQ8ZEK07fpZTh9QZ
azFnTxUwnVYQPhire8QDnZf3jUu9r29WoLuiJZp0n0DdYIpiRuugGvc4kSg9RyEYnMoKkLbEOhNJ
sQ/NfvIMVR3XWtWQpDlX0AWbdvQq1CE+SbLgi5iBBUvROxH2ncL3UEdNvLuG2WSJJJPRbBAfhCEf
wpB+lH2zTyZzS5QguX/iW7So4TL1wdJgwSBEOU+KgOyQNa+UVtHuBUa/jhDIJhNukSDN6j30+9SP
FGVhwCePpY4GdZypGLaz9S7nXmKDr5vNwOHJXMy6THCcT+gD3vNnuyMXaU7L7aAUDeowDOtXBONo
fxlsehg6nN0E5fm2tEZPuLAmKXkNvj4QQStHSHLA2Pnry3ddjUPfPdvOcCntMlgHHUlAGhB4wnR3
iANIY45pbjrtCxbC72Hn7miFVr5NwiUSL2vvzmK3JI6e61yOnnrUoGeeWw7HNnJV9Doui4aUWmMh
Cy8FP28UBGhCiArdTHpt8cM2arScQaceEQEPQ/5R4Ir3G7XY1ZCTqeu1Jze2TmrZhWfIulu35hME
qbNCPY4HFeJRT2v6KKKe3iuN6koT7wSET3eWIJw2TOpzNHAs0YLe4Y8HuNJygDqlelsr/UPWHRAi
amjMLabPswmfLEDzahnLmOw+uaHSrSuCNsDTBZAhRbqNKL8LwRNV0ym8MM6UJSJE+okcT8lgC2B5
7jYkNTl2Ibbq8kmr7GcjrvlJBXLX16og+kXfhZ0VAdTC7ZjbZznlle+qB2RC6brQCnKs2EeT+nhu
Spbb5HZkMu52nRh2GgwgETDLJl3HF+qup6b/7JrtE822j9HCCAnPQEJ61cUWSlUlDMtTWoYVE2OQ
RxS8xEYJxhbdvb0mn+ZpbAT+lwacc5kCyq+rZEuLzor5bOccqpc+bM1cIL8i82OprBrHOLm1COzy
qjB0kB2TB1ISEDWiKGdxBBPcla8BbYj90IyvA2l+CNEJuUUPcQJB9ua04MihUBAYRsgU8mh9Z42E
ZY9hnW5yZIABuE0/m9jvGH3TyqyyaJ2R5JYBu9uYMnk2U8LT9JCgZL0MCaVx+Xy6aVpPIlaQw9Sw
j9WwJGVW6muCGc7LFIee28oy03SLlbj1gJQCQqBLWEi5aFqmmU6qcqavFAUM+4nSb7S2wF8wyHua
qg5agx4OLxHfQEycVT+Z0CE1u0Cgi7aamXw+2kRKfziSvG3ca+7OZAxRYp2InxxMLhkRJBXrVGCD
2t076g9Q88EusjMqv1LiXEkq/vYuvtWQ0LII56PVtW3epNlmslGiKHwbsTnIlYjKb9I8xe0XZ8ke
NrCR+Hk0vrNihQ/WayASZnzHTkivmaldsJtLl2J+UHAEi/5c2yRRxQhlSHliq40qzlqXeSRh9sTi
zASgJ8SPzvYbminquoYDkGMZ8ZqliNtW8auW1+06DWhCMH+aJRnLRKKEi7GOtGPwy4RYLQFocPJo
Dn+T3cGZg+CBYi1Q/0tGHhxRfZKoWGn8IFvm2rnodjQcEXVZB0aqIfTcN7GYGlPiR2wFQp5Sx4cJ
ASONMYbm6q3OOSkZbfujjPDeZHzQyPl63Q+X5Wio44BUaHTPafQIpJ2VRZZdxBI9E6nZ10DjDOhC
JddqQgIqE9DxALWyIGFiaUhKkG+CRpoBy4CWYofPC7Ii2QY5CawIsrRcveEoOAmHoMnIuc+H5CzV
ezl0Z5VmM/gpBeGbrAntSRlOVONN6ukzhp3dbGmx544oe1NoxnNP2h0pxdue/BNWnpVJXkhuloUP
KhQwBtZ35H04PIN4PeXWu5F17WopX8das7S+v+pEbfmdMbS4WqJjYFf5SiVW1u+LVZUIqt/WhXCK
VaeAea5jx/aMSSs3l9IpUHFX1kPuqHdJvmS8heEAr7T5luZyh5wOAf9ofrXmUL03lO9O1u86/Nv3
Y2WSectqyCIdBWn3rjT71zpmYuHQrNElM/+MqFQMNyslqXovCyVT5Bmu2ZJ3ghK2QOs0IX725zL6
PlTGm9VSN2EQGdFaBgmEXZ4eBMd0wekTFM2XCL3cdejDcWLMfatn2C0XP1LmjCvARrDe4vDNjjAP
Ie/0xEhhSxf5Y5hTtJFPZUY6+Vwm68SYug1uw9cZX9OuCJcwqfm2KPheiViEU12o9C/G95bWHMTb
CZMK9f2Q/JmqXWky/2rls1/HSDRKtqrsIOqTxKskvtkuHPceRHlco0uKI1QzaM6yxCDLzZjmmz6o
gcksGfLUaHI1uZ8GVDImct6oxXnbT/W2nWqTSpx8cmK6V9cpl47K1DNqTtBazOo0Xda+s+mSBuKS
Al3JLb49WibmWYCI3aYV7ArX7DeVZVUbV0YbN4FqRtYIie9JtK6b+YXAv9LrLZZAI9o60l7c28mZ
oFOZ4tjbdIexLWCNcQOvqt15O8L19ps6uGB4v52GH6Zo682YKTlos8TYODOie7KzXjo6pQCDjYe8
U5+nsBZbJ2QJH3dntIjiKMUBIcywf0+SmU6lRQ4eZiDCSZ2jPg44e3UMLZNRvZKgSlfEtL8rbfFd
kmWz8NZcrwxJKw+bIl6HmV7Au74pyEaCk06pQ3ED1PsGq8/QifaGszdKx9k5EltGAEga99fQnuq7
uJlVP4rg76dOMV+62SDxiNQwuyK6pIB9e6zK8Gkn1OK9tNZyTsVeGeJLZEhYm+SDrDLkILlLm4r0
SQM946LbbtqA+XWw021D3g4CT2TZr5qsth6izvih4233xkiatGShRTAU98Ao1ebEvK5ItC8hk6YO
+xWQn9rcxLhUvZRF6Qba/DifO0wqFb/+AxoG6g786VM8bofOfkkCl9m1nvV+h49jnYiTBh4qA/Zz
KOZ6XOfZEO0x+p5hRT/lRYUKaXZqr3ZTsnut7E0xp4e2byLOtBXyAJf0baFZezzUMf7sRP/aUZnx
TX2O9q3Qn4epOta01X2tFg5pWbepBuoQ0gdn3e7oxh0nRUWeW1mSENUjowNK4JENYKxFWRF7hbQg
DgpCJ1x/Gi2JDHgCRIM43+urS6+H96prZL5Dm3KVj+2jKk9kyvZAa3CuNeO8znSNT18ncN12gcjK
DOSfMS5gLHx4lEpfmoBsqBYQUGKywkETc2M3VAIx9d5amUoQXQobQZoX03CPZtaetZDdYVJ15nOC
dx7c6iGOdqt1Xqaxwf5aNM+lO9wnpfFciY4Zb0tGZ64k96kG/zYsJ3OdrrUIskH4ng5hj7gz7f0k
hsttuQGlje00DnCKAmdXKuFZdSr7OHex5XslptRD42AT0/FcNjmyTJ1QYcg4nlWb+0rrSXTo8pu0
QXq6jBZlSTNGikDsGqr84Wbo9Ve8T/EqGHBHlEK/GXOYOX2YCKbS0lm7iv6tRHJ+ZBEEuZTif0mf
0Z3NAmDivh7ZnB2WR4WEEayn9OARiD731K5frBANzSicmd6qh8gt/ybSh65KgHJK6WxbJ7mPdHjn
U00oAW1twy/ldyLThlMlO/AE3aqLy9FXbVDaTumw+EKUukYIkvMt5tkGe/9uzDgpks3FrGgpYbXE
7ibZmlWPtUqYExsZkXKVRZxaNxa7oKG4YDF0QBNLVn2oE2YW3ErbOCex0284ks09zopHHVV57TTO
KpjASqWu8mi7soGvWLCYbvYF2h53Jhd2bPdDnO0QIB2dAqZnD9iVU+sSrmDZ6I6NjiCwmnb7oJtM
8ymRIn23tywr96Q//AjUPt1F6PQZydGv5Pi5MN4z+ZjdQ9XNSEjRgmx7zoVrt0vGVeWi6O6K9jFu
Gv3QhCx6YIprx6yvsQ3hGDdUAgUl+k3cWxukt4+aJXDEVy3JIKB5ZL/g6DqLWhy2HG8hLaAh9puA
03tnH/quyTd2NDEJXqCyKQeURmgbQJcKnK6JPjEysjWOYE6BZYxoG+cbjiU0C5wtyYlWPYzz321V
j5DVy7co3jnolDnZGfEm7Mx39M2MH0BstSRAmW7bH5Ms05VDXHU7AJTukMy41JtXEsPBaipizljY
gPnEWNoIy5vmYdeP1mMdAOkiYxoJT0sWmcnQXyKHkShRj0HuPMug7viMc6o1Cx5bdCye1VyHDl+i
SGzCOxJHkayhtB9VtVrN1bugZK01z3WKXwaeYHGeI2XiK3pNppDVbK18qSlSaOooTo1WYQKdYaDI
jZNV9r2Sglii+n5o87GkDDgFlCGM7+4sn6eGrIYsxPTMbwh7t1g0Hk22mOOe5+oGbpM8k91WXHDY
VZuZufk6r59zAhQ4n1DIsZV00xo4LFMAbmC8kXtkseNXsxps+yF7FDLo1mPLtFRX8xcUFadwBoAz
JzOMb6QIurrOaRqVU3oX8o1R4445z1/EwBS6ValBjGR9d651Z1TxD/wGt33WPyKftddk96JRaKHe
86uMWXD1a/HRwMPBVWhhAYlYkM7Cqml2Ro8pK7M97Ih78EOH3B63kaOfazWIt/T/iINDsxpHCLtE
tqE5+UxVFA+r0d63y4+UeqQ/sV5EeGQcBuCFx8H2ki/QsJdDzUABPEy06UTgbiLkxXFHzHcXGlsS
/3YOGWVoJUBiuy1HpksPfKvaw2aIjefBkqTwmQ2rsnD+MQ8oj1vF4IePBLL6Gsh+K8LhYeFDd3L8
Zs7duA0BCNROhbeKTEZUfwAsxcJ3D9wfMD8IN6/M91mkGpnEMZqgtJlWNE9uOSzadTahD0PKgpk5
Q0jdLGdHZ1IuKo1Zz62+kMGAKrJ8FLjvNlGAV7LDBl83yZ2qGo9DOi4xm01Gzd5+qfSEJqSRT16m
rW3w3qto/qIZADZGgg3D2kXma7JUlLWhe/Br1+RPxyc0Q/hNR1Y6Q3FL5lzA79rFBjzgVC9F+loL
Ua5D+u5ItI3G03SqttRYiKPNXXeXdXjdVKAH0p72oraZWqt+LI1vpmI/1ml3myrgX4tk/Mihu3va
ROyoJVCkt82Z8qSP/zfdKdlD33yJsRBAmBXvGFfwUNJ71aIOCoPaqHtr/MYcM36wLbqNZtdjBiz2
XU+GFh83i/KBTNx4nZgmi7aoY/pMFczDBNQsXdHvc78EmhgozGxm5FXTUHnJL3iIXS/E4u1D2GDX
GLFLmF5YmwttZ8b8+akqviWyyzeobr61JAfRke+AICJ19acuoHHF9NKzGTy9UQEVlzKg+UqrUJeU
OUi0glAIvBGqNdWE3jA/xDiwLR255QfkafHQHdw0ivYYtjdOhN0+SRHtx9X0NLWwEnRdA45BPGEb
Vch1+5hYO4MeVOFU27BjjwtzJv4z16KToZwb0GtMr7NbI25OU07xsLYTVIuUjg+ip/rSiJcCSeWa
SDH6DxZkJqavJrZn0M4GWPgBPoRm7/jFUDVokzsX6xIyzbrGXNFCgciUTRVri0TexWOjuZc2Vd8s
U+1XGn78vi/ck7Ce0ggBXdosy6MYX1eudj7j0zZT8w9WVudZ3euz4twOlXszIlP03VF5b0tqYT2V
gu3kZGIl0uasYNRajXjH1pNJ+F5BmgARrTd9/i1CqOmZw15vOG82gqQXGCqcToyvkdVlflg8iPQy
dBPungD1fhnIdl0q0KiU3AjIDpvANlNlUJR7R+yGBgxHrTVAuhJijceSurl6caiWbnPyjDigBib1
qThHhvWI2HtrOm2HyyglTLqfbcig6I1hM7GCPlkB5U709IUvSu0ud6ajGSMoLhH676N0POvwDok2
o/RoRgVa/5JqNKrPZozWIsrv5kT/oDelezYg7GncZDXaRC2JqEIPGEIj9UsduvKesRngckARxaXR
vyTnbVIWSmsy+SLHTi9RhmcPcxHOf6gLnSTMSMn22oyvSxf9hc5/QxcHQH4ca8wakKluppRCdV8l
/BZzwhLG/oUIz3Y9twkfcNIh+GzBhFdtCGmcGoTOQY1AehVWabQnRPXckjEfwCwMGqN/tSdrq6j9
cIkayAeG1SqbSSX0buwlcDUsbtuCUK7DQM7livZAt+UsTvmzGT9sjgQaErtWDXuOjwa9g5HKlaWf
TNganpyKp27pE101bt0ikjMz8PKfmrfr7esj9SKB+/mc60scqTiJd33O9fbPZ/+8L6KLjY8lUvkp
sIUciPi8yuY43SiO/vDLZj7f9b/cpJNCkVenRkeYtOzadeucDZfwxWWHf9nKIraEhhMzS8O4FwbB
rk8cyYR3+RN/7t/ndnLkkWCvXWBzf2+2rjsC0QgL/33L19ufT7z+JY1jfoSo5NfXTYeUntixv9/l
51tdP7jrzTDLQ5IpsVRfb/78RFVTy7eR0I5RrTwFUN/pNlKrjOLyHboF1nPVIhxFDjXFuz70+lRh
5dJzxhyJGUZRw0lXxySd9SyKmTPf3QAaUn1nJDQ6FqSvqIAZZUslDM/lU8oIF7e6b2jyK0t+fJtF
XGEH6AaiQiaG+SyFy077HgiQEqAhG6eG2XyeP7ldtZsEehYTA0D/pU8xDZhz1q7MLrlRVcqQ2QQS
ZlJsmP/yhJD82Ffx16WFUU8QseOuPJdi/iDSggyjyjwNurF10ZKALgLYviFB40ZkCLPTGTq7iOXg
E/YRL8Fj3pAFF1UwoMY2CgFB9CDrI6gMc2mj02QC6N6CIaTm2i+cJlASsXsAlJGtI2G0q8jadvTi
vTwNz2M09yvLymh0Z/pxaLMvsAYKv6DFJUp7LVXMnq5ontocrp9MaNfYHLSeSMc9J7adUjpbCmn4
vK3pQ1DLmwblFZ2OQirteEKasyLnjnWvAynfjOptSTjKOgzFBkHvG7IcVg7tJgAfg8CLYJWxCdbR
UNMyN8rnLLW+FYMY/b6avg12BsgqMRi4RdF7seQciMc7W/fzayj1xyJlelsykuE2Ksn3eelUqqAj
6X4A2nVdjVbIzs3dkEBKzzUQLk5NAz2O5hLdkbOtVIT5QCCCINJ8Aq9hrgigUl3LaNqnLDc6W9P2
7WC43qx0r9VAGIRtJI9DwLzCKuMVzZ63GcYbhTSbdhRGR1926ZeJkxqolCX7AG+yFlkDAmHdjwww
D5Q4K7JesG7Slc/m/IZhDEc24gWzVZRVnJnsfOVCPw3uAPuZ9MhQf4+N9TwQAQUUyoJyklabdtrw
KG0mwPao+Ivbdnafm7k8wMT5yMYIjgRdSyOE5jaijze11EDLY4NjXzRPVmk3n8rar+O/y+/F/58Y
0dIxdxmOIZgqoev7J7wrDIwpjTqKU8B2hZf1inuwEzoLkZZeUhV1R2QEjyYGF7K0cwIa2zDYwBi1
tllHNrMi9k2tk06ZwtCQsjtqmeLeGePkjaGd3SYcCIXdPDAUyH+x47+DCWlAW7qlcjhAbRYWdf9/
7vgc5bU1UaPd0whO9oplItegnOeNoFKAnxJu1UCKKaH/3JpxSPqdIPjkv9dD/o6UXPaB+gf/L1JI
h1neP/chqqLYGsMMmFnXTrc4mfYJobh7Zn7ayoXZtivgHeEgfXBgT52jTj3A/gPx8kn//F959L+S
R8PpR4D6f/7vf3we7/+PPPrm+/Bv5+9j9LX4hzr682V/qqNBcKJ3NixT0E2xIFzyJf6pjtZU9w/V
FCiUVRqXtm7x0F8iaXt5kWrYvMpGqaWjXf5LJK39IXSybJAWu5QoQKD+T0TSjos6+1c+tOrC+9VM
xzRMU7NctBj/PMiq2EhREOXxqalg3iIToD5eEsVNiARaItoNnrsoRAjIqIirQh3mhcBdFQVoM3Zp
DNKh+dXIQoVUuVMx1CPlHmv4vFh6cQciRAx+3NN7punVAZVkdXDzihnw9WruuL1GsZR7cVHVn49f
byZ2QHBfQjX+2nMrFm9GKapLlXXDp3viaq1gMcr68Hq1pJQCneibs7gtri6M64W9+DF+3kRPIdeT
poTe1WDx0/NQQPPGRLeYMNqZ2GaGb3BPy9zs5+zl583rNfjGsNyneRctiiFgUsVBLKqinxdmh5Km
M8xjInV0Rw2aoutFtNz8T/bOYztuJd3Sr9Krx41aiIAf3ElmIh09RVEiJ1iSKMF7j6fvD8FzTqp4
T3V1ze8ECy6RDibij72/PWqWRhJGe61WVcCOkBu7lKiGGTnKAAGOIiCjPsyXJRVYvHXBwMMI/aKJ
q0PNOoixT+n0aFUNejtjdci8m2NWh4xaTGh+U7LVfjWa249XYVx0KwEc/rmlJRPa1HKXRcQDWkHA
oNTw1gGw0Bhg39kLY7ithzAr6u8a0Nb7mZhut6B2gE+ZhJk+7gjvHJ5AfBxE0OhH4eZPPfJ4GpjN
7SiAR89O7etVEt6DywaDcrWg2bgy1zmAgeVhEOJbkKa+Y2iM0YzmsDfSFDcqQjO/HCl9GVh6MhLY
lSNG/TeJXX/OFlTMy00hzWf1/4XLEu/T1nQbwEklTiFBRZvWE8V3hkRnbJC6/bMrC7yPoGrOnM/9
Wc0hrf5j7rLOqEb03Jdltc9l8fI6tU730EJs6mzwyeerjpf9/s1hPm5Whw1ltLJ41s/4vh0W1YJG
6/Kelvpwl+XL+/3n6+CFWGTIMCqlXqsmeaP/8YN8WMewI94ey9uXzv7DW73/BB9+pg+LU5GMcDAR
V6gXR6OoDk0L2nK9XAh2+2NS/LWYthHNn8uy2gfAUrpAheQ1asv7TmqTWjbjBZ+TQ+Kq7GrE6P/9
sB/WXd4ePz3v92GzWrzsc/k0RVfTCUClu1O7qA1/t9/leFpItHWTeteXVZeXXtZdvttlXdrKu8a2
ydNTvwnGmc9AQsJ9pNxTxEqfq5aIY78X3CJxTvb06j7MSjeuztpM2GIvxF7aNcFhZCCKLaNXIYEO
HONytA+L6lgpNkAuinVHj4stYyiIWdST5rEDhqL2+bvXqXXvL1b7qA/yfoTL8uXVH9bhRqTN0+jl
CRbRgGbkFU5kTqm2s2HbgWSa9PflOLMBA6lNv81ac1Byhq230Y+bqv6YG/GhW3vJseqizsUIqiSm
Otqu93zGCItzox4Jv+0Uql3VNn010F12VYu9jTJ8Ti24O1l9ztYJ4Gsqy+ukFZBXqfo1/X6Z2we1
Tu2n5qx2QsZyWVYvvixeDjNCE3s/YETNduMV0kKgxq8DvXU4qzk1sUpv2NbugmLjsqFjjC9OZ1qw
gpEE7tC/T/5uXZdiQsR+2q+/iZLNqjmlalVz6bJeN2pLiIGqMgcBGS9dSTO2iV0anCPpmvHtx53f
X6fWgr3hEN2C2ENm0THJaT+oCTGEfPoqHLbdavW014ebmsSrcFXNqQ0i1RAwVuUXvSHeQ9ei9qwm
0tGpyhYJHCALKda0/lQG9ON3WlSo16M/EVu3MQWSdweFLZVebn9AF36fqHVRaX3Xiwn1TSwBB69w
4WGdFBbfFwXmqQ2r7py2dndWcwnAqMEsq9Pcu9Z5XCdi6uaD3dvnSM8B6wSDbPahuTw2ATA++mUA
sNYTRv2/8/onZ8HCCaNW9urcsVZbaHa1ZCFVo8CQGDMLuyLuclyDCNafSP0wgekeTVE4EA118+z1
HqMJ61xkNX/MzXZf+thXKUygcV+2hsftQS4mLQ1agOVZXz2y6MqQQZl6snNn3AtyanfWZC7jJ36o
Ek0DVeemcpytZTXG4nuITXyotsUmjfTOpzxdbtCweucsJ8kvdjW4Gy6eGFmgv5y01WWEkspUrbd0
tdaq5e6yUi2rLWpCIYN2XiXhsRrlFGzely/bf9tJHUQtZ5lm76Xsbt7fhxr+QPZU0tJzNz65AhMA
/LxlAQnM7cSgYfM+IT4dqATBHCLHcoWmR67b1QTcwB9zrZFQEFLL6pWXfTpNZ8uH3S/7NHZtkpen
I91YrbpqsuDp5cG/LnOWMfZbrc3dv90+26hvQSGRZv/P+6i9/z/WqV3e30W9BF/WW+iF+K//+jhq
7vJVh2m0EE7lYOzXH0L9Wpev+2FRfdFUO1jLQ7c+hS4TsT6ELovh+gQJ1icKUKm90Uw2J+z6aCnV
0+yyo5qbnIzn2uU1l83vh40phR4/rHTa9Vf98LZqn3+5zqYNz4CAsbd1VLpydR2rSUfaI//puvzb
rFouNPHHTh83QyDlr/zX23870sddf1t+n/3t2JMkz97SGIRXh/5v29WuS1yWp1a8/fYefz/79+90
+dDpLJ6AWyb73z6Bmr3s8tsh1JaPy2rlby9/3/7bx0H4ZLb0uzBoyN8m2V+LOfInE2cfUHT2uKy/
vMAx9cCvluz1siowO3mWVsYQj5pVW4gDF+9vUc70C3PGgGiqntVkmr3mjNqnOaeJ2WcrTwOP0zpR
m1GM0Ru+7KnmItDYuzlDeUC40Z+b7X7tLKvtvx1Okkd9lmNV6Vs1q7a/v5NaTprlCZUqste+94R/
ebma++2Yl4+kjq4283c/aqLo9iKfNH9o5LO6Vi5XhFo0Q/RFGMLU3WaAkktyJheg2kvPCcQNSEAi
7YOH/TgwnreJVAtoXNs6l4lLnRe0HUZNZ6pNHkWe6M5J2f0xoThJJLhazgkQ0rdq1vvZ9FZ8nry1
P0usEzf/tXmGLKbiD/1zMZ+A6J4JbSsOs9a3CIaiV9o+VBBmQ/NB6P6ce/Mt4EGeYaambBzuLPEp
hGJyRpn81Yk2OTBKYq07Yb5Gs+lRJeWaTTlM6V15nYHkZv12qvt+mage/kJeM75uHjNaDzVZ7zFx
pyEN3FVhhAGtIuvTAfaeNPQOieozGX3ku6C7vQIht0qthzPnimjyzHdtyu3EFSdNenfpu6pShOrF
5qT0+rWNy8sbB3FWVaj/Kdj9u4KdIPXj/1WwuwFmABTyI8xgfdGfMANKch5pfVTjKABDLfiTZGD9
w3GAFdiUYf+q0pn6P2whBGViBwUHbl6O82eVzl4LeFJ32EF3cdmZ/0mVTlJ3/limw8i/Rrhx6huO
gS3gn8t0jbCTuq/D6AzVceuaIdqgojuoqlJGbxeQeEZUVxoc1JKa4HwDwqgnR31Oq9Mg3hQaRE1c
wGdQrFR7A7XHVu+W2zTOd7j9ETx1mX3ERvja6QHXeVg01wJDQGTkP+0WIyyl8RsdOH88INikVTBt
GzyrvDy5RpGyCycJ2qcXd1B9Y3D5YX1NAtymaMZqWzDIT/GN5r7bL5+GWWCxWJarvqedbgMNPwWa
jgzOzUecTjus5TVRlAI6srf6CAH13lEsskfnvCp0v+jTuYDxusWnQ4oPLy6C721l2yClg+uFtGyk
GXu7RdplLzWeKnwfW+nOxQ6MgL0x+mnk8RCgmg+qgRarkWy60DOO0WloRLAZa/x6bj3upRZ7qELS
bdwquG/KKBZAOEECyBRG3wTezU3fJMV2qvSfhnwCdjXv8X1Kv9Xm1G9t5MAMkmibxUXqXZp16Ger
GK8aPiMHAwIQWI3vynlPdmJlYPgnBe+XnTiPKebhU4eHJQYc63eGg38+vHer+dSJBLmhDd8dcs/W
xBQlZE9tbvFbFx5XiPow9nUHTDBelau6iKudPY/BzRgwnhXJMPCR3N47miOQXnSIBNMWFxAWihjK
8ga6eLNxFn6PNEiBvyY9QdTjcGbI+pyXBHX0y7dW7qd6/Dl5IIXJpkY6YHc7GLXZrs10RKJl9ska
vV3l8iCk8EaOVIe2xgsjfQP9YvIXB76f2yTBPu8aKOvaiF1Ny87L9ECGUXTMKtwpqWM+eXkDwqeD
qT24N3kDXJuf5sqpS3EVWsbPYclRRuG73dGbNbZUVO/jgY/JyDE63cOk8+2aDC2f07TQ6XsHaWM6
4GQzyUgKK4TgEIvmE8Lc2E8b8bAsxGeUiYyeXM3xQX61W1kbOOMynaG5rtPudMmPmabhCSnKy9Rb
iER1rDDZqj4RduETLiTHdiDJlsH5UMuoctZTdC5atCTZwxxlHp9AJ+oJ/S4uGuszShY+vbTOekIc
bgk1cTcg2NSk2HaG0TzaYWLwp9VkVnCdudg/T5g9ZjjF3bZ3zbcsEPkr6SZtbV31Zs5zFU2twMtu
igV5h/sULsWLKHpAfXEM+ikOwFuUjyExOfvSbI+eUUDi1IBEEZ+H+G8+MKCV7y0ee4fc2cEb5N+L
NKDJ+oBBLirR2sxyL1BAD3Ewb+Ksui1JnIFKC/B1brUDKMahOfRLeG9MdMAse08tAHUD2iCGRVeh
q4zIZMR0UjkSuWgJnqXSkSuCtoRjHO6rLEfaQvSKNCB7ZVF6I0V8h5Ov9E2KNMZ4m8+fu1ZbDtS9
863mHmWuhZ8Mdr9J3IRBd/fFGdxTO4JeF5pzXebm/ZRzIue5N1xVkt48Ou94KauD3fIfX8fVwNAt
8xALoYmF8ed4xGLSp020DwHbBwLxJ8lp4Uo1w1DUbfUCoGbWa9khyFGu5NY9PJXlbmjbr9oQfUnM
lKELs5z9pa3LUxO4e4yoO6wb3/GLoNG0sz3Gd3CRy+yHhY3r2dO/hQiekIIGeawjYR5DH2Xmrygb
zr1XvQXpHNxKjESbEUkwEiKGhZuJdOBqXqKd1EEKBLjFtjWc8g3YRbLE6q1pIrXt8N1vM2fEjhgf
rYUhfTMTV8ti3xlxUKHdrirqAe13M8dGUXrez7g2v/a0dE6yANyA+PlOzEYMdnKpibjXK7jrzSqO
THYUVYzdHNunCMnjfp7nbzOxAMhOl2MwOO1Rz8vBh/5wY4TGFQocgycRrvoYEVVdjN3eTXO6WDj8
sljeN5BGjOCYwD0+VKjqgRIwKg4Y8nZtXy/PzoRoIWjJPHAX922ccSxJHhGQQq6jkbEhJ6yPSQm2
f4h/JIWbEPmO2rDUwGlG8xenS13K9HSdLXdihhqNaS3fmrjhemkYMGgZITtUyInof6eUN+JsPKb6
+GueytIXqXkztt4M+BRocjLV26FYNL+YmvrEo+VBNz/VZWm9OeOzHWdfOwfCyRh7FpZKnpom7pZt
po8/Oy8fHopkeESs74K4ZzC7MLyrdkEpQaDfa7zy5dIbPC9nvZx2E0qKZsqx5QXiLOxw21VZBf0r
9HYO4bcb8hWrTTcMP3LrS5iH4Sc9Ko5l23JXyW9nUj4P+jITxujpz0b70MOcpJ8f5KC2+sqfINRs
vO8CzLnwwKaELlasOTY+6WWe3soo4sZcp8cOTdneEavLDqg+Qd7CD8v6VZvh2xiZtLeEKAR7HbXF
Ft6R4Uf29Bkx69fYrCqKHMgpRmyinB+vpUt6Rql3LySZuNvFDsmEEs647bIEsG+5d4yp4OInrN4S
JBWJCA7wHGP2x3721XBkcmXZ2huiOPxMlt76TWLgCHfRmOIMgkKLCh4bURDfjF7mW+NwcuHe3JdU
ek5hwd/q1IjAi1VNmTjpzgZsY6ftcLbMJfGdAbFsWlloD2hsZPUqgm8RMPOsvbOIlnGrhhQJHPdn
XWYMwjNCNoVedY2DhbEGqz3WTQinFTfy3in1Z1QnX40YYfPcFr5uIDqfUmhmZWr8iOZhh+fhVmsr
tLgSvH8lMgD33M+BwZ2cXnuEF3U/chqREXaF8ZnLOG61HwQ/G+aoPXl6chcakOGXtrsldjnrlu7s
xfHsRzFQ+XZevqYVF68pscqFYYIqsGi/8tSx9gW4jt3k8jBzLKgXJBVrlF5RaBkCJ6/uhndlGG/a
Ch4mwSPEMiL41UtxLrps3Ota0e4HezVTtK+kECClmZ343FjiZ9zRzgDQSw+9Tg6WE+7hsgtcBa5+
ssJ88a28xCgL+3frABO7h6bPeIKVfZ5Q+K/6E7GFFRncooxd/M5z8WqsrEvgg9h7aCtso6+aML7y
Kedt65FgTwRh+Nxa8AMd72CGjnHo6X7bTVnA39IjSIpWcubyWqWMJL8B8znpYE62mLHw8+dYMEbX
uDbBEhFhE/MUrEIN+0dKixSC7UNZSVQzKJ508hnTXOzzBTBvQ/AzKifUdSSctIMhgGRB2fdieaVP
QbYbLfOtcb3yaFNMhhro3vTWE+enZDRTTzazrac7QBhnbcjdbT724sTDmzPD6Hakv3Q+uMuCphmx
UHp05RkEZ+d9TQNGkz/hmrZ+LvBAorTfTU27m4p0PNXhtAuLwdokRKHsK3ArPHMickFCy6dC2fox
vyckUtTj660zczw6r+2dUZmvk+RciU0GZb2cEK7Uei1cMBuz0w5PiCL1nex5PKrFGtXvhvSqnIe8
zhPE8+6TnsbpbFmnjouD8ErAmUlWftIbswCJEC/Xo77evzOPqCGzGg6O3YTcBcvH2rCQ5aXZPiXJ
4DkP2zMJoBao1m6mcQxGH8XcTdLRYKd81m7nelfXD5o+ko5bONHeAs5NiutCx6BOCGxx7gV9jG2g
Neha+cvzhDt3XsUBJ2H5PNS5fbME8Z2RL18qzWx5CGvmlRh3odzVblse3RG6jmNbZJMk6RpSTmsY
uAX0m/T7lCzBNovwHNvTmO8yT16ZorMJB6juvGjAeuWRaGR7M96NDEl1X9/YjA/ctfV1ONk14S/G
AT4d/Q8HHzU44i8AAGhVgwebPQgxjGx9Kicj8EVEQk2HG5AYN/t6TJfJb9PmYDocHNeGdOUjFOSX
NvZOMnJe5rJEGJdGeOhKDPalDLcJxpTtJOBIeARrDaS/LEYc8UlvCBpAhSj4Iu6Sb61w4TRrW38J
X7Fzzeem2yYBPRg6Dl8b10wOreSxKrvhwK3xB1Ei5kMm8qsmRyZIe+lkdOSpNlVhn02rOobnCGzG
IQqHH5bjujf4W/vtGvmRwHX5pCXDW+a1NVQ0iJGx9jhgCX6OLDs/xNFbq036Hvr4dL0Qh4FuH5z4
eTGnepP2Lx7wOcRMd/rixTeQlnD9gkun7YruoIF9XS9fB/61b3OCVXBKi1+hT97iDf/5vLV1ga+m
xv/VOVzTkVtv5CDlPoMqgjZuj6KTUwmOrD5CYmhkeGrs+Fi5fejzh6NSDt0f0kZSPmoSgZzNnbEe
2s9hBQHDqnah4CKNisbbyZnzaPEenai/LkJgtsSa8Bxw3FNpivlAytWjpkOU8ybP/JYnll8mpR8n
WvEmE4IOBsGlXdU1LdwC91DOlUwf2CeJGq06aeFhfNd0MnuCI84N2uL7Vwwfno0JtrImA/AkhuU3
hU5bmd9lK7m6dwvyRVx/ojykFInRBt9VNrS+GKse3f3woOvAoFIiG9qcx+pcdnfTuLwYVX4/6bK/
HjCQ72PZ0Z6FHp2VxdqwagHHmwWXo1iQgeKvj9r5QQ7GuAVD8Zw7jbm36dxPUCf2jTVjDkKCPg2V
vUfdOB1QesBdseWXzohTPwrG8aRlcgSU+oMgtYzrNP+V4CuKmiS+EcNwJ+ls08pECNLDXTqRovbk
pcK+asxu2UXp6n4wnF1Iu+C6kCONsbwm9A6n4Anu7E1VtT+xAdo+RjcfQgJ+VH7sxNAyP3UJrZor
KgBeUdU3dRJtp7F5bpww9j3uA/vJtAmU0Qdxgy2m6VCdD7VXAtiA6pA5pEWZ+iZu4y+NTZAkmdIJ
N1P5Kergb7SDc0bhCzkGHmu0ZoHGa/xCyGfjbxt+trH43E6heXIIAmzCKz0g1aqr6MJQhGXMOdpl
AzeTyuvBqMj0EdnKlTTnej/Gbe5TgwBgFuAwElNRXulpe8bFiRMmhWEdl2KVSuE0qDq5sa3isyzj
n4vkcLkx0z0miSSbkKC6yTcpyRTqgu46RGQMMpyrDYuvwGldmbcejA1uR0d7dhhcoPFWO8rqx1co
QoRhVa1/sakPRBWhQcNcgaRo7jT3KR5Ty8fziYtQ9PeFLeW51jV55j7l5Bu1vKwZqGpOTSrMqj04
bddu8cNrD3VTYjdZE1zVpLZqcS7XiVrk5g0bWo7ZFj6SPFfrJMpGk8dRE93atp0cpBnho868e9gv
wUm9W7t+BDVBN9YyXru9fAi904nNgw3vX8Zy1dzfLbYjmQiF1p6c9QPqa/hs63wr9UKc1IJazagM
fuSh+ak3At8F0j18tgsNp/XDqjljiO9IR9D2/UQk6vtWDdE/p314ytYfjQxVjGnrnJEU5lZIkW7N
PnHPWFmGVX3tJOc+uu86WFxOJ80d8ZcddsTCr7nxnMt1ouY86nPvcw1/k9qjowEgfdmAlLFH/Fi0
Zv8Y/DfasIfART4fylI0IaRZoj9aXzdNLR1Q/ibctPqREdldedESrJqDSY30X1YOPFE4S5DI0te9
15p0PAeMD9KMZM5bJ5d1Ba11gmOSrT0FI4oO8cck0wYASW78NNlruc0Rj2pMmupfCZEQZ0bVD/FO
qiHqvyZixQzTyK7OeE/HnauHLWZrOz4Jr4bxrqXV8X1MfR1id2ijc0LjmzMbhIdFjk+Xhhe21HVR
S3WxQ9K/OiypEColQsqVeBL2CyLk8YxwhhyKKL6ejJLMyHWi1rtlit82jQeISu5iwXwg6GI7zz3D
Arikz3XmYcDS0g4MVP4ikhslNEgnK2uPVZygS3PcBFfcCGF5VRNcJhlKo3Nq49Ipp+JBref9kzMp
N4m+ICYIhdECgWfApCr0iCoeJPMZ0gU5tc7ZAKkKXCKCEbLqEy6TYn3TNf0m427PlntjPYLAjEOs
HQes10/Rz5lOG3pdbrSZQNXMaTDWlE+lxXmXmARxauA8QofbpDPiDtbpJhWFDq4/nMp91D17uNFR
xafc0xmUGSakU0k6UhdZyBmqqc46iXEaU+0mQEfhNozhaMHKDCDHdWMhBdyOZY3TyQpeXKd8CKPm
MOiDte8T8ak2vC8M440+FmFSJQDP13ALZgCppqi7m6hjdCq37bdE+wRxuPZJ7yITyHKfZyu8NpC+
7nta64BERm+fz2850UMHl+s4H6jSoUa5zTQTPAERziseBcIMnYYjkcxyZ7tnTeaJXxrZc+hijSCt
1EvB1HS9t5rXQsx6TfaprEiBC/PuF026/tRbtEq19DlOibGyE+6XuKaz2doR8V5s7bVczsjABlzN
sPdcp79LSg7rai5U0hBA4AR8Iq/HdJ80hb3JxmGjd0Rr9sZbRz4KXn36EzY+oERqL6bOeVHOtsOl
BUk7mILdMMJDsD37m5Y9t7mz7KzG1jZeRodLutWmtwn/Lkfn1HqJdXYT/OBp1tg3TtGQJzg8e8Vw
MzTlfK5LumegJgyMd3V/3/b4SDXjcw26o+xpLBMB94Vg2Cc0IMsBLDK9zGI4COicKFehGpFvVL4M
UH03YKL3Gcql5ktsZf2Z2j21DU2esFi89AZPVceWjl8WyMDC8TlB6PJEJWtjyxGQMowELxvXbmf2
MIXEWcHs3RODmeA/F5PviP7rYLk092oKUJ39jQGb7Ls99C9YfwHfONH3bnHiTbVoHmYV/gw0enjk
xuI7P/gXmSW+mzk4dskGcMj7DAf5hu/4U4y9RoN0FIbB/RKgEZ566p6esA6dRwGEssRmsqf40OD9
THPT5Q4OI6BPSo/sEPuuGI+BDuuOcFj9YJQOCF3CZLZN2OD/nMKfQEisjUGDnLGFtbo2PCw1FmIh
UwzgPT07vXI2oiQnzkzqndF6n+khTJsZJN9IRqQdt6/UCl5H6Hq70MIdDZWGzpLBoySKy3ucmiQ2
V2TGGC6jIXP0eWgwXrRgODAVViU8+egqF/fN4yL54ikx8DTBXxbD7fZ2NQs6pAOF0HqH8ZpsDCMl
eVTiLWpuuLQ4uyzzNpnzHraC9WICET4W/WOZQyObjOlZF7m5D4fuNdD6bKdZekbfntOsTSIqFwkN
n5L4+ah4Cflj6IdbuzKMzH2Ce37b02NsiRdvihpGw7xkWwzuDELlwROpGkACoJDthQP+WVjRDRfX
Zh3KyHDU+KY7Z9shd06GkVXYF7E4OXmfPJr3FTCHnQHweS1tRdRijLNeu99WGM71Cu2ne27dVbIC
lpYEYIQo9c1IJnFRvc6mS3BlZVV4jDdNGGNLizLxIAL9K8iwVwrbhIKEQGvG6lS5Irzi3opZuyOI
my/bdLavTXTtImg8uwhvZs+z92BhvV3xQE8RAyt0Td4A4sWbIEKfNkwIrnh6AYQz7L2baT8sM8dm
POi/mpHom2USz2U8LnuU+nCJzfzJRjTJqBqeZJxEve+Ynr3PgwlhwkD9GdgC96wVSUOhe0NMVHU3
aUBY5jPh3J/HtJP3OjnVflty5gVYyk9l2YbbVLO/FW35uSC+J3UIRk1r7PKhWx9ryyy2RUpUQjwX
x37hxi6zMPEhg/lGyOMUaghZKdGwd7v5WhrWLTcs5N0xnRtJ3PQmozRJ5/I2yp6tIba2dlM/yyUJ
zpoB18cLcYeKeHkeBxTrXQDRbF6sE5F6ZKkYlGgliOdmPmarPTn2ntMqJinDNeVBYNylHpIf5jm+
GdIQOzvNTzOrfCeav4dauxxI4Eo32WA/0fD8okeGRhlrOhB2Pp7LqMGQ2mG+y8ObmOxKX/e+9KSp
Qx3P4OVN4zNZqlSTnbM+GnRGKtL7nNkhmlb4y6wfTDnDFWA8hg6fVdFVLr+V2fClZuRg5ePi8Ru+
xeVIZE4jHoG+FFRHtE1eB802L8PxetD7uzbPflIMNAcbDiCq5sGkLsa4JSHYZRCfknWd2qAm8apw
yFeVdBJmz9Q1wVostFLUpK5pnPbcdN08oiw2g7tCqXk7ki6je81jnrckilhbELnnbIBPYZe0DNQE
MjHa8HVxDjqCZiMRg1gKBOhOWFreJq4kQyu9NlzNgRkecFxuXQAWfayjDKQmyTCdGewY/qw3AUN+
ISG5Z8ckLTkL0ps848HjedVdNPEY9xLhim2x2kmqzDyluj7TwsdNMnkjnkwKt7ts1ZvwkGxpoSBj
tQGryQSngFpfY8A75GNDp959qCnf+0vP8GScPo5BZ8Ofyb2zAc7ubA+kaCFLqWRPpTAHze4xlHVy
XBpCdksKeNYh1Ci0sthILNQ+gfD5lUEy8NUCL+7KDEcqInSvwnkV94525wEugjHn2atlT7bIlkKk
nPY6UXNqQh4QXSo1i2W6PGNnj/T0qsBiejWl4LKzRPyseqSGs8u1nZk04GbgBD7VsrdQR/zaaTbZ
JyVgV7VIV6/a2Fp3bGbCwdR/5Kwugve5YRkPgBev68mpdy6ske3SJOmO7AACr4MY6gedv228vpU5
FdTOw2Kz8HNgNH3Q81g7GKadk1JnQY+gGXiZGAVNxVbGlHLVrNoyA+AKJP0FIKf5VdRhMh4QABdR
9aICPGZ9IqskjclGLEYiqdbz9H1dZ7c3A1RWLlR6fvZCIt8kBwZUObtVyIiaYzy6O/XF85jYBqr1
iYjIIeRKQLaz6hnMVcuqJpBoq/OyrKpW8op2npFTm1l7ER/CXqxkktA7SuDZYxtfyUE7JAV1anhm
xsZY9b4aQZuEqKA4b6jlGcjvZFW7VJvXZj3RLeQHOQ3n2NrUVxMnRu0v4eVCn5TnLnZ/ljNVUh7r
J4eh+d6IaIbThCM3NdiWazPcCVuHbstE2WC1BjFgh95QaZf6VWQr7NlGO4tW6jLxsNIeRUgXVjmF
+A1zHx7ML+UO0pKIrsw68f6aM2oMH4bDOUpggruf4v42NYLu/K4WgexLklF1JAV8cXSy1HR57Gxz
O6wq8XztLXqwsnAoUcdVf4TyO2VK/902DjnWDF9T+ehGBvFpklcl0Ba3KfAc4+DuGAKiQIk47fBu
2UkW6qledXw3iIdVORz62YSyh+4+r4LHwPOKvXqfUVGPR4VvbtvA3AfG+NC5C8M5Tk9bnYgNwzI7
PuxgHl0JWER1hDSwnkNafm1XTTHWY6S1sUW7FajR9kMqj1o0IToeYE2curWTN6BJ3gWGjgR6MblR
Gmtf0IvqmCdHTw+khdKN5HrYugNFYaP/bsv5MSHWaK8Sb8g2QdaWhqjp1PIUDtQ8m5jfYij7Kycj
KbiirKAkOJOS/KpZZXNrWuM9c0h99Kj+CnemOan8IByfdIgMJM1Oy184gHBmGGXV8NUZmYa1t0eo
elXqM5Bf+6gOOSttsZpVEz0FAbK+N0NVNawhJlKZDy7Lw2CQFmwuD1qfvkahcbBHkOitsqXJVQHN
GSKWbbQAEZzWm8u6rjFtsqYYhdipb2w6PU419TskWvt1Ade3Sya4uGsnPbouEOOc0fTa565tt+UI
O15dm+ojDjN5bGTnMU63dsub3P0egGPI1vJIW8/hgRykO7VEzurbMOWD7yyICQOGD7dmFLRboRTb
68dS14taVJNl3TD2Ub8bPGru6pNPs1bvDUNee611G5oZ6hL+3cRZ1bvWjF3A2KeQyDfD2J+GPCcZ
0uCSz4FJUUH/yhNM2yR2nmFpb0Al77O6+mT00D68tL8VhaD7ECJYp0+zm6i1bOCc3wyxfk8LgmIk
dy6ZdSTeDnjG45p0BezI/aEWEdegdpYlv6qshh8Vdc1N6eWPbiW/Jp39YmfubV0Jb0ePElxAhXPF
saxrfFrLgRQUHud6dwaledU61YvVG4x3WPojEP92k8MK2M4RGoM2fw09iWFokLmfkRdVRGsoNZXF
wXDTQx2bn/v5yqiDm5Lkm1Ja4y6W/W0yZq9lm3GfNW96vDWkhJU/KMe3jwO1yoGsw2aK5scs0NFk
x9fk68AamIuTU2vdznFh/jSZfUOZ/t4lKnbjPAgnmPzKBA472fHdtKKq4gosjzuD0pN0jGmk0lDp
RkDR5Q+uyIWMAhplMsa5KHUwRW2CH8JtkT8wWlBczbVF6rZRnCAK999L/d5yAvNHFMDno3/CU76k
jTrk4c4lvSw0tTvsu42fiDQ9AU38JTza9XU0PEw15N221Ly9uhgpOpPXmgB/KBr9MNruQWV7eY0k
Y13NplMoT/V8QoaAomDuxJ3IFm3vRYWH2NXRT/+j9aQL2s3/VuvpuFiZ/7U5+6Ysum/Ft39yZgv1
mr+c2eY/dGnYKMOFYEjBJIjqT2e2QL5pCUFOhulRZdV5pz+c2SYCUR32iS5t17JMZAp/aT5N8x8G
UCfPQQtqWTZer/9I82kIPsA/WbMtW7cFVzsUbRzgJhrS/1X9+PYIs6z9r/8t/k+1lKkM6C7e2fjF
AkFrBC5icSzqZdrkmn5aCsyYSWZc5b2b+NkQv4IC7BgfsgU6g4jqfHTVU3rZo6VIdn3xy117xFVn
vUi3ezSrJgFmZDLEOljIuQCR0DTgqgDT3VrlQz5aDHJKEnFL0GhP6dx9Xxao3E6y+CKOyO5ujJco
nX4URMXbBAzdZemsP6z8TPR+iMhTmJ5Ew24sm/JFZk50o0yD7rCgHXRfL8uzZuVfiCCMD/+XvfPY
blzLtuy/VB9vwJtGdUiQBK287WAopBC89/j6mjjKvIpU3nxVr18dBkjRBQgcnLP3WnMVn8yjmefV
u9peWhwdPeSwJtK9SsduHfjpLuBlrJYojVAsf0bP10GenD5GnVYje29NuFfgzT3sex1r+eRMh6B/
G2c5ucnaYtM5WNgaJr3kuVhH1FnMM2ZfxVs1gYcbAB9FTvRRdfYx79OFIytnq95V1EbeyTYZYSOF
VgQzm0wnlZtnjDu1hBJrJOZBDskVDB2GIl3R0RXxP9fHrjsBeiyDRfgmocUMysx2u4FsYEhPbqxO
1yGUa1hqV1WeuWqZGG6rL/g0zbmT8CCu5lq+bnvSjDopb9dzEhJuXt6x1qo3kmKQQa6nz0oNALVS
0zelQzxGszcAjWvQIy2RqfnY7rS4eXFirirmrBUb5PoH1SmGU0mOHyR1xjo6UVlaF9vIZJ0XsAdS
GM944qxXJe1vzRmaOIxsmZkAVyXmOfQLZ9xzhT1dVUNYHyM7pXEnSasxI4qJCnnYOjoxN7wH/KdH
eN3oFyyidsJUfWNVNHoahEjWd/0+TQjIJh/H91LIGvyw40XSKqINZlQ1EfpgNImIVYhG3gEH33Km
nLMZpRLwd/rS1ms+t/m6COHL9lOLcOUCQorauVa+ZS2iNIlLBzKH+FIp9aLzmc0tSERNNQ9SAP8I
s9qwspmDrVP10wGRvg+z7lmOqITWI4s+kCCbsSBTUquB/bRmcGxNryneE6nFpJKr6AHCIt/pmjGd
ZBm/cRSqN3CGc8hukKzD8NEPCYdGl4uEM+KaCdcEdHmmQGhS0JKS1j5Gt2Ozlk0ocpX+blS7PAR6
JtdXFgXILdGNNsooSOKc35bi0ltHNkD0Q1jryX6iPMlqBps9RKQsgm5ZOzk4Ld16y2r/g7alvJZn
RUKdQzOXxVkzjbgcJ5iX+XjW5Jz3jgfqtFXXAekdONRBS6/7RqGDyGJkqxggQp0SO3tVuBNz2CAn
QUBhuaXEzxXiub0Fr+gaRTfF57xl7oKmWSe9qI5oJfphUW/mPOvcLvX41bKFSUbnuaqblW2jcEML
UIBCmmxtywi89i3jgz2es9aGEZoM9LeQRig2v22LbkIKmKvk+n7kmK0DQl1MAmnkQj0m0fBG22xb
NN3oGV1EGrAJmdCUNfTYUUYtti+GPVLe59IJL3JB2Gq4SMXI56EYlZQyeHPi2Gy41k6hh6Q7FBtA
eMFW1vNxR9LsWur8YetIDhOv9DkogMoP+ajtYPJdAVsKARN3dTPtR+hoqU6/Tu7brapLb7aW3SZp
+Gbk0VWeacaVZC0wJzLmoVVNN3E3ncOHKNqkqTK5SkzZdqSJT4VrB5a52MpmZO9UUEot0D+v1id4
viPNOfoHaX0VxmpCTZ9VXN71uJTooyF8AuJRHyJ6MofUwf/Kagv0bSAfvx8Sz2jgMILh+HrN19+W
F/5xH9UfLP6ZimRsS/0hWQpHYoue0vUsmR8aJoM41JSdmOaLRTauBSbay8Re3CS1mRGSon+2VB6I
JbWacTc1zhX+BnyqCbbSZjQ4F+whuGrmhmgXtHa9j/+6ComdYqB2zdBS17ZqSZeQ6p08Q/2LWMKh
A8S0ZdOuIJThL65HQ3jIemY3wFPDqCRuhMuGaEsyov56TGlHxc0JplpL48yck8vowLqbthQjYTzX
t1qElz6j+RKo831h50sd3r7MBsmITZR6k95dyRKhbuKmJAaGmk6475oMUVitJAcE2BxXCU5b89oM
gqfWz27o+bdIRlgjoE2wW9vZa8KWXJdB5tWJummV5ZczlGpbt8HdaBbQw8Rj6Ln5Nano7If2IaM3
cICBayfN5AUZAGsVBMA42m8thYI21qpjOhifZF4aG8mmIR5bzRUk+X/wRoRRRLYuVBBA+mpSXnhi
YWSp706/BIIQaRGYwYxMPzRWgYKPSdwI9ktHTfAfGBilZXisg6LdVNpkeRJy0qo1IWCNDhfwJCPm
SC8Ycb8BeMJkBdUjOeg3MIPvdDnDqw5vwLRGPOIh8mlFPiF8Qaxp9a+yIhfbrDX30VBlWxmIaZb3
Klq5Bo6bHoBC8RPUv+II0OSO8BO9j9aiOvRt5xJbPx5Tg66mwAOINRvaTN6IMkvWxGQplhB8Raml
jtBBZ1H1+7vIIrbEovHHY1wZ6y0aytt+sYuLmxnxO1JoapvxXEgTvgxq1ksbrdQHcyQC0RlW/WJH
E7gYcaP5kUGnSn3OkzEVh8O82NcDHQZqJauf6gT6eQo66Kn+brCnKPyF4/BdGkN7WlfL4T0uh7e9
ZAV/382SPs888ZfRGut5I/6UwcZPVgBr8fVZEzz9r2eIv9WSvtX7JozXDUWY73fqc9K3SVAZV+Ld
tOWcE1tfb/P1Ecs3EFt/fIy432Xdgz1UHKd/PUVsibf5+jrfH/X9HPFYQblRnyTgpVlsvf7443+8
K/7w4z2/vurXx4m/fz0g9tkf/40/NsWzkLPMzEDGhMyUWir+2Fl/vInY/Nv/yR9v98ff/9gUL/2+
+fGlrUwHk2t3CPWZmFdaEx5HPQ6PxaSMaGtlZUccXO2JP/h0+lH9L8/JgsWNVCyb4r6RPXCScMqH
xp3VgIgLZqQEdmrj0Pz7zaZkioeGl4R1BYuOQovV1cZFI2AtpX9JTSkOipeK++JGIcGTFC/qG0qv
UHRP7dYtmxHweHXM6axudZ3ohbJRZRdbNRCFvkeWkcICFU7zSdS/QAvUiLrKKyurDuGCOigGPMH2
csiJu2Mkc+R+3xcPSsuRL7Z+vKQY0tbrW6ZFCw5K3CBgIW56uasm+Kf0mHmAk43IcZc3KTLSDdZi
s/ehOlGU4uMz8ajY/ONRpMPP+WJLFRAKQqxIEymqF1MRaBRqPF0spfu2L6kKxLYjbcZEfSBb7y1Q
TdZBy3krbgRaJGYyvKQtxRt1Sn/lk0rJlp6aPI/HRC/pzTqdJ2LrlJFacu+sS7tsAc8GG4w/wKba
Dxru2V68IQtTcjuX9ychnu6XtTex98+DAzeLSon4f/iJeecvKoJcDAjiMbEbGHutPa/7/n7qcsXs
kXGBfvnnXixFBrrgK9BDMlzfyIQ3j7q65Dz3ANHwYS+wBvEUfSm81mCdy1ExNnKd4jsEN04xlnxk
+LvWfvK125FgEaYEo9viucvidPTGpeivdhUE80jBip9ij3TFt3SS9lITToNGCGyE+F6+GY37Vr2a
NQzQsq7dfD3xr59W3M277p3E+2iFmYPCTLGghMSndEu7rF8+74tEIu5/8UkAQJRFMqXaqhnkjZKh
pJiMNh/OnWzp3jfgRUA7OBY+yzADRLnsf/FL/ODDiD9EtvY77YmJwFjuYrJyOEssDSHPEiho9z4G
G66lCwlb/DLisA7knvwnlhcLK0T8b8TfxA0a7H+cKt+/5NcBvRy/4sk/7ornicf++7dq835k7nEW
p5w41sSXEXczUd76vi+2vh6cIcygobXSr98rgFTgyZCjxVPEx7LW5EwWm6M41b42xfktvhwzv3+e
gIn4oO+vHJS5vR6ZJ0pOdy+iEUWcYij50rwRpwllkwKj1qS/gkkqdwi1ExwxYShvxNO/Nv1lr8FK
Jc+W6ZPAjixHqtj6vhFHr7g7zUgXJkXdlEpEW/OfY5L4P4mbtle45ItNJCPMT8Xm17cv5xFK5Hks
yLTq2W6KCdzm6GRMjhe6man/ssUX0esDWm95L3Y2Ac2cxstHfe/778fIyWRlHhjS6vvJ4iO/736/
Vmx9/4zff/h+vx+vjfKHLkHyKP7zYuDsrLAGsbHsKnHmsceT9ijuf335uUT3h5FTdsV7id9U/G7i
xpnfAkmiHit2PM7piVOJ3yDsOqYy4kD8+03x6q+hasS27Nll6hKMRDjnciPGEnFXbInHvu+Kx8xl
Fvw/ep548uC/D6Rj7b++/TKWULTnsP0+Z3x7OYy/DmbxqKPm3YwO55/nndj6epbY/HlfvOjrXf94
1s8P+PkqSUF83BJbP8skTyz7UFxGxJZ47d899v0U8VdVzALF5veN+D2+74ot8br/+K6lwEN8v0Q8
8cdH/d1jP971xycFy4AP2qte2jTinG2pJGh9hVBjYSx+38y2VqIPXK4n3w+Kre/H5q/24fKcqv0r
VPVruBVv/v3Ur/f4DlVFxtCvgIQyJC/zEYCIiOu+T5Q/7n9tivPqj0fFffF8cZ7945WEHYyIObpk
VijpMTmu3rGymaqsX6dzgp8kaAk2KZ0dHhh57QwPyZgTMdl08gPDybjItKwb6sIE+cxd9QBIea9X
WAFnmsQvuZ57ZqVJD6riO9fkqVau6vd3RA5h9q1HB5dEEu6hRI+yadzmY0zrW8PmTzenPM1TlLtW
0JKLqmcnNFiUG6mToDlB+WP3WbUbLKp1ZJtsJTHG/fwPfw0nM4kQ3bKoWiwNePnZaeLyKi6s3zcA
5Sn0fd//Awn2d0//8Zi4dIvHvj5BvM+P53x9wgB1z2xwPgAHEVO65cYW5+73fXzsLGIonS/yxeX8
Xe4L5MnXg3/79x8vN412ImXKKuEYL4OaeHlmW3l8JZ7ZJxXt4bG6EX+YxCn495tRAIneSIt3JarN
NaYa+luADlIY0lw29cXuE75b+amTSn7oAi2EbhHQ84yzSN9GTe1RsLMOA7bDNesomtmt/tiU0bVS
myd7dC5ajubIBqO+BN+rTWbQIDRu0Ya9lyp46YjheRMx9fcGBe1pM6PJ1aN8IMdrbtyO1iTsfqkB
0NA1RBxkyPjiJT2WOuOulbpj/WoGoYEAgplhJdktH3EdpDKmAaLTNulU1FiJ0I4NYTGTloL5Dk/v
WjGSo8J11uMSv5DDyXQpLMOVJP/R7LqXIBxhiacZsHt6mSN1Nqp8PVUwCuGryl4q8P5UrxyLhDdr
HDUqBdOlDwOqFKYGShIj8tZPgjXJk+lmKtmiKYoIZ5h3QdPEK73x002uFx+S4lzp5EKyVG53Zil9
ZtI4bTKScTZwTbG7G4+pqUOMozBXlYV1TRTIG57OwIOZANonRzPnP3VmdWPjqyMQr1qnJnu1T8np
/KU5eXvppnYm7ogAo9jYWrVvbtIs/5jscm9IfbkqwnHcskjuNlOSX1eF7Fyx7nu3SGE9yMRgEzyL
InhpiyoD8qgUQ8baWhKM83ILkIdWhwmvyc8zHL1pA8A33bBso3LehKuqyE0vrXXEIT16wFEmY7xI
mH7SRHBsBMxKSWQo4Pm8tyUAI5QtFJ0Ee4x/KynX7hBj20djqnTw72SOVM2DM/uaa1mBg9DSuYvH
dlonchPdxEb3HIKGTRB93Bf4cwFgKPdIqcjQIKp0xQAVHzvFP+dznW+7wKSgjado6Usf89qYN3mv
GOtu0He2U70ReEcqJKkVyM10gjMB1Z8sBbGaKeUvnX3BZzut6aQ3iMuJrKem95BNyhurT1aVuN23
edN7o1/7/HdHis45ZaZOIhpM6X+ZQ2qvHR1/AcC4U6WRS2ZhZl5Gf6gnjHrUm+j4rlOyMltgT6e6
C3ahrnRw4Al21PZ0F6WNVEYvyEjHbUKBtepqj2yUNkCXbdKrcJQaEW3zkeEG36SKea/jZJthQlil
Ev6aNPlXXI75Xd0nMVDBAk5qobgccsqlnaiV02/BnTAcnTmy74ZUOVkDY6evlwi2g9NI5Lc3GFxX
CjpsnVoEu6n7HVhRfp0MyYetDF7U2OUmrolyzVvzMgHWV/GFqZ38azZz9cxIkVBBQKjMZeglGYmp
I/Cs3tRV9bykHm+QPllrPJYsDuO9sfCJky58m1t0Z46WHpwCuXTt68/FVi3QkSVm82oOtBLi6TkY
rGk1t+rJHNRXGMTOppDQfDqospvbqXzPKyO8ieWsXpVlPm6DpqbYRJxtT/zpybIxKCrm8KJaJgcJ
NeIpiqAmSda74ocm6aoZIbxLYImp1RurUMq1Jlv35KpmrtKoBUHlI245UpydhhGD/ClCLAl36Zde
Ylpm1bosnY+MUls2DrsSmPMpDfMbqwK92waoyK19gicsUdInJ+Jq2K/svObwk2rpzg74DKf2CpW6
Z24YO11LblQbc0kdXbj8AZNDq15Z+4DfcTNVdwQ+q++I68q+eBpQWmBdJ8l3SP11k7IjJSU9DjHm
hZqPc4PpUTX6J2cgCCcl1JfcCX6UvLvOjOw44LzZaNIMg6HMQs/W8QEoFWdtp2saX9p47I1CPlQ+
WdW0j1Jrg/rtkYAT1BKONSDCV492jbdaj/0b1Y82Re3HW7trG3eYy2OdLkVyWWInFMrZ7iIPf9h4
0UfJJ7Gg4QoxcV3KAoR8NACmE/MZLJL1p17oplcRxdGG+ON8IiF6jbj3iICDVp/zfVsTBYrvOd9X
OitCU9XJRFA4ywMCfghymwZEVeZ2qobh7JcwfG2azNuSpk3klLUXdUjKYvyEy8jPGdiRZptS2N3i
HmN0sXSasqPeQlV4KVt6pmpNKyiQg08paN9JEZ8Bqtz0g4YSvOhJoa+B2OgJwnhkd7kRBmdtVh8M
uYT1PyXJkdTYgza9VU0pXVJ15nAJ0/MgSRiFsrjf05RbFQaSXKT2SwDpjkIBSpisJ22uzwiYr5uj
HViotsGQPjE+Hk2SvteBzIGaTzq2PAYrVSGsXrOSWyrzLoFj0U5mj7mJ5sQ7LQlfY6W4wGLCitEM
QFLrYl5Ryz+rUn89t/HRqRneOt/8xYp511QUa53oTFNcXRuxiWg84Wok+cFZNdVy3VX2xZfJJdNq
0jBIEaBbZY43RmSQvJVCo0GR68FvdI4HpaQXPHI6HmXpISWObRUsRnXHRxCoRU9yM9ib9M336epL
M97nEaUxysXOi6bHHjDRusfTlyYRgCXzZpy0HY25BCXZluKRhs5+OjkDp3hlO5uGoJM17phXutuc
oD5vVMAh8XxCH4xMeSDarr0hKg+IUqGSrTrsu5Q9BJVoWztjfFRktMeSv6nL0zA2zm0QBcO+1ldF
BHVANUlfsYhOGTKCgn1n8GJ5OiR0lFNcDzHJmJNJXno7aInLFeqgZk67HlLm46TNbHKV5KSyzcYN
YSAMfXN016kTCv3MZDZdATudcmeC6dsEODSJl2+q6sFXrq05vSQDQBnrVXPmZD1pPaUt/EcauXcb
2RyXwo9h0IsiCdSIpuWwlZamZXc0epWUwOSoS8/TkFi7QBs461OpxuPbvOD1IpxWm++RrJF4hEc+
BwKAuhzSE9euXa6ibB9s4wV/BGan8jhIKWriESOqNmZkOPbDo92EnmLl1b6N63FtkvzBRW5PdLJE
Zz/s9o45ueBymTBHoYVw/jrskKQzbyqdwNWUcr7FYE5lOA0lfTUHMuHU/njxB2J3E5pPasx0vyYC
ZiKNuDfCjzKfccpZ/oZ+LXsiUrbhvrDwpBCFfDVnsltqd6gk7FUTGRK8Ey6oqbkkzIA4qMr5wFWJ
TnBXcQpGE1mQzXOP+gJvS/liG/0epJOykhvbdZzwM5uSF5Qm+GKpS5zqvL1FfO9sQ6M3vDGwf4VZ
cm9kS8xyEMur1sLU0qT42QPFuAutp4z1D+1o/AV1ShKuUkanzDhb0qsVhNUu6igHT9JRGubhhGr/
VZ7AyzYF85agZSrGaFrkSXgb9c3RKmZAHn5A1x4XcjQxKFcqEs1Jsej6DmSYdZirsmtV02Lg1t2j
PdmfdWUq6zIjrs7pK65Q07lHBpAQ17M28UzsSCIfwkWiTkDkPpKuHdUk3NLkWmyrkHqsJaEVCM8K
9sBebRxyhAw4iUPWU10+jPxUHvm/+lZ6zgeViXrhFEc1opme2YhFDf0uYnSw7D0j+kM22y6wt+ko
19fJSBJUmg3vM8G+MNaAwiABQh0drzP93MJHcGGZ4ZjonW1Fvoy5OBsKw4Gq5fsXuelVqMJ4Z5l2
R/Q756gbdnlc1a4cSuYKljGp9toyAjH4ac1w3Y3jAUpkzKwq3c3NhGLQh3lbOQOT8ETeSSPRd1or
e2Oc6TegcRC90AgNPbzCL/BNLo0R1Jc2x5w/hrWEUFTZAizYmmFZXloW0Iot5+Duxq3eLkuToVrH
k/2aZSoNQhI216VpVxz99kOIz2liBjD65W1sTbtC0dG6ItbstLGkGNvEbkqOTwpiI6At6cam+oh0
/cOagxTSE6DIyPLTbWlo2TrN4h3LhueqwIDVoTkgK7PBtT1Ya5u88ZUyV56T17uxQ0ngWIi6J/B0
5FIhvbUOeXzdydoyQyf/ys6zN9IpTlZEAQjwDQL+CZVFpxg9mdJgVnr8xB1H4aDC9QOddzd29rth
G8NzYTtPVZ3WGMLSjyiWTNcH+40PD7OvxvGV6pc6MdTHtLaeGpQ9NEiVTRuYgNlykuVzUlqltoEE
M6JL8qvAU/KYoEw9u2tQeLuQc9bjjNgpjqSHPAYw1kCa8UGtbmTCylirzU/g8MiEGNNtaPNbmkbM
kVM0blBDE/LHLtyazAfqCTm+jTBtXVC7U0K3l7TLoBELW+Hh2pVT36/ykbxlgt4HNVV2geVMnjnH
WKQwY9YmGI9IZ6KDK3tYB/AUXauOAaMGNyrXmy1GffowKZdcbBcsM8gmsELEKiRWzmqwLQwfW30A
IAr9pw0HqGfKEVrJZqD6mS5JxvUweUNStpz6ABemluJzap8SuYKW1bXGU8ZyKYY5tC5Qpa2Nuk4x
UfHuPZ41W24zT4sMeVXTFhtrXLNmDDEOd4eOG7++amPsdSmLD0ayFKu/YU3GNsxSApazCe3sPACn
DWdzZeqsknu72WVEa6VZNnlTE99kplVsQmfcc1IX+PLR+catdZX7GeFKI0mapgm6taz7m5iEU8NH
vBVaC8G0Rp0GHjMGjNZywnEEbnGdQLHLDeWAvS/c+lP6KMdgJ1QuWkNoSuTXhnRH7NA/1MXtODSP
dnQb6i1mTUg8XQBOOUGnnsfmnl+jDhpz5cdkHAb8eLo9k1I8IrDqKk5oC7dFQTqYHTqPYUl4GX3v
G0UNzB2Ksnxn4Zk1FHwrXQ1GTpkVlLVqhpzOZzKj1KrqgkubrPAzZV+ugQWD8oqS39Fg/qJ/v1u+
4j42u1eDKhdQj/ShHgeqYVPrGW2wA4GTrWwiaNyhe1Z9MEcWWQ3I6Q2tw+PWGsfPirT7g+/DrOIS
cYuNxlppQVxu9SBjdkRkuTHzk5aE0LOuwB7ahJeusOaVMRKlSWEYDV7dcRnoHma1e86UQCXK3QoJ
6aovMulrdAQKnB4GMSVI8fOtU2t3sb30YE0rcJV2qUFMV11V1NsG9JcbVQSd5ZoSbKwuTo+20q7+
v7b4/0lbrMkOWtz/rC1egp+8t4xjMKp//4vC+OuV/1AYW4IPaysmqU9/sGQt9b8QRJmaY6jkDVrK
IiH+p7rY+C/wUwr8JEtTdB0/zbe6WP0vWD8ImDXNIq8J3Oz/RF1saP+qLYY5ZfFOJqpioF62bP7g
yerMVoPKtmZvmeklkXlGT7ghuVx6qE6ph3VvVreVRXrThgpyd9++6e/BffuIVJaqD6eWP21J3LCk
p7Y8dv6ObE+iGiEqGCzwZM+BJ0WlgWL5A2jEKt9j6El3SF23+RtYUWZDSrzKfDd8UD6qIyi7PTaG
+Ovw/Y/hc/+W4Sb+j1wRHcPQLP4Bz/unfrr2VRp2mT3TfbQeCT65Dcm1qmztOh70967uPiVpYeok
0YsRKbd/HBB/k3ynO8seLNIpKPL9x//+X4bYw0uylmXosiVTk/zXTy+w2lZxoJH+/OAMR/mzuK2v
UBnKr+0WpCOGEH/VfVp3+m1BHeAIlyC5k7b22bmzAZVcVeVGv1EItjyxKHnLLvM+uUkAC1yiejXc
dOUastdlerOJjsBFdGfFuzl2Eam8F4/hSbuWd6X9G/0xLmNnfkx+JxB4rvUXVvcEMxboi1fGuc1Y
Mq9WZOd1r9VD9tAzHdH2UFQycrUdVwMKWK5hH83Vmnlsc8pOXPc/RpwhXmut7MolEJ42v+3Wd9UF
e7lybHb2QXOz1+KBtWL4Ht/z39mOT/kn0UG3RDRFZ9gyTHzVVY/H2htOEA6YGGzj35NHHK4LCZNF
A3zdT/UI8qGFRxNLe0gtzS+mvR1J9W72q2FRorvSvn7tbTcDGPlgA34BXArdhJn4PWIF58Fvdml8
M12TmRucA3Nd2/fFTfI70NEqr6RzcW/s5lsEfvlTNtzDwYM+w+4ITtMzucHbAcczob+fZMdbZ9OE
WHlIgk0eQ//0ens7MKPAAQLHhwRwHaPSc49BTDvPIBJZbuXyjS5vqaBZN/XrcDR/Fdf+VVtc1Duo
HEAT+sKLgnUI1PA22kkX2gyX4NDPXnBtHpnOTK6ZrjGdlG/pobKZdqzCGzJ+P+MNKMyOnF6mCKvh
V0v8NFRLYA+wBNb+MyibkoD2+zY820dMWODAiIWMN9CYjvNO34YblP5oTFCXGy/Kh39GWQIa7Rmx
iuNmVxCCXsOzCqWTXduULqQJJkOZQaVoFe+sExrXHGPm0X5a4kIhz5Aa9ru+YTY9XoiM16/kF6ya
xm2wt0A9cmWMcAutB4IK73v2BOugFqLfqWpXqhe/dXvMzVfqLd4o+yH4ZV665thKq+jJf7Bv5mjF
oU0JoXVZ+Wl785JdDXtCRTLtZN00sODTTenlv4ZtDtfEq7z02UFFu3I8ECfx2bl2CK1fFd3Ogkm1
adcZZ8cq/d1fKBt3RzW+h8hVXdF1v2pAsC5TvxXVGis5DM+oA60bnRYHziL0um66ad9ML3JTul4b
J1zDV2aVvHVujAPMnPDcwLfERD3sl2CYlfler6flP2hu842172MkVuxIvKW7+Dx5funp1qpe15cs
W3f78JzEazwD4YPWuhOkqX6Dqboz3T6AsrVSPtKHcEPb84UiYrpTV5M3XmNlNXc40ox9/NC+Tq43
eeEDjBOJiQCVpSsLqWm7Mu79t+ZTwhlNzeTc9/vpqTyMG520oJuOKS2Qix0J4TIVnt0YrBt1ZV9p
3YNz05/bl/AAnRbE3K38JLvkWzMjvVWu6uH/MjhDTf/X0dFWVMZIku4p72mK8SPbUk1nliOmWnkN
8tjcmXfUUJ/sqHH/+2H43wbh5WMMR7UcqAg2iZ7/OgjXC7JG9pXKM5ThfvkIZxr3UzD+npsItCgZ
vfJccYn/ay7wN0M/yKx/u7raCvB3QhVN3bLJd+Qy/ueVB9yBjryjaTxFWiwukb8xxhza8RjU4LA0
6VUxGmBV6dYvH+PA0V3Ffiu0Accpa8Leksy9Xk73he/33myrnGopjbLOoA4TafIp6UbI45SEKrtu
too2UY+VI31DsLG9rVUFniaq7VVSNZcWbOA2nZHiFPqRIn98lc9addKHyXa12AIqtPWrpnlUyw7g
ggV9AtyAQ6OjINDRnm/bjDUDR7klBZOnarC67OKhNazuLjAa9eykOSyMkqVLYkkrPDjl3mnJM7Ry
cjUCLmS+XL44Pfl9BsvwDNiL8d4FA+Rfaoa1KeHlp6FJbH1RtQc5S5SdJs97nKNMhmlZr/DkskT0
sfTW9bp0KF0OFOeYavTXUc5/gZ+9ZTiwV7nTbKtakQ6FTEmfFcSTWhIQDSW+dJFLfHZ1C9B2oFMY
FfJdYvr6OeorAGgzBIBChR9SGBK6lskDaXZjppji5Yl4oIj1HHAejS9pf6r3oeIzpubh6HLI+asg
bQvXAL60UqWZ0kBFuu8o51tJRdGnxbJ1bhvrHFP5dtF8c+Gz9KupBrBtSvqvwRkhrkEnSdUFhmal
Xt+rEpUro9knjbIZh/haK4C+qnyz3JjvDUw0fF/gUtlHXeg+LEJ43eOsXsU9rCPcVOu2MGm7RuZj
F9E/02m/DgszLjWZJPQsvZRan1ezad4ZM6Tgsl7HiXKRKZ1Ik3GtjB/VaNzOpQS1MpiewCw8lmP6
Fl51MoHRzdjcjmF+F/vBvRo1H7ENO44a/+Osdwmc2qdlWx82yhDZiw8dFk8G+2hc+g8yODw/0T2U
3AMZABtjpsil6oRtqzQ5sxjAeR0Hl7A0HvDbnyXyNTBq80vb6gFmorSTUl3yanwlcU93SaO/uKq7
4TEvs7Vsgxsfy8DeSuNv6p6uLKX3Y6l+wOY5DFNeM/AlGda5nZR00woUQ82Fwrym1BWQu4Xr5IL5
dTVh6U3ZO+l8VqbSLcuAbtMd6FIgfQsZJnFLmDX6FO5yuXOX30z2pe2Y/nbSYGtRPNdCwx1ya1OD
pmnhoejXZplzBXVWPY7zvKDTlIBfyLq1saQLjBbS8H2HlCcb0KEpr0YPgrQGj8/EKzd+x3TXxru5
N1Df9g92M5xYfyORl7c6Nt2latvME0QUrpNjZB7h6JhHLQj0XZRlV1NoxHQ+fMCzhJouWNxOOwHd
sQHzWJdZc+MCW4HR6j5wQogtU65U0N9zAnayzmsSGoustcfumFf1rVQE/k4vgsAdk7heFwYQvKCZ
lUPJyEfL1m5cu1cDjF/9QekoYSTApigX495VZJKRi2hrNaD4xI05AURIo5o5m+q04a5q7Wu/haSe
S0bjxgrNP/Dh5WZYgBijPiQHy3yLk0XtIh6K7Cck6fmB6j7NsuVJRugkX1u9+s4ZER8BTBlrK1Bg
f1V6vwmQn67CNmX4HJ3UR3Gm/q4COHyq2keba0xgyBWv5ttmWDNdZApQerbbnAtUpKtoBzaQKaP/
oj7MnvoSl5vGrc/peTwrbynUxyOOQNNxHawxK8bu5GW649yvTiNoyc96p2zIVM9O2sV+WRU3If7E
F0D6+lX41pz07YiOdOVfil8wRa5BDdDGVJ/5jcxn+9jchZ5Osw3IAeP8lVXurGbFSJ8tPgh21Bru
M2D+ullbF/mamjvupCBxayyJuAxIr6cqbO2VGxupBq7IVf2i4PS0TjBHeRnYKmsNytH4ZV/bH/a+
+h31LyHlmNjVW4hVvLD/JJXbeBxOEBUQ9EgOcB9mPesE3vTF2VmPxT0TefIoVuOjtbN28lW0Aw1H
rAKdbedG+0xfQXkANv01v8aAinZVsylUZtrAtpg2k9HqIh/0lIqlynYpXB6KAOQMA+j/Ye9MlhvX
siz7K2k1Rxh6XAxqQnQEO5HqpQlMcpej73t8fS16VEaG5SSt5jUIWfh77s8lErz3NHuvbTsg/C2G
8EZgKkdsk7Hqr/N+wdJIdQV+vz8qegjna+XTNhztyJHPmC44S5m/IJDtWxiEHpqZ+/Rc30nebF4N
GOj8eLeWs+lYejORdH4iwSvgQOA+cTriO2Ar8Ro2XvxWDEHjGhSnF9Do97lUiHO2e1fh3iMkAEa7
Oig8C4LYUW4/qPgvQr4QSEt4GbuonSF8AeHNnWFB7XI+X2vAQK3TMN04wjwto6/OToYeafJW+NvD
DijIrebVorr8wc+ndcfuG/snbw94e1ZGRCxyjD/Y5iFnFRfvzeoRuvlif0gXjjD7YhgH84NN4rTn
sSilkJf47u6Mn6yL/nvCQZV7tGQDlIb7chbGIzWjeMYPxCQ4u4j0aP7GN3TbXqMH+qf+o0O4Uz0O
z2yq+LtBBTvbe3UiReY3PRl5CfqP5qcX81x+jbUja7vhbX5JFwIUHPvCx4a0kjtZ2UEvXb80fveU
0GpBsvvgE6B9lzRrmUuIOWM/G9IsD/jL3UDoGpf8xaBU3VyMgGbm2Y3HtPNtsnbxvG/4/g98v/J4
ViHAUnbzUnsLIHN598wKEX2J1QbtC/HDaxzyY/KfnqZrrbwjlsHyKMQpvqdfelnu8CJaNJKXvHOM
k9J61jE6CDpQQV/DO0W2xa7NXd4gTKrR65i/xltQmo6ZB8V4lL71yksfY2VPpoVhBy2F2MV+uM+4
t125nJdwOuVYBmOfJxd+sLRrA/KOc385QHE8Z7FLZVP8XoE3vsv2qThFmK4tQngx2u5kBKffAOUJ
M6t3QHvreGe981yR0oiH8w5aQ4u/Z3L4PX4DF9pjzOxPyb5aMIu4+XsRDKZDMUADhpH3lalw/gBy
DCvjzE4ZSO1OQvmh7iThzIJHxIlNbz61NOSVu53xJ/GwczQzzP7sJBoXZzGc5EZHXh3y/BmKN7zA
Z2E741tNhbMEwtFCaBvvhMoG5ksRMMz5KJEicn2ExTn1tZeKuYJnnY7YPranufSWK5Px9koSyn75
GPzsrkXUzznHWOw2LoAa63eS7uJ9ecFQ+T69o/755Ge40emKap8cpmDadjFk8VNRuuROgiVzlwew
pWtHjqOPrEe+RI9IBwhHoatrnNmlLR8e+wfpoz0aTzgmh3eBW3f3mYT9EemFR5lwAz9hE/fBqT09
Zasvgo1DP7R9+1v1yleu0OFKiJFyAsF5iS/dLyDkq0V3laeO/SBpjk659dJ8j65x5oTVn7VL+pIf
472uHmLtoK8eQSnqulvZweWnZggb+Wre9LP1VL+Co6PARHlZxW7EU2fsu9+0BgkDlS5U3iFcbQ+0
dBduGEYh9IjpN+ZPSL927CFygBtkjSxunLJ0m+jA6166rJmgSeE787p3RfM0jcdAXIzB6RTfkoIp
2ifSflF83qco8flZ6vwmk8qhh2rm0KSyd4lGvzozVplrioUTXaXyu2+/qSrs1q2Hk35LnqWdJnaK
L25qYD+xo4FpxfIJuy4GaeDGJHqPuy5MVJfF1XJKESgCuL+0F3CJsn5pETbyqfwzIS4Leezit+1X
efl7zOlefCg/ma7M0Pw+y3hPWWR767UM0J7f4vSgKd+oBzJxi+dz+sniaQbIBRULdchwFIQXQBfh
8B/BAOTHaH4eFZ506c9uasGSQeG+cv7Y60oL9pwfpidyE34pb5Lt0hHM5+KDCYT2rjwwAJm0nfJQ
hJvf3hivExBR3uJP7iUOA037sid/PE8P9WNKYMWvAemSU75hvha2y4YFvRBtc8ZVxvnIpox72GQZ
/7I0L7GgCnfIRweZqNVI/XyF0+4j+7wHzD3AXFhvy3sEQP3OanSGUOOJzRA+ovWAZLaLPmOwDGga
Fa/5bl/qT/Ku9Ncmfcyuojnaxt7YZx/3wlPy068FjRC2ydTFiJgfMkwyRE9505uyZ3URgGwG2sRA
ZC8HQ0h7Op5TQK1d0Kr++CMAE7D+Mdy43ZFfMH6IJ3m7RE9kCHrRx/jDrr6hCngGh3kPQ+1cPijx
RfbKF0xi0bW+6U782JzwOeRfKGvbP5o/fjbMN/6sh/JL1W5l6vQ0dRsv+3ScWW1ThD9x56U3hF7X
SQ6MNIRG662f+ui2L5zqrFJBI8fMxi6ok56g+dyXR3vxyi6cRYz9wEDpS/PlH34Bk3OO2d6yqnX1
JYjA0gO5UpzoGUl3dTQe2d8ZiZ8Ut/KHIBExeeWPgZQrv232MVd8EgcrpICXGMXWdTLDiGtxlT91
xi2F/j1tMs0JOT3x+2aWZAVyQeleTcQAH72UxnbWOelmlUyQjsCYbddCJCQRxIJA0JNMnwWKutPP
Kw36O/jX6Nxpf/ruV5e43ZWfCZ0JuqcojH+oYSpI8LwomOQjYmSoEg7W4HWdB3G0+chGatyd/hPx
NlYHI6f92LE3xuuZ7pLn6TT9tn7Nn4Dt0bxu3+0PXaPduzUY3z9kYi1cNKzAxYFZsvEWL4D5uIUc
IIaH7by65akMSqpLd4anc4F99NE1yGQDSJ3K5DYYQHYEr3ibTNyWr/+WQ0pE4KdoKo76GSrksON4
ab34UnxUYRYki9N/Ez2Dojh5bo81dDsUkuf0QQTtRYijHCw/04+48FRKsVM+b+fkXP2yn+OH4UzG
lP5th+lrd0K9xfy8fV1Wf63+KNt1NQiLd2i91iyssKF0/vLLEiyK/QXcmbKDrrGWSJaXlDjQScSq
oy+rfNxUEOsseY34sNHFJoYlH+eYbCT0xfwLRR7OUzlIgYxKyRsKblv8Qsrx75e/v+/v//v7x6wZ
5nSV5z2H8qgc7SVV4HfcfzdLwOYQrdciHvZzmSW3XlbubFbN1QQ8+YRzZmiJSBPIAz1L5fVqNALm
ysZEUrCgdkuEA9b2AQU0H+yS7WaJC8k1rPyW2snRNATfmz0wudVLGUUkNwgEN3sXVah0BwzpxB8g
eRoNxBejCe9DzaioJGtgnSt7PRJLRCYywyjb4EeOktgbsuFDyc3Ea8d+flJATaRlVfityoRdtim4
BxZbbhvhoizU7qnvNeHWkfhSE5DKiURGwookuOhIA+wK1UVy2Hlz0TE0VyE1a+mSvKapb7RIHaTM
UnxW7QictKjzW+MuJay4CmuUEo8t1ZHQSB2zM7HrlphmbUF6jf7sqI/c602+MUgR8zHJipsUoUec
iLo4J732YeoQ4jbOh2zE8VCtTDJ1KXts4BmIxjpaXE5R0h4nNqnKVgzUj1TIcx3dipSceY21+wDC
daoX2ueM86/fDL/IfRQAmLSsOszjI/31dWig2Kr6xkhcLXNvTZHb2CtFBSASoMX2S1ICCMlIIkwm
ATc+PkXN8k7QmRpOM9FceN2vUfZVjB0xd7byozcFbdlEQNW0Zlkgw2u/D0CyUS8+dEGzEuVYQDfR
IM7YBgwa0fK4xTcY5sY7EJNeqmW8HcMHC2fGy+C6sui5Nf4gM+xYVxevU1Jwr7b5wkzN/tNW1lHp
FxJNJeJr5IrvAdW0h4rSm1VB6gGxKdIgpv2waOmulZM/GxRnpaMbEmhcEoLI9hGzvHbcXloW+nuM
r1gCJHAlMXJfmqv5bb3/ZapKd6qg0LYBni0AvtA+2J6ZDL6uAKRMM7jXfaLu5YbxNBycYMt1pANQ
Uch9PI7b29xKb1N1p/3TU9sa00ZEtANezH/+WdI1/sgizJWGw3qmf2eellpIQZZCPBSm3KJJk58H
WX+vlnwP69CE90yohYzUlOLahlYDLXcUMd/BXVrcv9UGxNSShripKFG1enipWqzYlY4Z3prt725x
AaB+6yalcTrB9KspmBvQxxbaQ1v/sAvlHXVmTwvKAmtA/Ab0/FRPox83tAxqwgola1OMFkUREBob
h4+JwVIJhMNdNdaiNkppZnp5p7bWjXiuVymbaZssELSW/JE383e2cNMIyACrzTyoHEJiVg6dShSP
nU3AtrMX0tzheGocKYVMt5z0Re0mKcBvgiG8dlWHvUhbc2dXqXmYFC4AK34eoSoF5ClN9KXZMGHM
kGQ0nKPf94gjpfSZfJcvg4R5pk9IYsQwhGqh5Wi3Gu5FFVYSSQe03TH0tb5lopeyQeSI9LQVpWYX
gbnR2LfFY/Mg7OqWzt2L0q73MdmKsLpXdokyPNpzj6tDnl9KfSB4RkUenVt3BmbP2oI4qGyuWSfL
VrxvkCvGpuTjPrxpvLQ8nWoFNYWS1uj0Hg3s+AaMjXqkYBfDGV6e7PYVul1P3599wLxifZXhFdHx
S2SxeJ5m0n/ICItUPfdFJQekWMS7hcg9z5Ck1c3yVX1o2ANKcj35pp2CYsfAC5A83un5gmYDRoZS
2F9tQedaJ+XLMnIjAUHdabbWgerG/KHn7YWIy2AYop/E1F1tGt+wTP3lL2Q7s8gyr1lZrMn6ciCh
TPTqZ7JQyDbDh2we4QNd2GvsGwsYthj6H3thcV/2rkzYjiVVZ5DIzGYgFjuPtTDCsm2fZFtclgZ0
5Qz0nQy7OSy77neDdn8ldzAuuU4rxIMiRUQl9dhGVqv4gAjf52x/O5jaRY2Sj10CBQ8tzvrxZcLZ
AjJGYU9Qq1MROrTTJPU0jExFOuneq4r5MRVwTvMsvclwQ43CQPnUsvZdagKSa/sp7rLSh8PFxUpG
Q99vIRjPQ5R18rHusGdkcvG4TMMHVvp215YgW2K4qmCt9R1gkFstSV/LhE8m0R7iqToinXiYFxtO
tT32u40gy52C4EqyFr/oE9PRDX5povTbRygJUXShSUOpQx1Fdg50xZd6mflHDWO1bp6O5K2+yNbi
9vXk5L2hBO1cFKxWZ6a/kxr0nGY7U5BJO0zaRdnQzU2rGaR6PpLBczCMavvajPSoxJsU4jq4lYIa
lBzxl3kpaKLN4WlBUetEs3UbeU4d0hthydoAd3v4vGNB38SuNdbvmj7LIJ2qwVyikePZ7DVNCtKG
QZ9W2IqTKlWIMO44ifRJ4ud/TRme53X+nlt5wk2MCLXjIlMqdM6VPcukqcpH2UZ0rGolI+RM45zq
9NRPGhp7q4dzO0QIW1MY/mGW0XdsSGPlOEv9qCKiJ7+HcWSCfKoZk0yswvjaZsXX2OuQe04DnKq0
hub6peeE1s1oj526ycNNhudSi1DPhtETkiLtkhH9fVXjetwWd0axgSkM/9Cm9g7RLTWZN5uvJfRl
iDZNJ8qk66oPZWg0UL46gR9nxNbVgpMKsln9M7cTY9wCHPrzRJKwJ0y4GGtG69CP515NUja7ibfh
kVzF8NSXgrnm0IVQ6vaFlTKD6IzbTCQcRqMxTDHK5bxEThpZp8aMJLeJuWxYWhVF+tSuPZ+Y3nhT
l8Zw5Lz8yCP5Ze6SNTCwlgyp/WbJWBPUafENbY5wMPRAGmLzHdkbU4dMcg1Fy1nSVPD8dQvzBQl7
NSgYpMtYI0xmAuI+szbU4nGTpGPSbE/AzMB4sZHSESfzMS71+ZlIPfwTQvkNbaU761kfMMdHCaw3
rT9Fw2Pch3VhfZtqKpOQYB7icv2TwdX3hQkvL+IVqnXdGxfma4pExZbqierAMnDahU+11f6yEL7x
XvJIJH1UusPSm27uK2XeOiq5cE6lKi+RPManaaRR0FFH1NE4gdNKn3IiV30WNHfhKqqgllV2Dll3
d3f9RTY41IRJJXONeLDOqkZlwMF2tmQyMUcbiyu5mQPIuSCtpodJ8yWhspdPRi3AMKYf+nLWD3//
33/75VLUsOhAdsdt/k3olfAUrTUOs0j+/cvffya61fYAlH/+DWn/+6Wd+ARwYCkeKXKjHynqhzwS
XtSb1S88NT0ydxu1vSyhMm/hXxvJxIQviWlKFRrZTAAOXiYJubvJTLOgc7vHqExxXIc6UyfjzrzN
2+L/fhnX5iaVmuWDzDAPfbZ2kMYNUlvURDP/+aVCoHoYPsi0sA7Sv76QcrzDQ9OG2T26pfib7HKP
iTHacfjLJSpnwVRMM6qrHM0qGkojP5FqqQd/t93/P2z+fwKQAuZkrf8vYYD7NXz9x89feeHlq/z5
3//rUndD8h/OV1cX6X/jkP7zj/6nStD4h44SkOLYNCxVJXf+XxxSAVFUvcsHZQUlgdC1/1IKauY/
DCEUTRhC1lT+GH/qP7PntX/wWxVBuCukSgUq9/+LUlBT1LtS7d+VbDZiBk2zLcNU2dhp1l3t8G8c
Uitf2hJwS7ZPZUMPIFm9GGKNAvL2vKpRx1umWcktzmaSlJQikIcYwmcja4/VWFK1ldt4MLhj8rky
Hxuptb2tVyu4hFJ1mldqBgDbxnWKdiJmymKOsR/HVfZUS9jsinQuT/3YNG9ad7bRmOWpvH2SHMaw
lCSAizpUzTHfEBrGWb9y6CrWrbU3ZkdGhOwHwVwO1Qx2PowZoUqrP6iKejTqFC/WNAA6bM3IVZPW
8BvSoSm9++XXYEvnRHA15aUJw7Eyi/22RGUwKev8LnedG/Xp8pEK/HrIgr2mo4ojJKp+W1cVD3RC
9p1WgF0jzOtlWbnPE2ltziMRrS9cOKQRN4PhgvBBvS0ryUtFG1UaRVCUW3mEw31Zt9saJXo4ifbL
tuyKejMPlBbBPKhHccrMLQk6opbnO2J9UC4afiy7SbAqmoxgt3I62eVpEvl67MkpinixXuWBAVRj
amFmw7UzS82TDMaupqn/SBi5SJPUQxkSn5tvLZK2YkFmP+FOalgsbPPjSMfJXOJphsmXxnrpV7LS
+5Le14FUn7J+tF/lY3ZDOV5d45HB5VzOOIsLlltlhuenG+u9HeRUCj6EfZaDSrVflkm56sv0WHWT
ciGNZaEsK0h+4EdQzZPE1Udz37JHQok2dHK5XwfEAL2V2ngcu+yVO9vV0626SoJ5sk7m2L7Rf/M5
avc5vhCIdiYbSZuulkji5z6XIuyhsPJF0j8ItVSZqESoVRoc5J2BHaZRBy5q3hx/sJNAl9d7aS93
YbFgjIrxFOOTWQsonu24h2FISFVjJASJSn/qXv4mNBrtfdxqN1kCPUsUoaJW9skgtjtc+I/ecxY0
b5DN+KCp7CXougp30lLJl6IM0oMpiE+lrb1q4G2wxpa9E2nsYDSZbcH9i7UNRzr/dJ9UY0P+H7Ue
hF/Z7rUDfibGgfbjBiPpLNIFEZ9mlG5PbASXefaUpw1MAAo2ESGZmbOVSV+UXdO7EaAV2PM0JuEg
vPhlj6W8K5mM8G0Uni0jXIrbHo2svi7XDDs/u0WLW2iSeftRMkh1alH5SaM71Osr6CrJnXjJHfJf
23uoCu8pd38WZXd9F15MbTUn32L8RzbPuHuel2o8Ll3yTQpBEXYtdlaDEGSCuwsXryxYX1yVm9V1
+3V7nNPh2LaNdbXkkhgs5f7jr8yjKq3u9ovUbu6gCxqq+8PaREOKGYu+CoEEQ5kpF0dCCol20bur
XatPZpwf0gjNphqLV0g2NfTExKX9AFVhxvV7WTP/7Ai+rDiBz3x23jAJMOWk4/Xhed+2RV1D2TJ4
uNPsWEVN4muSRrBPVReugSEzGBm8uVnGJm6U2VjJayHcqMj5oOkcE13dsB0uFvWipWl7zvA/ZV31
qevEs9SizoghcvrlRSLGetDT8VyrmYLStxP43TLQttpwSERK54u6t1oqoGlMSyyF2U8/L9NB3ux3
YUMm3iqr3GUGcXNR5NamHvmtkOqPNGN9xbZsbLXmTDxZdTHtZXlsUgWjktUkJ2tFaNQKRKq6UFAK
VAa9k1SOD4PVqTc9lx/UdqgeBI3LtuWQZmuaXxGb06WlJSpFa30zGvLa2gjjJnuN53jzRNkIr3Jr
8mhCimd8sUqehpNl9S5pZLZXdGlKLiwtW6pKuIIa6RsVy4zgSH2oC8PXE208m7LJ3hRqscc9VJ/M
TrtV6/gmY6y7KT+weGnNefq9RE7lCx44xKqCpWVMkxjE9sYUirhEN510/Co9Q+DW+orTyH7VojW6
6J1y6PJ7sHcTzfdR1sAGqlxOJvAHf5UN28dhhIVVXq5bIurPzJj1BwvYyiprx7Izx5fa8no1woQP
ipwldjb58jD+yYBHMy1AWpL3dXIyqpbLQ97SfZnr67EV7G1T5SlOF+koIrxOeZE/d+uvZooexkQV
L5kkvZfWeGwaC68dc9lDrhLaRCmsOiqJvl5ZWty0W9sR2l4e4nXiF/P6ucnV52ryO0ktSHzSq2yE
eOAX4nglcyEd0r3NE+8Okd3dbCnUdO13XOO+IaKHEbIcXyE8YxvORcJONEe7tUItlnNgxR3/qzKJ
0C/03kSGukpjT0edFmufttV7lBitAw4UnGrOEnsSWxksm5SxeWxG3+wytsUM+xip1s90uZpT9eWC
2KNmfaOhYVDIhbM6a3AwbsqMa9jT1IwhA7GZs2cxlLzHuc+ugMHAXK+KL7Nks0SuzU+VhFdlMtWX
WamXQ5op1y3FdE04hfFIlB+4j9kHrTAdhohIZEbiRsBN3ZBZwfpvbu/EzfWrHHPldVWO8lTZr2sx
P1IYfW1VUtFM9mAu8v4lnuyk2Q3y2J+2VvKaXHwlOo69Wprfm546XWMHCB3E6e0mP6u6cvznRWKx
n0gE0ggS6BENt52873ruxHEcVGqAQXHxezZeovfl1S4w6m3ql9rKxi2fZdL95FY7qbmW+lnLTZ1A
GN3pfSX23TCiL1ESYhnv5kwm4sIbsb/vynrt9oXW18dOxWpalzHg3Xw9yFEh9nzcsSHMv8yCqIYt
OrZLlAWDwvC2a3MFhHHsWsNkH7W2ZmzU2YfegFVrMWoZdflxGC5L37DmUYiAhxEYNvkAfaKWjtNC
1w7Um61o3/S33o6ONgfQqY600UnykpztrjdPjHMPZiszzIMpuANg8tNuLVWBVCXOON/akie7ifvl
MZbHp6GXjOeOJWwBbxY2JfAUgW9LslhGl9lnAdY6xCT7u5MNjFZ2NHjJHaAN5eZM7DPcjr4jQMPI
ye5c5XrcTaKIAt5n5oNx+TnrpvBVeXOamU2RmavyhbFsw9CiQ3SwElTNOw3kMf4QGGY4GmvS3LRB
isN5Q4u1sfGdajE+TOZI8ZjNpwgfKLgbRIV9ZwBHF0j5u0lNTqZR/4zdEhHlqWBJHaC26DqD0ll0
5G9KbzOBY5DDnwZLqp/uK0LKiFyuMeQoj1lZKb7cIk2Z87F6n1rado42abvCzvllEaUR6iquab2x
zoK6kIEFA79kQ8Rq2R+V8Sgl+vygRzrj22QMSpwxAp+FrGQ9RjuSJIfBOoqCcT4dzAmxwUD/emSm
9UcztORE0BHL0XjjUrBSTMrpgD+jKnNSyxt3TKPVI+wkoVrLhivJ8wvyPVa92XilZmWNyKuIxHjZ
djoc330CE9iRJXIEJg2DbmGZr6XKzJfAT5kZkbE5qpUbjF3l4Zgb5PdpNUKRokZnKNYXvR8xC6vR
M7bidA+bJg2MbH4AQE9B0G1h1YyRsw185lFvOqYqPWfjQY1E9261RMEKt5my9qFByKPF881W0zbM
G9SLWb2Xc1LKbGWVDwbi03uF3WYs4ihkNrfDR8zIZFoeS715TVDU56PRhKCxuDtxxucMxbHNr+c6
BWISL8u1jnFBaqkS9ouuhYzmPNsUk6vR86MOqOEM9LnMBrr6Xd21vZGkpae8WoEprHcB0GDpF9Yv
I7edSZbmyogEZBOT0ESyiEPcGJDeb5Q+n97KLtPDv8UQ3++uqRdB4AKhAenY3LsA6JjxfdK42Scr
Z+cxkvYSdGrzZC2slMEbZH7LIpzEyuzMvz8UplBcE+AYHmUVhIexdUh70UNULEYRSlKUzda8nDIC
7XhJVDR3Q2Yf5bn8zGq8NJ1UFad2zNpwqoCuWCBfTsZceRU9kWdba8Nwrl09W7W1/bgQ22hOSLPa
mL9qKYynTsNgZNZMZ2RuS89YI08FhDU/avaqXDqL7un+L9NJJHxbzW4rm5WQLgRhtlE+xrbEZ5fj
ODHlIaxjMrzXCVkIG0v7rqPfKDFagN6bHUoahe+YUlNLneaItMREVfJUtpJOsIOm7q0BYZ99D68C
3ePCePfw6pNgOn6SiMBjRx+wMw2ZKNzljyUa4fYgH9xiyH9hEeADqTUEVSEnhkuEZqXSUYnGPWqD
eevSwLbFXTSR3w2rJej2KVRjogXTfkDi1SiIBuo2ifaM1XkEElQLJCq+Z7mA/dqLgiuWY4C3zuuL
18wk8b7fVCQbm+jCAVv4lpC/ONTzvDc7nCaqGl/suaqeFQBbpDHDi5/sfUzBSJwyZz2pu8lRX5an
UjanoB5kERQRmn+dcmVYaFjkorH25B49b32+OmlOdoRhkU802gta/KfG7EeS0TZO0XwsucDBOAAX
71CNSRN+rBXvUKtcosEqnKKPZte+P5adWiM004CC5/m5WZu3NEHmWJjMdkWlpcemWj/6EnbLpK/1
Masj0i/7JWNsgEe7TfP30Ua5MNlm6ubjhnFXmGdDlRBCgKriHScjpWCBe9AXrN6q3oZKa/xWREcS
BTADBHYm2sS0QA8VQ/vPyPtx1wkiFmD4vw13KlbsYEP5tK45r/ik/KmpX7wpI7ohiadfq9HwdpMX
zDpbnAaaTyfpdX64smUdaqb2SZ75qKUlPqN5lWK/ay2gF3nFlo9hqMuCSPNXVfSEOwg2IE21ZyVK
iLMlW/u8wZqQK+Y5V9L6LOkaQYdUK3oaIVLUxzjZ9cavVFswWrS1p86xGhDO2O3NwFZ6CDk51z0r
ptiP9PbLNNZf9wULfed+6xf73EzI12qAL+c2ksJmyft9t2SaO1ra8qioi8l7uM7HtelpywcO4YZw
lUrdovMSTZ90rvyGYooOmxjegLebYaMaw7Wrr1U6B9ziw0PEfRTojHJAefC6MLQKiFzQtsI+bTPS
6sHks2gYcFHlDoCCHC+2m/bbj8iwDSztgmKgoQmDz3AqVEl5NmNTO6ViK4LUalp2MjNLbYXIjagL
NUMlgwbEBbkRcRKYAqSLKHsSYy9LreondbaKMCXIj6l2dQ/ftLD2k0vZewokDZS7ZRqUUYYnT8fW
ljNeRm9d4Y8YGl+yAbiUSfSaKH0wyk3uxxk5z4pGtVNXAJHs7UTSRXDH/6P3koZgtEleaYpYxlW7
oeFaReeYJAc5yv0KXDqVhFk7ezG7YTkBBlimNd9va3dFN7AeScMkhj3qn2H4lL2GdS6xAZHIS5AN
lbgOi/zYFJg1M3JOYXPvZFOY4RhHNTVRyaGawI+ys7x9q6Ndo0STw3WJ9RXaLfok0obTTp2AyGVE
L8PTkTZxU8peudbic+pZqchzfW0UUHD9AKxrA/IscR2EBBU53agf8bNI+xU6gFPCD/LzhiGVpZOi
jPUjXJXzSDuMimx+Lwapf20FAYpT9T1IUvqkF+l7lE3lMY6Sz783VlYgtOzxTShKW/n1Jr1MDGJg
WSIazjlftE475yryomQcpoBDTg05VijZWfYOxWuioQ5ZLXfWsJXU3YoijaTXMp3Uh1nWWUVA2Axq
HvLBn2XSEM0agqytKIQGk+ICCgxqCA81d/VFvf+0i6TJdM16GtrZTB5gYrVhugbWQr0XzwrQh2hg
AYN3egcjnVmTEv8xNwtxT2HuZU3CI0MJqK6PpTGizJJqVwwZsyMtj2EvFMym9PpoVNmfTO/kMxQg
zygTouYZ8YaZggDYhvMVDL2M0gHjyog0n21Ib7IYjtqgTGbcmemWH9MFFEec24gOl9Y6V3Ut7Vsx
PtUs91iP5HI4ld3eULUqmBI7YogImQX3SnomJkIFtnJX6q0L5N1F179H9oitHjbG3L8rPURqhakm
ydjbg14uyb6AIUG7bLmCILSzXP8WyxAsS7s6XT8IN5Htj0Ti1RLMZxyKvRi99tZd+1J5lLectfdI
N0NlM1/bT6FvtT9rXet24Lv1KKpPZSkZhOaAcujlt2QatM9YQv0ISDLVjIOtmBERIVZ8zERx4IeZ
H8weoaqidqSaslYqUs55bnHJxc/NMKaUb0iggAmm1nSZlSnMiplpLhv/p2psA5vYLE5NQmuniGeW
AHfiIef+0Ug7hpmCLBUMXpa3ZWj1a73isJCr1z6/LSYRtplBZr2WzIdJsqoHXa+ZRs7PaZxbD/oc
xszQT0AUHVWZsWf1kIV6E5mwZevA/kxMUFO5ZF4pRBQwOGeKVVn8JRnR50sk4SqeUcpIcSztU+n/
sHcm23EraXd9F8/xrwAQgQAGnmTfkMxkshM5wZJECX3f4+m9wVt21a+qVWXPPeGS7iUlMYmM+Jpz
9qG2zomn2uWJ767LfvBXVks2jSp7xGzLxKKfIXNkg872RoTpgYF+C97EyPDBATgpowKPBm/1uWBW
rrPwWhjTrbDpxqHQPHQwdF4BkM9H7ueHQbo/4cV5YGJND88TE4KR2YQrr2gFprVpGt4yco53JJ0c
jU4EmAf86ilULUhIkd8PQfLWpLS9HJf4mZgzPDIfWRdjATFlHjOyewiFDRCtFggTDiCrNgYLAsAu
E1nqS5JRVGV7d7DeLabmEN6cbZe20ZsDlgYC3GulfvZEySwTDpfNm/jtsFVmZMn4ww2onMPRO2oH
7GJRVgiEBgrbJk8fERk8OXOr91Rf4zGdSDkeQeMEIoEVBJkSfX3R3CELMdZpwcLZryy83obFZr4z
TwqhF7PgGgV/H9cHo0fypHPqI+6K2GIX0eTNj77E8jCU7NH7ybyOGdx+18i/u4a1Cuck2Ecgqrlx
SAgH7seQgazbdtSkVNfIQlPuI/a86yrQOIQxZmlRNae+Xo8dloomZmycpDcD8Y6deOPJXD5gwIcn
2mQJdkyNuI14qSfBCGXX+v6HAUZsK0lSjTtQ3BT3MyHaTFwNPsnIY3Fyu/AwZa5Y1xXS6qYXl2Ud
uxuWCBPdSFSgHbbSBhHZQS0aqZbrSzdY0MmBIZ0y9qj8ne7SBVTVRJCAL4XyZMtoO9rI6rolOHUE
b+TysjG7JfNI1+GVtmJTV4oY4Uw+iMBTOxE7D02Hm2KYq0fpWzS8KTolIwuK7de/M+mdme8XVKZN
NiYGE15/r3jRXYGbkq3mWDmbFI3cgZKaw5VcyrUZwQeFrReuf7Yc2ic22NWJYOxhDxTsWFVzc/r6
EFCuJ4UWRxIiKSIH9JpZsO3L1t+pPnkr6vSzLApEd01wly1b1TyidbRV+hvi+rztAnQlDJo1cxqS
r8IWK0ky6f0AxXlUXNYsjgojuYtr7332v30hny3IhAcMmytlIObXy4cgwdAWhBPa+CXUVxguPo5s
/Bvu+i9OvRW3CLMIRDO8iZhhVSR79up3RL7WJ+LOh20RggEIvZq4ouRJUwetKffQ7UzLXkKybhbu
OsizgaahpyM0TX7SeXIDkYVqJcrVpoEM5LCOZjpIBPUibJyz7G6CEbSn1LVHYEf5xCIbncBogZCI
IKnvjNz7EVTpZyHnfVvq5zlOf0EV3CGGCljesMjglnR4Vo7TEmVj2kgNrFC8whbrT5bEvzL104cC
mLsqPdL3+nRPguq1IevtOCGNxvBsLslnxpIKjUYzICetmvhBVPmLsNFZdgL3J5nl3ckdrzy5XIGF
uu+WFAfcf9kOkO+5IOJ1bcblvGc+wcMTBK+97K2XYm7RlyX6oDgEiCPVixqv8DFCTC9eapMGtuxI
5qaoz3a+/F0Pd2Y0iQewpcm7C5YVZBbsDKyMp9JUz6FB7LwwtH0S+fRqDaOzFREggxFrOGuMYJ8Y
A2d2F0gyfK2Q7pFYJR+1V8KUm4kVtv+S9Qm9jOMSXItjqcmQx5uKKOeuCBBOM6ePyA7/CpiYmrLe
0Wre/noul23/xJxxBav4RUb9PRn0z5n3qdrXOgpvxgRkZO6q79pDBlrX2Fvy3Lm4mVBrtM6/RzFt
pAex2jFwJhieQFwn3SNjYWPVNK0D4ZXU7Bai7KHMtXUy+OKQ0CkGjvyMnbzVy2UMDbJYSFhLDrFk
hriD5bRxflKmeI69xQJvbiJD3oEpvjFxXH9FZhjS++5a5YeIUE7k+blPKICdp7G5zsH4IT10vYYu
aXCG/puRl2/NTzd8yEynQ+x6R6ofSbzd0lRbL7VonqQm1W9gLDP1t9LtNpk1AipDZ+4zCwIcvSFm
tkY65r0kdbj1DbBufOpJh+Z2sOPkoJbAcAhvw2GYjXU2PgRVZR/ZbnSnLLR4iZ0c/0TTsRHqqHhn
JmRVtQ9zJtosmddOi/nDvRvaJcnPRDOupuLRTUYTcYwDIFaBlNzQsIpVluzCGRftkIQJ0/fglljk
NXe52a2zJnmQwC9nrvApegoYP1G+ICnxuHZAQM6bEIHgqpg9sYw0xEkjDCphIG+bbvyMFyh+fihD
yKd1zcjAAI2GjHtTTnZ2rGd5CGt8agENkem0w8GeoM8jWAHextnzlZYgYomPohyZolnGQWNoCqx0
58TkgfYD93ZZ4d7kWfvMQqPZWsFMzZxZA00+oy/mA2vDiWkqPe8+cvQ3CmLMwn51QelUnLq/ssyV
eQjqQOwjkwz51J/e2UzQYsRutFZTwHvDF/GZHUoAPhu5br+oe7ySELB5Ene9j9OdepIZXieAYhbE
uoEcyyrK6lEjsHXG8S0zMeTY7vRaLl/mBw0XXsVPpzEeqRAQ5qb+BcYZvgyuu68PS9rhSUZxvo2V
izGNkCUr5PvzsXHWCKhOYPKeKqU4Yn28p2jjiMORwZazrqJXsegLSYAHdNYu/9rK53UPg8U9lGcX
VAvVOvMp+ooOT4zgj/ACPNPdpWznhBRL3uhJAcJnwHEasUdrF9jB1y29/Mu/fjWk3/uIoFLdjBZw
Z+MbC0z8lnn2OuIFSdcOYvmyRPM5UfiWlDOMZ10fBjn4GzTGpSSKLNM37qsBp2x184pY7mhK55MS
mKOEaUZMzvS9N5ojIsD+zdI4OgMHJye6rLWRUv5mloXazLN/eEt1oraezfFs5yzVIF8AAPLdU1KY
7snXfX6sATRLy7T3nTm8KsWdsfArwAQkzOM95F819LxVVlYSXJ4LvTDFDpl6PldXSn5fCEPylJrW
70qqowRhC97A3n/d2wywuqPRfLeF8Syj8RIuT4pr++cgADlsyluDDgePtMZ63iYz0zK2CLoHmNak
i/VnNwqH5WTp7KVdvU59HPB41w9JO55tJkJnKQDO2bW82TUEiZh8V4rd8Y6fZIsQYHgO+uFCZftI
t+ZuXIB+28xzjDVY/N/K5ICgV954QuJfnNM3l3dS1ZXgSvvpfpDloX1LRGcd52bS63wAy++gVt1K
8Qv6JNVTgfaQk87fRz3DPLCZTzUtIAlKTX1hIlr7ES1L4x58i0hVLy3H09CN+zStOAWXwZytF7fp
cxXDJs7DEPsSEdtJyhhDsdl2mWyXJiejiRawqwd/2yCfjcGfrhjeZtciw7NmwPKrCfreq6RJD4EZ
aRR8k1xbhrHrMiWOwm12JBMzLsjc94hw66MwKWL0dOlZiZzryGWagOKmi4ZLS2bvmsIkrbvvfpz/
EPyIEcpOyIXNrtmg3yAIuK8+csf6MOJ1asPXEyWifhH/yE0kLMXUohZwjeE4qmRRjGBez+ms13lK
Oll/K6wBVSNOBZTVsSf6nYxsa8v9mG+8hKxFf9L9hsr51RvkdDC7T2Eah8a0/KNdooWp0PF7prrG
MS9eq5N6b2ZAgoIqftYsbA/N1B2S3jdPg8JVhYM3lMFR0UuuaweriFf8rgsf7BAepBJVp9WEyQdG
YFAQ65gK8jDIXGKrVL+8snG2cQOzqsX8CYDxHIUxpKB5dAH6lke7MSE0eiIg9JMBmST3nOGytWEB
io3Lg/wOzXYE9O688hDgMmUgFDalRX+EMAAKlVo2876XXaIhDQ5WexM90h0DO/uURBR4ZEUsU2eB
J46CdVmn/HQQMJI0m7Pb1ljEgmmfwqsgLqFj1Chqh8TVgTd4dvSUM7AhglbhT0PApOmphtJxRII1
rVEyNA9d3F8D3exKQACZZ34yvldXt9MZrdR9O5vtpg9KYw/eFHhuw9A9TS8mDbbKHGfTBMGeAyo+
uAUCWlpp7CvHMhWffg3eMrDHeB95+NRYfpV7X+V7n8EQpxVVioC7OhNLFa58T/dbPU/ncawpQADN
GzXa7VGi2rIlsjFLFjjd/JxoZmKRIde0YGz0r/5+3o4w8Vc1cZ+rSUpzXTgxy/J5g9ueBdrOj+WH
VT/b2obSMaBRiMB8L/srlD+oP2DXOxgMGXIV+EGw8zwirnB3wDZAuIKTijL3kEiD6yiBegCw0lNz
t2YrQxvfsXRsYWtakBqMJJfnUSzdGgodCLixToOzI4pvenQ2mdN5AL4wtqP2pKYO6Tos3Lo2h4bx
5cBIsh/eQKg9KnVQBITWrqppurNyX6LKr6olmfjTZR5cibMBg2gbhMlzWlbmeUI1bFcG/V2PE6Iy
KJK55jSSGeRgmBTgzKL77jAlVze6PC5pkYIwwTtiQhdLo246yhQdUA2qRoHRC7MhX0dz9kiqQryx
o/4HYuonHEr9mjH/pizjo39xXBtkvs3aiLnjOvW6o6gRIsuxPhWNtXUmkRzaLvdQyli72B/YHkJh
SKXd7MaE1w6F7Q2NsrcOeTqIzSYNA1ha5Zf7WBpEIqKCV6MAV2TBawk0huugMX+y+rXXTqlt+A4Z
gxhrvIo4zjbjjQ6nPqmIkD7finYIsz+qCLJs4VctQy9sWsV94DU1+xv5Ix1s8C0DAJYu4n2eFf07
4h/Msy0koDj1ziyCjX1aZ5icG44+d7zVOfHlhLcgQ1r+lMEREq16yagNlVOLKptR0DG2jfLRyfJr
nLbeif2NsyHI5HchwvFg54AZMcmsaCFg9yXNxragVrgJGGcrCC/JACnAbyX8AOspS/u7IHfNlS3B
R+c8rWVVDuBwChbN7C02Adi/mkEKBqlsGxjBe2095m0+v5TZfuaJkgOl9WBZ+PHiAsKg5i5SmWDW
qwexGmEVoBuzN+zEx202L8wA51ueTt3abTqELuNTgAtrJ5SFi75ZCErZ8jQ0mi18CpDeR2k3tPNW
iPi5c8w3l/UR7h7mK8hEXbOALhu/gF6fd0g0aNN5PhCR2c2jHbrhmTXV/YDwcIV0Otp5ACJcx38j
Ks/fdK3excEIxIL8tCRTWNKY4reNgzCmC4jWo/6fjXozm2yMsmnBBckw2aLLulZlevH1CEXL5LFx
Ze0j7quMXZVFp6wewoe6nN7jB6DMP+2Ut+tU5i9lW7Hl7b2PSHrWLvSqVRamEzI4/J4cm+d0prXI
+5b3BGqwftXSvAEBwNBTnVtW8ZHFvYyhsaKej159BegCtw623oA5p1DtaciXdyKZ2cvZB8flK6q2
El3fnkvnBeplexRL5a6X6vrrw1+/1TRODhaSjYqIsjPw3THkSEHfZzD17WX29PXhKxj377/9v/hv
GelXq5bGc/ZSgHUug1t/CafrQVytxUifOTkdIIAae/gCsiygg3Y13Ik6ITw6bofT16/C//Orr9/+
q//29Sl//4p/9SlSjjQLkQKGKc2Ek6YC5N/U4SXEI7oNSHVei6JFmTf50PdgwSThHG/zsH6Rg/wM
uqC+RHE0bH0n0StJmE3uhkxHHLhdEjny2uGzyBTGAIPjkVoJDVF5wnnAQHBi7dq1TAth+9/x5O05
YomQmKhJOi8cLwPekDYEz5OrCTKS1bKpZMyhWNWuZBedA/4/aQYEF5jQKeYDwzb/48NMTO9epr85
M8d1ITjmugaQvlO1eyVBcljm9yCGQjz5TbAhhEkZZswpueAR6AkZvpunwrfeXY6Oo+9sSCj/IMXp
OoF/2mta+GWJbXTDD6uEpuMTvm62LEEdzVxoGiZenkvtxTYzQ1KSepLcV5ZDSshSUeJ5ee2y36Lx
sqfBfG/N6RfD1XAzC/8lIPeZofq0t5u2PBVJAh4AUxdoUUti/NonZSd3/kBnP4zF5zzF99QuXIOi
eUUPzVx65iiY3PSBcgEPIcJLInsSUqe6W+YTNmbcUBHZG76pl6F29nTpmNlNgXHSin42DChW4MVH
3N19drBq9zk34FC3w0Cgehe1a/rliz1n7243PI0ZhYNQkC+HzFuMSJJhSxCcSTuw99E8q5O9+EP6
zlUnWbjPqWF21Lx0dGMGX4Zx0bjR4wTbra4f0q4zTpUHcsPvnIHF8CfmcZ91O39g0dgQ6MaYQdZj
wAS20m19LsaLxa4a9/K2q7cpF82GcHogNYWXb8Mxe5yn7in0oGiJ1Oo3NbQwkmDwejhZVazcKau2
jcrlMWbdkkSMUwcv3X8ZSBg3H3Kg33tv4WN4nnUEfJeeJ+JD2yQbDnLp8Xp8V+wPWn8d1GglvILX
wgwy6yz1/EajSDKPZ24D4jgOJGOdyjJB8z3Ctlm+f7O+2I5mhDKKB7bl8Ognh847e9NJclXjQtJF
9xa+Sh8VkCtKgSyBwTJD6VsXU+8Q4Pr96w8ijMB2Fv/KwMgZbPiuZWbQh7VzQLcBh2NmFgsrkmzx
yfVPrWHts9EbDlXY94d+UntbiYmllcVWvTgnEVjQ9CHOY0J7O/7enpk+eVwB2GKDqAOiLHhwqIfR
uNL9J96OIu8dZ9alk0C0Mpf8hamkfEsTUu6je1eZb+2o8rXtAc4szTs7dvZtqt/nPP02Qkw6RGNx
IHHpnaQ8ny123D31Nk74WYSnLszoaliZSVsieYYU2nT+N7PqxE7bMcP9aMKri0m1TJhH9bGRbP3Y
5wcrQvFUqOqXyPS+DpP41iFkWAmwKPGQ7odERrc8ZLPVzemrdrV3b6TU67QPxPsIkkeUS6xcEh+E
AcLFKGR4H7eOd8QSLKCZM3UZ5F0xesahi2o2jrXHSKgC8tiEFxMeylF9dyxYNFgU88VAWenbyCgn
YONYIurYNVP4mC5d1EDYGJMpdAsumwf2jvGGhdqzmzLnSLtYr5tl61CU3o8Y9wFqri7fmm46nazl
8WsVo3qv4WWHXQjbsunOoVVS3ydMtwQV6dqnztj7efMQBg57qzJ+i8vSXnlDnG9wU1SnWbfcYtkE
TJXgCs4/01mMuuiAgRkMjMK3KeaV9UwMMy2NCjj+uWXDfnjvvWg82d04/PXBK7G2DhZzA6Kt7nOz
7/cmmwjXRhSUVsc8neOT3xJSHYjysTfVsV0WGl8fuhKBilo8X73rv5IJ7qzwHZQrraJua/fjZ0Yu
G9wXpM5Y4c+UTEWy3CDA0qQVPOcZhSLOCchsy+zJ6QRjp+XDTA7RRmFy48wnNNi0ote55HOBPHCr
ORa8WtBOc1Z/WlFChMXyNSgAaKyWM80htspzXRJrIvkqa4zzPBrY7Gx2nn1976Jvei9LNnglQrPc
H9/qZYNdYFjdiCH5RC4VHnu3FJe+Qf2uO8kwMDJe0Stmsx9dERm369GQA91FIndD4zTcmlDzyZ0g
F8fNO7Ilu/A8G78n5vV0EvLsNJFzAexHATqb9S9Cx4hNU32wloPJrWJ/GzoWxUIgxlKDG10SWd0x
P09Bn6Ug2GR3n/Gvr728uPla/Rgb+ymQ4fxuFMXZ08P4K7MjEL+DmkMgZey0Z0NFbHBK1Mlu3GAF
L14tHKTxrIZdHzPBn7AMzCFLVM8qIwi/3rs9qPpzat403Js0F9egJbUqaga1kbn929eIUTFIGvAZ
3Xjr9xa9YY5gy8aLsjHDIGTm7f9KZgx/AU7ucEIGGBRzfj9pJKK1OXtPepGAe0XtfpjDsS2bayvU
zaki8FB1kBwbFz5cVr0wo2JxlS5ugWzJmp++q/gqxyh8zmuTMXoEr4ylPu8MTjZdxd8tkBpn5aOm
bFu721Fll0cVICpJiuKpQCNX+qJBX9yQO+FUtwHZqPTs/qfbugNXiVc/E+53iqlsVyq/OVPX3vnm
vK0mMz/hePTRCiDsmqoywAFjYori5+iEujwGLjNYa/pF1ttdHsT7Ihnkb6sCSFkj+aZ5d3bRwAvl
dba6dK5pHjkKu71EYfGE54s+F0/TLxUczNkoDzMV7oYIoO4chArHTGdea4VUe6xZK2rHATlY7Kdi
qO770J6vndOF+8QC4DEybrt3HfHYIpdGvtzk93g82a7GDFP7Wric6Z353lgLbDyx9Ekva4qvDxk9
4Sl5G8K2vM9hy95ndeRs3ZLp6l+/ZZC/b1o5rW1qlUnOw9Vtw2/hhMeLDE+bA9W6EccAj9Pr0VNV
UblNjWqxicCvIOVn7RtKc96NCbBfcCaJ77THVjfftJ4T0HPLa14yuZGJKe+qxHhRneVtmQPk2zb8
bWpnuSKnV9ZBPT3qjB5SopZWrIM7n3UTJSvQszJB5JrOpyZU/kOPHsBOh1MUTsnVfRqcBAmRAiXk
Fh0CCY/guxpEVDMgx8S8QUlsSWZJJaaZgsP4YGS5u3V9oBb/4HP8FwBk0/mT7owmQzlSeQ4iUVoW
8w+6s+5FiY2oCg+9VfaXKQ3c+662GbJZ3xzdto9z4ISnKoh+asnCR0bl2xBB+tOEJzpaUMVnXvme
gn3rzad0SpA+ZZb9nGnQRFUO2NKMxrOq6p5Mvnef3ca1H/of1SjEwaoInYkNKV7tWG9YYx2U0cSI
XKfi0to+mj9m32GRvuZM6y5zVL+RDQerzCd3sTHq7skj9MDPy+eOMnJTZWN56LrimpZiuOCPH+/G
YPpwRdOjTcl2TTkhKVPOazPF6tJaUl5yN/+WSrzWjkWsTN9G7Y2lo32HQfHBqjrFfZKhKR2M+w4p
8noOpNpGZO5dGuY7m3ay7r8WUugIj01KndCL0WWnVM23Upk3l1zdc1fVN9tu3TtiEhEacYOU3oxM
CZHFngHt2ShKhKotDGa3U0gwZ3ffAbRqCUo7zQNIVmrZRwaxEHGdlnTfNoD2YqBiwdsQlBLZmi7d
O0s1BptOdmYj++gdRdOnnjyxxYKVrNCN5+uhS/1rmpkXypR0H/dpvS1d5EdNHtTbiDt/K8ys2oyu
ZmNPPBbgIeJMRdQd0Kmw84+4zP2ZDlmZAbCqcIjPCMHgMxh02ip0/a1ZmdZeEnVYp6+lP0enJKUN
MELcUs0PZQKerueJ/e/cvwttN/s5ZHOFnYKOqMMVUebYL/uYw4bAu99Val0Re9yb7HkvQ0ZHJbGl
uGzzVhVn9bVOiaZ0tLK3pKvRiUxmwjw+R0CgWdFMkXjGnFY8puEIsczhK0Pf4Q0+u6+sl1ckUEDk
92LnLusmpkKlb7z8h7eV5f2TEdfRlpaO6UpTOp78I7QjNA2qyR6AHyNY+D0MnC6p9n1gF+1CiIT0
yc17y8vYJ2isgZKvZX4aQvOjzwGljCPVvhFjRi08b7w2hhUeO1zl6yz0npXnRocanyPBN4N5IDrk
rSW9aCyn7F4Vqrm0k8G+v+qblR2CTPZ8Y+0pt+BWuI5hEl6XGeGjbdkIMk0LqE2OVMhnou8KK967
C0sma3u+LqAGgw+e7hXV0b1TsDHp1dBtBvxV90pmzNoLk+QBr/jOrJ321i3uuzCEaW7yPEbK1A9W
2lZr24maXThAIppM/F7Z1BLlYOnrkERbG4n6Iu7fZeEpM7rmp56aYwQrDXXG1bJ+UPP0B6NgxF7E
u7kZpgcNhmFtNQNBqZhXt7MTb0hl67cDqXvIKxwID5lPOKITXNs8Zk/Huc08bzpillWbL/Oc0mfb
oRdI/XI+ZJR5QAgH7xXvzX0yVVha5WM+s6gtJzybofLwELS6OuC5gwMbePZW4t0ibCO3LwnQmZlt
5h3ijbVplIhVUYfXKeu0AT3z2ckDMNCxu2zCl/UJiiyWZOo5Rq5LuQzJtPcRcMQJeY6eC2kmYok0
43XdygAFP9KKOIizn17CNsGLSQAnKuVsaQwO//6JVQte/w/nuMLYbuEftzQu8j8e2C7006hso/jg
WA1uzrmx7vtWnCKr9R65N3cdS4pTIm3YsAzwt46ciMyEmkHQNO5EempcTekUpUgb49e+cXlfZ6l1
ipLIOKBjJEfBdWBODKX9N0+snQKvKGpNfGrZHJwxik8TsxykY6nz3KZegwkQOJudYMiCtSGYKIt5
y2IhPBAq+J7m9nDfeFV8tDr7wokT3P/9g5uRspsG3XNgVggcJA1zjxQarpIDVL1rym0pzFunwaP9
+5dR/vN1Kl3bRPhAmgBvIUv+dwM+OVsmy2YYku2gP2G+mO9dHUOksYGi4b50GHX30bf5G48WD45O
7Q37XPuG7F2hC0yLI/Aw+4YQp7loOe8Qr+Fk5InHHizCJyo4XJmdfhZTYxwTr14hNAyuwL6dDa89
1GbH+ZmadXPCJRI+WvjR0d6FH2mdIi4l7u2V6zjfyEKyQZOhJj+v8R+02R3dcaoA4SFYtjBsy4bM
SQRINOqN+epKhFT//nVa0pH+fNw822UWYDnwErT+I3Intzu/CBGIHTrLJ68ZurJDEEw5FHy7sTUx
UwAajfS0PfcCT0PY72Kegf1gd9GRPeGDn3viLmRVrae0Pnw5mWPVEh4RKG9LFF6w/lRlFlxcAGnz
9JKN0cMoyLj3E0Tthp+9G3HcPxmDJCPyPzwD/L3/8ptz+AYdfCOm/CPKIp/AGeT9jP+JxMcj9QF7
NLKs7eiDsDS88EFR8VbiB4GMQe7sqoF/bUQGBGmTJqZgGkKo5UHGipRzF9UNQhoy9IjHeKk9NWx0
Dfk94bECdEcgAzuM5hLYOv2HXyUqfNCW3T5MHSRUw0ranzDqsORO+ZvTAu9z96hAxxN4BvNhLpp8
EwRCv/tldswksox8FK+ijd8juOsvtLndPsUKeZC6s24pjiDCIHoU+cPk4FUy3hj/O0945pJVF5Nu
UTN8Ig0Q2FHFAv0wpc7RsTcm/uSzFV5rl4DeKjDdJ7ofChxWxUOVhnel54QPTDU5EIgOJWVg9M9N
lb/1jdP/6rn8fNl+FN00YXbimLXUre0RtCV6QSGqVj6VLHX3ZTbmJ5fJ6sYwIQpkFbpu3fXOt2os
LmY9q1/U2FSag392lnRXJ/L9VQtN7jn2ZbrtTEXmtkAjjByEsGY2uVCZmjjc0cDVu9nAqzjsmrls
3vE/4yBqjrx3ATkMXntnxdgdZU9fMtTlt1w7xLigVkOUK09xCE+rtWuYQy2a/D62AI4Vrb1N6TdD
vzDf/8M77J9PIqVhaGnbs4TQ5p/vMDb9kWEDZyA2DNe9wMNis+O61/1bSiFA2iUAoKB2tmyVrHNq
kv4XRklwwEvF6NcdoFAt4pNIWD8yxcJPIuLYa4FgSoA16rNp2swePj8ob/mmW+xVMyxT3TbZOptY
RjW1u7ULj0WuH76jcEa9x5qMOOb5XrR8ZuoO6pAhWvkP3/afMTJLPyOwPzu2JJhNmH8cLIaqSDm2
dAhXs7hEC//NmshwclIjeghUd85yKzvkQf5cWB5+qV50z4y2LgYlBISAprs2AJ66XlvIAFRwD2vR
WbZWNnpJ4BVljw0oyHok5Isifh6/m9jAV7aBFTyI4xfeRJCxEUckdfPg2OHJKtSBvWSyS0cfoZKu
1BJIoXYViDCEEJsZXcNfL8H/x/z8Z8zPct3+J8zP5ntStN//exSgs3zh3yA/HrgeBxyPtkxpK3KB
KO2HX037P/+HYQr5X0I6rics5ZLvJ2iW/3ccoPdfQggwI5JJnlBC81z+DfIj1X8htALGw5dRE3Ah
/L9AfkxtE3D4D3enJIlJ2hoDEv9CRXth//GIk2+HVGXU1h1hNqkoT18fEOHbS2g6CC6hrb21SCWN
0oH99iX4/Pvvv/5jK2Au9+hEN+SlEttaI6Fdq/rUZ9I8ol0kLC6tl3ZlmAjLlN0IZr5ASLTSJoke
9ZLIO4YGgi0moV8fhsEF/BLZvXdkLPW1qAxqTu9DtCgev36vLP9sj1W476AdHskIXqGmvOXkkeB+
zF5TLE3hZN9EkIpD3gNANGfkahFSA+a7PiA7tJJkibMZx63/0gTzc0ZSz90wZEdjsOACLhLpKSl3
MUwgZlZIXwPpPg5QP6QfoimcwZokNOWVR1AxxLKOEYM8tKaZAcGtcB7hRWIRXP206TdYrelraXNv
uMmtqYLHSbRvqar0xlIMA8hn2sJKCNY6w2ZmRBEAVeXfVTkJTADlfjvjJqsBbVPGQEaLWPXnZXsP
EYRYmeFetsogjV29Vdl0QTX1aFIbkBGUbtIhe8xLvcktH5iRuDloAuDNffSeonGVFsCLYCC6AEzL
8ge2YfPGaAFhJGqkEew9hTZ4wGExIgXeBIeoxFuisLFVRQ8xPb8VaAzWXDfgw6GSxfZd2OZwvnlV
2WKT/O6kPm3hfCZP87103Wfc8U9mVV/dRr9gVnttXE2sxRAfvMyB8+TzutOW6OrRMkDTIp1IZE9G
fHkeaPg2YVB9Vi2ym8LOP/F+jgVipnQmHdfJqTCHn8OAZNgm2yZbxOHJPkTgiWL15DcKk0K0G41y
Z4uIFCeu6UQ7x1owGGtMMgb6XPnbQla/LYuLdhLQ58KOvWXw6GnrkrbmLwUp0krL56xHpkTKNHry
UP1mxb5Gr3iOW1DBnV6G8wMpsDPfNGakDTBYXkvd8eDV4Uc0VKyrdDHtaqu1dxo6aJVqsq28H6UC
MFkP9SXPvw3CRu3HrmJt8jysgGU8mW9MNUnNMDN4qdLZid6/s0dyt3meSlEcCuGyeYSmiY6CoIc5
vUbpMR+MC+NqdgYopbVzsXrwH/asuKki1FnMjVmSTZ+zOT6kDjvHoI2Z4QqA8Al2io51QG9mjzUI
2FUlktfa9N/s3HtoO/SPnZhQrxqK1SosAoPYJdmKq4GdpCVVBYoEZmA3PijbSkDJEFcwgnt2SxBi
g/PZFQ3u54w4it5HLVGDfhf0J4rZlzePF/t/sXceS24zWRZ+lXkB/AGPxJbelLeSNghVSYL3Hk8/
Xya7m2pNd0/MfhZCgCAJsWAT957zHUE9txwJIDWtGA8huWG1C0+ntR8KL0BGkwV3TlYfcuxHtQ8J
uE8PjdXSV5qpNZrxbSO6lzElzTHz861dcCS7JGKTwEY1qQsZaq5zF11IVkKp6qrk0DyPA7TgzkMY
gPNlnKlI8EC+6VMXjb4TPnaTdV4y/UzQoMNG1QtK7yLFoptV8y/+g695bD9oEdDztIk/8M4d9SGn
J9o8B27ywXzM8NY9CA3j2ZTwe49VPKQ7K0hu4jpkxLYZ+v04lGi45d/TOiQKWCa1ewuw7Nq0UaY6
DsSVGfYIBuL71oAlENa/kk5jQHCHTf2la/QnP6Tn2xmc04A9H3rQrTwRo75rH10rfhttHEEtapy6
64+jBtddL8cHs5ifPEbk3CU4vJJvgwUGBKPBr1Z0FOegGYEMn85upj/7CQczoXg1dJDxp+7cBT5h
HqEgTzH+GRiTge91fGJYCkex6F6MkvwHe0aRhfUORBKKSLFwS4n64HmIhs/WKp/0avg2VfxIaynu
bBMpcIfnjL98Izz7IfKL45hQKPf6/Ls2wQserc1g2q9lhkTbXsQaF05t4OsbMv0p4CaA8PcX6IyX
caz36Lt/TWFxTqZlp5lVh4eHu0lH02eNYBqgGHzUnnwL5A8JqAGzvKPMhhnCkbbZ4lVn9abwCCoN
0NekFobD3N2CMd5DG/c/3YRrRU/9Szify2xPW3xRrCSmS0UTdOsUsvSyFGLVLfYd3KFzmBXSBfpO
LPdPL5CICZvx/2L3QF+8m8Acdv40nr0ZPM2QLw9xACJLJ8RMirpMp6IQhVTbJJaNNFY9fNJlpSfv
bizrOKX5g50HWE49BHl95RDA4WPyR8TbGaiFi8dsyH6iJUGKgULNH6bvwpr0jZjKh6EGIivPrmmp
d6CspL0u+rmQIjeMDjpmBtwIbUnHhoFGfqHbUnpIW5/CDJKXcBw2aVr0a8Yrd/CoP4diKSi2VQTz
LR+dGb5NE4E5gue3IUFJBHbqEPMUu2o9/UsRdBjJLEDfmpiPU20BsoKhZ9bNzaSlD3PEcAJ8KpVo
fPoaWQ7uuNed5cmgzooHdzig1kOWO7He1L7VC1AESYe1LHEPFUja2vHeqS1Fa3m00wI09q1AVxIS
8hJO5tdwZBwPj+Ejt5pHrA54KxPa51+KSD948/TTnwgYRCGP+u8Vx89zMSFSwA38NUFas1/EeGoX
C78gEIES828dynRO3C+dfzBagRBugkpdmk/2Ep0hchEhQ1SsWaeke7sPWFgR6/MhUbz4eEFo73y3
R7OQUs+3auFAJGsdaRJgQBLxNp5Tcb3DZUbpEjx4UaYg4PWRtDiOm4HHpoYkNXRF5KGLrP7ijHmN
7IXl1KXw7UO4umFIsR5LnbsbR4hlN/uwyA5uZZ+QJp4Glx+MwvPVn/Jzg2ydPf41Nob4mCzujygF
2uTxIJ2M2odPpWpdOfdOEvnHMbVuuwwRVVtn37rRgZhdUfNtQYino1jrOoSTEcvY3vYL8xw75qbv
MQVUcfHi0jDYIHT5btnJC4mOkIea+qc182wj6ldy/vxtIsHsRZbdUEg0VwGG+0m3XsuB0zWqxBs5
YU4lXuMBwarlBe8peKytEzVfTZHdz25JFkGZPLl58LMoGn2LYYNbUALKZaZmgWshtkHz6jHXm7Fb
Wfn0YVUVBt5Qv6usj6U0ANpmL4aPIsH7mt/Rk2MsgHKAYgpXxNxuX4RtU4LN9XdSC7l+DRwJAXru
oeUreinewZS5DH68lQ6OhWfZ8YSCrQP4NCI0RclAv/vZENUnXSzL1wmzET9a4LW0MUZipAQxPzb9
yAjaeVm+4mlCHhbpDy0GqVWCakpYqHXNzqVJT66blk4m7rPwnq4sRb9jTy7oakrDrwDa0WeE3+t0
uYus5ImK3B2Om1swiQS75frZaiFFtMSYQOXetaDLaPxOb3OBJy1f6udFWN8KzT2XpK0CN8/IUXJv
SoO/sZ3IHQFkCOrxYSzDd6ecAAGlEQ06i+sulSIufxutsF9oOOgrzaWU49OpL+Lpi5OAQs676iFg
YM2fgtN0hogApJCbUBTelw4toinf++bByRAsGPCfqB+QJMpNS8yfCe5ZPcSK0tBR2KF3gB/vnBmR
a3YuaBaUYBrmXT0GL7SjurXodBl4FN/qvqwxR46FQ+SxtJCiJC0XuDnKnmQXl+iwkP9AcmJwAXyn
qPniCgSvWhFYmJUgk8C+fE8NKZGrP4vWfko0VIhZFn2fxPjFi4YftNZ/mosr1bcfsY9rrtLZVlGA
zIfKMV1q6vk+WVZ2lxyQpULbyPezM95Qij+7JhFwc9h8Q/QrGHc0u7jcU0qp2gQsXux9MZP8HNT1
r6jjFjsb2bfRFNCkBSkNDOgXM300erLY0WN+Rh0ZQnox3hp6eu8bA2b0yP3oMkwDhUeYUCpveNOa
+3jZS7vo2EhvZX4ULhqsWa+5/ffPiOI+rAQyHQbmPRdcAGyoEjFMpLrN+B+JL66F6ZMLzpMVOSs/
eBzRY6TYCApiqqnJooGPk3TjpfUjsh5Mg/TbDhEeaid5neziZQ5Dbv/rABDq2s/hB6Qjdb5I6m20
BOCEyUi5d5xV7Uy0OVFelIBjlsi7HwNIhDigNnPdosGbeAhq3XUs8t1g9jd1OT6bqHhxjJSEtZkb
ofufRJs+tVZGylZfP8yj8aZXghplcqOht+HU5QQT1GMwOK6gKnPwjvl61EjriDmnutRFOWI8pprY
NxNZYukS30QFV6jafzMNQCtlSx/QinHU6J5935CDnXbGW+pFW1c4IDgGAtTH/JB4+XkKXpLRhh6U
yVGtDR7GTbgBxjQ/tfi2R9O6A+1CsmiJEnzmGuX71LiCr8FodMeeXBgjjJAQvmg6fKrCo8XWSvWc
zJsc0bAEufdq2dGbgP9Rjt5dxXYNq14Kz3/2lL2NergpzHfbHH7GUfAjXMYv8As++sh9C23G274A
ma0/ABP7VafVYyAEMsi42k/0NtfIfFaIr5GvOJ+QEo6GMd008T19h24Lh2QvSgphENYMqz/UJoMF
EPBQ7sa53MYuZcOwrF7aGv96Qm8tLXio9XUcazQvvudQozg5J40nvuhr1NzD24NwXnGb9zUoZHH6
ZC4WzP45+pkIe9eHLw73PdPdfvajkZ8QiXgHDBArZb5WEzBWlBnUbAINB7q6EW/VyzzHy1lxrNPH
mKnhVVAYgllKc7ETD7IS4Yf3UVwj4yngrflV9UN9L5tC+uRNHW7ovf593aX87wuwLlvHbcLL/6eW
EUfb7xNtQpiEdfWk1iBk0WMYDORZKIhxnZjN90AuU5ORMw1SZQuG1yV0La9Hl/5ZDTlppsC91eIA
zqMfU1KIoJcPI9JLv40ovyoLdJe2z8O8YIhOxT1FSIAql2LMGKf4mNJVJws01Nw79Moogtt//LWF
/LscB6Wx7jj5qZNbQM1VBkmyXBNZ6OdTjojChEvFQetLJbiPUjllXCJn5aTUwmKTavualjU37zFd
iLjlb8tajaS832bVp70ZRg5nLbryyyyigK1buPFB/X9T21KnJx22S9+x3pzUlrtspZgortKR6nsk
6ie1VdKOe37bGVRd5DK1/dU31Jxadjkc1Gs1IUIhY6wfHWocjd3YP6kdH0P+IuFVbprr0aDeaSa0
OOhHFuSobAr1I82hYft0Ian3Zke5Y3bqD1D5W9FmlPrlSuzCGxZsO9Yu9wOHo44SSEHmmhXtiqUE
Xws1hgssH5STPHG9/RIuYDNqdiu6+uKA7bZ3YRgW5f/4j3/7DWqWJiDB8ybhe+onXvZeHCEcLQbL
3Ezy4IhkFa0nZePgAr2anrKMbqzaVBPlvhRMwj/OGkHc9bxWG+/PLWjV0R2+JaHB3rKiAjlZIqJv
Wp/r2+sW5hQ5mZ6AvfiPA6jEfoEQjcBX+VsG3MKZu+i7SndgfbU5J/pIRq/69Wo96ptq7t8u8/tq
QT4QpRt1JNDIoZaATF/9ZHBW3gHYBOqhv59k8gNQ0/iAzbC4CmdEARy8U++M8I2kTb7eFh5lqUDI
M+3f/r+E7BxBdldrv7Cw0stzU/2X6tcuyS0WWPAWVuliJVNnmvqLVZnzenTJZaVnb+UVyTEXAva8
etxFXvbghRoHojry1OR6tv52iF5m1fsLZVDIrlJfy9l6+UoXOXvtrWuL3WWvFnXY7s2wOV7PcPXn
qa+oZeplKI9CfQDc3aVsJi/eqfdsdbCrT1y//+chqF6rvabmLt9Rry+zf7yvXv6x7HLYVrVLeKB6
q8wZRTkZyVoVoKrMPBjIEdb64BKQIren6TtEXJuwcWcMZC1MYqflaUju8RGGEPKe+2LpHj0yYIMS
jRMJKwvmu25MHwthHcamPzuDXZ2oNT5i5SlbCBTQwYg8LrFGHiwNclut9QdtBr6gJiWK+lNjNEBJ
1WsvEyambD2kpVp6pN+ZmJtFMURUQWveUZ//17OFIN9lFOYzdO+FDuDLbCfReZSTIB65C6jXgeki
61SzvQmFMW5kB3uCM4FfMzyrN8KQG4UrQO3mXKFzeVtSE18emteX12WTNbGJ1duXWfWWUIf99fP/
4f3rmuPJKw92YybTjTM1y+769d9Wd5n15M/5benlv/5twfUHXtfyr5Zd/3f17uQ634qggb9htRjW
//MfbcqD44/VL00RglDqXi+ru26cPz7320+9rgay8ITMnGcp9Wn13yccXEamf40KvMdAQ6lb/TY7
ScSHmc/+oQeLrf+j/WJMDdZtOVHL1Jzqy6iX7ZTuesgre72P4QBgbS9PtXSRqsmsFoawgnlCC0mK
VbcR5d3ix3Dxv75O88pdU6hiEKqu+4UaxsgJojCueyoWxW/oVJeW8ag6M04+cr/v5NVL5wZHZ5aH
mkZd2+DWMRbzIAHLE1KMdXKaLj2dWg0hALSHBzsVW56X6QgVbRTpW9XQCeX9SCeDqowL96CMbRmO
Q7ZXCEbpanRTLxEzf8vpHWwNiUEy5Umr5hhJ7MdoaahUxuEKoVwMHqbnybwpSEFPUM9sCgkDEpJm
UP1j7o9lTaPDlEvIeWprOlidAfdYTVT832VZok97ENdrfbGJ1OYDg+3b+6hmLCn3J4b0+qTmDDbM
ZU4tQyjNMeCAXpjnBPJv0zL6dRxc+hMIQTQIcv+r125jvgVlGWxVe01121CxsUHUHr523+aK/Gue
rqkYy3FdLSdqTu3pP5bhpmwpDNafhKJxW7l04C7zakcPBTW1TvhrtTvVLr525Fx1K7q8ljcsd2Ho
VSCRUc24WNkV1eysTIdD25HYG9c/8bpX+LTxK9oaePPf9qhamBQltVnGqr2mswWWqCHFiKu8loDs
s+W+DQZ4FzwM8hpAKqzaPHt1JOIpG7pyPBOd1h1n92ug+80JWNXvk3+1jArMQYtbYx8ZVnua0Qhe
Jl1BGaD1yGW6Lptlyk8SUl2GqmBvVJzPEn9YoV8dqUE627EdvjjGwjmo9lOodpGaxYn2GmDUhaTY
cqxf94TaMde9EzUGD6kefAS1C64TT16cri/Vmel3brlN5/Sn2g1qB/2rXdXL/TOWZnUIKXepnVK5
/s6ucnevzrTLLlJnnkhIfAboSEtEOm5QDK+BWs2HNCgIzkskcUqOzo+OhuBDwV/itPoM6CRsR7nt
QoPNnhEohdtUvr7M+sjS1nrE87PahLrcjpftLefUS8MGGgLadHU5MxJTwKYQ7+oCqc4df56Qe6jZ
y7lUuvHRLamfVYLWtJuLaW2x92Ge4IiNNMNc62hieSoy08NUEIJeRBSa1buLvFIEBW4ld6lIU+RY
qm0gL6WcXF+qObWMuD8aDwwg1JEWyc2gyXUovcD/Syv+N2kFeULWf5JWPFCSbeds+F7E/yytuHzx
7/lJ9l+uj+APyq9h6cLxUV38TVoh9L8cAzYIb9OtdRAeX6UV5l8sculimhbwGstBkPE3aYXl/4XE
iVuUISAaueQu/Z+kFab+z9IKx6ZFZVuWZ+im7RmGy/r+6/f8pCy3WvDUOj2yrHrmpsIDcJ482/Nc
YsmjqsdZGWrGPaca2kydSi6C2nYnMX1tQZ3K56n/qYKw0cpaajfaICwJfnVhe2xzl0KmN5GJ6WYD
Ae5e+zj6Jkg7ras2U4QUTUT2OrrJqe0TvZnjLOv5ZzEgCGH8Tnhzd77xXgSgRAIimValPct1pVAZ
LA2lddSdiGrPHMK8P5KGVkCTltLRbK+W0ccYiWlva2fU3uFYJJuWQtGG9EOxn5Ger9s0fMcxZKwy
zelPvZ/FEADc5Ny33WsSPcVJUxFdOuyjjltOaHpfo6AHxdK167kNf+E327cWYoAI4Hg2V+AHSsrS
qTlpKy3LTvjs57UnaY85bb917UKJaKeYrJUiQE0QFyYEGyK4g95AVhalLrj5KT16ZvNhzfEvLGFk
rRDe4XoUdpZEH8iLx/Y9ZOKYD5G9iV3z1gt4lMdXnhxjGx23dTtOHQlJ0GCKaIihpPhYgGV0Ic5S
QQOOZo7n9/Vxge1BmTuN7+aI9nri+6fSHW5BenVnw/1ooza9sQb7lk6bd+t6Wb6eyFHaNthv9w3l
krXOw8JmmDyaw0onRw3Pm+sO3yrBjj4axfWg22JlFw5cxSSmikddPprmDqA1ZIG4ikj4XpCPL177
wuXuPDQjYvBKHCLCQQScGV3rPgMDlf3kxHT93Pve9/J7xzbBZwAt3dBxogvbdrdLlmlHwPv3DkGo
Bw+iyJ0PhGQq7a/cnmA8h9XNVPnVWcOJ4uPiPZBPk8E3F3vwyPMLFkGcS7S7E6q653mhvj6mBCuF
wsNDHbxi9AWjVnpEp9hRvp0za7UDS0HpN41wv7vLAOWzBgTj2sMhF+Z06LOyXAtvpJ4a/WiItG1i
5ACIVDB0evnOKbSfBN2163SiaM/9Gn19aD3RZoxGzaOZhW3ETPqbog3bVTBOFfCdzMCTBQDTp8JL
UiwbztO6fuPa4QNw3GU7TmZ/XCpSs5LB+9ZFUXrQMUfQ+Cflr6075Ead/mVCIEVz1sRfPtW3ulf/
GHkOIcS7ffbdEpFfG3zLtfEm14tnKBEccUV8awtsTbJgS3g4/ECElxtjsAC0Z8/torcbiPDLhmrw
sQmQnTZwVvfl7N6W32NJAxqwdaxm8xl/Sn4Ii5EgF7HTjfrQu6a5aec83BNo/RKO2k9BI2KVTjBD
LGc+GoSweHX6DOml3uad3q4ro/iVA+1cZK8kWgKL4yUg5dDbCSNsbhzR0aNpDJnWwnVrLtozP9Z6
ZCt/xKS/EXtPGCQXpG1meh+1V+7L3K/vLd9/4fn4pm1sa4O9JsEukXfnLn2FB3ZDAX9vVwt8JDIi
HtNvxjT8QB/Gj5j6bjODRYxiHfEF0A24cEhMEozlFOWX5EtQG5SFHTiz66hYKkh6gtq6SfyQa58D
QW8fjyxk7RTc7FzbH5aLcc6oqbZNQ70fPfDjsFMoEZn+S+HyhGB4sQNvl4gn3QYQMZUkpWAOimsy
ZfqYXHvKkmAuncfGCoc7zJGQBxwuRsj2IZnGhxbbMTQlED9+8ZqZrU/cSr2v/HMKdjjCngtEle6w
v8cxYR7QM2/iIMG6IujVihG+S2bJtq7MPbbeywx0QsdTHLrROTqMFr0+x3AawhLStyEegs3YxkC1
imTcDi2gj8JbT53Tvi3oGvSxe+kcFxssIZB4LrlcLHl0pskfrF0rv8cI+OgNJvLxEXNwWKEaTubX
KsO9I+tIT1+WzKK/HwA8XcRxHlCA5IRdkf0DCAFm/Ewk2VroJyvJ9JsC9L1tnUCpJne4sQJam2F5
m7qxu+mcTx5VtBW20I0/5yhAcu9T850DHLNgr/HIu8K1Cbirg46KJxKu5HjSyORbPOeHLfHRDmqn
ntjXbeOh0OZxA81Z/IGhjmZCXLx3W9kUJkOeJO/QgDtkNMQZwSoPDl6vo7iJiZAjXEtb7HZTVSAI
SwRjAImOGsj4Ff1HrjDdxgqtX7VbvKUOF4y58Y2V1cRrAFbJDimuseodQAKwFW6DheZDCfJm6cAE
B431bKEzcuAfrOa6pi5UcB4zENkPumuvYmLsqxbD/NLPO4c6FTxGcu1pA1c53iNYyNuku+uG4LFu
gp2dm9iafA4iIHXo3L8Czm22E0b8XRjREtHM4djp43yKTKOjw+CuaBI86yUsEcytyKY6bYLSMxwX
IcydVSEatjMbTsVGML+OC7Zx6JZ7DLMyVzd8xKp8LMxoa0fV45QtxzLhkKO7ma2jIP42UHC7DQFE
JT20OHgrxbqBWLyqUVpgV7rLKUhrLYV9eIAkuvp0YWlPjRj3x08x1ImEgJgJ3dMZjd8M2sCqm23o
5BPpZEgm6/mTJlq46awQ4j6YXsO3N12Yfo6+d+zdnOBe5z2exacT5camb9AIolVLuwfDHt/DgefO
pG7vteSGi0IAVB9/o5vA8pGavAQuX09ago140LVu6zB1j7DHcrq93bbgWoClNqLb3c3bLsAIwmhj
n1XBMR6OTkNGeShFUWJuP2gF5ijXNTQFJyAjN0ZVMxyxw11vJuCBO+u+HIa3dM6HVTyJ27Dj4Oos
67aEvrknnZ0SbGIew7J8b3oKKQ1XtzVVQRiY7avvg+G15vSHOdWgRTT8RsXwuiQAKtFXYaV26IMj
yD2H3bzn4N6KCE96XREcOdK4leS6KsueipgMybr+oQ3uLs0Rs/rYyTE5NYjhX2wZgMY5tw+Q6bkY
LFfobCpSymkpYw9hbFVZDTR9TMOr3qWwECSEx4niFb/3aB24s4e/FfHHzsnJjcl5+kw7brij5nJu
1tS+w3E6EY3z+0Qtc6dgvLzBAcCQk4wXLuAUvxQHVk0IOK1Ojc4pSzTGLOsFCmcaew7kI/WakzM7
YqSlCZa3p0A+3C+Di6uiigDAgZ89JtVznvY2RL0GoKzk4rYyc1dNUslwVnPqDacaCd6Tf4im+naq
jaSaUKpiP3cUZGzEt2r5tVOgXqpPtFROgKRCQpCP5mrRdR2XdV5XZ1SALc4V+mHwLR9L4lqnciDo
TfePrmem+0pLMfcX6BAInbZP6gPQ7ICkiuDoXXtqYikot6n1qg5F0Cf9euKetU5lLa+RBZ8ml+4L
NasWXid/LFNr+GNZEJN20oLZ/mP59aUICABPEhgeZcmFPIo0OGLywbmRkzDlYbpyR29Zq9e257yh
ifSpjbBHr7s1kZW8TJWJ1G7OQOosjPb5EGCJtzzNAhKC5DLdC8tDSz/u+mU198cKG0lSdr0I06cs
AFwnuioLyolaFrdEYqKCnFfqJ6hVYfLhGFMrvMyGgftukiKHAZjaiWrVqLl0mdm0WQeKB+zCD9Vp
8DNYsMs4cra6hQc0QfZaZCMIBDe2Oy+h8HrZbZcG3mVebfvE5WpeOl2wQa3GL1DN2EpWbtWcK+ld
ajJ2t2mV60dzsamZ6bIQfJkNa2q9GfVtjCkpfxbxK/I0UhPPS9gLlTyjCsgiGxHzUEM8H+0s8kzZ
GpxEM9XTk3qp5nT50h6SWoeaJQtoAz5gU++2aETcA+WVr4gB+nMZExMBn+Ewp23zwOJ1q1XNi2Oc
wFWQz9TN31oAoum8TE9Ge2PPTfokYmfvNMGXJmiyE7LEeFszlN6lXd3sKi9ItrHkndnVS1Fazi4V
CNUtYtadsEj2UTlzuwRLJa+XPMy58UwaiRx5mBTTbJTShIJI97bIErIESWYwIGMNvQtfOwXOuHjW
yUn0u7rPjI0fW2JNrn1yNPDuwZ/RjoJUFAIa2vQ89si6jCHI70xadfvaRbnTeTxao9VPIdvOSO7D
6h5ezQajkHnup+HrYBYgA6sMwBamhG2Smdh5wjk9uWPxizP8xeZGD8mE5zKST5Bj6ToRvn0PPHGU
NVOgIKR8yAD2EFL6bKMXDVB4YL+MwiG+w0mNib9pYJBFbpkfUrOrV0vCo2Yl6+qqtTDKY25WvTg1
e134x2fUu6oRcf1c2bpfm0ZU68byb9V7meqzqdlloHlUThjmS460ReD7MOREvbxMeCxZ+1nKfb6n
PpvwOLOss6V2j5G+d6uJtoHfExvkcgZC9X2Y9GXYqRW1+Nguq2xSKt1ps0xHl0RNuX71XlAU9WbQ
UsmCZ1ktH/H12T2rN3v57esqri9J4Zlp+8Uk38aSRp4GES7BsN2msp1eZRKCp2avkwxizH50RxJC
kL3bTkEXXB3/ghrmDPxYPoIal2XXN9ScmriNP8rGQljt+8LDdci5oyYIjL+bbaJzIfn7oqqt7LXB
OG9Vye2ltktSeQA/A/tcqb4LntYb2GNQRGXHSu0H99qBC/PSn9dqF6tek2457yTyTOtG10zuoExm
mVNvRlG4HhpKuIPvAUeUFLEGSMxpTCrzIBg4KTygaiGoOdU4+mMZDGdUz6PpE8RLHJ6q7xby9osl
Uf7JaXOuPVSq22B5xOESkyEEQy9mEDnOt6rYqjoyao7wURCz2ngIZUfEdglqcwbzwINruG04NVaX
VpX6BYu6IJb/6GKhQjWBlegRTRv+dzJYnF1ZWXeWbKkkmdaSvfdtTsYeIDKAsEo394pMaLpxs7OF
eLTkxVTV3ZskDbuzej1lU4nGQAp1kilEF78moBxb8jKjvWimo0h/qrK6miSdb+cHVU3Xc61pz0gK
y72vZ6dRVdjlhO44ylWPza3giup76t3eAfiFN0XePxI17dOGlgkexUv37PIpuY7r/3ip3P/HZUJp
fa7/j5pT37suu768rvr6867LkpqTNQipmbUeNu3rmtWHPdXpu/z263eiTGCGNMztddHlI5oJLs51
0KL1EpkF22440XNzd7So7lVnq5y9eNtz6+URn1P50tpy/IimsbSXqYXlMr2OXRcBOUDGvYw4omTv
qAwJ5rAby1j9y5anOqQnT9yBSjZ3zZIgihpJp6dsL8gpo4XB7X/EwrlZipxuUlHSzujkfbiCusvz
v/w96kfozfA8mm6xE0LaW6z84KroDmmiEgJfj8gJPeVPKJuuO1l5HR8joNbeGgdwciSBoDuBD3kw
ILpiZlX9wbQ7qXVwF18YdCxOt2+MjOtSNOzjLv/VSGbW/zcWCoA58//SWMAcb+CO//eezeey76L/
Wn9vQMIX/9Ra+NtX/95aEH85rMpzXVc3aDrghv57Z8H6y3I84dqWB2DNFL91FiznLxPkkSNMICmU
XX8zbVomTk9BzcJxXMMxLfv/1Fkwrf8JhPEcbKE2iA3dteh+/MEE6CVQp0ni8tCUZOES9ObhI+pf
cpsKpCdxb0OLlg0MdDMNwyayDecmmc/DklOkcVyxv/fgrHCdZOCD2S7wsFf4i7/sS804WWU4bewo
CLbBfDfT/T8MqGeTJPMAYKdU8SaNAjjilFUMBhXt6kT+zp3Is+TZT/UtgHHrdQ5IPScfWtsZSw+S
waVuMafWHqcosv1QEAiCSmNnN2SdtgbqON1D1srTaHIwy8zfVVjbvCJ0zr6DFdKG5coQb2vwQ1ec
L+UWUUJxLAknE9M0bRp9pIACHhoXY0yH1PZ3ASR6jIXEDWF6IlsxewaSywPvYBEakC7kbA3lpo4N
8CHTQIVipPYfw5s0owljopDGg6S50Zx9PwmiKCcT5Y0/tl81a8IwCNIKf7a/07LYJtYSa0vA8SIH
gD+adEZqVzL+HkoTz0naY9swKCniNMf3HrdfsjK+mQcteuswBCUJZQZQttYeH8jR5Kg696VnnLCd
fDSSpSywvR6hNnqx4eAVaW0U1SALzcbeFXmU34RTgHjEDE90VMN1sM1R4X9fhvYmt14dxqBnC4vm
FqT2k6UnxWHJ0Gvw/Ciw7q/CwYs3vps/BYA716nW2vfjbOfH1pdDpiiw1wT/6men184QY7IThIz4
Lhl8NKt+9YrxottZ/VxvljhybrKqBFEfbbMeayLON664ePtwKYy7prCbRywV70W11Dd6471NKKTW
lkNqwBzo3hPlHWKdNNpiNXhxZE4jQLkBPPJYw+XtyvUSB84bCN5VZwbW0WzCJ9pV1q7OEuKmKvLm
wWjrgYslGNjeeoKZuME/tJzndIEu0VG5pbX/xAYlU0neV9rxpcIRsm59Hna0LFpW2QD1ZKnohKdp
OZJ9G1q7sPlBkru/Mj3cu3aayNC4r1VuVN8xJSc3WTAUj9oQAVnTWxICzMF9j2LnMCazg6AYkkHp
ZfeeixssnaqQ494dVqKeCU/3yD0aXlx4k2dIsE+iMLdx3z3DlV6wT0ey5BOdK8O98dvAOsUadIMa
a/djANymIivtaBTATmysUvE0YejpyBiGQy3Hs/22E3QQp7YDX+707bnTlkf8uiDi/LQ+Lz/IJlxO
XqyT6pDnz+7U0e2L58cyDH7kPQgh0yOzBJgnmoCwL3ZRTYRDkrvxyogtjHIjj7c2UTtaVYwHTO5Q
OIKzoX2DEfZSx019nwabPIFIwI6Kxl5s5kTcaH5LbJUEOTHC9hn6p696bgNt9f0bxtsYKnmGxwZy
PxFIe1/swzvPw3PiTsl5Ig1iHYe6vrUT89STJLoluXHY+1E17uhMnYKp6vcpsaxbwlKae3LnaObU
O98qohd0NEXjrgnew+ytG0AbQphkiU+oiqF58iHnhUuQ9wDz6VfUWowFCW1bxyWlLpBO7o2OgSMf
Kmvr9zwyRvj190lNxgIgduKu3PqOUaR3U3Z+sM8E7BewOeCQu16judM/EXcCBjt2o40YZ7BpYW9t
taQmZ7byQZ9a5jeDDvI6q1N/r0f9jxYOakgsz14Ls/SQWMTDd3bz0+vnbDuNxKR25GZvx0TkD0TV
puI8NtorGY0mdoGUYnDFKKlA4b4qZ5ykVA3hXybzFjX9sI0s8cv2g7fGinLZ8LFWMY6cffmO3oVm
pYBkltRBwO+e7tm0dF/m/KkufuZZ1782vbEqodkn1BUPup30mGplCALdS4GDNkwgd2JkIaYJaAs+
sGkzDLDOKVMDDe+yjTf/DCqwdG3tTTKtfkFNWr8nDkaQeGgwy/AZH+Mzjxf1SlAAWtf29FoACNmg
t/RWLWb4SJYCRr34XER96il+Yy0aP4k2ydcAaY49BBvwPVGyBny0xXYF7zcz9vTmEaRZoA7jGgSi
QbpiF847Hhc5KSP9rZpJGSutlDruAptZPqns+OmHyY+OeKu9G9vWpgcSJ2RW13FC7XnqvZLbw8KF
w2oc6vThmHOZn+z1YhPB2mrvdhy+zjSkt8QyWMfZp8E2jx9Ee030YMS0912iQ6yl/kqc0oeIsuCx
aXgQtocn4kdWc+pARbHjhzA2qF50gNdseE6bueSPgPLx2EQxl7iZU7Ohn7/pocgUGCCtAIMgvDd/
Z6QEfjNYXmvEB5KqA2nft/12u2T/zd55LUeubNv1VxR6FhQwCaeQ7kP5KrKK3vULgmyy4b3H12tk
cp/DE/ueiKsP0AsCZbtZABKZa805Zt5tdP3sDfZy07kwisOq0A9ekXwsi00+lWFrq0VsNUa6PYZy
3LT1fAqBUF9yQYu0y7H/UJ+hc0WLEbomNhgSTe0trW4muUuNclnMBz8VJFBbzYvVOdEBlouxMoqY
pKWxeAeCTrOKWsyypLZs/dkAEDBuRpxgWW0ywLqye1bdOiQ3P025dsgnevRkK1HnEZ+z60bnJQH4
nVk2g0/3h1BD4xE8l17mrwa4vvt8CF/KevldWEG4XTrOmXyON4pkR1K5ys4lfTvQNELfmzeP8MhD
naHZ9Su8rIGdJGuihEhRdpf8wTC7YxpoGKMYvzGUBpRF+AOsxjPuQGBuk0KLXwkZpM0bHGjtpVsT
MchOFFNwQpLbvaSDePDi6Q4wYfQ6gEktbOxiVdLbj+A3nxiWCPOKuhcA2J+RGNo1JM/24sbwwn1m
MOuwK/VDSs1vk3Z99kBzEo9vhk+u1hnz9NqChxy1wSvL41/m3HUXg2YPAcDXTmiK90EPPSjOsIk6
x7iQiIV/PSLQgcK4+w5m8TWogvdIX8ajLnLxWPRklZdh5l5HzSIeB7d5GYTO9WKEA+shbOq2g8O6
iWh/LnNm0IHTiJqgL3jq7ele5MNwtgaCeEyJenVCXAugX2sJgcUVkzykEgw7SERs0AOLTSQ21pYA
WV+iZHETHIGcij/IGBgas+sR6mwEfdaVGNpaAmltyLSLRNSOElabSmxtIwG2GtYDVyJtneI+lYjb
GtatTwHmUfWlbB8Q7oR0uoKMG0tEbi1huRXUXOQED/xUVD/hMR17aryg74HsWhK368HdjSWAN5Eo
XlrE5MkA57UnML1OcivnWfi0d6bE+LoS6Evw9xP33h0WINQmEvrbQ2PqoQATWhRIKLAn8cCtBAWj
zrC2kYQHxxIjHEmgcIa/jYDvL1OihoWEDlcSP6zJEyeVSOJUwok1V3Ya4RUnElwcSYRxDssYxMJ6
aV8ErsFPC9ZxIKHHusQfDxKEPEJETiUa2UI748BKniQ0mQIWsjkJUm4lUnmScOXglvD1c+CCXCYh
8SqSEGbIhQ8aFrFW4pkLOM0zbTbGI0YQD4RzJuprR0KdDU5LYF6Anp0RGzLg51wioMu1X1HABQsd
yMWuK1HRHo54QC3aVtf+WBImXUusdKIDONHoCND+BDpNMIAg4kyMKP7Hbl1IODVBNbmEVXu9ODGP
izajB8iarKboaMC2riTkuh0l7hrudQ3/uq5wWvkSiZ3Cxg4UJNsFl23TmJ/gZ+NvI2cbovYo0drM
ezoQX+C2LQneZpnwaUHiTh2Q3LiyzJUuMd1kEYAlpBzL0gPdkYJ5y8+oD6qEuUhCv6mQ0TOdgodq
1NrNItHgrLGSbLmiAvxcSHS4gCHuSZh4YpbgJGS4wghp3JEWSCYeA9wSWORqw/hMjbW6o9mkb0oJ
LY/iI2Qhb2cmzqWUWHMmYGcEK8RVSOQ5pB1Mx3IzSiB6DBndkIh0ERvh2tIpUCOqcwFVbQcJVE9D
LMHgvOAW4AkEEQd4XVcM9kaKQwMJZodoTzglrHZjXlChd/VFkxh3wwboHkm0eywh7yO099DtKa9F
omXFCQreklB4rNnzaZSgeCtHYi10HKkSIp9LnDy2qpgwqu6xnmYUZRI6b0GfJ48QQYcE0neQ6XH1
Ozs7BFbP9GSBXV/CsHejDycd0uvuMwJUxvoBQL7d25BySKULjJYohiw8YvAV19NwmiUoP+1A5ocV
8HxDYvQhQUNQBqzvScR+EiVbIm3clSfx+wMc/hLSLYIS0PwpjH4DVv8gof3EfyX3Bm3WCp6/L8H+
mkT8jxL2nxVORC06mTfxMrxpo5avbeiWuzT0XgszrlelUvTZeCO5JNukjU7kT+NIsbqHJfF98qC9
N5KMD7MMItBJJOhJJhAyoaAyrt0x+ohsv1inuXjRmnMEx6bufBaiNWFlZsJNawiWm76b3zqgj8iJ
VroMRvBkRELoBCdPjmwR6Qm+TFFwhiuwIhRBLxkZCwFZC0BzN8ImfAEYCjEFxDEUMpihxzGpzKaB
DG3IF9rMPWtACsPU6wiSXIMD0AAs6DfCIfYhsK+HnDwJizyIQQZD9CREaC39aF+nSEeOJonm0TO0
gHdnsm65dm+LPn0JrMo5+V2OB0K/CBlEwcRefREFQuNQk1VRk1kh2oobR2XBOdRlOCu5FiEBF4GM
uogaQi9qGX8xyiAMW55+vQzHgDO39ZF0XAUyOCMgQaOUdeqZTA0sGs6JJENiNlLtZhixR8sADgQs
9daV5fTQ5G9qZVCHISM7YhXeQYoHA89d3FvMcWTARx4Q9TE0LEe2JHgGSLxuYjrv1I9x8txUMiYE
cYh26mV0CBX64Kh1n5oMFWl84kVoFRGBS+KIJ6NHYhlCMss4EvX35zKixCarhJUVoSUW8SUJk7eT
LyNNbL6vqlTICX5q3SCCcpZjmt+PDyCP3zKnuzGRpq/7kbiUUganMJd5NGraTAWQ/Z1O9xyffPib
2VDDvD6MVwL/GACzp1GGsviksxTBOiGrBQ1tuk3xT60GclwWL7voMtglXIh44fb6rMvQF82JzjiS
PnMPLag3kI2n6XtNZ65spjiwxowsblek9IJINRQDCgedhBl3JGoG7ebXWLyRMZE/mOaXs/jPYDfD
nZnijJdhNaA3U2QUnglM8oZwJ3pADtE2kwb1NGs3QTQZV4nbfYCSPhQRU6bFdPe0/m+T0PjVG5u2
6Ima7PW3jhrgqfQ6YNsLcrS+Tw4lHagAK2yUAIu2jHefisTKJpenkwE9Iexf8krqiazULyD3/vnS
k0Hxy6RS5pFZ3Oc9mQkoUT0C3WQEkC/DgGpSgUoZDxTNodiENPX61BpvINBGcCgSc2cHHgaSPLk2
meqvu6YNtzoB8TFACZTqWxuGkJgDD4Op8TlORA8RssgagMoI56VzFWj4eOLEG7aYdeqbkXcldvmk
VzjxFwfbam4vm3bCuT2m5A1lhu/iSSVLzG0BMXnWmMIgMnuYppC2iRWw1loMT0oiDGpO60ODVbmC
K5UW0Fyn8gveOkSNKDzE7uCRGDrdVE+R2+0JxAYs3Tz7GiqcLMpuWx+UbBv/IsCsxMyXSXhJurcx
qUcdA1pJKWQxL1zXOxDVJ3y1X1XH6WBaNaQ1sm8A6J/JB524rtLNZCLpHWZilariXW9CSYZ6qPUE
6RIN2TSwdBkTOCFM69/nYjoMCMBXvgWCnXsJeV3aCt7+VuuWs+va3BegeJItvSpZf8Ti00uiT+qG
fpQ8TGHeb1OA4d3UvKZO+ka78KvtjqLhyBl1tYNeurcD+y4K+YObIXsnI/Y8TDRACoRSWTBuyCg/
ul1wCHVoZU19nEpy+LLOxorQog/Cwi+YKa9y3RnWQ6cfBdqaaxZVV3qi3RJODbEfFGuTPMZD9eBF
VSxH+B0U3g2To3uukS7ErBgPX46ZE+puOMijpgvBeCtBiaJJqnsKTDCXtY84sJwVmjACGxNkPsCV
BcN8CFg40LetQWgug5oGF8a6bTqnXfsTI+4gImatL4vf/F5G8YUC5CkXzpaoZoy+43MbOAe/mH5D
0K/pV89nLbY+tAliCKreIYk/B924d0kx132UaWnxNmQgcJKS+hFGZkgw2Ts4NjTN4/RpEPoZmB2X
D8eBhQokKMqmLBOOfuyUKzs0nizHJiU8PYZ4Rvw2XzVV91bW9uPIKmCE5p0xmOPVPLSDWCMcwkqk
7fPc3URuSdXVPtCy0SwOKKqRtDKSNVLlT1KTNlRHl1XnxnjguuzZpuO+SoL23mUVQqImL3laDWQT
0IRXfVAGvo2OIv8syecmcPJsNSM3Vj0l6XacuajEfC47/N8mQlSktuUIlgM52DMqAsymhg9Nj3lZ
B9NnBsYwiyNgI87wTK5uvPwwi/1keJ9NML6Jwc7QgzF/LAlrcKripkbMrVm3mZC9N2IM7McSVZzP
ORV6azpRG8ILV/UycmBT3M42wsIQNi7hBwy3BIbZbWzhgwU6B9cfbkXTghDtmVtHtvZQRKyCgkQ8
p9ZTmnr4+ql/lHx8oQYNYtagGDr9qQQiafKMnhpNzOQpLW+RhwTODqzlaIGrTVKqLSRK/WkL60Lm
5szl6R97r0cjAqwQl7h+rsuvmTqYU1Tb2IqsfdF72sHp7+slF0cdgD41Dtqy6bwVozwi/X0rAy0y
byBsy4/OQdpGrMqzHeC/Ah5CfJMPxHzKYk5BNscultFvBtEUEGrHfTPo1tGICNNYgukDtdKvAt1f
E0dXSIegiMsQDAPRtzdj8aF4eiWzygk2qWoYLXoAyS4IN0neIlVsKEuJiqtO67H66wkOYp87ntdS
KGki8mjjuadUFZTztcZlZWbkBcd5TU0WuTLYHnGU9E14GD0TT7iKBD2/O1E4Hie9Ttc5DUONU39F
jghsOfKFViYBE9dTurcIglhMTaNgnlPgd0957DEH6uNVP9hPocGvPF4c23gvst9wRqwnL6JDAH12
Zcpo7XYmtxldLWqHMix2WYh6TMuandEPDTI6kzmGQV3SEtsIMsymAB23a834fkn6knK5gFRQU/wk
IJOVegiyLEB+19gVkrGmv9g3S/8bxI0glqD0uMsRLm9Hxs7U5nIzDsPjbOpSCHO/VFbNz0BJQnd9
aHAJjg4UxDR2JKS9xLJZpdOe+6I4mFOvbUh/aDeAVaFjBsXzTBWuCcNHqMw2fIf4Je3IfbVHcTMw
aPkG5svY8W/1WjwaESpy04P2A3LRJEQxs9bdYN9XbdIc50iwbEmHjyYKHzsHNahoQ8adkLpqaTZb
vW0fPGJxGQ18d+OSGEx4nDEfu7kI1x4VoBWJM0g5KNTTaObq9Hy09a3QmYtYkX8rinZnw0JZzWHN
mRLo142/DNuQ1JoUZiT/L+9Pkfj5GojXwVmMYjvUziGqy5m8wZdm1qpbAYLIaDgNuyLc9lncbvWc
EO0B2JKvPzPBbdYuURwnk5qITGv/3ZcaWgnzKUzdGow7izDbz60bPVx+tbZEP2ZWeSFzbZdn9VMe
kNtr2cQ023PGIm+sNloevFekjVEANEkqI+aGqlS2NzO+Nh1Yb9fDM9V+ohr6r6SdT5OVf47dsGnN
Erm+5rwJpwDcHW6Bbu3rAQpTMiyvRZsi0POLh8nlP6XfeTJODBEZM96R+fAv0x0fvIIShm+M+ray
KSiEKMy1Ag4dq4qaQLW8IgpX9CM/deigs5ihOOmkvAjYZcbUHgy3l7ARbSU6aJwzcBp4i5R04omB
201YwOlmh2IquNMC96G1AlwuXLvTQtxJkeCEIdTU5Rr3W5Pg4yWhGZZSUKAPcT83AtG6Sy291UHu
8Wa8P3/y+dOem7OrByQ1V7T9UJXcm/HW8BMm32IPq/pS5c2vZuw4Y7M3m+muM03XuKXW1H/XlYZz
xHbcmFF5uE3l2sACtDdn5y5/cSY6h7iVmHPp9ZckofgRuCefcpe1J0X8zpzGF7qLW/Sam4aMI83v
/yz8JIMtvrwpazZ6xbeMIVzMehNb71ZAon2afyKjnkL/Du/ItDaky8cfr03dofsadFsMYneNvemW
Nl37Ybp1nfBcx+2vlkzGpmyfmeWJXdx7l35yzxrxGGGDD20FWO5x6LvXitg9+V2NnZ6LUlwxY913
1mvtN2s6Fiy2phOJ4sytxj060qswv6nd4tU359tRd+79vkW1v8fp82qa7jVHEpHRxpyLvU2USYth
SMSMPtZ2Loy9yRBJWkS/aUp7mzFINZ1cn+jAZsuFpU41n62KoTLOjQdvXiB/Fa9A+6AYJ5vJHa5z
p7qyxvIpE4/8amCzQErBVyTHjy65f2OP/Y08Xr1GQTdPbvgnL0gO9dK5C7r211hR1VoSAHBOz1p7
AptbCgIbg0NAeAi+sgT/NsFwTc6dUVBbR2BdU6av75ysf6k9VElNyx3AvJcpm1pnIx9dbkmi3zZW
uaOd/ZbYVosdo75r/bvCILN+jo6NN++ciJA0psWrsbaf497coUQ8BX1xrpseSGCqPU5F0/HL3SUJ
lSrNxcVAknMC+DF5nrTpk64inLq2W8M+vbX69B6hN6KtbDhMxFQKCRaEzrOJUtBJ1SBuajPcJX30
WUo6ZlQDc5ziZ2rPESNhQ/C82ZlruNU3ziUQvyhsXWXzYBI/StGaVG8Qa3vi+g4lq+R82YwMj6K/
DZ1p23GOaMZ8joWxJ9L62CfRo5kw8das3YLWPW2rQxBooFsavHV0XSqYSNVEV8nYBB70pszuHwKK
wNLvwLC7nwSWRAbFaxOwcx4XD/LE77TkvcyoenBPK4cL4Kn1ALG0sdxX3I1XjeZfstTGeeI90Wh/
HdNyk9jTFStshqtafzFGDxTD/KewPESveXs3c8mvDAfLWDmM2no0CpJ+gTMPRG3pzT5vgaKK4NGk
+lAxfylz8zLF8aVIqnfa12/t5B2MpKM3DunNHX8XotgUtD2FBouQiYvGiOp12gcxN599Lp5m03tq
YTsxAjqfRQcMBHOYBofM6epn+pi/FuaKffBLt4M7sbR/0hofQJHuUju9o+d8HPMFDzeNVvQVPqhY
fdhrZf3oRP2GJtUu9rMPU6cP7FgPRRgDYOh/U4Y5LJiu+vS90fT7Jmvfcq56raiu+yh5Navxbew0
FwA29NXUPaR5frvQgrVKet+h2ezqlBsQRAQv90+Ri6PURZ/nhE+mZdyWHBOAvp/8X1c1SLaobfCH
Pel00hzun7WR3ybTI/2lr2D2LnVoXtos/ZVVNOPc5JBF4XW8TBfPQXOiFefFEleNVX1Bz1036XBl
a/2rxUXlIPYH7Z1vYnqmqX6XtfFbkZunrIGqmbDA7RlMuMBebM2+tuN4Ax9iVbn1KoqrS+T6B2ug
maJ3I+Gx1c1oQn1YrIuWG5SfuV964akN0uveGB8pLj003FNI7AnvS/iauPS2XcmpzehpGzpEPC7P
3LzFpnAM7gt71FbdOkRNt3b67sqBScH6jEBY7DDujT2bNQM44he/gCAqT5bAzMEi3hrkakQVzraY
+hXjDJI1t20y8H0UrRCxBbk1o56odmUDIDW8EQPhDF3xSDDGdrAwyJY2ubglynW9Am08I717sJLx
aM+Ex1ZU+EPzFaShRTgKJSB3fnAdWY0ZMZDYzc0yiHMym7e+Vn9YU3QIcexG+XId0EVtl+WSp+2v
vI/vy/zRj8iBtlz3ZfZ+AQQ+Tvb0uwS07QSGeena9J5UXynrM+r3sd8NTXs9tu1rJOY3tze2eeo/
EwZirwpB3nvb/Z7xVQmq4LRF9pCt6WKaTKespjxOnbmJtfCQum5Oa4zOBrqYGKHE6FOLIxNoSstz
Ei37IGWOxIixdSwO04hsz4UBBaE+MonkKHY10yyiNR5AsIWbwTWe6G6d/cJcoQ44scY5xCJ7FgOX
/biEfPtypVN+qKz2UBgNpx+FJ1vcMuf9mnk9MLytDx19Mm6cOn8sM+Cq1t20xC+olR8c28ZozVRd
J1q4iwghRvifVDtNiyhQEy/jGOKP/HfT2bnTLf8qqqNzZPj2ijxl+sz8g1D0H9zcJj448omh6+/9
CL5Ky5kSxU9mbu66oXx217i6zjYxlatgEqxDkBdmtnelRfSf5ZumvH7p3ZDlXvxltlG3cnOH2Irq
ro92LghVUqHL4sFDUiLIg0pz/8NskYZaln0PDJ07ub9ZWMABYk2oDE/k6zrLs7WAt7PbXaW1+zb2
1o6gKKI1FLmZ7EDcNikwt6l2Ho0c6xd21nEaD4073GBWokwojsHY3syae55D6xhG3T5ZrKN4HXqK
2PPjsMSbKZ4PntffiPgtlKXMsfzC2/hBtfXoFPRAIYs6Ia5T/4kWzSEMsq9AeGfiepP17NRHT2/f
l8C5x3i/Hfvo6BVUcHrAvQatHK3NNvPCEIkrb08Jb93P7i8UovrGpkNOftLJSEd+SixG24W71tot
XG3j0lZdJ12OdAHZAB2oYi0sKgBTbr7JITNsp1cnJyaP7g+5xO2N43XW2k90YnrKg28yPKKaONuY
O7G/D6dC+//yz6//V/knQRn/lfzzP0d2SPEnH/xL/ElkhyA8yLE9XyV2eLz0l/pTRXY4ZHIJ2Rgz
HftfIjvI5RBCpyHkQUB1XQvYw19cCWH+T+FJrgRBIAbFZD71H//79/S/wq/y9js0rf3b4/9W9Pkt
sKOu/T//3bDcvyVC6T7fYeo6SAkIF0hOJXfi9/s9rlL5/v/h623RBUGtXSUg5zZVFBC2yzWy7k1q
d1NLzmzIkKwxyrJile7T4IRE4XXJtdtsDlwa2rp0CDcE1jjuzhzgRhuHGfRNJriHh+Nt2G8yN142
AYaFoPEkKw2wIakeG01k2a6MwEoZCeVqH+tF72NcLfP71uFWvBC0hqKAwlJxiaZiX9feLYB1Cr/l
Yh+thrQIpw9k9flNb9wH3y+f6F9cRjH9ZrrHFE/IBPb5ShTMioIJMUlxbacGLLPIPaf+bK3hu9yX
HRiehLyMhVsZZsRab+9T+j8rs47dbdWDvujskhJohiV9sq8x3GOMiWVaRiGDSv6AhtkT/XAVl7ui
GsiI6G/7CYGrmbXHYfKaTVD+GSPeHJNjhwhLPPWjYP2bPmsuxcXC4m+2A4AQY4uwkdoeTm+H9ZP5
ezHEdu5GFKu1eV9n6clz7IdupCRtYWXHBOlvvEb71dnDY1UX7wQ6Dx3OlRl7UtIQcm9hGCC+b6to
97qDYGdkccYNxEYQuXZiwg5C56y5EOaM6VlPhvNQ1v1KG4lrzPlzU34F3FkwIIvhFr0L9GCTJW6F
ESnVjw5F4Y6yuLcgFCYI9Hph7rv2RiIzNDN+Z8kxkNgLSmPxUub/t2kI6jsEBNxDPOY7dmlf0biI
Y4DwNKFNq4LoOoR4HDTtEmC+Wsf29NHk6bUWaQVT2Cze+ct9Ft9Xzm99cs4jCQGnjh9hrsrpnpCR
QzIP6db/8NL4ClOZvq764JGIkVvSW9YmLs/9KN25Otlz3lS7R4MYXdSZybYxYFVEWfTUWyNwi0Za
5szqqnKHR6ze7TbKegzwtsy1ZGZvtzBCOJiroU05lRPjJc9I9QIdIvs06bVT1li+m3UlUOtAaDuA
D7xYg1Exs+FWFQ3Fa+5VrynKk1WhPws3falSeOEofIYVqp/ntCh+zwOA6eJs5kDMU/o+tcBVbjgu
oq5pV3UkNY/O/ZJ7xzISuF8qLLKhvmmdHNRvGNw6Nm2K4uJqYbwx6JNiWJjWdXmwFzygttX0W51b
qlWmV900GmurI0fzZ9PChdmUBX9i7oU+N6204IIe51ealO0K9XTgdV+0nNAyeIWxWjKEsnOdP1UV
hwjp6pZ239pYxFstC0BdhO6sQNayqcD3FoN1l3WDoJWhseKidF4P5LEU87DxG2a5hJDtGr2ACxAj
YB1dsnbV3s9zBCazQoCUjSVLbXoB803ttXJPDsbkzXqvf70o3TO1sm714mdfWyp7k/cNywb12r98
Xc69WFR6t6lM0Z+mscPyD/JNPUobfqatEdOLt0wQUuYU0CSpc+I+cEr6a8Fk6eT1pBLrLFOrXq+b
A4lAqAQpBecFaJc48A9RImf7tAK7UyXZj+GC20PtjVZ1O88pNfJ/PqWeTxrzEk+xu/t5P2uZvz45
cy/ZLCTsQM/FamdKx1tFOka+uOa+UU429ZwuX1BvUZsiDOxjSBdVfujnk+pdMPvwv2GMLhjcDBo9
fPL7m4Al8Ip6YoiT+9AfCO1rOLvtoXxoe3oFaRGLxzHXrmbsVBAd3ln2u/Q9GG48642ySbDQm/Hr
2NvXpBDcGnJyOHaTuEL3te/rLrkiv+RxnKmP9WZkHhyjuDjSvINIJKRdU5Am0K4JaFqhb1re0aTe
o9KmjkqZkLrYDjMNte8alEQeoNOYh8c81sptMUDRD9xFQ1aWeafGNeuDGZZPrZTbupZ+rVUVkmcc
ddsMW1oXdVf9Qt2HsgNG/uAULK9M2Fn+aW+L5enUK5tlP03gF8q0PaamTjDr0r7XreECcWCKn8/l
h5gw8XY2OdZRO5AxQLJn7rjpAcWbs600j4woL3yr5/6riPr23tGD8tYEK2LRfZX4mMel6OPTUha3
fTBpKzTWJeW9lLDa6D5PooAYFofM5MhJti1JGEPHoiUNa++U+txwW6PfRJ99NTUXM7prOLt2Y+7T
pJwhFxoF4hhYDfUmCDuoHPGKy7gi8EXGYAGfifYOemxFElZGa4h65Gapx96wTmSk1qTStZR8SW0Q
198MA+1/BbD9RgB3XQuuyhOywjRApReKY+e6g3HMEizbwNq/LehLD+7Dnny8gdK8pzaBJFImiob3
83iWHr0Ks1400Vdam9JzpTaQ/T28opyhzcmRZL8J8JojCWzKZq4c5g0Nmb+85nLv56ErgW6S7KZs
38rxPSvw2wwCLmauAH3TDSgxwYdTrwrJjItN7JN5JzPOHAKWqmKOjz9kAtuwPNR4Elfw7a7GcOk4
g7edJd7RZlZgKnqdhNlRBMDyJVmCxj8fGpJ8h3NiQHcuyXiTJON977KwwykqH2sjDL0EmJ5QWD2H
5b3EAnJG8jNkCr+XSRIfNKV1J+VXpaT0+ZLXp47rojiLkSRn2pLsV0vEnxxdI6B//MLVQXHAf46y
crX/DWpNxPoXkgQEMRJn/UNtVifCz8NvnDHWjHUH/Ob7uCtDu9oofLeCDlSKRBA0TrjLnfpJHXuh
+Ihql2B1JAOh1r7SALe3aPCqox5/KEZDIAmLqWQtql90kT+R2hCWmG57SWf8eU793uSqG3sbnKMC
Q/xsNEmC/Hmo9tRzi/NWS1qk1420jtRvqk43tYdu1EGthTFJnW8/m59z8OdEdCFU6hJVOShqZZh5
JDcDsvTkcKc2iPg5Lop4qR6PEoOZwcNU0IHvY/d9jSokgtplOcDQlmIckg5QdeD+DoD+OYZIPJnB
uz1SFXCtg7IRf1+53/t2Uv12Ja1CHZifQ6SO2N+ecwt/WNdZQUVNXsLq6v1mEahjpx6rV0zYOdua
RitE239cvApiqh63yksZIwc6Mu2DgSOJt+qSUZdSJE3Aau/nOSM09m5r0vUOy4YKm8U8uiDxp532
rQSrCun2Va99v0E+V4YdYYN2725ok7QnHBHtyf3n3t+e0ySoX2PuvhKeh/0yZuWwcyUgdpKoWB9m
rKlQEQMrHbVXSLQsmodf6hAaypciD6t6mCsqrTqihNg4hzYhtVxeguqSLBXRNgxJvEfi4G1pM4aH
xpD4/O9x9uJLKK7atxxAuQS507OS8FxHYnQNCdRVh9ihWvjXh1C33SG5B8ErD3Tx7dSXV6u6ZL/5
5E0dcPL29OYVKcT/4Yf8y+PWc2iqZhAD0cVQg/qhTSgCxTeRIh86DW1ksvtmTsgx2pbmXPVQ7amN
GrfVc0GJTqOo/cPPcJkFCxJQNXJ+7/L9b4UfYs1IW7FT9vZc/jHEKyI8+0YpfxOgv1+DTr5s1Tsm
Et7zg9pVLyl//M/DECTjDHNY+xgqmDAfQZfm+1Aavwccdye197P5d88VGlYbkIF85HuTy59G7f7t
7RNrlW2+RH/U85n6XBDqV8Syxfvw52P/7rN/ey6NoEwsrcXp+M9/GHbpO1y7EdMx/5dy6tZOS5yB
0XSfZJ5xOyoM6aEPuQGpzdByd/p5bsT4BexU13Y6ncH9NGZXudbnewsCIHIg+bFwjtlVH1Ef/ndf
o174l8/4s7u1SXUs5B8fNdaLEQFqVe/6/rrv9w7VBObe49cwrCHdq9fVBiYcUFn16rCIlZ5zomig
MwgAkzSHytB1UkYjQjZa6ADboS+L5jAY/7BMx5HHtKAo9grgasgL9ZvqWlkJtOCuNNLT8vA3imsI
NYNDGOSvjS5sQmgA++OxCAgfHGnaAMwJcNDRp4uD4nrWguYbX/3jZ2fMobyqeMfqSbr1wOTQHGwU
Mvd7o4ZttVsBsuKPn7s7zLrdDnXzZy6qZqsQCMrXpizs6qFQd4SkePJcEh6RG5YbBTnGqUGiOrNV
9beopzRJqVWbMDGc/ZBn+863p+rQysmAQtLG8tbo+XRKFPhYsRo0bgxSDss9EFFcuu6ngvgG2Ngg
U/5JPFZ7bZdHJ5ApixxAbRDl9oj3p5fU61Zu1J5hDxs8qz25pgy9k3yr2mscQb05IC5FDtyK4ZuO
JqegQl6rx6PIKCqhKhKdTUBlLKdTroTV5KYttmEYvHbDMi5rxQH4IQIsuh2C80U0ay34VuVsyKvb
5qT2MG4ggFv6c1ITQ7I1ZRODK1dOqtTG6elyFQFRALDt6PwXOn+34g2XrOUxfkh4kdcH+SbBBHMa
I20Xkdm7X7KR2EcFopi18La2y2mnThzyNosTsm0JYZK7AQJS2e27rv1wOS4Sw6JTz5rXaldxmYmG
nPcFIlJFXlaYB7XHMeK+8POkPkQaeLMaGYz8I342uZcQANK6FNH/8bwt70BdiASlawNKJIJoqEnT
7tS3Kda22vvZKM5zZ7QvpAV5W/VF/0JUJzOPH16QhWA1g33oBIuxq2AI+0NEp9SWc3C1qdWpZkcb
cH/TQU81DrB6QSuRLXhd/R7IQ6PONs/PsYOpx2im2Y1w03BwrXdzMK+KPESz+YPWBs8+6uu8CP9Q
7Ku3JmVOvhr/14KG61hXEMX8ELaYrguAPj+PafCOh7TyNkGTYq1MCFUrPenABe9IM1E9G8cx/zm7
+A1NZjjRkRpOJPtQZ5cP/9NzSbPWMHbDV7kG7FPe1MisL33QiBX4VeY1FIqGeIWnLdgt+UhcnKM9
ENWbkGUeuLvIdIjn8cti7wI2RB+b1zuyY+Nto3vLrZHfz3pB+IhfbbKqfqjaxSONsnxcRBAc2hhx
YGc5b6YxR9fS6dwAObrte6O8zsJDFXhnptvJuZ9162oyELUlLheEVCoZc7eNDZyjHtonqrnPHgLz
YzpUBQnM7n2C/oUqTGetBt09jSmFyikZgkMDtCUN5vhQA/q8qsbherCc4DDWMsFntHe4bKfN4mjn
3oWrO7dJfYCwFQK3QFbrTy2tmTa7FIFB3LDfFnsxc0Y7tdMfUU2TDI+gLqxt+xK6y3US9xql4Pll
tHxrPbrjvCZRxVoZGuRhEyvXsTPHGypb9VWTIPVVe2A3v1orH3Z23VbXVqQmubmFNX2KiPOrwS9W
Uu7WN4O00sGfCqFTagEKR7JB4guoPwqfrMYJpQPaibFKt0R5SOgiHwoU9cvg0kjC/G31sbebTciA
AAQxyhT6uA9JS76hR7WOzEaWQcJ2A0QKba877WYr7K9Nr9DXQ9UPG6KTkzVuW/Rxnne2iqbYuTSy
iXlDUv5/2TuP5daBLcv+S8/xIuGBQU8I0Isi5c0EIQtvEiZhvr4X9aJedVRFRUXNa6IQpXslkQQy
T56z99rXUECvubMb7bHwzX7rgT3Bd2qfS5NRe1ofTd8Y17Rat0PBTJxpGzDanpw/8nzXVqS+yR6s
6pnwEEaXoYzMRxv5xylq0mxn2fPTBEx0LTNiyqarB6BJFg9U4/BeWxMxzJVeBC2d9TkTnxCuvutK
faNYI5oVgNaapIkFUnJgOsOJ+DpUI+YIMQWq581SZPfS0dstTrx+E13N0JU9ibvOYrMcqyJcSL0l
gbaTG4+dguRVoKs9oVGFb68VTfBgklhFbA3KgYaO3AWctaohX0InrJebeI4HArXTYWPO5bhvFgOm
0URo3YhSuNj1ihkvJezNomU/gnyz1UCdh4ehuo4ywQi7ZX0yTS2j1cQvbmxTWxWzntyiIZ6pZV2M
pCag3X5gmJF68qe3r/WmyZwz54CJqbgOB+hldClidvNe9HQgym1q9j3wXH0b4UQPzRrTS5Tqa1N2
fsi4mRy7zjtHojz6mpPfSK/fiaIp93kuPxvUJ0Gtm334N5L6Xyr8fwdvYQoHZ+W/nt49/kwfHVO6
v1Hg/vv//h/zn//j38Z25j9s4YE2+CdhxXT/HdqiC+cfjomCTMBr+cO2/AsHbzLs8x0Y8tBefP1v
NvdvYzvD/od3HQB6lqAV6/nifzS2sy1bZyz3z/ne9a+1dZ3CxvB81wAt47BEQJ7//8d2otc0Jesa
oX/Wqp3TqQepSCrqYxhUteucHB+5ghHhYY6pSv1lxgzg4x7j9pr5J0bBkhgtNepOcnO99h458Acu
kQq8sLtr6D8kQj36FnIkxlN3je090AW/QS0XtsliB5Eitr5arKdcc+ogF0Z3w1Dho0KMrkFYkYA8
phRVF4mlZqof9AzL29Cwa3jFBi/fy1Jh2baS6ob9N2Ont+8kvgpclICYK4J6B39KV5pEoT5g3aw6
4li8fEOH5mgMfRzGC4hI7QtnG6Ok3IAF3rpM9WgHu7oRjnXKcEDHSeTuUWcL4pn1Zu3ly3bQh+eS
U+vCLJ4nVm01LX3sfMjzo3vNoIRDs0giXMd0MsClgjUeyo0Xde/S0zdDa90Mf5J3I4G8yeuB0MFV
B50+gnLnQ1pIwp5IeWScxfijUbFxwg0mjm5GzO31ES1V4/T3GVFP5r4Q+OddSwd4zOtc1SlOeVAh
PAuru2FUO5HYazpQCxY9JIdAO1d2HV/Qx8eXWmrbqh6Xm2U2s3Vb9CBbbSku8TVs2SsRW/89HIg1
vszWKhepvzGNOUGiRWveVR2R0a6yVnapEoZ+0UscVUSR+zEE7DiFL6t50fnvA6pB7dwY9YMi3tif
3F20uD0eH3LWbktCcSjHaMVaJV8TrURfx7ucpQRuBmaJB2vJuzo0beJRN5mhwyGpXPJSubzJys29
m7Fy3Zt2RoatTQ2pWZN7gyqDNHV+TpgWKrlMrZvepiPx1PNQEICdDAOwOmPaFmN18bG2npwc11w3
p8l2jiGQQgXrH6rWtu50cUuHGmBR+0SCKh/Ee2wu0cPfA4Oy1xprdblCxHSCnp8Uaa9/LnzOz8XR
FCTIIaDNXpcGhecsbDz6nfk61R00erN/VhT1n9nIpGFaLOtOIVE61LKa0LSLMZjQ6BxnrmkmcIDk
HbDD3tTcAs+2ruEA9ZrYbWIO8Y09Go556zsMERwxwtxojQd8Z/O3J8t9PDYDPvoqotRxkrd65BYv
/G2bW4i8vMm5T5iuvOsUUcgpa4+N2m7WsXCTDQnx/orEMCLAMqw5kvf5Do+DClK4/e/eEu8blUef
yuiDSIPSMfXjU+fWyy4hM3PjdWb3mi/1Gj+6cbYjAszECKho0mzgTvMYP+PrwAGEbHXtTX4Mc9Xk
LG/HYvP3XX80tjpTuSCzXI8ae5hf3E5/mXOtvnQW8XZTi7LAi2ykzF2nvglkh3J7n9PIgAIij0Wp
/NtuwqUW646/LabUg9lhpAGS+OYxcRAGZfzqoqN6lKD4ISC03cFRxpNvWCeaAvFHqWGLbWNrudS6
mE9JnrBLl5PF6VrPj7IxQS16yH2Lwp8eam2cHip46oMNyGfsKrXJrl8fE3BSPRS29d+/QDPn41Rg
zMsxIaA5Od/lVHR3ttWPpypND//+Jd7LnJI1PaaOAyVhqpoXjA3ldvFqDTMnD+fZoPZIyLmi+35s
R1W8wDA5R4yS7uxlyJ9mGEhOPr470ltOlPTVI0ketymBA+e/R1M8xqGRUN7n3BP0lLxHViDIMuUc
38xpLl5KESMQsO3HeRqHS2v7z9TKaI6cArGhUdz1nDWqkYw/y8GKyBm/PFntVJy0nLBXc8g2HmbA
fNUwwTpGxqMFTvRQp567qd3Ifmgsp13NRSR/Ep9KKuMEIF0jdDRSg5cir04VB7oz75/GWF8lW3eO
KhS9NcGwWvegVXp5HNguQ6jFzcZldLxrHPMcg1v/9jz97BVC+5o2g+7sCzeeXzRiKg7Ef4jg72FY
X+M12kEa+7az0ONyVUHTzV8s8KdHd7ERfZWl94riDoMcl9cqHWHvIEmvX0HOmG77yrkxOtJIl4He
9L9K434yHP3cjKV6djR4YyLVy32rIlR3fkdlH2sRamr7ahojYD7qXUB+SlqXdu4qojS4hWXlAfz3
ywr/YxvtHKjohIvzppQIB45TWt1GdePDFRrKIInd+MCfnD25dtGskmJ+NSIfL40Vpw+lqIc7T5Wo
3UXyIEciku3IaXZAioobI+tvcumpC3ZXjds8G15aW9vAcKP7C4LnaeraMbDcCjKFTNH1tTJngMUz
+vtula7cXKMiKJd9HIuBAAC3XS62M9zp8YLb/u9r14f4d+o18OBnEAD9ybt++PsM2C7bpbKTdT8h
nAUwrtAR8Blu1jiAk6WHZRJhWY7ZfaeK5Um0nXOlCFNQG0YTZsh+VyWQi0uhjzs3735p3+lbn2Bb
jG+4PuitsQ06xSElVgZ+/jXQixeB68fbmXHpk3hPxIcv30xHH/d5Gu+SQgz7sk4R2WZs7KNNldO6
0U2DHkUnQvrWODR5eyHUprzTWGVXQ8yUXXN+dHJ1kP5r9bYUQH1zo5NHddVjOKl4GKM0C/Qs0neL
GTmh67X+pobEbZryLfbLLTwTYz2pfNzZY/vJIkx6uNT8czwDK0Cf+yKZo5+UNX1YEnHAQHQyOD6E
N7njBs38kCrcU4ZCLc/pgV8LRwKMEzhI98uds0cI7ayoOdnRiQ4qbrrTbaynXSt/OVoEw9AK4LiC
zOZev2g9uADTUN/mNO8hkAItwnOCwN2WJPJw/qYXxNnWQrzll/hVgBq0ojA2rjPJzZg25F0lWUgG
y1fcQYrmbn3GWgCgG2KVTVTCHJdrP/WfTWl86aV26l1xq4loCgbrzWuS7ah7d0NNWycrRjhTLrZA
iRolTZ2neOhIr7a3nQPfRA6Y0pr5Jye0iBhOLRj66cWOmi+m8yrwUcFSarjmqIdiFiGWWeDFyV28
1NgON2IUah2p6L0G3LWqvpkYczH3QwDFD7nYQMSNaHW82bA+RkTQdmF3IN3jLyNvM5rG9l3jr3pZ
fKVZ+7pYdog3ZlvNLQbytLyJgGnKq8Z3sfWXuhcPkYtAbPB9ZpDcT+IXpD929+eI0IXGyMMmtpFY
a4dYkWCzaIcWGRFXE75W5GTqMnVe4LUlY4VEu1em9nGVeIlY7FGBhpkGA5uUy5yVmLCm6REWJHgT
rcHXSe8aKvV1dL0QxYPKRsHod8dHI13KcIEgRRdNkpHUIGL1nC/YxkQtGdySbbaXht2trgbKaYTQ
6JgOmTRgGiyJRQHmnc9eDwWukWcZIzdqk+6G+gkPdU2oewSjWp8QDo1+WFiwo+mN0IcwcBFFpI/4
7rnzUTG1pLcANzsaks+uZXeK63Bdxq94CarbwldvbimPAGm+KgTj206bHwX3Y9i3Y8bLaO5KY7kZ
iUHAB8+NiESR0bntBpU/X/QZqpCZ5VXQezD/cJZAjBge5rw8lgKfX+WJlugQRGlRq2+41Dnde1DR
llg8i9q8zYVbrSbfhBFuZ2+LNDnzFzzvzosDH1HH4ht4jjv13JXmG40Jejy6/Ra3xa05REDX0I6t
yAQnxBlHlia/VEOUejd06OWe3NJ/dz39M/O+2QEuUQvwwWxwP4Ml4nD/65Xzp+UYN0aPQUZUZQv5
bLgQPD6yTzphqkH5Mb3nWbd+FA7wOZU3VvPT4fgLyrq8sapkb6OEvnp4vxI7vYOIkMN4bz50BDrA
i2a2rxnbGnuRSpt3BHh4HqW39expVyfJiYL5VR/VSzzYKCidW6/x7wrsURjwr/SG6Q279qlm0Gmh
96Q0wmjRJt908AGlcQHiNoqIcuw2asja1dI45zZ3UMBAryVfnhAP8Ath7XWXqMq5KduKi2ShP26a
PNLGi6Znl6yx3m0BcIz919FgkNTTUm9UNyBltnYY+iDrgRwTWZi15UWpCOr14gKJwYXQluU5dgir
gdnbwuRfaUMSh/g8wsZ7t3JkIXJZfgZvxGtMq69z8FRkmD+jKKBowNe6OPnOHNNzVxhQg3R18WCg
oaHHSjDsa83NNpbSiQFDv1dN6WmQCiNRr+tbJ41D3ZJiN0vcPFr9UVc0Ii2X5J8KpNEt530M0E1L
vUE0t+VwPtY9XgMfHN7JyhABkpt+cdvoMa3b33zuEAkpUABmsYnQB3/F99mDN5gPWBjTx7w2X6KI
rT3uGi3UCLdQdlduqLK6ve1zSVX+MO0WozoDf2dKZsGvggeJvXbGmQPNqA1xxiY7XxtPnczEvVY8
wqVHsGo3VliYCFYHBcRIQoaYWU0w8s+h9NODNScA3RwI8VJlJDlPXsLa7TwnfVqvba86u/mcbdTV
SEc/+pjzrh01nmnXJ/vZVPG6EcVZ00YjlLZ3HkevQ8NXbpzMR+5otX6IZG4JPZZ+7DXTu9O6w55z
4t7G1AHVA086zr63NKsNciY4xVedwK1PdAjSUuBiPpo+fBCkMJbzBtKcfO0YVfctWhkO/g95mSpI
Gs6HYZpjENesfe80CK2AcLqFrFHOzQ5v/kqaAnlT6t6RmbbhWOsFsvXumYJzmGjNZ2E4bJdtgWIf
lQbOjzNMurs5YoGnUX3qBk2tqyzy6NKBRBTIfP3+4OHgXFXNrD11zGcg0adh66evhAcUuBXH01iJ
XzSmBVtZWu2avIzXurQ4WMf+phuQA7RXgj2t4+u08l+P/75IeOBLbpDU/ff1sYRdiZLkP/+7v29n
AmB0NMnt339twZ7UKc2I//Aj/74pIipCaxI3fz/y70ujVCGy16sgl402MuPqyMy7w9KEjAlTZWfa
+7Gtb7OZRlI1/iQlxWw/k0hmsLbsOw3wj6H1+7rrz1bf4ocgIzvt1aoanFc7VZ95s/y42fwjTUQx
w4zrEmahOY4/Cxz9VV0nj2xixzIJpN/DwymvIyAIG3ACjR9iSzlTJmHb6Kd6TjHafS9L7W4K6BdI
NEhWa/DvphVWiMEUgYt9P+i8RmflhJ6dXz+omWHv32dLAdtEjdINjAFdyzAKhDB88+9D0vflBrTB
k8zReimkymUCqwdu5E6NluS46q6KaZhAv/Y+kAk4dcJCW6tfQy+kgbYbPxySor/HDWf8QzNgyC7u
ahxb2y4D8FN1UF8iukkzhqZD7hRAqmyqs8UoXwprSTaLS+KKXHTksEn2vni0lpUZG3iDTP2fH4x/
febQ/6OUirmJJxBHnjLy/TzSUTeyh+JKEuowlxF1ZTj04MRDb8TPjCCPXV6G8BJPvt1+wfV7ctNp
B7DCNqbbkvSavLxhErM2tOpg6bD0suVk6mMNINm4iTW5tuA3GoMI0xq0+ESUAjJ+sHAR1waHlKs8
HTYSQ8SuMdYQHXN0rXd/jLEZBaXjrntfe5ckvq1Gt0K46n83s7dPO5jRlAg2rn6SJEPXL+4G3T66
FR45eYcf6dRUYMBg86DRYPqCuB34Cb0/Sny5trFoyiF51xdxMmXPvbTE6iryppvS9jQbxMWrfBkm
91VuRDtzGG/9Cc+eZlFIFZuls47QBx2Qm7nW3Fgiw6+G/neQOvu+cTai7JxfCSxTNjgkMoxbxYF6
paU5T9PlCq5k8VgPNC7r4mBzivKKx3m2OBga0YuuqS2+Os4XjBuNs+W2IJCK/jPymGu1WWSHSCYu
RrY3Ra+vLLP5zZtr9oV28GavOxr9AOaRjoCHbE1Nfn3bsPCvJqoW26v3RjVdYwJVs8eFv568BuzM
cCPL6KluHBEy2TxnhOXhCDvPVuVtW+ttjqIHaMRXR3pyqLPLYGO46rvGDRI7sakb9cMy9NuyWqgv
u4wYt/IlGrz1pJt2UKQJHdYkfWys7VC6iKQwTtOkYvhB4MmqaSGzQOTzfOy7rYOLobPmJ8bfrCOq
RSUl3xLaDh4hpZyYVmXbfVm1e+itXK6zNCM1uvRCGrd0JucxNMYT0TTvE7mdB7Pj4qziFmBHs4P5
mUCiJXKMLKzveTaH29SiemScNOVsY4Xnv2S5DXliGB4zmBKuMzCLrsZXWaTYqoqf0eledGveZvny
1UPFXuHIrje24bIyROO+XB4KozVQfw2kfU3QU4SGniL3YZbXh2QeSH4c7KNI8T+n96UrzjF24aqf
71TcaHu9f7Wsbqf1L4ObHsykwRYm96Kw7rMKq7Bw9dsRoSJQ3rQLIKX+tpqJazlaYxA41xKqdRmd
CjS6q8WcTXoo2FXVj1ywp2UXwEsvBRqOsGqwI4rKMTejw4pm2/1GjcmNr6L4bWjqL93J92an3UzW
QIzmMyPCO9CZvwjzZNB40Z3uT35I/NUGeeqD7MSLZWdHGHsPsYFZpBjZo/PjIgHCMuor4VqAi/wg
Wg2mQcqsrzYhzfT58JZYfrJtFuszyhxckNjig9KuH0mxfCiX5jdhoTAW+QvEKhBRf1dc6VuufgPP
lGTA6nNJp8+IRUHXy1/P10/90BxgsBK80bwPUBRYp8LOqvCY1PT+lV6XmxGmr5uTWQhFynhrrSnb
+cvy2Hn6QyEDK7LwIWhPtRjvCs97b6BNBV2Kq35Et8IfuJwguu/8+Wkoie2M5/pQXUtV6MG/vdZv
hYEI3YxMtKXpxxDrZ8snU04AX9HnalMv7gaVEwSfJT6x9W3ott0VOp54+8tgC2uiAcKq8WbqtwPV
mzNXt/UyQrOK7yBW3DsWRdlyzS2l7WHL0Bnzi1WPRCOm2nmCRtfZJuA665Tq2HlS032QmUMMzry3
cU/S8fXoTutvo/DvE0aWsZcaa5faUFwxPKM04HEXPF3IjbzaMHYDQAfFqlg7MQXPUk9315d4KJtH
v/CbAEo/pXyyMfrkC2J3dXXMUObwFJK3bAGXywQeJKKOwTLzn4xJP40ODypgqO2CfMEBzre3i/Li
pV+qs+eTlSb+yra11yIt3kzMmhytMCMt+XMbYw4Yn8aKybNTpue/G6kvuPSbX4qPpzIFohRPRZj1
gjOad5EO/KNxJqA71wwjcPHk0zvTVrOYXlyHJ2VE1OwafAs6UmyT+XIydM5FzFAZj/GzFABfrhh2
dBkYTLu2ySA+owTBW55c0lH/LFyPRd6Xl1jvue+hh891w11p8AK2GR3s63G7Bqsm6li/cRrm9Hru
3/Lu71VVpbjYaIdoEzlLsUXb6OqLiD17N7N3BBj1MHjZT2Ap3ycbUYGrP0UJDQ41/lLjPg/FA2ar
ekMIYRiNwHe5tpC2mCDmGDuxr6Qeyh3QZ9SRM/44gA8c+n7t0RFrggQ2+TTfxw2/HxT+sGkGiw3V
MD5RgJO0gmpltqOTPQxPY4EIvRPydpE+E3Bo/8BGjkaxQKN3OGhfA3dKcuZpuVKXdjSfhLdKlM7Q
bYGIL+tNUhiMDqs4o0Onvy36RzlmzwRrwyDMI/oM1xVSElowqQ/HRLjkjQlcc6XfeAV1aOHhi+dS
aVdTbfeso304ReytaqrouxugaiELzuw/biChpjP22jgDTrTWJo9aFZi3aXDjGYJHHjZ9AtQhiS+u
ljjrdO6vrVc4Un3ibcbC1VfkHIARR3bftS3kDv9lQSZljv3XIMlOnKxl5p6Lz27h33UGXdLefOjl
9NKY/q2KmWUUUnulY2uLCsJsUle7UqNF6UBANSo2tDSdP9Nk3qULLCWOeb+Ls1SrVnFmZc4XzEQC
QPliIxjJ/qG/7u+j9JO2vcsthJjBAi5rGm9E4LBlF+n35IGbL13euCTP1wvZvrHu3q+crldofurn
xBrWdc8foBKBsbylq7z4wxqXc0xohBcOPpe4Xl+nmwr+gSzNrbSUvel1/4vy5ikmH4dKSAvjYSET
oJh/p6T/Kgl16FOX2tUn3DTSHQ6Q0UZU4Hv0fnjWfc5PQ3eeAHDn0RFEmQQjNp61OjFDworhEA3+
qmjzJxfe2ioJKZYG69Z15HRUAvBLEdf6TUJcMll4UfIsGgPKxBj7ayZsJQ3yD2txQAopOLaROlWT
lYaWByehJ6OAcOANyzMhUle6LzMoHOg+vorpUeTNyY1Z8/yaA1qezHvXbz4sg3FSEu/7cqKJpX68
hnBDh3OTnhkr1L9P4GHmTSoFXfgk29hOs69ysRASQOhI3f1UmrSxyZgbiz6/3jzrPXNpdB4089L0
szlOXYlnS2GEAkxgZ2enhEGRz97P0Hn0/5nrkW4Ad+q6ApQWI+gR3vtcbkpZtiulSgTTJE0Dc0op
yn3cObzibUwk/UAOOlwcX2+ToDcHQewhjLzOveNA+5hE4wcESnc19x7Bgx5ESGG+kcA4b6N+IH5r
at+7gv6WnsI7SyYrX+sD7rtZhy8DhjwSkPU9Vj5TAxiB805NiUVTHbYz05S1Qagm+LEalaeL5LBp
HUrQwtvhUDrMQLbDUkGjcJzv0RKcYFyx0gcT1qXQnTBzwMWrLvuWjMyCscoeXXifK4NOQNACcFsB
RGv5zQYTgVAx5gKV2b3bMARWk0lhDNNo7bteGujt8hxrGnHKA+rN0UP05lTeHA5i+hpcvmQDt/AA
gwTedIiZvIQ0xvjqdN/b5Aa7CTKDpD4qn6gK4FcE3Xl9oJPPO5eIdhpDUwEt9/u586Nw1hc8erLq
14bnlOGYiquogGLSfolc886aYoAXKV1CT/fAMVVvdZwSDfI8ZJCfEnLRdoWK9KNJeHzlyg3YQGrb
R7cx3FCxwBzKBb1aTz4CY31wNQV3MpMnc5e5GrEssSU2EeCPzTCxyTQOAV0EsP6kHP6CZGKj9e1N
W0NGJoN3LIt9Ps83ydiNu7JYsNpazn4kG4PVsCU7lASNgWFPNiYnuPvNPi3gC+Voo0Qh9nGhg1Dw
KEMcAh9c/E8TyR5bbcjRmJnppuooEax22nhooNlg+jbIHA7kS6e91q17SGWUb5om7GR9BNI6BSKm
oXIF0a+tmVgMVSjArTn8UlX73Wbu50+EqsupECpkelaEorxP42kJJKyFaMgnhrTcGIhe6zrLb6oo
fYiGkcIDpTnt2at11QZvrGu7NMk3GdPJVd8O95xjN4MQ/lrPmNQSNlAcVFVvl/TQGdXFrhgsNJyz
V5pX3I8q9l8iRLbEUTS29k13Dh6/swUwHegz2wyRBOfI8FSoZSrd8vs+EtWwaoIq7AkfCyasWhtT
VZ+gMsO6y+JwSVzWWM3s1zMdESvObu3KOLCF3jeus1dIMEO7HxJ2E1BjmUO9GTmEYvO/aLa5X+h/
qp09lERUJJmHJi9j2oPKszZINbfp+IzMI2NX/6y0uDsOjXaWUHsT133yZvRiUVTkZy2DR1psGp7S
Lq7jZM+x5IgpHkBETDsEacQe43eA5GgJMlFe5mG5Md20CBnurETfXchZZ9SBC1fHbsLugAuXcOKY
4RInptYldztPHkyvMgMZw7fAfg46LYoZJWrmk/Tre5X0A8eOhCOnMp/SSG4W6yojZOi4x6+M690f
MbT7hNt35D1E1XIptFtL69GoGjQMcu0WUQHKj6u9cFH0JTjDId5JEf0u2odMsifvlYb+sdCeR2ve
mxjPwjG2ncDw2XrEjzkCQ+m7AsszPhd6QUwchg/B4ctpUAghb7hTCpa5n/NOLuZE5eqVztpywL8y
jX5Rhsf4rTI389JIxC0LFvDmTs1ICZPYB+hWwvkwa8ejj+TdJv41wElQ7RlVcirbwr3VcheWso0I
ysxprQ1vxCKk2xlWDpd5RKPihCnoje4gJ5EeRKxjBLkxwKLvPVAdpOsw+bBuCzUEI8wEfDE7tyzJ
iWC4rAXkM8IkM+hks90e0VbrQdOpT6e2tJVtySo01Stre8N8Uv/WO08GmZvhuTaFty794VRuvUiF
Y5vgSyPRfcqpf/NBbf0CFI+kjB1SjlQ05aWJnJKZZRVypvODq8J4rees2Dbi6VbR+CZugf05IoXL
rGATZHF5nBpd4cEnrxWpyc5yu99Yz2hz5b9W3XrkBVDjKcdcOzI9gAtHF4EyNbE+53Q8+7Z2MHSS
G2cMSV6qnvo6e8jgOfCWZfhkx6eZZ2Oo/n1OP3q7x7CGDmWdCCNMHLci1qIq1vUsuNTVeH2bsvve
xHlYov/R9eECT5v0GWiSllk+5NbUIzkFXaZqF9l6Tdx1wpRHOPVjBNcB2cTbwPgdnzoLkS+htGTJ
jkpauIu7KwhCXcEL/GVQ9XyNDxWc7iy6tsQVDs+uPp2uDPJNNNOuG1UpoCmWoMWLD2c2DVZO44ig
/DtyKipaan/qW+9ROdsEufOmzkbM2vLW96+QoTSBhRAP64gmLqRwo9t6efedA/Tm8EkFXAjy0QZp
HVGY+uuyzzfS1aJDoRsPKEcBj+YMCgWS3yR6YTDVbmhW8N70cCVrSC9517S4QOfQoqMRpFP57nhu
TxYC25KXTKz7/iFjHw+GIts2peoQVi/YoDlPNkSgYJnvfhjFQcc1EV4BLVwp+nTV7BcYHsyrDxdf
GMMuOppW4CguOH40K0PWWdv26LiSToflP2hJQXqF6r6RdnGIKgAiGM7cb2fThNHfAaq3DW1bpxSb
uv68CO27jSfr0DX1vhU+Yb43IKKmpDp2MfTtOnPod8YPjvnjFFl3qbPlLsYBHhA/FE3JdDstK24R
TlwdJDdztPPV7CxwSOSJcA0FIRcEmGc2IkjxDK2k04NZ7eoX2xPi1ens+9a0P2s7f41L4L5WNosN
q5py720arFsTXzGec4i5HP2ZhlW9fXJKFsgc8DltJjCILqzM2Pb2U/OSd4TM/jkYhS0/607JQ9mA
/4mGS9+YPQsDJWZ9DXdqWg0WX9+EcWxvkx6J5NyRgi6ltaq04jZC677X1TyfdZfor7jH95C2EDUW
caZxQA87W7YtLDnJYkyYk8RWoRMllQK37OnQBwAZkMePHQX22N3UaRZ9JyUjtkk268zxt5oTFduI
+VIoDG09yGm8ori3kx3dYjZjzzK5DDyV3c6z86DXkXlvFfXeH8ExTrH+kDKL2k3XvKq5x0dkOzrQ
QGykDPZJ8PUhhhjETk/6k06H0LbUsskjoQV5NeoHw/Q+soa2I9TLYjOXIM7t3FmRKMGpBcStbg2w
tcumgk9GN9sX6bO+dAlQvv6jQ2W/TVhpKkcrw7mlQ0ZGzhbORBfohYVmLS8gBFd+t0cHIlhK3mG8
NPgtKm3D7B3kBnYh2J4u2MRUXDpJyHiE9HsBEK1sqZ/h1K7H8jMSdv5cRMVdWpifdgGvoik1mrGK
lNtonUt/MyTjfcGlgKK2byHXXk+/Giw657tv+xdNDv46JdozcvGLFLVhk5ZBYdS0305cUpj6bsc5
EPhbb7BTqsNYN7A5ZbxnneI0VSUv5Dqw+ppI+0oCv6brifM79frq1krTt6ZmXy5pV6daVa2KLj+U
XNQ707OwCGnMVCS19Vhf+ZVrl8Q/tBnLu8lhGDZl4DRZvhY1U4y0f42MNl37ef/WGW0URLTwAirk
n7FtCCbowFH4uPNDP6VpJysK5GGE3eO6m1Ljel3GAQItQpJCtPyxRuUHcZqSLV1ljCHcY8Ni417J
lUqKF0F1H7pAekUMQVJe28RWnTbhUPfQF/yemC5npudkm6GdDPPKZXEiIjw6zDaQLCIrnirDJn+r
ttDOGiYZeItWbQTuNCSdiVzH5vzRknHak5+EUMq91Hjyto6/2JuCbJMA4cpznlICjkv1PIy8bpYJ
fKxw4dUKSY/XIMwN396jUGrZyRCS6QzN10OG0NmETOXRPvHjiSdqJcc/Q6y4WrL+PqOf8v/YO4/l
1pUsi34RKuATmJKgE0l5P0HIwgMJIGG/vhd0q+q+vvGqO3reE4ZE0UIwJ8/Ze23EmotT9n++z2T1
jrvr3w+cfkxd/34ZSSm0drFElEcjLWtCfnjFn8fI315c+vge5vh/v2OYSTR4P78nU8yffp7wlx9/
f6Rff3E42Zje4T9+il8f8tc7cr1r581f74mwJQeixnV1dMl3+/UZf9791wf5eTfzJ0389xtLLaOE
+HnHOnMXM/TyzX69+M+PPze/v5MuCLDd9OykB79/jSC9XXhFWx3wppgHtfhtjYU38vPTT1D4H/d5
84z7//djUkRWdNUWjMnv50QLOeL3fS2Y4hEq+f7n/l+v8PPXX0/+u+f9/Pn3yzjaIuvBZ742XPro
pCwaBnVDdPX7g9SmxgTi57X+8mPVsq/iHuXz/LwaHh/CJ0bngQwRluZ9pk9br9OvOApLAhq5SRfb
frzc/HHf719/fiqVOAnQ15DK//XUn59+nv/z08+L/P51pgpl7YPh5+8e98d9P7/mP1nOf/daP/f9
3VOITMRh1jrxmg7I7veb//q6v78bKWHpvP7jZX496O9e9uerZLN/4bed3LkLPKctKcsMrLCsvvhV
hAljtOXmj1/1UWGR/uPPg47/09um/tJx0Zt/PunnmT83f9xHMhNsytF21r/f4Y+3+f3cP97q7x5n
+ESToer816dFXwiN5GL+ufvnCbbE+Prrm/1+gb/8/Y83+fn1zz9rfiH3EymLf7sJfr/s78/xty/z
88A/HvNzX4yCbDMI66tLOnuNzhcZ4Q+moBwUow+jsBp1Hakh2f46XQzWo+a0mPnPsSkffs4L1WLg
h4hUHWAfCtgOS/ehADedabQUWbK5lrZcxGB3GMabwnWwY/rbHCdkSEdn+YluXWOzxHblBse3s+M7
X0K/iFe6V9zr5PLsieHYZWN/D32elqNGS1OAY1iNkGdRL0RbGfZXrVGd8eeiLOuomdtiup5k/4m9
kkAA9ARWqlh7MIelBwjrNZ+mQCfXjZafHu4KQ//08/HekH5GzCmiiGKsEBc1zmoywmRjFlRJUXYu
lsysJtEr3DMyPsFsLs7RMoepADYPU3FZGGgBGGLDMndLBAGUwkzR5cbOVHgj6w7C/yRAq846HnEo
lTMkF8tluTqKJ0oTljYKqNnQUuiYXhttSeihEmMG3hcs9dmmQcVahZXelW0aBBEbk7YJNSD1Sz8G
UwtC//nBsvNDKeUZla5cJy0crwFoTDXlC+ifLEqu7VQopzhiIgUkNQpYsVek4IDE7050JVhjpLQB
Nb1qgwgqs24xBQiVnWyHmm3nKGsfenF8D+4WFybWOC302kCyMG+96YpIme9WsGG83n9hps54tPcx
/WXAdnJep0z1C0PKccfs7GT2eozoKWXd0sRPdf+dhhSQuk5FMJLCtQuht2tS7ZXJ+FtrvF1iu2xp
m3a6bAd7Q238SC05bttar+Dkt58iuS4ihvboAnmuSyt5Z2nTdGsueIdu0KjM83ktwuy17QkfYHxf
7AEHZggR4OJ7szHsbJVvPTQaG9Pmi0foGveZdzMmfrP3Wj70OKP5jLACXOgl/2iAVWCDoWMZFuQD
T2dswLGkTFb2sfatQtDXzXhe9iAzddWZiOEvRtiUyS3jgdp+haccXlZm91GTGr82OfzWyAD71Tgh
lYtjYg9sncy+EHcNY4ohaPCGAGEagxz5lmVn2m7OCHJwFcGyNGSZ4ZjqKUwyxPywzdCs9agHDT4w
7+WiJAtKNffgAPrpoukcdHTatoja8GYy1GquvXcwb/Yq0qO3qde2hJ4soGvqMsM600+IjzGEaceP
P+Eo5egDY/ra4/zs1+QZufbe0L6ED8fUTKzkYBl6seBOb2ZF+qA15WQxEQNhePjT/FPnUX1XGp1X
0vhWtZZ9ZDWRVnNNYUzjETCu9xgvFbSTYqhucmIHgC3RC9Gq07zEGQ6KzIDEMK4iIF6bgulrp785
tU3ZQ0jcpmvu2qx+QEyfr306la4vXwzVXzJDI+7DUls4do+VHlogrVI645g7adL0rDfIGlv5EbE7
amLckYp479hLCF9t3LoEowBoqm1sa3nOGqktaj2A8H1heQYxTUa3NywEl3k+PcFWewujumFqXH2m
8/NsZoDKUIfqCR7f1nzw6vihx31wLBNlbIejb2x1t/ffFHbegHYV0a4gOisKcjc0v8scPbXuvqSD
c4ku86nPQYebPKwwhrOlo79Ts51ueiQtSrYnKG2AIUtg6nHskmlbxvvp3SXLJMzvs7J7NbqSuZCa
rqHqwbPEM+jSScQkwbnbZhBWQ8swyo4GazMEEfsEpvQOdVz6BuwW/Y9ECIPN4iBHLFjYtEiFZY0Y
69TsAr9Pi7tZbpsCNjlqFLUZQj/FFyweQA4EVtlxItDoOOT5M2HIeWD4RNK1De2Iti2eJOCttUNy
ej5mSRBlwxy4jU5DBti+jsp+02r5o5uaN/24NKefepepb52Qo9EiiEjMz0rLPovE/Ghriy5Hg8pd
x2LfiQLHTEe5RoDUOjEQ0nhL1GA8Rc8GKoWxQNcJJv5OT+vLusWWXE4nIIBfVkvDygRwjyN867dY
73RFRMiouQsQVV4xtwIoRD6GJSLWrdF4gFYd8x8pMxcsd01ohKPciLi0A7SRK3JlMQ/lFexsGluW
OBBd9dYmJGOO9nXs5UVg6/k+NgREylCpoIPKuXW94UIxWY9cgl1rrrqbzkrRtQ99FrgasxvEfRP6
hnIMQkv78GoGfGE/7iyyfuxpQKNEmC1T73s4XDuhChKfbXPnzMM5i8uHctS3tpEjRI+Rh0x1/pJg
36+06tnXK0hF6yj2Vo6sb9EA3xdO/jjNJDUTZHBPROxHNbpPZoWuhtYwvK+tG43n2QsEIOa10SJl
NVz3XElkNBXGa5prInBtmHshCpXEheup4S5BqfbC1P6VyPl7V3an0SUZQR8QuOb71s5fspF9IlXt
1uyoDaz+FM+IiCZ8bnpDUwvm53WiNYHVcHwS++LkwA0Q8vU5s75kcJHYV4S1R87rpMbXqGUmKHIk
oR6BM0ARX9oi+xhE8mDV4wtxT18pQ9o+snZznxw6u7hnvspETq9uJa7SLtGYjmcY/dkeJOohSKnm
pN9kBjFxBYZX24/eWq89RB22HLqbYHmJTB6U+GrtdibqgsF5p5AwlDbjJx25hUb+Ul0SFR8uHiFV
3mTE86wMhBEbTFG70fUPL0VLnETNWLMaGdNjUoPIMNkVIG+uzZpJVGPHejlE0G4Lc7/oqGsZlisy
Yo7K+dALjEf68NzxoQ66fCJmp17pU/7oQzngzHeXNKFcdZ1g00eXBgGulWPuVDrsxyrctvuWFnLL
ZuEkgVQiwXK1GhgTvsYTg8FOyMvEW9QLipiadnKD0T8RHneXd0DSGQphUuHoJdH0K8/HiyobnDVB
EU+oQk6mr647L1+LbriRKnp1wIEwh6ANlQ75i/B99AeYPdftTFPLsukNz+wbGaGhUA4oGxqDgFU1
brwFAom90O6m+QDMIayKS7wBqG0wA+GZ4XDpnlxFWw6AJPT6qLrKwSGvcPmwNW30nFYR3RObRu4c
xpVC5QPS6+4hoRG/b2KmKgh6BK4FPAbozsuoPyLdildoGF+xwQSccsnkAPwh2v5sNf5ZAeyH24CW
Pk/wfDFat0j5YnL/VGSoU0neJGptBvDeW2xkwWYUAgdBgcoq6EwBuxUPO30WJqvFHXpqEl4yxExo
qFdO2yS3qt+o0FX3XOCoJG/8T33suhNMkHWrKmfvEaGq2ROrOb97RfO7miYtwS7bvTatv416j6lG
MvFXJHMEj20apiIEIdcBsnkOHoqwGk1gHTE+Y9aHILXI9sXcewcAak+wLAAOIc3pJTpwauNp4PCs
ei6GCZEW1a6PhqvRT9ld6uTW4PQTtB3HWhhmjAnrE/Ft3+T/0h43GJdn1kPYepcITt6NEVXK3LSU
3piEQvAcjHvPXVQfXYrFiCYb0a6XlCCrtHHOZpI9Ums/eq4l105EhNtsjh90pRi2eITgeT6XGncK
Mq97iwjOS4V7o0EMXFVujXSbUCc5rN2G3q3TF0ybXFIJIcSJtUvuRRol32Rd2eroVAZIDQeEpzEO
D041bAzTGSmsYE4ngnWw211jQ2XYq2XXFr1xZq7vtMTKHWO2q5owNgpaQPzoci0wv4HhlQ8oiN5Z
KddrJ6uRvRpM/AU7jfZthuZbUmWH0GU6mMQAWuzLQur22o8RE+cFhejsRAjuMm/tY8pJZ+fcdP49
oK8vRjuWb5+SMdwgeQ8mnNIrrEYb1UfXaW/biEjql7FJL7pyvp0tWi69fK1tDbWqj2gMmtWDtJGM
jjJ88AYEtLUeUXdiykcriwHcQ8uhgxBAnMJ4Zd737gTgz3lLu4LEKNguhFaZW9ua7k0d81LKERiz
hQnMjRbJ2ZeDoCTIlVixRozBWSUuOSbjBXOfB0Dj+qoohnpTLPnz9mBfRmNxnrAyL4skk3KsPbeZ
86TBGACPwk1PXFB7JJPO1UfGAMTX2ZW9JQgM44SGuBpMOz7Q6dFbvLsDWJ4s48SmWUcrbl/62HoH
GTdtQ7O/A40OrZs4wCnK83XSUBFCfk+xdE3+hsIk4gjJKKhI0kiQ9FWZ9W0xroDo2n0x1P45b66S
2jHXkK5uEtT1q7gWQeYzu9dghqyEY745nveVMF/CKlgdLHOAzGn6TB6M29rxkU4ZPqJiC+tcBkyP
J2ySxFEBAqz96GUMxiGlGIgihdF71AGpXBs+Eh7EHc+pUR8IcTpqCBTrCtFfm8uHNC/Pse5e9E1N
5PQS26UITsI8XK/cfLH8pcGqaudLWgHP0v6ckCTJYk4DBlb4xNruRpTDi2iHj6RQBL0TF24ar+g7
nUASEkoId03CRIOtbx4YCLDzSPuOVJibjmEoZO3i3ONY0phREmbkv6QO+hP0T/ehuu1swmh8lu6r
svEAc4kwYKh0zslltg0mn1mkNi58mqDRxZVk1dEDlghipgK+PTyYvfag+0SeRvF0i8MN9vQoborQ
ZxCehgeWWs+efwvlEGStWYB2Zo68VnCJfYMCcwEZBWRsB9PgXCAbWxFet1MiRj+E6zl/qHGAgkwL
9+yT60bG1mZMQcMit+OhZkLSoOnSeb4AJoPIvcXnF4GZ8ju8p6XYDLX+rOX5hdd05i4cp101htuq
zzG91ET6Rr36iGsyJB3rQH2BJ5wCg2QJh6qS1ddwpWcHKmnnoC3Kkz7xUcj0pMC17oZ6X8P34T+X
tYUGz0s/JxE/xyreTBOGZK0nzCIlT+sgpqfKTvJNSCAuGJJV2ZfFqsXV4qaM9uzuOSuZsIdMOwNC
qZGYuQ1aGJ/ow4awDV/seVi6iK/c7GEcl4iTCkGrHCg5eletoYhDi46J7vaFf2FXnzIUhPDG8lJF
8dbKHCji03iUmfkOCIJokpScYprgNEM+kmF6yFCxbbXK90F3LxcRTbA2JK8Gb2Z7WU5bH8z4NCUR
Wk8F2ziLGIVWIfmu4cbOe7kC2MZgAMR8kCSfVZifdIGmiSWYw7LekeRUtvt4BO7tUWevmsr8HCxM
HfkD/PVyh/DtVaBmEfNI/8SH4GPJz4oZ0FZU+Sd0szcq6mFbm/HlHCFUrblZt8v8Xp+vmtjfi+uR
qymH4iVO5bfEDGFY9d8gWS5D4OlEP7ZnQzSbohePvjEep0ZDyVGziq+s5qpvbHRlTP8E06vMN3fa
0gqP5XTKHV3BhS27bYKA0WXYvJJyeOQYRQ1iSEQuA5GrTTTteB5xWl0UZCRnwSV7wIOqBQnTv0fb
RDsy1OGNij/98an2rCf0M/ei6Kg2oa446CzWbRgmK0QdKJLQUgpWCxS8HJtodqt6Vzfu1nrRXRP/
h/U4Fp3GBm1uKzbeqhysGy2HS6ts67mH+2FEQx/AbUIimfvRCQvBfTS7gJYp0AkUbimFARUjGPFY
w2JSxN/VEa6kKlyPPZFCcXQjvzjxhhFivto6QZ+7yW1Wam5jotsZaiQE+jN8XXM1mdWlkw/3IzqF
7RQn1ylBbgDFiLdiJmszhg1YBJ4GbN7jZN0Zb0ip3wTO5VZnx8ycRxG7d6ZbBvjzz7EPZVthQSGE
vm04WiKs0964by39uVPOuyaQhPC9DpiqtrhxacakXP/FnFgr3ewPdXeZ1e655QTg27DOGmW8hMvi
1dOi09yg1YDclpkuqXB9+yHrcdEKPOZdjZYhRq41ANTRdYI9i5C9hSqmKyt4XDpuKocJchWq99Lu
b2TcASlMHdY03R2o4SMiCyJ8NEws8JHXHhNLPpgGzLVIvygADIYypiJzrvqIi3ifOhnQ93irZ85n
7DX0qZpGAn41ou2Y7MxJXmZuNq6bOj/IfsRPostNXTlvmdFC72YS6zsJYGr8t6my3uOwvGkSZ8NH
OHZkRUNDaOfhVGrQbzIX6UYC/mKwbkOl4c4Iv+dSuzcXzxqOnXste+3RODizSZi9Lqm5TLSdhQws
ZXyITh1MP7mDiBMdqjL7VOGyseP8dTL6p6zEqlJaOI3biu+cDJdTNpyrNLnDQvFGCfGmLzJnUcGK
k9NrJwk28vQl17fws3U8V/Z6NgXy5u6nUznuRk6ZgTXRmtUT8wLVOt2E+NXHErTMVE9FHh1RQd8W
3mCvhA4sPhpOek2cmU+gA6dwoCg7VVVIDAYTVQ38vSF5TvLGXn/XjvxwrPw9lDKkgK9uCq1eIWHj
5OLijiEdYesCuANIHmJ7deno5Zkhj1ZOsjlTkFKgISlRv0wDFqbYCJ/SFFWs00F+mQdxTGZi13SJ
mF6rop1bl8NaX6t5JKxLJNl2jsSR5KY3165fkY5f9UXobRL2U46QJ9wOpHx3gV9WZ0Ico53ZpGsy
vqKN0Mo1ESqXWlhelHk/72rH2kBVtrj+QGghP94zObpQUfZ7p0dhvuipRw+L3fKlpOXfjoLmDZgm
VuVUdOzF5dnKHyHIkMpRXTexeo57tK/LLjhPtbkqKY+2kcuOQi//Ervfjo74cyjUJZ3bqxCwJasE
c+DsZACdlcfcLu5UbL4Uo2uz0Ispawe58/x5E9uKC2OZ3KFe4DqsL7mtuiX3rMbu1FQ8E3n+wer3
fvCUOgj8ICTXhAEEgWdHnhoZvlAedIc4pkQJadSfNM8mTgT7PWJ7iKqFuSffmLZeOlmUDHV0Kibt
VAmpXbLWfBoLertzJwhtTMoApcXAmh4hDoYaOuN2noEaJAtTY0DAC8Cw0j5Y966mrr+3k9Dbj7N2
KVmVH6Iio4lJtFyfDCwaic2yplZbyxTRvQSlN7WFQXgrWuYaKDqTCMFCzYv1XREau2ny64Ojecjx
J99b4wArbrWpRVMDmYMUaX79dR/ZfinHJeObAPA1jO9SmlyrlMMyvqh2eewFUTk+e3ZyZvDTbV2B
p6omx60SBfGXnnh16SMbGKhXwuq0Pd9nOxsUqh1IzKYwijVLm8c5b9pdT4XeDFzD+oYGZKLuIP++
dQoEVOJy9Zm14WAbvb8T4bcQE7CXnNFQTd94bmuyCXBsIn3NX7RuUliYKO3dwfjCDcxBQ4VdhOG7
ldpgc4huCqAq2T4W+VhfuOUupyWvvsA5sjTPNUSb3l6E4iP2Tcwv9iqdOAmHXXiw5uSk23SslG8+
+dllhxQBj/C5Xt4uWSYwlgtqc4hfB9979GyIGB7xCfhv1v2UnmbdvS3klUzBMKCsIUERhztGpkMj
bVqa4goP46oRRHiPDuGlESQvJ79Jl9GBrxW0DcfmaOvRgAvC4ogg82/T6eqi69E91hFgw2pCsobQ
jcPaOpS9/eXrDqs3+CnoxOssphPqht3KELJlz7JILJow3oGQumrS/pm4SsohWJ+70Cq+h2RuzypT
u4j2tu6wUrYinwvsBIQFV9XGj/XnZBJnP/pGBZUe9WbxIrDglIlXcnpM74rhMbSwpfQea7Q4Qh5b
Yf0mzQKVMNk0np+ydhbI8mDI7NJEN54yn7N1poDUZbRYoEE5OyM5/jAu3d6+ZI197+rFU1t4+UZr
MBiQ4ffsRKRwFx4RzosULkWRyT+R4HSh7206hzSp0GnS9sT4O+fMSrA0S8DwRA9fjk6W7VAG8Szz
aDEL2+qe+zZjSCwGWpVhz3Clj3hWuzDe1MgaTrMgLJXkfGeuCyp57u8NguOZd9U4iyH9rCwaVo78
zNL6uvHLYZ9Pi7soxzNi2gdVKOJ8IgZT7UzzSYjsraPJx9Wm0jCb0jHLq/gQpf1SQJsvjov/lW5l
tOPRzbVeoFkaTORty+gpfK3psGBc0qhd1QnjAKZBDJVRDk2PYuQmBPMCZI5mZ6dr/q6/7LUFQVN0
cuOXTkPNz9jD7Qfv0NV0/JK5G5iXscP4VpTB4GgCxHMk0zVZd1MTn0ukbsu/ZqiIFU7PkQNXoaNv
M+bIkQfamtRS8pD2Sxw5V4S4tsEOdIl+VozdcZRyEhOmwGOTnEtbv/Klbe1svau3/VQd5jrFoEHo
ULzkFs4RF4costvjQL8987A0pNn46Jb4QHX1wNSM/385A5ujIxsmbXqRV7TVWbeSQ4G+sLH6balb
zXqoy+SkBPPTmrxtYAOjdmzYi2GAAQtUyD1ZQDyTBrspnaX+rJRznAmMyjiT5kn1WLqztcdzlnIK
q6YLu11mQo2urTqjwLclsoa6lkzxqqOtZsfsFiRzmEfmjYXiQGOZ5TqPRY5tTBhluPbsdWlCiXAG
iW+WQ7SV3nJIXuUjb5FNHMJW3jhr27YtVHT1CX/tk3LZtqGhXCh7GRoaDvugGB8bl29cO7ylmWEw
GyOX0xojGdfrnxzfIYYAw7dHU/IYVTc6LRT2KAbd/Fc2cdZCeQSJsAl5b0NOW6vmFGosVZZg1rNx
PZTgadTvbRbuK10rtI3Z2eWOYbEVO+XWR4YZx2R4d/Wb7trqtjDDTZ9OT+AYTrIXPdSEtEJPibWC
YFJs8AAEIMfyIO3bLsBoO070LuHIBsLrLiJmqDQOfdNvAFjQNnflp6lyNtGUXveLU9cLvcc87r09
PiXy0GtJrBoa1MCs631XHpuSPdkJcU1xIEFmkWd7UpxuxtI8CBNnJ2WFwz5nS+NzjJw33fzux/mz
K+sbX6Ybx6mv59bVL9oEY3kbvqHd49m26WLovg8hSwWj5JSZU/G42tBfDsyYXfxTadxv2lh78Rti
Uzuj0dec75AU2Bp5QrP3EWfEPsaMvUDRUumwzrFXExUr69qdWXGuLMYpC7hsH1IrnC5crDirhKWP
XXYUsxEccU1qu1wmd0rL9W3jXZu2RmGoT4/9CKCq1ekKj82D6pmIuAO+u6gkw2/wweuM+cynj85x
q15ylxGZ9W32ybXHap9FMFfFvh+fbJPlQIdfbRX7GjX7vqmc+CqqcCVUFmODJYK5Rc9b9S/AI9B0
h2cwu2RldZ+DR0NfprTg+0i7VzQFKjP3CfQtXZof1kMPlZirnCqIrx/eNJbuTSwmyGGJfSjS9AaS
PxAaB7oNKTzVqvLpXxs9az6ocTT/ZfmlW8O76nUqFnfYG5x7duSkwPrM33GUhzwXc4nmsTI2RXPL
N0rZq/AVNdLJd7EFxnOug0xL94UOW6gJrWu4vOlFhS55Dag8YiOTouYf2Y/KtVHjtYnVMFxKrFl2
g5BlBJ0Vd2/TVF1xhU2pgq0VppIEJmqJDkRup7RqTzjL6Pr7qbzWZ/mZtmhBVJzemTqpT3FN6zWu
HAh9NY0TDHTdVemuk0L7oNc+vJJGy/QVGbtmX/YtY7Z5LD+EgA8qbJZGTXtZL86c1NDnXQTV7ipZ
bhy6b4Xmi4ufu/CpfPQOnQeZuXzb1rsHXDCSO+bBPEACQYOIPDnNhyzY9FMga87DoTTu0y5J2Q/0
p1bGQ2CYJgHN1t5z8YzZs/8UJTFQmYaedtUWw6YJWciAfacWWjVjVR/qsb3vhZx3JgakTQ9MaSTi
ntkx0zlYIPWOgwcXsYdFSZEuj8dgZCCjcY51Udmz8sqqjdW03WUvvdu8ZIOWM35VaTSXyldylSUg
KXk+AnhNMd6oh/SqCSea/LQZcRS+D50Bk1Qwlk8749Fya4G641XWZUhEFAbrCnRZI64KJmIBFnbk
xCjnQ6lte0asRq61QQW0LMW0Fbo91nAY+k03bouiBh4WXgIlO0cuaxWWZehgJbxYLaMfY6CH9qWk
yBm/OOUCYxNLRGVzU3cZbRgXEsfE/NPmuhTlipUA3sywv05DXOOJY/WBAma/1XLwb7XhfQunx3uo
HkeF0swmJmctJhS27cT52Zo/bQKdGws6a/otXHbQucg/6hGShi6WSGZ41oRPRcfBkg9NhphCsXOZ
7f2YtUe/QeGDT3ODzvzByOAaCN/+sPsGn7xlgJbzTWsdmuJkwrfOmb9s+sg9+Eh+LmQ6PhgzFr5I
akzbKzaAsD/hBuy6WFvjFMm3Y+ilAbEh9xAimJsKnPzIyNHgTVe9xfTAscOX+BoFCmeVdUgWWGeq
QOubM+CxfIcs4zD14ZVsGRALehGZMSLVEbwmNqinonS+mnk82+ANqFKDOIyPGJKJZHNdDUFQu81s
fFrZUp0xR7ly0xhLd9Zi2Oytfe2ogwExqSvGO22ajXOHFsiUDpeBZA+Xgtxk3/oyMwucMawIrSIV
sZszLgZsN7NeFzWip8aLj4pZGj23N9NW6oT+k7O9N201pfyghaPs2zF7S3KTV3D5Is71VbNrbePg
9jmXcgDJm9yQr7mbYK0bsSuZ2lfkdG+Znb0riMrs/eZuqPm/2KRy4oPKtu7cgqulCZmmxUbTUiZo
Fn4+swIJYuNio8PAxNZhM/dolhE+cYa9SFX6wP//Vrw3+CUD8v14P4+mf+vr+A5ZVjnR19iOt60p
vmSunsi1u2MKAYU01SI2umLujLsMUjxLDmNR7zBH1fBcuzZ4Iz32vVVXzDVLfp2pswito6yNdyMc
wCyV6MSWaVapIoQvuQcsrJREoLrHvrmYrGknOIJK1HsFJ+7Q1Z4h5383Jk5sWNbjrgLUPIS455uv
UrRPvozoRi8pCvbWCLlyck4np8XfF3Z/HgFK4J0dGJ5sOi9BUqfbchtRqNZS5Btnsblw8vkU5hcD
TW8Tz/55RJIWlIb9QdzjDWbh+AKG0MXozD+G8rMEEEbhXpxcQIFZWRc7NTn6BtmcQ3UBsbF0d8Yw
RqdWyXobtfUtPrCN7lQc/pl90bAojVStYZQHPVD4teIMj5Es/YohrmFaUAer1Pje4BRtly4O5S2L
MDfaaNOABSL2j3Q2SNwtl+sg3PhRlPexbK6tzgpGoA58jCQY8NEGHt3ydUPPzwWYu6oZl6+TCYae
sLJT6tY3hIstuZSSidXIEGMsUppV+a5WGoASeaVm3YDa3G9xTYBXyyjKZLuvyPHEuxIReg95R5HR
48XzOYFfvQ7jutzokqxJLz2QU4TCHcWRAYBxA7/mKWGxmI/4XfqWEkBFcOAo+gFAfEYM9GoyWZFC
aUmgTeabq+orW1f7ws+njTKod3OFO4S6WluXeQVre7hWkfUu7WNkcdYck0EwDvv20ThUtgOxsve/
xKTeaH7ZtffIBGU3lhGzkuxosSiNI8qIMTKvRDpexQOSamLizc44yCgvtgbtAbdwr0cTMxztqWYn
a/0Crgxos8Z8akd4NzUNU6cAs6KIyPVL97KcrbvQSm9tzilbT3S7jNBHXxoXIVdy20vXXcWAzAWZ
lKZ0I7HApVgkzJpEWGSU/LYkqDIE4goGz1hXxSGpQFX3xlYoRVVCs9EnRGsltfxkj81nmPafWcus
Ip1JIrnN667joJmwwlTP6O4/k9H56vpqE0I6t0gQ2OnayLxsAmRYs2p343dasgzsMZDRPNOurGq+
jx3xmIpxr5vWAVNmHWjKPCWDtuBl0eh0XBCdFq/t6Rst9abWJReMtln3vr11aq6w+vCOZP06z95t
awEcZAeaujdYwkhsUNXTHPpBA/oAq5Px4FcNaiT/hcANbAtJfNLAJKwQ2nUIZ8eTU3h3eK1ocBfe
g970py6srn5Q/v+fevC/pR44lktS+H9OPXhMmojD9+2/BR/8etI/gw+E8w/TdrnLdGifmEQc/Duv
3LP+4VJtCtsXjuM5vkWUeYlyMCY8wf8Hxx5JBHRGXdc0dNII/plXbrn/4NUIQxWu8EyTCJv/S165
+fMufw0+IEHBF5YQvCYfgzAFvvBfgw9wpFZUJZGxV3N94/r01+ysTDfi5KgETlGEvIm57k7U9S6f
xVEtwoEewmPBWARnLSbyKR26C2JvLPzWlxW5voY5sqIYCRGrZJPt+wx4Ab4/zH2Iu7BPoWJ9mA3W
YIBWAt+P4c1AW+l0xIVuH4TGeCsSdI+dd1Hr7Z1rPsweo9iW0o7K9pwbmNVFfJl9z3PzJMORNrXU
t5ZvwNiNxtehvU4eGwcIVDMcUYBpK2HK17SN3seExLMixnQl3dvEdE+ELxsBMhXWzYfpO2mbwBYu
kMO2BBBDnuq0J3pijW6XoB49wrdoonYKS/eqKoV50VY2Jb3oggySNEFugN7pY3gH6PWcgQUX0UjC
5PAnktnL8lsUiDQKnlw3TKbZ0kMwscBPxzxEQ5TeNvpj7n9ajn9PSXpOE/+BHjFzRZNQ4rzFjMG/
7zYJCQcm0oB26nJTOKtCS5mAOXBHmgKLWYWUbGUrjdyHeEb0q5dccHBML+JxUjxH/8Klbxo0rOmf
U22ItnOa7NRMSE+W8PlNy2KkyW5P2VA/k07R2Xl5nPAyj76QJ5m4/0XSeS03bmxR9ItQhRxeRTCT
IqksvaAkz0wj5+4G8PV3UfdFZXtsWQIB9Al7r30sO37tSkoMy2TJe+y1r7bk5eYlNWAJz2AAmiqx
IVRw5xAgcKnM8Q9xRpLGgfTTlLTmt9mdLeSKnCIzSQxUDg+2rggk0wmsjUUgtmR9BV75hn3Bpv1j
+QuU8qLmPkFLWg7AFeS4KaLrDFD+IA20JYuzuFisX9uZKxUJDI5+SjI97O+jInzCYmpO8P0UIvec
DP47VW6bO5WMw5Sb/wvPKRr7e25VNdhvXlan6FcAu2ZTTyavv8sYF6wgqIuYAO/tnJd/PR29aLg6
WjR/ltD4QfrYbDR64rWZzOFD767zkrTAoV3Nteds67A+IYrrcXnX0IvS8BDaJkPBgcxsfi14DQUb
XYtAHoG4wEBzw2EUIih0mz3QhyN+jIHRfWmtGr96bpd82EBj+Zkm4op+49ciqU7CJ+EvuD9q3uTq
GKAhE6V77uzvl75Cxr0YNH6/eXeGmO1YsBaFDQbKcbx/cdktgynydowL6sOE5LSPPl0TkHOP/Ad9
nFuN/xVhuBUjQsW8xyw0uERlVz0D5boHEYPI81+V5fL/t2w2oFRqsB5DrfpTBtV7X5lYw8s1luRh
PUEUhgcZmHud3IG4wcCxz5fEKPfZvOitd087G+5BZ4RgLZjnpipp4sDwydlNDYMehQ1x1AZsY7kw
RtWdCeN8LfJxl4Pdh+PlDetc+cvh1+KQYHRZ6xr1T5PBkGjM4dZLH+lb7j+Gfu5v2Ek/dp1nbP2o
jI02vwZdz6zESweE7ZB2hNBgKECO2G62Lsdy2Y9NtBmFOe5nX17SPAIQZ4O0UiTxMomqzHWpqeMA
4O4CafQrf3Dpf12cUbkKnU2vTHRoGqGyjwcukGAJ7laMJPOeM5Fqemm8b7WJmtSBBZd0k7FOdfod
poPcEFD2/Bu62FcFQcRZt1r+mEU0Hez7l2TB+KCfCj2OcBRMkr1gKGF+BoMePrYi4NL69QpbdLWf
8GwOE2HG1v1G6QyrJEAA5ZCU7QEDs9gGBs2tUX/riqGPnK2rgG1O+Ezms64afpg6ZyA3gplxpe1x
L3U3j/YiNgI+JQTgwYEymjbLzucnljEniIJp7DGk3AI+FX5/de3QeQxR+pdlsODjXPvcvJtwgqyy
tOKlT6d6W5KV+pBoHfBGCONcz6zdXMyqKcgu2wNfQITG2ofVBgFpbo4AMLI7x32TzvjC7wfR1Lvn
QVBPzqLWp2kqnmukzttkKG4Fa5PHyUJG3CPqFVbfv819w3sLONfv36GayDe4ghdW4++6ti14aYP7
uHhZTzKvIbZEXVo7Sn2xgq3PVU/AZ4vIJBW9sNyT1dl/R5Ueqr7pb/eIFtfNViocl287bR7TvmhR
2N0z3HQPLaiLnHcuLUGI83iczXYiVWCEnFqMZ5lmzqZebIkMoGVEWzrZhA3BEjS5mnZWwHgIZ5s1
LKpCeuSRu25KwAK7xh2difBnQK0AzM4PsJn4A7L5O+OB/cdVpD9usnjHprtLOUDGrkHsXPtlCXnl
dxm3HfUyaULluZmYLCcE8LgTjP7CCveeB4nSRk93V26deuKctvgTmrieivdhdM0ToFZoUWwXTs2Y
K6YBQxGHrDRjA6vJOiESBd0vEmV7yN/8mdVE7mCl0cBDDpzpGIsZ/KNGTN99VMgnIZmkthkUqKLV
/m4CNHoYG6Yxk4rGZw+aQ1LCrqnbC8yrZs/SykdYYqsVya7WKrGwwVbln9rhFEF6t9CvhUeduXJv
VdELO0pzp6nIeE/I5ggZ3tuVBi52Cy/32eR7xb9/wCWs10Ert7yU2HJnxTXN7Gu+SPVcO/S1zSCe
pJFgCs3H+RFKdX1umb0yEMyfSmlmG2IZXwRbRMNw3kjGTb4Gj5Y4Azly7i1mx3lBPtBysAJXHcJp
kTESXKheQTZ+s74tTW0c0mWo1g6r421OK0UiRimxvbPkMvv8OCoXXbFq/elJg8EOAuOa6ya6uTpE
Lqm6/sgMyxE0W4pl7RQ4NKwzn+oie8o4K9qxnn9pmP7Sr8PWD+fy25DRk2P41aVAnCY9hV44DAi9
aE/IXBwG64l9kMF0Dkblx2lPq9MI97IgVtygQ5GTI/ahC/QaWARWBJ+6rE30p1xCcbXg39R2F629
MVzVLbdsopxnPqLDkvonqtOR9XnL8sUyPlRWMcmO6uoVrsS5zPOtKPL+lOgCw9A0LGxKn9OlN/CF
aFRICfYXvFbN0R7cZ89E3phVvXFJzTk9Gz6v1vBrroW4UkSYAJOZ7Uo33eY5A/e2IDOjNQL5qu6K
Itnn2KiHTL7KsPB4Z6I1WZYOGRhP2xw23WtlfSysKXZC8/E0oMPSPjhbjcdgh9An7CCBi0WMXSk6
oOV5zDLrhN+g2I5mY79nNtgN6R+jkXW2FUzeqSXhxIhsDl85VqccoDB5Q8ahHaDFKfRSG+ZqPQ8G
P4JjpO22dTPnpFVKhAJCf3MyMb/gDHztuL9WUeTN69QX3z3NyCXLNVpBRvm7XDARGxzN9onIxD26
Dnx1qr9EOd4RorZflhS+f4e64FwQvXRIN3lvlMc2h2xut3nwyq78i1ffg9Nm42s2jRuHHRO/Oncc
VRhrwEl0/G1WnoKu+i/PGwOYOXOKJZfeB761QnyxYVMMFxTOpsEEUNu7eJA5IS+zdJ6imcksL3yk
MnCm4tZL/Q1hsOOWurnfGgOKhnkR7kHc/RcGkvqdxdgqXgq2j/YwW89Ny7craux0KBDfx4F9mSmC
9pXMK34w5aZ/PIUpk0n5a7+AsENYYUxB/1qjL2ODNPFW75b2c8iJNiB5RRzx2tjApHziCFXzE1Q9
Gabg3PEV1x7QmO4V0QMg7fQn1/3Fa6oYtkDziILXj5O5ZVifobwhYwFyY4mKcBppdHJfvqVVYe4T
cEKx57XkWCzmloxmg9cUSqsErgAqob9D5ZP+qQOKp5TjnMkBNh2fu4Prahjw6ElJSPZJ/z6j2Dq5
QtDKgWDfsJx29l41u9B1WezlKWvcaCliUdVYFWQQfqRVcsxK37vNs0I3EvZ4RQYSvCLSjYugmx6b
KP/muyRHgs5DbBHo0pD92xcnBY2TRRoB0wTdKpmsD7a2ZAuIJzGBMl6Afu6aKsU5YJrD3rK47rlw
1y2b4yvLCdbiZDDhl8CCZ0Ke2JRpYG29cvw3OU36XBSsilAPvNe90jGYunKPQxCBnXD3y+KcSe8Y
IQe63MZe9IBEMLmqMrnJ1PN4cox/NYHUe9/Yg/Zl9Q9npK6KfseGaNlwoxHgNRroV4R2d+Hckuw6
GGebMJ+c43PgZc/kCwtOHiJxQjdUHtOs6uKBK5pBDjlTfV0YD9IZ2YX70GMv4pAgG1o22b72vJ9U
L9ZmyFFqmhEJ31IMwTZTuEoIAG/OU+nfMjm+6KgtdlS+wKJVi/HDF6e2I0h3tO2G74z9pBfRblj4
zkHn/PMSpmadbfZx5Nb5hdcN9UZrDU99joZiZnW8qvIREFyE5QJfUwKnN2jjQFQKY3AXxX4iHqcq
lI/JJyMIFCLR0EOB9hH0TSaihorl+TgHt2wwxt00EfMJ8wmHt8/GwlUFZqjyvHiodjiZ0OpJRBVJ
GnzMTrqt+qB8rRPzYuAzr6u0whPWST4fxPJLzh6UTy1nrxmP3qTiRtdQyAs2kgEZdIcagp4hFI+6
5sjXFUTaBXiILBYuMtRjI0crYQTcmLm1zmqWAE47/l2k2x2BuPPT1/53L0D5aFd1cUBYysFYYF1B
UongA+UrkaPE6Adf3oCefBKYPq9Y/wqqPhQ/VuOWWyMXeq1mlcIRxOxW5M5uviNWQvSYO89E0tXN
1TVjWb5u0Sjf4x/GQ8syepyj5uiRosxgG5S7ZzGj6wp9ChJ9wbSMpX+JblGZS1IMihejevIcmT77
IdrXzrWupiGWQ6uaJ6NvsCFFgiwfhG5nDJCnKqfQS13MxqkfXVIPFwWBaoQ9Zdt5dN2jEfwxm3E+
2mj0H4K847Mkz9tsnrUcnEOh+KPEFmvpl2Jf4XvahzaQ8M6GaS8MfzMPTvLiMq3EM92sp6X9Gisy
l3PrWvdB+qkwdhMPsplS+3FQkGutpq8f2a/nK8fsq03kIdPAHWSg9bZ83pjVtCPkAO+3kLcpGLh7
dW7uIC6zwEEsC68MrlAvES+j5VBNOB7zzIkt4lpPhKG8zNGMBmFkQeaDUY6J4iZMHGXuuoZytBkd
rIesjvLRy784qm2cKTW7fanxzAuEg4Mbs+Dp94jiXlECMV6eG6bUNvxBlCX2wX8lIWmaGiqXjrSJ
KSIcC9SsD+QtfQPrSFlT8jzZXO8NR8BD+4Onb7rhfa+IIFJ/LKAHKRNeEOjeztHkm8yZ+7czo79e
OdlwC6r/kNb3exy2G9QP/plmmMWEj2saIbf95rj71IqAQkc18UVIDpdooXi1WmQakpGK351HtLV0
2uwEpAVTgTVAi6p2eOZKfLjsi/dNdqQUTG/1ssO9SYVIQvdHOj52dj2/JwK2NM+cE8+dWz1VDuia
Rsx74lpOSsk3nOzl2kKfR45Iw7rbwKJCBslD31s1op0wvDUY6Fhg7oU3jP/xJV7aYlWwCHpOcweh
otoYOqX+DXrueEU+d2+zPqNcumTZYGMJnzMAbZB5jGFbuFzRGV84lq/+0wfm94BsQ6zvtimBS+up
NrLnSVF6IstPtvKDZGtF+y43urfamH+Wrxm0DSujBppobNj4adSWpCuJseXtNmL0AEG/S2HjrSqG
KzHufliPmO9gkKJeYIAfrZT13S1Vs77awfSuNIqyYGo4CqXd7+RirvjI50epQ/fKq9+7lpUP67Lk
oPRle0uGJsTohs7YNkIqMlCvHfLSTztVexqq8gsC59q9Ox5k1oFBjJyMSn3AozB18G261OHaMokZ
JvjAlsn8JeTXiv00+eMVTblaer9auf3MJJX8nb3Kx1uNYuc6GA6gyRBy1+Qw9jCjQe6WnF/azwwz
nrx5oKyx0l3PLYfBiK01gVVO+7cSdP0WZGPLHRRuySi9ukLqrS77kdMfBR0IY+8c+YS4BvjZ12No
f5cLS5VOnMsateDMgS493sohUDvfrhrgH8kpw2p7zMOaXBNZvXgQCxzTzzZSus+ZDhsWZ/axzyQS
Ku+l6RD1Voep4Pp36ZO6f0n9+qvD5nzzKm5Quj6fdNRSTyMof5SacrAukREH8jDk5CVOHbZMkRYr
4JNnm5yLCpE5K3iL9Me7eAaYcWz7EUr/vkVGYXCHASH/MRSex6h7t4Ard3L+Bh381Qu57RMPyWNf
X3qNH7glVmeJRvY5ynnlKiu0bPLi2e3nlLg71j3bkt3zwjlInQN4ow4dSCYwtpziB+0oZ+crmOpr
G6Yvvq2dByI8mD4Lf/jnZj5+riZdh6BgH0oqnod6ti/TL+fS20otj4yte6wXGM5rqN48x69Cz9ic
ute0dEXcZMYrou+IslOmjG7hSi9pyiMnPwk1ELHyzij9sdcicmcG4ONZipCBTnn1rm0Ka9FC62M2
YlBveLradjM7oRopACoA8r+a5dPOrmlKpdCWH9yTX26FoEPVJMq2/vA5pi5OBCt5i5L8vwLZyRZ/
67GdpcY3FKw0B4Dt4o0GmReTE+4+2Ln15M0MTplRID8BjVcAxAzuN6+bMl4xngKLnZenneDI8O1N
zKiVydEgiGFyAa5V9tZFKAQNI391m2FvlyWQPm+iyWyMJXa5kLFlsJYeYKo1zCybno/PrPNPyXwQ
z7GfUGI6K9RFrJir5R/hR6dCLLE9cU5a0zpsTz5EWVxQrDyJlgkG/MfML39kOP3AMmFszPgA2Ce1
02zu+srwjpa1HixBPuE4RCvUOLSW3V8/S74WH694PxV8TuWjzMNgDYzxSM2Auu4QRN3Ocr2jjftj
5S7FSQobqelMNH1lAVhDtcqthvhQjXoXao+UtWb4SkCZBBayL3Ohe7ei4TizDrGCYudGpOepYt0w
ZqGZhq6cE5c1ZMe+bf8TAYXcgs28hwuBaPwY6eXHLCsD+fUYbcgjPHo6+xGuHvZs9lfM7665OVt7
q4OR3aFPciXvqDBwTj5/hLQa8xnYnBU5gn9JkNaXhcV9ZYn/tO2qDyoV8v6w/XpZsNWJfguouWH4
CZCtCZVd43Bp+3ZCut7K7guAIcIPIygu48zIoTMAQ4X8bg8RysHRY+I9RzwBfHAqRiW3J9XMBisC
zEaL0MH6bT+iqYd+zL7DcOQb8ASEGfugk9UXwZt5XBn/jNyWB7lwx5X36YLnkHtg5FlsjtXMiwqX
3wIZDF2sBeRQydc0mib0DMM1CpCOZ3Z5Gh0jPNglaJdGUZmVIzcC643uxaOknSyDk6Omm4WTcHUV
AIliQO2M2XTc1m73TkvWf+Z+S986KWOXeAsoPmNAIpiAMUK5gZNZTXJnFCi7oorAT8c7RXV7o7oj
bPJKBkMU24butlbAFGYw7+v9KERLlnb7gTCDelL1I57hJ38a2Qwgn0GxbpPz5d58jYSyAca0QGuu
IvCFonQJPdUhYlKDCXvXGNc7m37gxWujAJSyuSy6fFpM4LE5mQir/LHqK+BBtuNCfkSSA3PlIjp0
SoNavhLb/JE2PuEe9dSKPuaH141FJObWMEvCvocfoa1yo0iyUvJ+qKt5EwgPluYAp6cEubFG9NJv
SGUItgP3X16K8lSbZb2vqQ9Cid/d1e/pTB5ROYi1kgtZPnrOViMGVExHAJj7hFjO5d9ckAdN0q7E
uTbdCkknSYQQzh+mViTt4n3AwsDTA4XD642XoPuaWg4Gkj0/UhKR/QEuVUfUJwjd9WAjmuiFd6wy
41oXAwEjwDRK0xpjFzWDlXTOY2S3P9wRFVp28vRQuxpLdTcwFWeS5IioSC0BbWp81QqnIBDp8eSU
7R4nLyL2EI9I1i1x1fRveTQ++V2D165jKVeNwEc8hwrdL7/rEogxk/m3ucGSNi2dFctstjeqn/1T
0IKUG4NXCErWQ5E0GG8BP+36DBU9sQGcdXjYjegnair9UZpfTaoUGuN02M0dbsVuNhCvLirl1TQk
u24vfU2bozd2Ebw7XfUSMHNeJ9EwvWus6tPCijPJtktlf+km8VaQgV8tBVYrt4xi1wfBgAHSFl8W
yXGgYqpLUIkda8kHPogQqmi6q7MPRVl5JrhuNRvMYBe/PDKDr1YJY4SlMvctQRSrqJ2x1zly3Tls
CeFO8H+wnwzekfSHaCaThPOorQ8i8Q9z2pFGGU39piUfrHP5P7Vy9le4Vv7Wnis3DaD9lqBZ4owg
kBOEzYiU0r+rLrLjigFecYTN/g7yQsUuaUfQoICDL1emWiZ+DOKGxkY+jbaJpy0PN4kK2OEG+k/l
p/3BqMz55o/BTQ28tzoCXd0eI6vn35V+hu4fSytYhfMRnKa8YYRkVIWYMeff64s99rpl59bhnpE6
mByyuwW7t5UW1UweZbtpc1UdYD68R30ePrj2G5HdRHlMwYtamleSq579PFhniIhE4e9EpQkuV2Zx
bRUkg5yy8OCZ0bNolXkMXeZyqa8evbsg2/GNC7svv4XFPTYnNXLImkG2D1JMbzPS/yN6hPqjNngx
Wby8iyG8TmQGU2p3sU6dPWZJC4S3WWyzlrOqyt4Kz7FPFVOTnnyEK88wBXDHucVBsxrcluqiKUEB
TPeGnrRLr8ccjwci1iazcq99DGtNOjNdNwfr3E57BLU35ZjUhW73IbGxY2HDavCFpj7b1ibZriYR
LzASuG6ZiRZhIppLKVI7GEOGDSMKy2eNvawLjVagmyO6n6WqHyocYok327eeiF6EaSKOFCwGt1Lb
0ODjGXZ+Er1AvpbnO9eo6qW50UnC3KFsD9im7uwezoQcBdsQsPZH01O2rEe61H0VEXDYVvLOKJxj
HlB6mfNpMdiIdmiUGetOIMeCcjtavOpS7950RAViTGwZg7ghJ+PdDnFpCxDhvER2T2aNzduJLQDr
A2p4bsx0/Mlby4qDlKSkSRPhRyQPethBP+roR7U4rnPSjzCsUBQ7GoYOTaVb2H/LmTK2WFhPpob/
5uX/ZO781Ut/grrvricQ9etQ1KijW4Z6YYZVYsEX1GkruAUi2INWwLnMhDbq3pivVYfRGd+C1lLo
+LxLRlfKrqVyLlGFpFInf4rg7matPWPfGQE6Oo3DBmTSuvOeLIv36IDgMFzCJ7JqQLLg/jth4t3b
vnbpjBWzz775b5E5rcNSiJ0i/BXLxrhtNWFcCeUussoUDuj0rUjNsFQLgSH4ngLJvL38hoYBdaGL
cIAtWD4ac4px2KPjzBZk7hJAleNAQmiM/FGRKBXZoFh7dQnNhCQ9sfGT5OqldrdVBXRwmcS9XlBz
CqtGzh8WcTmPV0PcN1ceSlRFzBOKK5t1mN5biwPauQm2+Cn+GsV713I4B4jUe995XIopW8ulidF8
sHNxbsx+P4BvkdNFczngMpygKUUwIXbKu5JLkn5MS6/XvoLnM5Y9i2q6+m1Ym4DDvGkzZu1jjn/C
aCASmbMGnQWyxcTft02xfZv1U3RbkLm9svDCxh+2Z3/0Hj1WiHNBSmzo0tB6SfJUVEHIsLNZ31d7
D2neMfQpui23z9nv+gvbWrz8Y/pkZeIcdoBdLGfChuaRK4c5iRI2X9tZVO5lNrwnYbhmz6FxgfEB
LXeOCQKILaSSBXox+/mUYKQmWTATBAwyoEoDfBM0/pNPHCZv16Yc1qh8wzUzoDvxJWQ61uudocn3
nu3uopr0g5Uf8UTZV1MQcZ/UwaVMvFtn2SfDdJ5kByueCd3ZI3EIiRGzIAkaKJr+qypyR9rZRpcB
ktYq6QB9U40xSaA1AA+et5rjyJhXcnTaD4JmvONd20TtCo1dDlqtAZHiEpgBxHNHbHvTlLHTyTZO
A21tpxC7tZ/6WDQDrVDH+0C0SaBiaBLGdHvFKUnnjyEczwAxymNXycMk7kb20T+IzNrlFm2XO01I
UMrmaPngsmTWa3CI7qOsIvYG7J+ISMScl9bDl0xpnlLCkklTeO0Tfz8l6JIwL6GalpyaUwTUo/6+
/2mmUXGjwoeOcaTxWjPaA0T5lvOT3zE1rc9EAsqW6yLOSfVtGoc3k9Xmkhovzaj0qWztF3NHriUn
eX+2HFYVQxHVe5kPWPb8pyirppekNNZWWqAdxwe96bp0I8JKYR8DStQKxXxACSazo2WAGeIHDOb2
vEgWAfcS2A5+d3lZTGuOdt3HJ1mJ747meuXMiMz9LC4lYRHjpJ4niyJJRC7kArNEb2n6SNkHr8eC
l0fr1kXSNBQCYhJgYz42og4sKGVrhirLtRDyHGiGokmWZtBZnj1kH2tm4l3cJPU5SYeUfZFtEfpC
/BbudRupRq0QSOmiuZj3gMKJ9l6LcjnZyXQs+ExWXqg3oWCC7dT6W8+snXEecYnCqdkrMiSZfceF
g5/FATjpGiSLOFa9G8qC56zfGWERxDhK2rX4TIrpXZJQssYiCzAkHCP4RocyJcvO10ewCOd0jogg
ITB8e39qMbSPSIIgxqOBTS4jMB9z4GPwMuy496ZhJnB4BealUURXz6by9/26wGHx6IOY600ksWH/
PVmF+UC/Xq5RxfdH2xQXmTPZRfb9150XwpvN6Q8Zi66iVXNyFW1LQY/stErefGPXIpLaNTYsiNwq
dzlLGNX0ElJEjS0AE2RhOJr8bBPV0Qw6UAVPputtMyquOMX9wr/dKow8VrZavPGCmDHb20lG8U3i
wthfaoe5GE/+s+3cRzdpvXPG8SidcDuULBXUlPKc2AQwN3WZr3NsPuj4jOLAeO85T4Zu63evcsGs
d8e3cvKCo4XzYQ7za1R5r7nNuHDOQdOCuFQBQ6NSQd0agm+CsNKd+hln/2Nm+4BgF/mOzqynssLE
6s3MRaLM/0nD0sLA0+HubLp/iIkm4768rVEhlx4le0c3EjTV6zBxyOZnOyR6z2JXJwZzJ6NlX2b+
uma9TKVVLwAc8mleg7JuCC2usWGOE/YdgemnhtfV8DyBLq4/igLte53/qeGk9ziWjw4mvDqiCJw4
rgbmoERRFXuSEua3uTsP/ay+vNSDOVCYyCz31GIRf61wAHvNuTOLk8tMngnzcx01N0faAxg7GN49
v4ArsLlGwqH5jCbIXgGu7EZyO1F29Q8OgYbfvQEJv+nttcfba29k0VY6//Iwd4/mfzX9aYx3kBjD
FuGmX9kpzqtS8hJAy0UAMyQgrz+lXUEpY/0DfpXdF58vFknYW+0HH9KV26zyratlSOvKdM56UILB
sMNamNXeskpYyWHh8IA6aii1k/I+TCJJWX6YJqEgc4oe29XeZ2WRn1Latyl6zMbafuec4PfO/YkU
SAIXvEUyUyHVRgSoqYoMTpg7dhD4ccE3fK5twSzWGiTdUsSLDN0ZCX+58zaqr4SV4XEBZQikUd64
i6qtGrM4GJJTafQUp8F9WMuiaWivmVp8suvgFHf0dw9Fn70DmLGMsXrtp+oyMife1DrZ1Bwz65R1
3graAll8OH1xhz6jjLrOyQzCvsRcXZVPsx+eVVd/jgEWQJ+A4MKzUawU+Ah8QikAHrGOmu95Cm1J
yqTjYIRAcFUlQREH/X9DfvdXzyvK8IM3wI0EB8IkdTFuaiooIduIZXdaYHpxNt5IoJPrk/CKTZr7
1R3KbV1EFFgVWM+EiFQ0YSW+Bno9HRHUuZwxBls70y1TnryOG5vspmEmwTGoln2VJhSrtsdwWfJO
VQgOV2PQ/CgO/AOp5Q+lAfJK5ox3Xbt+L3gvMttOLqhRmgdtkhPI1GDoqx38u3rnI6u8Bz6vOz8C
LV7newvKbxqNF3PgmXCWu80QVNctSipSM/yfKlXdtrCx2/SV4r3M5XZ6xk02jfpqCXCmtamfIiDO
g3vMDIaBoWP4R37XHLYMWFIewZkcUehFUBYiLxbK503gGWTDV3+TPMfnsbEn8xOXEdu5ZUJL++TJ
WR37oB/3Rmnh8lTU99UCepM4rMyBbiyi0CUOzUd/FqtcNaAplBV79QK/Kfce01EhYmSOxpFKA1cj
y+O2u6dmp+TalGtWQHRj+GeOC3uzecqf2rqi7yKG2h6+rR7D/a8eGMbtL20JsF/GBjR1KVbm1kvg
TXZoJ+6avzrL9plbwi/Prb/LXBUEQdylynlCdAJzqm729R7As7ev+hSHJAtCBNykAfRm/1JGdrkp
DYsgN5P75XehphAQiikpDmY3xQWoS06QMSMfqkv3XjQCLGzBAeCwWBkdw7kpfXOz58CyFjbyyZMj
y27zK/GsO0IQk8HeeeE9MhqO7upXbMlJcHEXJGRRWBx8x4aXG2UTfsLszOiZ4crYvgxKNAcFLG6X
mgPyCX0JCOfdJgkD8IcBh/yhh9sBoljsf3+cxA+YSfK3EJuedW+iCZuFGxMVOBKMc1d/A4NoD5ka
nxh2d/iEiRowbGiPpkrIPleLXlaQGtimsskoYsOTN5m08xYUhjPnKDu6kLxiTDkPQ8Wn6oNHWvlW
xEg8QoAmwBDiGsW6gyBg05jZf23Y7LTm4fANXDBliq0tmoduHUV/1KC6zayQjFv+ThPVuZ+GnHgN
bsShqp4k5zA2rruolNwaeTCC+rsxK5so39QrH5QbxQvJNGuRzJ93JQZrmuBlMSWRWxVqThIFhbsN
vGYn06paE3v5BRhSsl6pb6NFyraWINR4bM/o0HPWovZXvUTmgX0RXzrd7DNMK20KmNwV1DCkglgP
iVtQeAEC8e2nwsTym7s9K7GSXv3+BVTGgQdu2i6Eax50kX34NZJXy3z0x+JIdC1rNzEd8szaTB6p
WQGaE8E/WiN4vOAdfF2CbycUClUHauEycreOl/u8uLx9Ydn/hKEIbiphmBRRYq3cknQ6NMvkQLUd
fHIkTpSZBYVkUhBWB4P2wfWQbY+WfnNsizBQXnJRoOp9ztz9kBRJeMDEEYOSg2yFuXPFTOqupU1n
/6e07buEkeyRFOc5x78PL3xsv2lx38PJmlZzFZw5ADO4h3I+NCVb/rDJ3U03dk9Ip/U6q4KniHbA
oyMBi7GtxD2Im7hr+qLyyOS5Q+7E0weFw3oepuZtSd0GXJXx4Q+TTe+boDcuv3+VwwHVx/+1zjND
VNKZohuNA8XT/O0Vd3PAuBR33NwFv7g4LOamluIRtfYdRTYSlkYtLMQd5JDUZMFW2j3U9SohxueA
7HRjejwJkiOa9ZZFhA+jzNbzCIx1yuffp8pKmIZom/yC1kwJ3kuuDt97/Xtb/qqef78sfcNmP4Gu
gw1iNG4BYd4Y2vjJm7arNnY4v5VWBDpqYj4Z4Hrm6BGb2UsTnkAUeIk0t3qAviNx+bKwgcLAfybv
P23foF7p7neKmZj50QUFEps5s/HJ1/fTYf5MLWc4GJ3gW3hYXlrcBBjkOWJ00l28hXala5KP2jHO
iZ9nO4d3kq+qpxJ/wsYSgHrYXGHTa5X4C32Ec67PqTEQOKMarTbKZ6j2P/bOY7ly5czWr6LQuKFI
JJAwA022t/SuOEGQVSx47/H090tKfY+u1CHFnfeEUeewDMmNneZfa30rkcahq/XTndinNORLFjQj
cKcO7YOcuew7iD/0UDAwC4N9vdg4L638CHltw2CO9siAxJwfdBv/EKMPY9WdfjEgZ99XBRIjG/r3
GzC0WBIMCYfbMxhWx6ENyVAvcjJ97M1+C4aNnqOb3lQ9IEgQSMzEHoYUQdUfshD7x87F7LPyq5a3
m13ivXJT7qj/EIe6K7M5LIs/Qce7K+Oia//6Zx1v+n/SRb6wlEf0BsqUbZJ7IeP0j+mi0IftLSkB
wqGefC3kljeJouu4cBCTZuB0q2Tg+ZWesk8YT+Dj0457mZ0PnzHe/t9/Lfyhf/libMv0lLQtl6uI
VPqL/fnxEBeh/tL/C8IFvBBB75MQ2KddZTc7qC5YjlJxlVX9yI2ENHQDIg73FaOgqEHwsIpNa3oL
vuUyfAGenPLWusD2Ki7aCc2o+aGihvjGYVJW0E6Y2HPE9AnW6xh5xcaVkXFrc5ykFIexeBxbpy6j
+ZFgATx4myJBCXpmbepS0c5L5pNXcHAa05wuBjt96DoJYna5qQAE/ka5/xSD8A6mrCJ8uViN2HJ6
3vDosSIHgNIZvf08qx2RgBDSTyzuqbFldR8HdcxSVANVcra3Fecf4vPVU2g3VMYlgO7tzPhR4uG1
6mOppyhjbdzICbEwj0B+epWIXxefo6WTFVusIyRUqA9OgKEA4u6ONOc6t3ZMjVQz5pcwMspzbHGx
mYPiwaga78QYglhBM5i6WY9S2SZmmaQIa0ucnR1z8axbofXFYgouPsHpF4YoWYhmzq3b2nkquRld
lylMiyqB5dbaZ1mAoa1MvCOB4QVVO/P3kqV0y+Cn22N+MHelId4ytUDeUt6DXWfLtWQYvekqW27r
uBp4ppMW3BXY1MluPtOggDKH25eMBHBOU2bGhcnhL7YK85TOfJlpwhBxNHPvbAfWHtrudHELFkGw
UNMVp6Cxzm11K8a6/KSDIVx59+wSxQdGgxg4Z3RAtVQfPqbHjSerlziY0ouBSomrzea5D9JLZC9s
9IwWy1zKJwnbnqNj8oPYycGtMm+Lq63DIWgvrzmh0HVcZb+tiipnkfMwkUeZ8U+nzYvvdu9mZoKV
GBiFjXMmrrbT5Ec7yO96/V+JAxUYqj6/LHigrhY0mB1MGohrXg1cwsWrxkQQtZ+sN4G80JXT5vtP
fv8ZlgImRnMR/e03wvqEHU/53gHUA+RjHu2T3cF17smyUWEuOZIqOnnIzlvHSPlk5aemOdgmNreJ
4pPQe6FGcDwVCNERyIl1GboLntnssZzL+lr6YCBEmhC3r5ilLpykcIGQ9eY9WTy24xnvUH4ncjc8
VA7lgYk3X3x/pGvbwTwWdc7RMetmJ43mqzYi2l/dlh2gZIpB2osKAci8D5w3cVXDCap59Ps+wPcL
KGlH3wRxKH6wtx24fwIaqXcVTZFwErfhwzIsfMB/Xq5yWFvHAIj8qg9I7Q0FiP0qqW5T9bsOh/HZ
w0mjzC7ctilTOpyZ6hwnYpcFBF9Sj9IGJ8Ph6zoJs8DZ/fTCkloTOdgXCjUfWyOsrtNAVYFjTrsY
zO+uqxpii/3CKK9ssg0/s2YX2KB/FYMcA08FUaJlG0zOCqmjPEWFdZM4YjxZZbnN0rI/J5QT6xkT
DbQDPNCwhEbSTeN4dn1MpYjT0O7cKoYvsHwy4m3WmP2yvZjLg5d58UaFjGX+/eJsuv+yNrvKsW3P
Y6kXxGL/aaNIG1MGDlWyBxwFlIWQJwT+npyEzJOLGgG3hUn61fAck5jJsAx4cYn/fUo3vhIxpTXG
rVlzUSoKQiRoLb+ZJv6HL1HqJOzftrjjr7/+WdlkVJVDOTApXtuz5D/vZV7jMOTDA3WYzMTatmFD
LZCHgIfXi16hrOWJz6F+BizldgropMskp1NlGXdDMm5McZ8VjN5pGC/Xw+J1+6GZ3Kvu3oxLjyD+
aJkMutGrmBlWq5YDPaPOUv6HXdAkOvxP34UnLM/3Hc8WvuUrh8//wyZYGVjpxTyV2MaK+mqH6o4A
3srh8rFRpiqubX6qyuESsgYyw6r38VTYKJoY8lh9Rvzt1bPdxDF85w/kJFxzJWg2Y8zJhP37R8K2
/oev1JYCZJLpWv6//LyJIRpBGTQ44RMHI1QN8bKthHOQ9CIWYU1CBg72FDb3dec1b53zc6IB4+I6
FJh2BcEOL8jPjgX8BkQMlOXcfy1q90yByHTxMHFvG8ADCJaUU6pYytUU5FxYikqdBpsMmUIAXVW5
a+2HsaHtMM/3kjvFK9i3r2G5NWZvuq90Q/2UUYEX+w5pWaz+omO8k7oYI5jsww1eDo1Ayfv+0fxv
IP8/BfIdHod/eIo2H93Hn76KLiZE9ZF//fXPr19t96f/MZX/tz/536l89y+uVJwFfYCDvmkL3gQj
f/SvfzY8+Rfi+mw+tm87kt/Ap/6eyrfFXxxLmML1XN+xyGdwfvzvVL77F2aInL1dx8ea5Dv+/1cq
X/3LcuhZjmt6tnIZhHCeMv/pXUq98Qg1iApziDSJ7kn5ygfY53KMb1uXgrbRgtFHvpiG3r7/IEGS
H8GgpqMJ8mk3R7ZzHHu0mSJEsFuSdUHacaNAw61aIt+V436A+CKThcBQOlNA/o6BJA7fYJ8lkdZB
gitJ72peGFgJKmhnf83I0ljjl023AIdexw/H5qC69NCq++Xg9RVdpWF1GAWjr6bELi4cH5ubtVlq
MPhaMrG1eDJoGUWip7haWOH+u0u01GKiuQxafBmZGC5ajgmj+hbOIY4clJoMxSbShhkt4fhazClQ
dYwSecfWQo8pH5lexBuLMu+dsIdrJqzlDsyxsc1nZPC6JcLXdgnn+ZnBZtVV/nayGKoqM8r3Ntmt
VRkapHXjtF9VcnpMtSilYN0zfFrNBT3wsid4l9nghLr5NqFld5NpcaviGqPFLgfVqxknNIHYNTZO
nborPIuJplTBQgP/x+tEIQzNy7soqpijcJSMlnl6sgYPrnG7bksKg4kw5RupWjItnEAPOfpcpYU6
gWJnotzNKHgOSh43l/WAslej8DkI7QVtAiUndBmvYn/e1sI4j5V/65TLdej9Z+FWHzbFuAO3hVXK
dLVLZzp4O++oP2tlYYGqScYD9XHUMqTSgmSnpUmBRtlpsZJLa7ujH+lsaSEz1pKmEZmHFI1z1GIn
+adTWKrs7InhKgfYpWWbXpZZetgwzXIXcWUoaqjdMea0DdAr5lvQ+/bJsMB48VQP9sHpSDIyDhui
dEUKH1mWB3zVKSQrUbvqTId4/bZYoL0L6FFuwwMXlpvaw0RbmbR51DLX/tAQ7y6CsDf9pNnwiQNE
tTPZTDcjbYGyoRYqQE1GFr6kqMsw9W7LFKtdPb7bYeZq1PBbXUXNbZMJaDkYhwyLrsKUsauKJzCE
MK62Bt61uDGd1YQL+dIqygkzqN5jYe4hUy38JImta2ncRiNH6JxJmeo7l2UA+QqDLfSEV2yu2HqC
Mtkivm5YCXibIb8LRlrkLQIS98zqtURPCP0WQvkVGXhvtkSgwE4A70HXz7TAb8ZEpFqbUNjiD+sO
GQWj/k1nE4Z3kUu4Do3P0RMkwoe4efByqfsGCuwE1fIr6TDOFND4lVffUGW/87UFAdd4vu+1LcEd
MCjM2qpASEPL83eBNjH42s4waGNDh8OBsBFvm7ckeYCWyRForNDbZLy1THXjNgm8+JBg5vyKE/dr
NgYMMgMpe2c6kpSkIBGfBIPCebekZrmJpoH69yij41jB9PXwmjS9Qd6bCrfMR/ILwvumi3Y+jo52
uA2+DR40MPPg3bgFtAor5QogKyB2GJ3w2i549cMSvr2vep9OJnEQ7QdADkUH1sc09Qw9hMtMXnyI
Rb9A4RKtTU7+btDvXeIW6wZuCFIutG/aXX725Cw2eW7b+6xZjrX05SUbceQIK+AO4QfPUZ6d6uwx
j9ANu7j4QONGwLSikGJVOjSaMvqqKkEwa7QgKeELyiwX4SPAbhONL65v5afIfmH0BF4Z25uGx6JY
ezimJjQKHDzTgPPF8xvsTWGJzTKKCEdW3SX31JeT/I7xAGXaDJRrW5DCH8T4dgWIADqsQ4TbUILq
gbzdju3PMLbGG0uhApYZLvUhL3cces2Nzw2E+QyuOS/a+BYLVoexJvEI+VSsTHW57CcoL6ses/o9
CC+3b66dMef4Hite3SbO9xixNk5HX9BAz8rKrsUlxTVV4J6atI0qwk/V4KvKtcHKiirydMlxXrKY
UQbA/jIj12V0jMlNrl+MhXcReCNhuf21zsPnGsuCV9+Ow7ifqgokbIK9aWCXDJpA3uc+MV6bqGZd
5eOpVcawMRUIUkVmz2dSiossHLGTgUAGrZ/mHH1xGnlz8UgrFWkwP0wob/TfHSbAh/y3n3VviWen
lATW9602sJkwwrGzeel8mwlaDhyHFY7lpat69BYuKk1n4QvR8g3F3XvLqXBBastcjHeu1ia6DDdd
om11WfzCXlCvA224I1xr3gx48GAIYsbDlWdpe16JTy9HlYPaUrxN2sLnaDPfgquv1/Y+Mh3lJcbx
1x4Kbf+z8QES7hxgXPbskFgEuQY8EuSzTqW2Dxo9RkIjw1JokEOO8BgqvIYmnsPFrZ+5BD0xJkUg
TF+jsiCX5I2vTPewK2JtxAOnyeP1tK4di0E17vzR8o8MUygdapkCWQgVBtCUpb71ILNAOzhXgOys
2m1u/HGWq3LxKu5L/L5m8Zl1YGSyjPk+6JEGsST86pk9reKp9pD+xXvVjA99NxvHNuT592Ho5hUP
JmeO8cDYu1svs3Wid1TCB2YeRpgJlGxZpnSkFz6m0JF7lF19lQq7aI1vlDyIs3bq2UOJxl/DNHoX
q5FJ0Uh1TDoXp6GNINpbTw0J791g2w8hB5A4417e+36/jZAs/Z6aAYGjNZiBQjc5SVm2o7gx5g0W
zTWbwnB1h7dYxodgwRUJ73Dl4JcF0JPfChy0kbbS1t+mWm2vFdpoW+K4HbT1dsaDG+HFHfHkDnhz
fW3SdbRdV+LbNfHvKiia/MVr51SOIjhYeM22NbL3wfE7mjpDTZ4zzYE6iQ9lLONbI8KfjOuLfUNd
kSWts1OPLW8gfmLCsKCJSv95oIfIjT3nIrn87nx83cyjaJMPlYSuzLmL1tKPpBMdniYq+rSZmQyi
Q954eMjnjhaNYdnQw0smosMltdTYCv3uEk7Q2hZ3eIZpEZL3ZuVqwXxSFAEa3gVLC0wCqE1PFqb6
FNp4DdBvpVyn20zxlJyWuTvmcXSPC1Gd00p9VEPcbM1muY+NilklExEc3kRHWBHrdwfnN+QXMu8R
tk6buTtgSNjdNPJcW5yuFAwv9xm9cavaStR94Jm/8xyt3SbqxfEBSjzHJ03IT46AM7eZl0x4h165
I/q7RmoASFccOa1kFw9ZRxWsdfEYNLtcO9077Xn3QtzvsfbB17qktGkoIuYiuLifCaiKFS6GigzW
KqOFxzCmYT1od72Bzb4N5bstS3z3RnybsYuezdxHjVyqemXcFoIluhgxEhlz8RDU9S1pgZLxU/IA
MLkuo3vktnzbOTFHSp0BKHQawNS5gIqAgKuDAgQG5oJbrOib9VwL0DOteCh1ugBZYu0SN2h07kCM
VbRSUi/uiV3vF31r6B+UGE2Q8s29S3zBI8ZAmzSlDzrZgDrM9qLTDrbOPfg6ATHpLAQrUr9ddD6C
budXjryc7XR2wtIpCvCId73OVYw6YYH2cKx05oL6F92MRA4DDx+8L53NiCQ/b53WABB9h7447W2C
HJNOdPANQVX/TnnovMegkx82ERBQuOGRCo6RKiXyIZnxmzUm4UxOckTpBAmkQQIljWh3BlP5y0LU
ZNCZE5vveTXqHIpJIGUeSKYAvaKUUKdVPNZVV+dXKp1kaXWmpdPplkTnXDgn1e9IPopWFFIwi87D
WDoZ4+iMzEBYxiY0s7jFdXYTXIwYLt6CKvk5eJxGQa/fttHw1VstfE7bQYLK1R0lkPZFEdBpCOpM
iIIr6sxNain4FM9fybjx6BDvaa3hLBgx76ByGOTZ5GeUXYycQc5slPEuGuvXWc1fsk4f2kQQhNBV
3f0kLy2xBrUvagq2TPppy5bgrEo078iAGiuizzBFh+Ik8p63zdFzsN4ud00Sn3QalVvUPSPfl5Fe
DAEqHsvdmczxe2egYIaFia1q8R/yIdyrAAUv6oDHM+UGPE9tyoNT+Q9qCj88L+QnDCBJNatMipKC
3Y/A6I+IP2voePSRQNO1x6tMMwAIJqy4oURC9U4ic48xTImVHJy9wv/vtA7+7ujTN5+nhXInbm8D
Ae8Kodx0/GfbnWix3fqT/xTM/k9Onz/cgTXEDsTaqH5A9PFBmDf4dnB3HzyRcTco7paO5c8N7pZQ
nouIib0xbCtjXC1ee0eZKFbQzH1QMM3ojyaxxrgSky1YrCnBk8B9M0Tu5q9Ksvy+AkExONbJRJkB
ryTzlTSmW+VEl2ps4MbIt4I5VzKSXRy6UxGwQhvBNlPlWRThTaloNDMniSkyR2KP8AZ6VLqC5bwv
BXRmAt8ZTbFs2uozZV5fllcwX9DF6vTJt61rUjW3MzwOSSyodX7gatKRWfAtASxkAzXG3jJyjC9v
TYzF07TEU1TgYktYlc1jALeCxdu+BaH0XpfVk2jlNayDmz4laERLbKUjcKk28HPeq9UnnlZsX+TU
0mgidGj3P6eakDlHnDSI1hVeorSe2Ao4CODRIoXOQ1bcuLLf5m30k3TtfRYQfwswoQrp3inP2WBJ
fCKCsq41T0C/NEVMB4+f7/KGInou71C3DayESQn5wxx1upeIOHPCdWUQQi0hBPnWIYJnijr46tHE
QIdz8DqyI+mfOUbep6a0934YPQXVdRirD1fs40LCCB0ch85Vd7PM/l0vx5cQVkjVDlvSkcQFcY7b
6pljxQvTC1LVHbdnIwruUmfYhQnIBDzT6vGhIlJyppap304duCcc83fpZMQ67nQsmbhcUSDFJVbt
XpQLkaSBRQMm9jAu3KMQg1YeL1MmHGIgJN+dtuKibNQwOoY9ez/SitVd41DcTj0TADYuqE5VfnVG
4zEGUUATMXbUwL5Dwm023ADp2ciox0hnUB7hdFlSl3WXxoamrL+II3GSwzuBrrtbJje7bWv31c8H
vKDcIiIHwzaWW3rJE+T7xVhuMmDxeOgOsgfcLUT0AVL2Ph7goGdQwoXpXSygskyuOMaF1g0M+X7n
3mBva2qOBUkkucxHV86On+5gfVJD0zYc4xJwMGun+26odvDew5OeuKIxbY0PAO0/q5jS09yuBsxx
5rg283EX+e1dFdbRujPKV8dJgOEThw1a8dkY4/wk4tvaC0KkdYq6gk492aF3Zeu7G6wEQIDA3D8b
Tw5KQm+NL7JlBFMSjuem7O+MWN66itxIXy7vZlrjcbIie9dhZQ3K/sBzuZONQEXKAeGORXqNhefd
xKEJWVtCqkWvpSAjOhkpg+EAl2dZjxoO5z0prIf7qJLviDMcoisY4sCjJwj5SZmpoyVcvHSgiSC6
f5QBkd4RDvICAsOnfU2EcfdUxNSS+sk2iprunDHx3ChQzCFxExToFXCYZeW2WIQcMquZVZ0LM6C7
OLS5t5uknRIIhZkLuTZaoKJULBsmo85tDrrCGgeNTZZnqbhylNNjQikFx60AjCUSoyd1rTl9LFmz
GW2DbJMJ+z9UcMsiBmxdH7yFmP1rbKTrMcVs4regBBrLPJjNeAPXGyalYjgZLyCfa+d3PvAG7d2a
m6Qib9oB9CjHxywzKOdrUENiGsbgEnArGTPXgqi7ODtZGfd9JosNvzvdEnQkCaTc/QQY5yBlwO1u
UWQEMXZmHvHJYWi5JXA48xM229HtsmOq8C1OzqmJSAXXKMi2HeDjpdABssQ8PEz9r9Ia4ZG1ROzL
DiyjZ13r3vaOFHqMEFjabSl7zgWweLuKQWVWtTdj0txBGNibjGJX4zRAUDJ2qVn/VAGjwMRJftF1
6K5TLnTYwelbC9RXTofJbsyQHHvPTc5DJR4bvz0IZE+SuuFdJ8J7KzZuAo+q0cB3YQbgaK645XAW
JNdmepQvp2FyV2X2z5guhg0cuEtchviPgl1KmJK3qAUFAysgUXl4QWFqHAv5FCxwHwaXvxgm2jRn
N5lgfFmAIchK66k3SoYDs/FeGNLCISdOeBWxvtVoMqHAJ2NxMjEqjcOp107MuU1Y6V7lA6B9Uvfd
Cyw05rGhs618wOs20X5bWu0arB2txkT0+ha8XOP/MoR8dnSUy0lCOm4UJTcMVA8olIfA5d5hxLjp
3GYiH9jF+0q7RXHkUiPpcviFSb6OyMwv8ljjziW52TX1TwAq+OB4lPWVCfjKLE+u/hC2lTxFSaZ2
uATvrAnfYJwAkEwTzhaw3U5j1P79V03YLNtxhPvqB4Zx4o3CjZC7zkZ5zD6/P8CnI69II8NJzjUP
4Pf/7Px4xv7JW71lzTz1YdzvLAZWVJHI+hT2Jl2eODXKOm9PVUGLMqMZSR4CZChGivJkhWGErU/7
Gmdo1ng9SaGBIWq4bCTmwZ7jmZJ2eLbVMhzGPJ/3KF3VyRpsPuhfjR2HGm8+ZhUbWOZEx768z01i
36jQzTkYfa4i3/86NBI643DmODQeUiDvcWP//ne/v5jvXzES163EfC1//D9OoZspqeShVbyIQ44v
e/QpjR2bxVtL+k5WjKFB+jjy7x+igmsrysqr9c0WVXjco7z0Z7zq/JLWcpdqzzYuTl6MFTXu2H+w
SV7qmHgGcqgCFRMne955eKniqD5FFaUOWMrttVnwQ/z+QPO12I5SfPzxv6Ty4AoVJBVlz0jtj09U
M1awP/4zmXNzM3cs7X98YiwRMKyaw1xZsbyF1KhxlQTq+n8/+I1Fgu77v+O429aUZNL4yrvAa/2O
/AuZLfBbJ/hW3aYj6Lrx8preyCC/kuffLANdPaT98AMB38rdQoDIA+pARHVr9sQBxZBbmwZBOesR
JyOs/2CF+rxv1yUBdNhcQFCrPDX27AT3ecHGP869eICMdhNTgEeKh9n9JBfJfkp3kJuEC3E/hrwO
QI9tNDhfiwTxVBXDkTuBuvRzvKfZIt9WTKWM6VGGdDLmnG6ZQjqr0PaeRt6G4BiYKs5x/jwn7bi3
53Hl8lCeE9v6GUs2lkkxgUjn5MkMsupi0LhemW60ZY0+zWSS2QTQTQEeym0Z9HcUlbZnsURbsySC
VRXFbvFqKlYnKzlQ88Su6mJWJM21ZpkrgfCQwfV7Ma1zUg+FwAFVBsOP2sifxdTKbcI8CLduP+bQ
h8gERqpyj1nQc11qyOwKcM91C+ep50PJIU6Gn9x9s7vKIDnqBLpkBxNIAT+3KapfNdneVtyEtjzU
FlcVWhcyl7lnrl5SE7d/2lhfJP0fGy7VWU0xYjZnRwv35oD/UXtPr5Yln1M6+1YKWHPqHR27bxBP
aH4Kh+mpnd1Tkj4NsmDeYo23QW9jByVN7ic31GRvcJi9MIznvo9uzVWyeJ5tVtyFlrehH96j3L/T
/2zlwfHt8HLA6BJAlsmQlGQRmeAjxM1vQS22JK8jIND5o7LdV9tAwRkYymaReCt6VtZyaX6NjfXW
8R2qhMFI17PoEBn5Ec3MsEv52HSXsgdNyqCSLou5fdXf3dpm3HBNHQeG/9J9uEN459NeqUrFVxmx
DHGe6IabJPS4uZH+EuqpCjj/QF9hp8yKfVAJCIXTnvo4bolx/6sdO45X3HOZgLNXymMlbOPcdk8y
wVWnRI7jKvOOEvpVTLkkayO7fJ03BFfyL0gBGYoJBvtiXiUxLqmIyFjArQIzGnK/Zc5PlfR/OqFa
zm3FDMrsacomOtQh6dMW6Y81576Oigojapg47FXPmN4zXLUGPTsc6ih2yHByhMZahhtc3dDvWWzJ
W/dAh/gWwFfu9I8Oocj6qNMZi5vxfpOX3FJlgAjhkm8xnHETds6j2Sd7VEr7SrEUTsiObJhk5h2Y
DHyD+kq4FK8Trwc42mJHY5xPy2h7hWPwOjTig7XSgkln/SCXRYwcRFBRN4MOOv1MyVqvDDDLEoBv
N8JrsIPmybFTBgizw8HGuqVvqtqNI9Yo5jUpyWd1MRnWHRxytaesSz5nOjJM2d7HUG3clEHosqTa
kUL2TxmwSn2K+1KECMGruLEm7I+R9b5UHi8PnZe17V8Wv34IeuvXmA/Nqg2YuZYt+ZKOPjWbX+hP
xTH8xjRtf8mWSnLPfnFi3qRBPPB2LF8aFyTQTPezSgfsbDZlXfULlyx/baHda+IFZV5jkxx9yqjb
lCtlnqsnFHWbh5Thr49rcLPghHXdmuwdAdK4HTg6Y1+pf4h+qTcqp2YkiXlJvOas3PJVGOoG2me2
YYyQRMsr5vujtMfbjoreuHP4l6WnWen9kd4y80Ck8SmJVL3zcNhxTEW88wx7H4YzZ2OjZuFM9Nmd
25Yv6Qx1GIzInuv7gWn2mxHB3IEAZs/n1DUvTeO81xzBWkUV1uinJHq8h9p3PsGsrgwem8Lqv2S5
3Ff1nSvL7WwzBqQqiIkfn6BaGCG4Dt70A68bcPrY39KUerRs4zS1FOBFvX2fEko05uSDwMTBd8od
X9qy6R1mcf4oSCAxieGwIDfk4J4j6P14wo2HHOJfNXwaYQC3aOiOixLHuU5sQowhpV0m4qEiBklb
yaLwXgMhgtjg+tRYG4fUmW+YU907rnNnZZCtIIwXhQM9x7r9/nfnjkIfLDJ0JeJCbNzyIcIGtpK4
EkzsbfjmgRvF+CNxt9HUiXSNBz17diOCsBQDa5j5/GX43b70iKBNzFRWk2LIpiTG9/6hBV29GoQL
vb0prn4RPDhmurHmsdnn9gcVw9XKUeonhu67UcPGm/o5qZN920RnVRg3FnyBOGJVnPw7j2mS1TEo
CjtCQqiwH5RCnozZfe8877eXfYryG5nlPBV4H9okAVJE0U9aoro3YIUbyFtNw4R1EodlbN6/oS84
yLhGwpNhoTUK6gBCIh3VeEvTM3kFezlQXUWCMXeXLWeQSyTCk/DtJyXs16rkZ5bzDXC2PNIVmlE1
4L5j2Yb1wOSd7oFVhQyzMhifcibfor6eEuVskQM/RM/IuM+q52SYqLh9EKr7KYDEKZkCUmoJ3g4X
Ntp91g23cPVA+iPZ2POxKhkTmwtzSQin+bo2Udsbio4SrL6rKpF7GPCMmEt59WKKHoT9Vi9Cq1fB
mQptsozztncxwYcKLYU+BLeufiT98NqmHTUFcXxrRYRsuiS+H7vil+cxQaKN6s3LILd07Wc92+95
XbwUFHcTfXiuneGH7dIJPxTTPWeNYsf90WUDwF+cwSaIcA/7qBMkUhAaiuZT8XoG3iR5M4DxKs0t
Mc8U8OdjmBjdfVKKSzVtpKgJglWTRQDdpNO0pkqYextl7byVSmsTQ01bVf00bYsx5knAQ4ZOWb0x
0NdtP9QU4khb08L90dU4AgI2CmQxa+d09RWDH7k3fjDYCZIIhRf9VoY/WmJWYq7PRcfJx/bYKbGQ
nJm83imDegQ3OhLA/YAFhWN+fvJm84OhGYmQcdgbPp4GKy9+6vd3UIaABygqY8RWwcPriILazhOW
y+NAMI43EircaM0XGiszOHQOvaLSnVlK+0Poduq2JU+06iW1yDV/izJeClZN0dbEj3LOLaqxX7EG
QDdxmq1wzPkIwHz1fdx3u1/SYT7VhUZDoa6pt+bbYgg4qNQsmUtxomHgp2HzVbSG+dk2sPGMcbP4
hBhJieB+JS/XKB9bh3kkR7YcjFNtxs+phGlDWFVxsbrDCByfe5QSC1ZSuSwoMrSJ52Xw5MfOm4jQ
BcJgus5p8NKJgaZQL92adXuGLdHyr1BtXxcsGXK5L5Jlj42feFienkuuQ0wVkEI6ryZvlOBqImPU
xssqddWG1l5CTS1o+nQ6FLm5tVH41yb4+nXEGAQLszWC5VGv9RKPx7rNmdKRolq78WstF4A0stzT
GkbaQqb3HIHwKMzuG8abQ7M0/prjVrMOIFJDcEHj7uetKeCiZv3NzHB16OktnYTzPjGuwPHLusKL
a5MkjR7qOqy3xG4CXPw7pwxvy6h9kwt01HGyqB3BmNT6FpNQN9ybFiVwqCe0Y3TdCfVm7aK4Igad
q5ZbRdmqGzMY3L3lTc88Cg2byZ1U43jE9gN0NXkeYTcxt2arjQs2shoEezKBy8AeVm84rIG0KvjO
WaKOBd6hAOQ1MKiMtwrvFUKaKYc818Aw5fjQHZOiPlQhBF+wUkCISQ+CYB1G5FKzs8nops6dP2MM
Ifh9zZhb7dGcxX4w0wdV0WcF9Psi1JGW6IZL9n1vLucpAqiOZNaJhZekyznZsGHl322/obcc7Yq+
kkqo1VIleKWY5lV9zjkyEqvGn547xkKjLB66crzUg6TrTzQvXQsUwVJvfvXT6dx2Y9BhuhIyfshj
0JUWY7oGzXJuwf4H6b1XhueFmQhQOSAxTO+dPht32WL8BqWPpBSPpNToEFuXkhZc1f+WPmXIWTAT
1RLPtvGepc6XIPs8FrI4WwXOGWuILwvJoy2kZTjiwqLbHvrqkr3Yise6gFJiMGxLlpZmkqyAsw8f
u6/Cw9h2N4M5iY09S4aDVGMFkUkNoa2gH6QwwxdLsCbOxSay2EN41TjbJMe2n7UeGK1nIv5L6e+d
ySYYXrh7b3phPMOMkNTdzuuGz0Iiy+RV8DhO7psppxfGEc/Ab9ngah80d04DdNEzi55/gX15dTLa
KoMG1SYE4rnOe5KivnFcKgGj1aMc2RxDtWEP5THN2rvEoak4AjVLLmnYdYU61j6z+tBLPpaMW1uf
vwEJ5uHv31uNve6wtIsqqDlQjRBU5XWeUA4EOLN7tFnXKr6cYqBXOkD16PuJfkWun+GSg1V2b72Y
UFK+UMU9s2UTOpa3KrQ5aDHqVNYuamNcwKD8qsn8HOeiW6fQAfKQQlcjDOl/eO7/D3fXttQ4DkR/
hdr3SdnyJfbWLFU7gSHMbmCGy8zuEyUSEYs49mDZIeHr97QdMZHDrWI9UJuCB5LQbrVaal36nI5R
KhPXxEg+SefZZw8MqlE6/3oL3AdWZ4tvccbOF/2Jup2j4FGUDLBav/5ZVv+Et8DwFPNRGgBhW+L3
ASlLn+J+mgK8+vC351TY5jKF4irM/4Lr7uEMvAIl+AUUAHND7Po+4Nzv8B4bsWJ5GIKPQErw+M5R
BPmnX3gHsQN8cpkMrqrs5i4DT09cTQEdAL+BT0QHM6I8WEj3LPGd8nhJdAgKvAjVdZSDJAEMibjM
vkNhN9AnBOBRWIJPQTIQKyRX2NLO7i+j4G6UsFAeRVH4Cbz1IIW5u5REzgC+oPOQ6BokETdkROFQ
MqAGKqJ1KIjgAVkyRwyMDxmYH1wPFBC43zp/mAINFkxPAyKJcIktgmgjFmxxqggXWxAcJUX9vUFC
NBMP4JuIiXgClGODEEwUt0RJkRA5hQK+o0LS+kCCt0K66RCXOVeHOVFaBB+GjCguZkR2wW5Be+ER
Acb056EHPow6+/h/k6i9bgjlUR/WadTfKlGszoSq0lLtfxwvf5+KnD6tAX4X+W5felnQOoG7Sf0e
5xVGKjSYyjzbLKvGfMAxjEpstUq1vi9JSDmyw6sJcsNRVC1wwF7kEOQBm3LcjdTvA+vawy0Ucr6d
IK5fwKbgSRu2ea71LzesMePL3zFU55M5VpJSlYUcl5uN90KgNd7W/JaMX833fWSvo8qDFzpNKwEM
2bRCFPf6SPYJUIjOqV+AY7wzKyAhH133Fid41gpwAiQ59SNno683reC6LqryRU1hvXfWfua5odux
/T7rAfQDBKzHHnt5s/39oAekBIYIUAf1qzH4OxoLKIrYeGZrctqeCZ53Atbrh0hlw0h40ghR2AM4
ikzEHofKOxsKQeR3doV+z3ddTIiAs9QvTHubruAypxcAkxc5mBnp1TzwTa7whi89hhfE6nRSBxYp
1FPx57kv6Jl1+/P1rEqwPYobxhcpzjTPFnXEo7/3DVepZ/6ND3UkqJ+z/vd1A7cfbTxLt0q/OZSi
4MU4WdUfrNZqNtClP1N+zedGKdHG1X9p8sdvhp4bU8ErgtWsJdd3dHhpwu5OcgtczGemYJQNtiF4
xjPFlZZE3ejGAdyvqykGPJU32DKYFVsR8hALO8sGQKfgk1xLIq37oYf5s7vkLBPjUo4rY1HQ78fA
wnUVfiBSfs8LoSWR2hFYTPTfu/uHXsjs5Td7gBBU82vT7Egbt+CFn2F1OTG90HU8QPO6WuZI5LiG
NCUjNGId1lXyEBaXUsup3Rs0/RY85XjCE8MBXR83nPpBu3flcZpK3BeaIxKBwYL/HWcTyVuzCFDg
FvrvOL83Ow+VBxHiunbeX9tzUwjsnQXB0Kwaz1ZaUu0XFH71G7v3H93Lqi0zxyis2V32iMvMmD2Q
HWYjvIwIT8mzidaQzMEcFJPVb+xujhFXiuM4XAlwL2txjfyAUOhdXWQkx4mccnP/iqw5CyN8JBEL
VF4ans1cn4h3uqutlMQPUn21sNooLi7W9BsdjA7ReVW0RVtRPM/K1hwCyoAo7q70ibgueGv1xFgE
eHdna5+IBTfjFtI4PQvLpxNxvzfkc4BUpBnWIT+2MHpI/hdRKLHSRqi9BMRnloSPxFKOjTCGna+N
iE6a/5sXs5betKnuOnZOcuBO9wa8yBEpzcHpha61BxzwWXvsI9PBwpLkNJGmxZGDaSHwnM5SrEjM
XQ0KYMcWJtnTQoB8TPdc7YIgrrJg6a8CJDGrdMFb2wQWhMyC3meodC72jkFX34ptdCShm7P7NHsO
rOPTjughSljo0uYB245I4i2sBy9gfaGUMJYUnucwCzPjhViau0oPSluQe1nyRPccOaLXHFR2nVO+
i2KOyGZIRii2EIu/S+xsWu7t4WTYgv/94Ig72RQs4Kbe9XlVV4u8Su/yeKKz21HJD6nGeYa8OUP3
5vC9s+6rHKf7U1NyzF6NmU+dND1eTmyfP+lLh6f+zTxco2+MU8GL/f8AAAD//w==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5800FE49-03E7-4D72-A411-B690A2551047}">
          <cx:tx>
            <cx:txData>
              <cx:f>_xlchart.v2.4</cx:f>
              <cx:v>Profit Margin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1109662</xdr:colOff>
      <xdr:row>311</xdr:row>
      <xdr:rowOff>90487</xdr:rowOff>
    </xdr:from>
    <xdr:to>
      <xdr:col>8</xdr:col>
      <xdr:colOff>261937</xdr:colOff>
      <xdr:row>325</xdr:row>
      <xdr:rowOff>166687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B6645C-2C70-E73D-1B43-A02A1821D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087" y="59364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1062037</xdr:colOff>
      <xdr:row>174</xdr:row>
      <xdr:rowOff>166687</xdr:rowOff>
    </xdr:from>
    <xdr:to>
      <xdr:col>10</xdr:col>
      <xdr:colOff>500062</xdr:colOff>
      <xdr:row>189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1F299-8DCA-228C-F198-8656C741F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614362</xdr:colOff>
      <xdr:row>149</xdr:row>
      <xdr:rowOff>90487</xdr:rowOff>
    </xdr:from>
    <xdr:to>
      <xdr:col>14</xdr:col>
      <xdr:colOff>1081087</xdr:colOff>
      <xdr:row>163</xdr:row>
      <xdr:rowOff>166687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66A036E-D5D7-6998-536F-AAE061262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5412" y="28474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333375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F976E-7D32-4C1F-93C6-DE0C0F636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476250</xdr:colOff>
      <xdr:row>0</xdr:row>
      <xdr:rowOff>0</xdr:rowOff>
    </xdr:from>
    <xdr:to>
      <xdr:col>14</xdr:col>
      <xdr:colOff>184039</xdr:colOff>
      <xdr:row>14</xdr:row>
      <xdr:rowOff>88631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E2D5A-B269-F0D0-586E-A5B7C62D4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10</xdr:col>
      <xdr:colOff>263525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AE33AA-7056-4609-8904-98B0D727073B}"/>
            </a:ext>
          </a:extLst>
        </xdr:cNvPr>
        <xdr:cNvSpPr txBox="1"/>
      </xdr:nvSpPr>
      <xdr:spPr>
        <a:xfrm>
          <a:off x="28575" y="0"/>
          <a:ext cx="103314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senior managers at Divine Foods Inc. would like to better understand the sales figures, products and customers so they can improve their processes and sales.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tasked with the job of carrying out a complete analysis project of their data within the given date range.</a:t>
          </a:r>
        </a:p>
        <a:p>
          <a:endParaRPr lang="en-GB" sz="1100"/>
        </a:p>
      </xdr:txBody>
    </xdr:sp>
    <xdr:clientData/>
  </xdr:twoCellAnchor>
  <xdr:twoCellAnchor>
    <xdr:from>
      <xdr:col>1</xdr:col>
      <xdr:colOff>457200</xdr:colOff>
      <xdr:row>14</xdr:row>
      <xdr:rowOff>100012</xdr:rowOff>
    </xdr:from>
    <xdr:to>
      <xdr:col>4</xdr:col>
      <xdr:colOff>1219200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4212-6538-C6A2-4C7D-5637B7263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796102893517" createdVersion="8" refreshedVersion="8" minRefreshableVersion="3" recordCount="134" xr:uid="{08740C5A-7DE2-42D1-85DC-5E48135074E7}">
  <cacheSource type="worksheet">
    <worksheetSource name="Sales!$A$1:$T$135"/>
  </cacheSource>
  <cacheFields count="20">
    <cacheField name="Order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10-07T00:00:00" maxDate="2024-02-16T00:00:00"/>
    </cacheField>
    <cacheField name="OrderTotal" numFmtId="0">
      <sharedItems containsSemiMixedTypes="0" containsString="0" containsNumber="1" containsInteger="1" minValue="39" maxValue="3518"/>
    </cacheField>
    <cacheField name="CookieID" numFmtId="0">
      <sharedItems containsSemiMixedTypes="0" containsString="0" containsNumber="1" containsInteger="1" minValue="1" maxValue="6"/>
    </cacheField>
    <cacheField name="CookieName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Price Per Cookie" numFmtId="44">
      <sharedItems containsSemiMixedTypes="0" containsString="0" containsNumber="1" containsInteger="1" minValue="1" maxValue="6"/>
    </cacheField>
    <cacheField name="CostPerCookie" numFmtId="164">
      <sharedItems containsSemiMixedTypes="0" containsString="0" containsNumber="1" minValue="0.5" maxValue="2.75"/>
    </cacheField>
    <cacheField name="Quantity Sold" numFmtId="0">
      <sharedItems containsSemiMixedTypes="0" containsString="0" containsNumber="1" containsInteger="1" minValue="11" maxValue="245"/>
    </cacheField>
    <cacheField name="Revenue" numFmtId="165">
      <sharedItems containsSemiMixedTypes="0" containsString="0" containsNumber="1" containsInteger="1" minValue="33" maxValue="1410"/>
    </cacheField>
    <cacheField name="Cost" numFmtId="164">
      <sharedItems containsSemiMixedTypes="0" containsString="0" containsNumber="1" minValue="13.75" maxValue="646.25"/>
    </cacheField>
    <cacheField name="Profit" numFmtId="166">
      <sharedItems containsSemiMixedTypes="0" containsString="0" containsNumber="1" minValue="19.25" maxValue="763.75"/>
    </cacheField>
    <cacheField name="BuyerID" numFmtId="0">
      <sharedItems containsSemiMixedTypes="0" containsString="0" containsNumber="1" containsInteger="1" minValue="1" maxValue="5"/>
    </cacheField>
    <cacheField name="Buyer Name" numFmtId="0">
      <sharedItems count="5">
        <s v="Jose Enrie"/>
        <s v="Mia Balm"/>
        <s v="Sebastian Philppe"/>
        <s v="Tamara Hyde"/>
        <s v="Yasmin Patel"/>
      </sharedItems>
    </cacheField>
    <cacheField name="Company" numFmtId="0">
      <sharedItems/>
    </cacheField>
    <cacheField name="Phone" numFmtId="0">
      <sharedItems/>
    </cacheField>
    <cacheField name="Address" numFmtId="0">
      <sharedItems/>
    </cacheField>
    <cacheField name="City" numFmtId="0">
      <sharedItems containsBlank="1" count="6">
        <s v="Green Bay"/>
        <s v="Salt Lake City"/>
        <s v="Seattle"/>
        <s v="Huntington"/>
        <s v="Mobile"/>
        <m/>
      </sharedItems>
    </cacheField>
    <cacheField name="State" numFmtId="0">
      <sharedItems count="5">
        <s v="WI"/>
        <s v="UT"/>
        <s v="WA"/>
        <s v="NY"/>
        <s v="AL"/>
      </sharedItems>
    </cacheField>
    <cacheField name="Zip" numFmtId="0">
      <sharedItems containsBlank="1" containsMixedTypes="1" containsNumber="1" containsInteger="1" minValue="36602" maxValue="36602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3"/>
    <d v="2023-11-16T00:00:00"/>
    <n v="3293"/>
    <n v="1"/>
    <x v="0"/>
    <n v="5"/>
    <n v="2"/>
    <n v="201"/>
    <n v="1005"/>
    <n v="402"/>
    <n v="603"/>
    <n v="3"/>
    <x v="0"/>
    <s v="ACME Bites"/>
    <s v="920-419-6270"/>
    <s v="4660 Sycamore Lake Road"/>
    <x v="0"/>
    <x v="0"/>
    <s v="54303"/>
    <s v="United States"/>
  </r>
  <r>
    <n v="27"/>
    <d v="2023-12-18T00:00:00"/>
    <n v="1291"/>
    <n v="1"/>
    <x v="0"/>
    <n v="5"/>
    <n v="2"/>
    <n v="179"/>
    <n v="895"/>
    <n v="358"/>
    <n v="537"/>
    <n v="3"/>
    <x v="0"/>
    <s v="ACME Bites"/>
    <s v="920-419-6270"/>
    <s v="4660 Sycamore Lake Road"/>
    <x v="0"/>
    <x v="0"/>
    <s v="54303"/>
    <s v="United States"/>
  </r>
  <r>
    <n v="15"/>
    <d v="2023-11-25T00:00:00"/>
    <n v="1093"/>
    <n v="1"/>
    <x v="0"/>
    <n v="5"/>
    <n v="2"/>
    <n v="61"/>
    <n v="305"/>
    <n v="122"/>
    <n v="183"/>
    <n v="3"/>
    <x v="0"/>
    <s v="ACME Bites"/>
    <s v="920-419-6270"/>
    <s v="4660 Sycamore Lake Road"/>
    <x v="0"/>
    <x v="0"/>
    <s v="54303"/>
    <s v="United States"/>
  </r>
  <r>
    <n v="13"/>
    <d v="2023-11-14T00:00:00"/>
    <n v="3293"/>
    <n v="2"/>
    <x v="1"/>
    <n v="1"/>
    <n v="0.5"/>
    <n v="193"/>
    <n v="193"/>
    <n v="96.5"/>
    <n v="96.5"/>
    <n v="3"/>
    <x v="0"/>
    <s v="ACME Bites"/>
    <s v="920-419-6270"/>
    <s v="4660 Sycamore Lake Road"/>
    <x v="0"/>
    <x v="0"/>
    <m/>
    <s v="United States"/>
  </r>
  <r>
    <n v="13"/>
    <d v="2023-11-17T00:00:00"/>
    <n v="3293"/>
    <n v="2"/>
    <x v="1"/>
    <n v="1"/>
    <n v="0.5"/>
    <n v="193"/>
    <n v="193"/>
    <n v="96.5"/>
    <n v="96.5"/>
    <n v="3"/>
    <x v="0"/>
    <s v="ACME Bites"/>
    <s v="920-419-6270"/>
    <s v="4660 Sycamore Lake Road"/>
    <x v="0"/>
    <x v="0"/>
    <s v="54303"/>
    <s v="United States"/>
  </r>
  <r>
    <n v="24"/>
    <d v="2023-12-13T00:00:00"/>
    <n v="1829"/>
    <n v="2"/>
    <x v="1"/>
    <n v="1"/>
    <n v="0.5"/>
    <n v="179"/>
    <n v="179"/>
    <n v="89.5"/>
    <n v="89.5"/>
    <n v="3"/>
    <x v="0"/>
    <s v="ACME Bites"/>
    <s v="920-419-6270"/>
    <s v="4660 Sycamore Lake Road"/>
    <x v="0"/>
    <x v="0"/>
    <s v="54303"/>
    <s v="United States"/>
  </r>
  <r>
    <n v="26"/>
    <d v="2023-12-17T00:00:00"/>
    <n v="171"/>
    <n v="2"/>
    <x v="1"/>
    <n v="1"/>
    <n v="0.5"/>
    <n v="171"/>
    <n v="171"/>
    <n v="85.5"/>
    <n v="85.5"/>
    <n v="3"/>
    <x v="0"/>
    <s v="ACME Bites"/>
    <s v="920-419-6270"/>
    <s v="4660 Sycamore Lake Road"/>
    <x v="0"/>
    <x v="0"/>
    <s v="54303"/>
    <s v="United States"/>
  </r>
  <r>
    <n v="44"/>
    <d v="2024-02-02T00:00:00"/>
    <n v="952"/>
    <n v="2"/>
    <x v="1"/>
    <n v="1"/>
    <n v="0.5"/>
    <n v="155"/>
    <n v="155"/>
    <n v="77.5"/>
    <n v="77.5"/>
    <n v="3"/>
    <x v="0"/>
    <s v="ACME Bites"/>
    <s v="920-419-6270"/>
    <s v="4660 Sycamore Lake Road"/>
    <x v="0"/>
    <x v="0"/>
    <s v="54303"/>
    <s v="United States"/>
  </r>
  <r>
    <n v="15"/>
    <d v="2023-11-24T00:00:00"/>
    <n v="1093"/>
    <n v="2"/>
    <x v="1"/>
    <n v="1"/>
    <n v="0.5"/>
    <n v="99"/>
    <n v="99"/>
    <n v="49.5"/>
    <n v="49.5"/>
    <n v="3"/>
    <x v="0"/>
    <s v="ACME Bites"/>
    <s v="920-419-6270"/>
    <s v="4660 Sycamore Lake Road"/>
    <x v="0"/>
    <x v="0"/>
    <s v="54303"/>
    <s v="United States"/>
  </r>
  <r>
    <n v="13"/>
    <d v="2023-11-18T00:00:00"/>
    <n v="3293"/>
    <n v="3"/>
    <x v="2"/>
    <n v="5"/>
    <n v="2.2000000000000002"/>
    <n v="239"/>
    <n v="1195"/>
    <n v="525.80000000000007"/>
    <n v="669.19999999999993"/>
    <n v="3"/>
    <x v="0"/>
    <s v="ACME Bites"/>
    <s v="920-419-6270"/>
    <s v="4660 Sycamore Lake Road"/>
    <x v="0"/>
    <x v="0"/>
    <s v="54303"/>
    <s v="United States"/>
  </r>
  <r>
    <n v="15"/>
    <d v="2023-11-23T00:00:00"/>
    <n v="1093"/>
    <n v="3"/>
    <x v="2"/>
    <n v="5"/>
    <n v="2.2000000000000002"/>
    <n v="109"/>
    <n v="545"/>
    <n v="239.8"/>
    <n v="305.2"/>
    <n v="3"/>
    <x v="0"/>
    <s v="ACME Bites"/>
    <s v="920-419-6270"/>
    <s v="4660 Sycamore Lake Road"/>
    <x v="0"/>
    <x v="0"/>
    <m/>
    <s v="United States"/>
  </r>
  <r>
    <n v="33"/>
    <d v="2024-01-07T00:00:00"/>
    <n v="2159"/>
    <n v="3"/>
    <x v="2"/>
    <n v="5"/>
    <n v="2.2000000000000002"/>
    <n v="103"/>
    <n v="515"/>
    <n v="226.60000000000002"/>
    <n v="288.39999999999998"/>
    <n v="3"/>
    <x v="0"/>
    <s v="ACME Bites"/>
    <s v="920-419-6270"/>
    <s v="4660 Sycamore Lake Road"/>
    <x v="0"/>
    <x v="0"/>
    <s v="54303"/>
    <s v="United States"/>
  </r>
  <r>
    <n v="17"/>
    <d v="2023-11-29T00:00:00"/>
    <n v="912"/>
    <n v="3"/>
    <x v="2"/>
    <n v="5"/>
    <n v="2.2000000000000002"/>
    <n v="63"/>
    <n v="315"/>
    <n v="138.60000000000002"/>
    <n v="176.39999999999998"/>
    <n v="3"/>
    <x v="0"/>
    <s v="ACME Bites"/>
    <s v="920-419-6270"/>
    <s v="4660 Sycamore Lake Road"/>
    <x v="0"/>
    <x v="0"/>
    <s v="54303"/>
    <s v="United States"/>
  </r>
  <r>
    <n v="13"/>
    <d v="2023-11-15T00:00:00"/>
    <n v="3293"/>
    <n v="4"/>
    <x v="3"/>
    <n v="4"/>
    <n v="1.5"/>
    <n v="225"/>
    <n v="900"/>
    <n v="337.5"/>
    <n v="562.5"/>
    <n v="3"/>
    <x v="0"/>
    <s v="ACME Bites"/>
    <s v="920-419-6270"/>
    <s v="4660 Sycamore Lake Road"/>
    <x v="0"/>
    <x v="0"/>
    <s v="54303"/>
    <s v="United States"/>
  </r>
  <r>
    <n v="45"/>
    <d v="2024-02-06T00:00:00"/>
    <n v="2208"/>
    <n v="4"/>
    <x v="3"/>
    <n v="4"/>
    <n v="1.5"/>
    <n v="168"/>
    <n v="672"/>
    <n v="252"/>
    <n v="420"/>
    <n v="3"/>
    <x v="0"/>
    <s v="ACME Bites"/>
    <s v="920-419-6270"/>
    <s v="4660 Sycamore Lake Road"/>
    <x v="0"/>
    <x v="0"/>
    <s v="54303"/>
    <s v="United States"/>
  </r>
  <r>
    <n v="47"/>
    <d v="2024-02-11T00:00:00"/>
    <n v="798"/>
    <n v="4"/>
    <x v="3"/>
    <n v="4"/>
    <n v="1.5"/>
    <n v="132"/>
    <n v="528"/>
    <n v="198"/>
    <n v="330"/>
    <n v="3"/>
    <x v="0"/>
    <s v="ACME Bites"/>
    <s v="920-419-6270"/>
    <s v="4660 Sycamore Lake Road"/>
    <x v="0"/>
    <x v="0"/>
    <s v="54303"/>
    <s v="United States"/>
  </r>
  <r>
    <n v="44"/>
    <d v="2024-02-04T00:00:00"/>
    <n v="952"/>
    <n v="4"/>
    <x v="3"/>
    <n v="4"/>
    <n v="1.5"/>
    <n v="20"/>
    <n v="80"/>
    <n v="30"/>
    <n v="50"/>
    <n v="3"/>
    <x v="0"/>
    <s v="ACME Bites"/>
    <s v="920-419-6270"/>
    <s v="4660 Sycamore Lake Road"/>
    <x v="0"/>
    <x v="0"/>
    <s v="54303"/>
    <s v="United States"/>
  </r>
  <r>
    <n v="44"/>
    <d v="2024-02-03T00:00:00"/>
    <n v="952"/>
    <n v="5"/>
    <x v="4"/>
    <n v="3"/>
    <n v="1.25"/>
    <n v="239"/>
    <n v="717"/>
    <n v="298.75"/>
    <n v="418.25"/>
    <n v="3"/>
    <x v="0"/>
    <s v="ACME Bites"/>
    <s v="920-419-6270"/>
    <s v="4660 Sycamore Lake Road"/>
    <x v="0"/>
    <x v="0"/>
    <s v="54303"/>
    <s v="United States"/>
  </r>
  <r>
    <n v="45"/>
    <d v="2024-02-07T00:00:00"/>
    <n v="2208"/>
    <n v="5"/>
    <x v="4"/>
    <n v="3"/>
    <n v="1.25"/>
    <n v="224"/>
    <n v="672"/>
    <n v="280"/>
    <n v="392"/>
    <n v="3"/>
    <x v="0"/>
    <s v="ACME Bites"/>
    <s v="920-419-6270"/>
    <s v="4660 Sycamore Lake Road"/>
    <x v="0"/>
    <x v="0"/>
    <s v="54303"/>
    <s v="United States"/>
  </r>
  <r>
    <n v="33"/>
    <d v="2024-01-06T00:00:00"/>
    <n v="2159"/>
    <n v="5"/>
    <x v="4"/>
    <n v="3"/>
    <n v="1.25"/>
    <n v="202"/>
    <n v="606"/>
    <n v="252.5"/>
    <n v="353.5"/>
    <n v="3"/>
    <x v="0"/>
    <s v="ACME Bites"/>
    <s v="920-419-6270"/>
    <s v="4660 Sycamore Lake Road"/>
    <x v="0"/>
    <x v="0"/>
    <s v="54303"/>
    <s v="United States"/>
  </r>
  <r>
    <n v="17"/>
    <d v="2023-11-28T00:00:00"/>
    <n v="912"/>
    <n v="5"/>
    <x v="4"/>
    <n v="3"/>
    <n v="1.25"/>
    <n v="199"/>
    <n v="597"/>
    <n v="248.75"/>
    <n v="348.25"/>
    <n v="3"/>
    <x v="0"/>
    <s v="ACME Bites"/>
    <s v="920-419-6270"/>
    <s v="4660 Sycamore Lake Road"/>
    <x v="0"/>
    <x v="0"/>
    <s v="54303"/>
    <s v="United States"/>
  </r>
  <r>
    <n v="24"/>
    <d v="2023-12-11T00:00:00"/>
    <n v="1829"/>
    <n v="5"/>
    <x v="4"/>
    <n v="3"/>
    <n v="1.25"/>
    <n v="122"/>
    <n v="366"/>
    <n v="152.5"/>
    <n v="213.5"/>
    <n v="3"/>
    <x v="0"/>
    <s v="ACME Bites"/>
    <s v="920-419-6270"/>
    <s v="4660 Sycamore Lake Road"/>
    <x v="0"/>
    <x v="0"/>
    <s v="54303"/>
    <s v="United States"/>
  </r>
  <r>
    <n v="15"/>
    <d v="2023-11-22T00:00:00"/>
    <n v="1093"/>
    <n v="5"/>
    <x v="4"/>
    <n v="3"/>
    <n v="1.25"/>
    <n v="48"/>
    <n v="144"/>
    <n v="60"/>
    <n v="84"/>
    <n v="3"/>
    <x v="0"/>
    <s v="ACME Bites"/>
    <s v="920-419-6270"/>
    <s v="4660 Sycamore Lake Road"/>
    <x v="0"/>
    <x v="0"/>
    <s v="54303"/>
    <s v="United States"/>
  </r>
  <r>
    <n v="24"/>
    <d v="2023-12-12T00:00:00"/>
    <n v="1829"/>
    <n v="6"/>
    <x v="5"/>
    <n v="6"/>
    <n v="2.75"/>
    <n v="214"/>
    <n v="1284"/>
    <n v="588.5"/>
    <n v="695.5"/>
    <n v="3"/>
    <x v="0"/>
    <s v="ACME Bites"/>
    <s v="920-419-6270"/>
    <s v="4660 Sycamore Lake Road"/>
    <x v="0"/>
    <x v="0"/>
    <s v="54303"/>
    <s v="United States"/>
  </r>
  <r>
    <n v="33"/>
    <d v="2024-01-08T00:00:00"/>
    <n v="2159"/>
    <n v="6"/>
    <x v="5"/>
    <n v="6"/>
    <n v="2.75"/>
    <n v="173"/>
    <n v="1038"/>
    <n v="475.75"/>
    <n v="562.25"/>
    <n v="3"/>
    <x v="0"/>
    <s v="ACME Bites"/>
    <s v="920-419-6270"/>
    <s v="4660 Sycamore Lake Road"/>
    <x v="0"/>
    <x v="0"/>
    <s v="54303"/>
    <s v="United States"/>
  </r>
  <r>
    <n v="45"/>
    <d v="2024-02-05T00:00:00"/>
    <n v="2208"/>
    <n v="6"/>
    <x v="5"/>
    <n v="6"/>
    <n v="2.75"/>
    <n v="144"/>
    <n v="864"/>
    <n v="396"/>
    <n v="468"/>
    <n v="3"/>
    <x v="0"/>
    <s v="ACME Bites"/>
    <s v="920-419-6270"/>
    <s v="4660 Sycamore Lake Road"/>
    <x v="0"/>
    <x v="0"/>
    <s v="54303"/>
    <s v="United States"/>
  </r>
  <r>
    <n v="27"/>
    <d v="2023-12-19T00:00:00"/>
    <n v="1291"/>
    <n v="6"/>
    <x v="5"/>
    <n v="6"/>
    <n v="2.75"/>
    <n v="66"/>
    <n v="396"/>
    <n v="181.5"/>
    <n v="214.5"/>
    <n v="3"/>
    <x v="0"/>
    <s v="ACME Bites"/>
    <s v="920-419-6270"/>
    <s v="4660 Sycamore Lake Road"/>
    <x v="0"/>
    <x v="0"/>
    <s v="54303"/>
    <s v="United States"/>
  </r>
  <r>
    <n v="47"/>
    <d v="2024-02-12T00:00:00"/>
    <n v="798"/>
    <n v="6"/>
    <x v="5"/>
    <n v="6"/>
    <n v="2.75"/>
    <n v="45"/>
    <n v="270"/>
    <n v="123.75"/>
    <n v="146.25"/>
    <n v="3"/>
    <x v="0"/>
    <s v="ACME Bites"/>
    <s v="920-419-6270"/>
    <s v="4660 Sycamore Lake Road"/>
    <x v="0"/>
    <x v="0"/>
    <s v="54303"/>
    <s v="United States"/>
  </r>
  <r>
    <n v="20"/>
    <d v="2023-12-03T00:00:00"/>
    <n v="1955"/>
    <n v="1"/>
    <x v="0"/>
    <n v="5"/>
    <n v="2"/>
    <n v="244"/>
    <n v="1220"/>
    <n v="488"/>
    <n v="732"/>
    <n v="2"/>
    <x v="1"/>
    <s v="ABC Groceries"/>
    <s v="801-583-8695"/>
    <s v="3215 Tori Lane"/>
    <x v="1"/>
    <x v="1"/>
    <s v="84113"/>
    <s v="United States"/>
  </r>
  <r>
    <n v="34"/>
    <d v="2024-01-10T00:00:00"/>
    <n v="1196"/>
    <n v="1"/>
    <x v="0"/>
    <n v="5"/>
    <n v="2"/>
    <n v="200"/>
    <n v="1000"/>
    <n v="400"/>
    <n v="600"/>
    <n v="2"/>
    <x v="1"/>
    <s v="ABC Groceries"/>
    <s v="801-583-8695"/>
    <s v="3215 Tori Lane"/>
    <x v="1"/>
    <x v="1"/>
    <s v="84113"/>
    <s v="United States"/>
  </r>
  <r>
    <n v="31"/>
    <d v="2023-12-31T00:00:00"/>
    <n v="1900"/>
    <n v="1"/>
    <x v="0"/>
    <n v="5"/>
    <n v="2"/>
    <n v="151"/>
    <n v="755"/>
    <n v="302"/>
    <n v="453"/>
    <n v="2"/>
    <x v="1"/>
    <s v="ABC Groceries"/>
    <s v="801-583-8695"/>
    <s v="3215 Tori Lane"/>
    <x v="1"/>
    <x v="1"/>
    <s v="84113"/>
    <s v="United States"/>
  </r>
  <r>
    <n v="37"/>
    <d v="2024-01-17T00:00:00"/>
    <n v="1415"/>
    <n v="1"/>
    <x v="0"/>
    <n v="5"/>
    <n v="2"/>
    <n v="136"/>
    <n v="680"/>
    <n v="272"/>
    <n v="408"/>
    <n v="2"/>
    <x v="1"/>
    <s v="ABC Groceries"/>
    <s v="801-583-8695"/>
    <s v="3215 Tori Lane"/>
    <x v="1"/>
    <x v="1"/>
    <s v="84113"/>
    <s v="United States"/>
  </r>
  <r>
    <n v="23"/>
    <d v="2023-12-08T00:00:00"/>
    <n v="1776"/>
    <n v="1"/>
    <x v="0"/>
    <n v="5"/>
    <n v="2"/>
    <n v="132"/>
    <n v="660"/>
    <n v="264"/>
    <n v="396"/>
    <n v="2"/>
    <x v="1"/>
    <s v="ABC Groceries"/>
    <s v="801-583-8695"/>
    <s v="3215 Tori Lane"/>
    <x v="1"/>
    <x v="1"/>
    <s v="84113"/>
    <s v="United States"/>
  </r>
  <r>
    <n v="9"/>
    <d v="2023-11-05T00:00:00"/>
    <n v="1982"/>
    <n v="1"/>
    <x v="0"/>
    <n v="5"/>
    <n v="2"/>
    <n v="119"/>
    <n v="595"/>
    <n v="238"/>
    <n v="357"/>
    <n v="2"/>
    <x v="1"/>
    <s v="ABC Groceries"/>
    <s v="801-583-8695"/>
    <s v="3215 Tori Lane"/>
    <x v="1"/>
    <x v="1"/>
    <s v="84113"/>
    <s v="United States"/>
  </r>
  <r>
    <n v="3"/>
    <d v="2023-10-13T00:00:00"/>
    <n v="2238"/>
    <n v="1"/>
    <x v="0"/>
    <n v="5"/>
    <n v="2"/>
    <n v="82"/>
    <n v="410"/>
    <n v="164"/>
    <n v="246"/>
    <n v="2"/>
    <x v="1"/>
    <s v="ABC Groceries"/>
    <s v="801-583-8695"/>
    <s v="3215 Tori Lane"/>
    <x v="1"/>
    <x v="1"/>
    <s v="84113"/>
    <s v="United States"/>
  </r>
  <r>
    <n v="9"/>
    <d v="2023-11-03T00:00:00"/>
    <n v="1982"/>
    <n v="2"/>
    <x v="1"/>
    <n v="1"/>
    <n v="0.5"/>
    <n v="226"/>
    <n v="226"/>
    <n v="113"/>
    <n v="113"/>
    <n v="2"/>
    <x v="1"/>
    <s v="ABC Groceries"/>
    <s v="801-583-8695"/>
    <s v="3215 Tori Lane"/>
    <x v="1"/>
    <x v="1"/>
    <s v="84113"/>
    <s v="United States"/>
  </r>
  <r>
    <n v="34"/>
    <d v="2024-01-09T00:00:00"/>
    <n v="1196"/>
    <n v="2"/>
    <x v="1"/>
    <n v="1"/>
    <n v="0.5"/>
    <n v="196"/>
    <n v="196"/>
    <n v="98"/>
    <n v="98"/>
    <n v="2"/>
    <x v="1"/>
    <s v="ABC Groceries"/>
    <s v="801-583-8695"/>
    <s v="3215 Tori Lane"/>
    <x v="1"/>
    <x v="1"/>
    <s v="84113"/>
    <s v="United States"/>
  </r>
  <r>
    <n v="3"/>
    <d v="2023-10-17T00:00:00"/>
    <n v="2238"/>
    <n v="2"/>
    <x v="1"/>
    <n v="1"/>
    <n v="0.5"/>
    <n v="170"/>
    <n v="170"/>
    <n v="85"/>
    <n v="85"/>
    <n v="2"/>
    <x v="1"/>
    <s v="ABC Groceries"/>
    <s v="801-583-8695"/>
    <s v="3215 Tori Lane"/>
    <x v="1"/>
    <x v="1"/>
    <s v="84113"/>
    <s v="United States"/>
  </r>
  <r>
    <n v="31"/>
    <d v="2024-01-01T00:00:00"/>
    <n v="1900"/>
    <n v="3"/>
    <x v="2"/>
    <n v="5"/>
    <n v="2.2000000000000002"/>
    <n v="229"/>
    <n v="1145"/>
    <n v="503.80000000000007"/>
    <n v="641.19999999999993"/>
    <n v="2"/>
    <x v="1"/>
    <s v="ABC Groceries"/>
    <s v="801-583-8695"/>
    <s v="3215 Tori Lane"/>
    <x v="1"/>
    <x v="1"/>
    <s v="84113"/>
    <s v="United States"/>
  </r>
  <r>
    <n v="3"/>
    <d v="2023-10-16T00:00:00"/>
    <n v="2238"/>
    <n v="3"/>
    <x v="2"/>
    <n v="5"/>
    <n v="2.2000000000000002"/>
    <n v="202"/>
    <n v="1010"/>
    <n v="444.40000000000003"/>
    <n v="565.59999999999991"/>
    <n v="2"/>
    <x v="1"/>
    <s v="ABC Groceries"/>
    <s v="801-583-8695"/>
    <s v="3215 Tori Lane"/>
    <x v="1"/>
    <x v="1"/>
    <s v="84113"/>
    <s v="United States"/>
  </r>
  <r>
    <n v="3"/>
    <d v="2023-10-16T00:00:00"/>
    <n v="2238"/>
    <n v="3"/>
    <x v="2"/>
    <n v="5"/>
    <n v="2.2000000000000002"/>
    <n v="202"/>
    <n v="1010"/>
    <n v="444.40000000000003"/>
    <n v="565.59999999999991"/>
    <n v="2"/>
    <x v="1"/>
    <s v="ABC Groceries"/>
    <s v="801-583-8695"/>
    <s v="3215 Tori Lane"/>
    <x v="1"/>
    <x v="1"/>
    <s v="84113"/>
    <s v="United States"/>
  </r>
  <r>
    <n v="9"/>
    <d v="2023-11-06T00:00:00"/>
    <n v="1982"/>
    <n v="3"/>
    <x v="2"/>
    <n v="5"/>
    <n v="2.2000000000000002"/>
    <n v="153"/>
    <n v="765"/>
    <n v="336.6"/>
    <n v="428.4"/>
    <n v="2"/>
    <x v="1"/>
    <s v="ABC Groceries"/>
    <s v="801-583-8695"/>
    <s v="3215 Tori Lane"/>
    <x v="1"/>
    <x v="1"/>
    <s v="84113"/>
    <s v="United States"/>
  </r>
  <r>
    <n v="20"/>
    <d v="2023-12-02T00:00:00"/>
    <n v="1955"/>
    <n v="3"/>
    <x v="2"/>
    <n v="5"/>
    <n v="2.2000000000000002"/>
    <n v="147"/>
    <n v="735"/>
    <n v="323.40000000000003"/>
    <n v="411.59999999999997"/>
    <n v="2"/>
    <x v="1"/>
    <s v="ABC Groceries"/>
    <s v="801-583-8695"/>
    <s v="3215 Tori Lane"/>
    <x v="1"/>
    <x v="1"/>
    <s v="84113"/>
    <s v="United States"/>
  </r>
  <r>
    <n v="9"/>
    <d v="2023-11-04T00:00:00"/>
    <n v="1982"/>
    <n v="4"/>
    <x v="3"/>
    <n v="4"/>
    <n v="1.5"/>
    <n v="99"/>
    <n v="396"/>
    <n v="148.5"/>
    <n v="247.5"/>
    <n v="2"/>
    <x v="1"/>
    <s v="ABC Groceries"/>
    <s v="801-583-8695"/>
    <s v="3215 Tori Lane"/>
    <x v="1"/>
    <x v="1"/>
    <s v="84113"/>
    <s v="United States"/>
  </r>
  <r>
    <n v="16"/>
    <d v="2023-11-27T00:00:00"/>
    <n v="998"/>
    <n v="4"/>
    <x v="3"/>
    <n v="4"/>
    <n v="1.5"/>
    <n v="56"/>
    <n v="224"/>
    <n v="84"/>
    <n v="140"/>
    <n v="2"/>
    <x v="1"/>
    <s v="ABC Groceries"/>
    <s v="801-583-8695"/>
    <s v="3215 Tori Lane"/>
    <x v="1"/>
    <x v="1"/>
    <s v="84113"/>
    <s v="United States"/>
  </r>
  <r>
    <n v="23"/>
    <d v="2023-12-09T00:00:00"/>
    <n v="1776"/>
    <n v="4"/>
    <x v="3"/>
    <n v="4"/>
    <n v="1.5"/>
    <n v="27"/>
    <n v="108"/>
    <n v="40.5"/>
    <n v="67.5"/>
    <n v="2"/>
    <x v="1"/>
    <s v="ABC Groceries"/>
    <s v="801-583-8695"/>
    <s v="3215 Tori Lane"/>
    <x v="1"/>
    <x v="1"/>
    <s v="84113"/>
    <s v="United States"/>
  </r>
  <r>
    <n v="37"/>
    <d v="2024-01-18T00:00:00"/>
    <n v="1415"/>
    <n v="5"/>
    <x v="4"/>
    <n v="3"/>
    <n v="1.25"/>
    <n v="245"/>
    <n v="735"/>
    <n v="306.25"/>
    <n v="428.75"/>
    <n v="2"/>
    <x v="1"/>
    <s v="ABC Groceries"/>
    <s v="801-583-8695"/>
    <s v="3215 Tori Lane"/>
    <x v="1"/>
    <x v="1"/>
    <s v="84113"/>
    <s v="United States"/>
  </r>
  <r>
    <n v="3"/>
    <d v="2023-10-14T00:00:00"/>
    <n v="2238"/>
    <n v="5"/>
    <x v="4"/>
    <n v="3"/>
    <n v="1.25"/>
    <n v="180"/>
    <n v="540"/>
    <n v="225"/>
    <n v="315"/>
    <n v="2"/>
    <x v="1"/>
    <s v="ABC Groceries"/>
    <s v="801-583-8695"/>
    <s v="3215 Tori Lane"/>
    <x v="1"/>
    <x v="1"/>
    <s v="84113"/>
    <s v="United States"/>
  </r>
  <r>
    <n v="19"/>
    <d v="2023-12-01T00:00:00"/>
    <n v="1410"/>
    <n v="6"/>
    <x v="5"/>
    <n v="6"/>
    <n v="2.75"/>
    <n v="235"/>
    <n v="1410"/>
    <n v="646.25"/>
    <n v="763.75"/>
    <n v="2"/>
    <x v="1"/>
    <s v="ABC Groceries"/>
    <s v="801-583-8695"/>
    <s v="3215 Tori Lane"/>
    <x v="1"/>
    <x v="1"/>
    <s v="84113"/>
    <s v="United States"/>
  </r>
  <r>
    <n v="23"/>
    <d v="2023-12-10T00:00:00"/>
    <n v="1776"/>
    <n v="6"/>
    <x v="5"/>
    <n v="6"/>
    <n v="2.75"/>
    <n v="168"/>
    <n v="1008"/>
    <n v="462"/>
    <n v="546"/>
    <n v="2"/>
    <x v="1"/>
    <s v="ABC Groceries"/>
    <s v="801-583-8695"/>
    <s v="3215 Tori Lane"/>
    <x v="1"/>
    <x v="1"/>
    <s v="84113"/>
    <s v="United States"/>
  </r>
  <r>
    <n v="16"/>
    <d v="2023-11-26T00:00:00"/>
    <n v="998"/>
    <n v="6"/>
    <x v="5"/>
    <n v="6"/>
    <n v="2.75"/>
    <n v="129"/>
    <n v="774"/>
    <n v="354.75"/>
    <n v="419.25"/>
    <n v="2"/>
    <x v="1"/>
    <s v="ABC Groceries"/>
    <s v="801-583-8695"/>
    <s v="3215 Tori Lane"/>
    <x v="1"/>
    <x v="1"/>
    <s v="84113"/>
    <s v="United States"/>
  </r>
  <r>
    <n v="3"/>
    <d v="2023-10-15T00:00:00"/>
    <n v="2238"/>
    <n v="6"/>
    <x v="5"/>
    <n v="6"/>
    <n v="2.75"/>
    <n v="18"/>
    <n v="108"/>
    <n v="49.5"/>
    <n v="58.5"/>
    <n v="2"/>
    <x v="1"/>
    <s v="ABC Groceries"/>
    <s v="801-583-8695"/>
    <s v="3215 Tori Lane"/>
    <x v="1"/>
    <x v="1"/>
    <s v="84113"/>
    <s v="United States"/>
  </r>
  <r>
    <n v="3"/>
    <d v="2023-10-15T00:00:00"/>
    <n v="2238"/>
    <n v="6"/>
    <x v="5"/>
    <n v="6"/>
    <n v="2.75"/>
    <n v="18"/>
    <n v="108"/>
    <n v="49.5"/>
    <n v="58.5"/>
    <n v="2"/>
    <x v="1"/>
    <s v="ABC Groceries"/>
    <s v="801-583-8695"/>
    <s v="3215 Tori Lane"/>
    <x v="1"/>
    <x v="1"/>
    <s v="84113"/>
    <s v="United States"/>
  </r>
  <r>
    <n v="12"/>
    <d v="2023-11-11T00:00:00"/>
    <n v="1680"/>
    <n v="1"/>
    <x v="0"/>
    <n v="5"/>
    <n v="2"/>
    <n v="171"/>
    <n v="855"/>
    <n v="342"/>
    <n v="513"/>
    <n v="1"/>
    <x v="2"/>
    <s v="Tres Delicious"/>
    <s v="999-999-9999"/>
    <s v="123 Main Street"/>
    <x v="2"/>
    <x v="2"/>
    <s v="98112"/>
    <s v="United States"/>
  </r>
  <r>
    <n v="30"/>
    <d v="2023-12-29T00:00:00"/>
    <n v="2117"/>
    <n v="1"/>
    <x v="0"/>
    <n v="5"/>
    <n v="2"/>
    <n v="169"/>
    <n v="845"/>
    <n v="338"/>
    <n v="507"/>
    <n v="1"/>
    <x v="2"/>
    <s v="Tres Delicious"/>
    <s v="999-999-9999"/>
    <s v="123 Main Street"/>
    <x v="2"/>
    <x v="2"/>
    <s v="98112"/>
    <s v="United States"/>
  </r>
  <r>
    <n v="38"/>
    <d v="2024-01-19T00:00:00"/>
    <n v="685"/>
    <n v="1"/>
    <x v="0"/>
    <n v="5"/>
    <n v="2"/>
    <n v="137"/>
    <n v="685"/>
    <n v="274"/>
    <n v="411"/>
    <n v="1"/>
    <x v="2"/>
    <s v="Tres Delicious"/>
    <s v="999-999-9999"/>
    <s v="123 Main Street"/>
    <x v="2"/>
    <x v="2"/>
    <s v="98112"/>
    <s v="United States"/>
  </r>
  <r>
    <n v="12"/>
    <d v="2023-11-13T00:00:00"/>
    <n v="1680"/>
    <n v="2"/>
    <x v="1"/>
    <n v="1"/>
    <n v="0.5"/>
    <n v="234"/>
    <n v="234"/>
    <n v="117"/>
    <n v="117"/>
    <n v="1"/>
    <x v="2"/>
    <s v="Tres Delicious"/>
    <s v="999-999-9999"/>
    <s v="123 Main Street"/>
    <x v="2"/>
    <x v="2"/>
    <s v="98112"/>
    <s v="United States"/>
  </r>
  <r>
    <n v="14"/>
    <d v="2023-11-21T00:00:00"/>
    <n v="773"/>
    <n v="2"/>
    <x v="1"/>
    <n v="1"/>
    <n v="0.5"/>
    <n v="227"/>
    <n v="227"/>
    <n v="113.5"/>
    <n v="113.5"/>
    <n v="1"/>
    <x v="2"/>
    <s v="Tres Delicious"/>
    <s v="999-999-9999"/>
    <s v="123 Main Street"/>
    <x v="2"/>
    <x v="2"/>
    <s v="98112"/>
    <s v="United States"/>
  </r>
  <r>
    <n v="4"/>
    <d v="2023-10-20T00:00:00"/>
    <n v="737"/>
    <n v="2"/>
    <x v="1"/>
    <n v="1"/>
    <n v="0.5"/>
    <n v="209"/>
    <n v="209"/>
    <n v="104.5"/>
    <n v="104.5"/>
    <n v="1"/>
    <x v="2"/>
    <s v="Tres Delicious"/>
    <s v="999-999-9999"/>
    <s v="123 Main Street"/>
    <x v="2"/>
    <x v="2"/>
    <s v="98112"/>
    <s v="United States"/>
  </r>
  <r>
    <n v="42"/>
    <d v="2024-01-25T00:00:00"/>
    <n v="1351"/>
    <n v="2"/>
    <x v="1"/>
    <n v="1"/>
    <n v="0.5"/>
    <n v="123"/>
    <n v="123"/>
    <n v="61.5"/>
    <n v="61.5"/>
    <n v="1"/>
    <x v="2"/>
    <s v="Tres Delicious"/>
    <s v="999-999-9999"/>
    <s v="123 Main Street"/>
    <x v="2"/>
    <x v="2"/>
    <s v="98112"/>
    <s v="United States"/>
  </r>
  <r>
    <n v="40"/>
    <d v="2024-01-23T00:00:00"/>
    <n v="487"/>
    <n v="3"/>
    <x v="2"/>
    <n v="5"/>
    <n v="2.2000000000000002"/>
    <n v="87"/>
    <n v="435"/>
    <n v="191.4"/>
    <n v="243.6"/>
    <n v="1"/>
    <x v="2"/>
    <s v="Tres Delicious"/>
    <s v="999-999-9999"/>
    <s v="123 Main Street"/>
    <x v="2"/>
    <x v="2"/>
    <s v="98112"/>
    <s v="United States"/>
  </r>
  <r>
    <n v="14"/>
    <d v="2023-11-19T00:00:00"/>
    <n v="773"/>
    <n v="3"/>
    <x v="2"/>
    <n v="5"/>
    <n v="2.2000000000000002"/>
    <n v="78"/>
    <n v="390"/>
    <n v="171.60000000000002"/>
    <n v="218.39999999999998"/>
    <n v="1"/>
    <x v="2"/>
    <s v="Tres Delicious"/>
    <s v="999-999-9999"/>
    <s v="123 Main Street"/>
    <x v="2"/>
    <x v="2"/>
    <s v="98112"/>
    <s v="United States"/>
  </r>
  <r>
    <n v="4"/>
    <d v="2023-10-19T00:00:00"/>
    <n v="737"/>
    <n v="3"/>
    <x v="2"/>
    <n v="5"/>
    <n v="2.2000000000000002"/>
    <n v="25"/>
    <n v="125"/>
    <n v="55.000000000000007"/>
    <n v="70"/>
    <n v="1"/>
    <x v="2"/>
    <s v="Tres Delicious"/>
    <s v="999-999-9999"/>
    <s v="123 Main Street"/>
    <x v="2"/>
    <x v="2"/>
    <s v="98112"/>
    <s v="United States"/>
  </r>
  <r>
    <n v="42"/>
    <d v="2024-01-26T00:00:00"/>
    <n v="1351"/>
    <n v="4"/>
    <x v="3"/>
    <n v="4"/>
    <n v="1.5"/>
    <n v="217"/>
    <n v="868"/>
    <n v="325.5"/>
    <n v="542.5"/>
    <n v="1"/>
    <x v="2"/>
    <s v="Tres Delicious"/>
    <s v="999-999-9999"/>
    <s v="123 Main Street"/>
    <x v="2"/>
    <x v="2"/>
    <s v="98112"/>
    <s v="United States"/>
  </r>
  <r>
    <n v="30"/>
    <d v="2023-12-30T00:00:00"/>
    <n v="2117"/>
    <n v="4"/>
    <x v="3"/>
    <n v="4"/>
    <n v="1.5"/>
    <n v="204"/>
    <n v="816"/>
    <n v="306"/>
    <n v="510"/>
    <n v="1"/>
    <x v="2"/>
    <s v="Tres Delicious"/>
    <s v="999-999-9999"/>
    <s v="123 Main Street"/>
    <x v="2"/>
    <x v="2"/>
    <s v="98112"/>
    <s v="United States"/>
  </r>
  <r>
    <n v="49"/>
    <d v="2024-02-14T00:00:00"/>
    <n v="588"/>
    <n v="4"/>
    <x v="3"/>
    <n v="4"/>
    <n v="1.5"/>
    <n v="147"/>
    <n v="588"/>
    <n v="220.5"/>
    <n v="367.5"/>
    <n v="1"/>
    <x v="2"/>
    <s v="Tres Delicious"/>
    <s v="999-999-9999"/>
    <s v="123 Main Street"/>
    <x v="2"/>
    <x v="2"/>
    <s v="98112"/>
    <s v="United States"/>
  </r>
  <r>
    <n v="4"/>
    <d v="2023-10-18T00:00:00"/>
    <n v="737"/>
    <n v="4"/>
    <x v="3"/>
    <n v="4"/>
    <n v="1.5"/>
    <n v="82"/>
    <n v="328"/>
    <n v="123"/>
    <n v="205"/>
    <n v="1"/>
    <x v="2"/>
    <s v="Tres Delicious"/>
    <s v="999-999-9999"/>
    <s v="123 Main Street"/>
    <x v="2"/>
    <x v="2"/>
    <s v="98112"/>
    <s v="United States"/>
  </r>
  <r>
    <n v="40"/>
    <d v="2024-01-22T00:00:00"/>
    <n v="487"/>
    <n v="4"/>
    <x v="3"/>
    <n v="4"/>
    <n v="1.5"/>
    <n v="13"/>
    <n v="52"/>
    <n v="19.5"/>
    <n v="32.5"/>
    <n v="1"/>
    <x v="2"/>
    <s v="Tres Delicious"/>
    <s v="999-999-9999"/>
    <s v="123 Main Street"/>
    <x v="2"/>
    <x v="2"/>
    <s v="98112"/>
    <s v="United States"/>
  </r>
  <r>
    <n v="12"/>
    <d v="2023-11-12T00:00:00"/>
    <n v="1680"/>
    <n v="5"/>
    <x v="4"/>
    <n v="3"/>
    <n v="1.25"/>
    <n v="197"/>
    <n v="591"/>
    <n v="246.25"/>
    <n v="344.75"/>
    <n v="1"/>
    <x v="2"/>
    <s v="Tres Delicious"/>
    <s v="999-999-9999"/>
    <s v="123 Main Street"/>
    <x v="2"/>
    <x v="2"/>
    <s v="98112"/>
    <s v="United States"/>
  </r>
  <r>
    <n v="30"/>
    <d v="2023-12-28T00:00:00"/>
    <n v="2117"/>
    <n v="5"/>
    <x v="4"/>
    <n v="3"/>
    <n v="1.25"/>
    <n v="152"/>
    <n v="456"/>
    <n v="190"/>
    <n v="266"/>
    <n v="1"/>
    <x v="2"/>
    <s v="Tres Delicious"/>
    <s v="999-999-9999"/>
    <s v="123 Main Street"/>
    <x v="2"/>
    <x v="2"/>
    <s v="98112"/>
    <s v="United States"/>
  </r>
  <r>
    <n v="42"/>
    <d v="2024-01-27T00:00:00"/>
    <n v="1351"/>
    <n v="5"/>
    <x v="4"/>
    <n v="3"/>
    <n v="1.25"/>
    <n v="120"/>
    <n v="360"/>
    <n v="150"/>
    <n v="210"/>
    <n v="1"/>
    <x v="2"/>
    <s v="Tres Delicious"/>
    <s v="999-999-9999"/>
    <s v="123 Main Street"/>
    <x v="2"/>
    <x v="2"/>
    <s v="98112"/>
    <s v="United States"/>
  </r>
  <r>
    <n v="4"/>
    <d v="2023-10-21T00:00:00"/>
    <n v="737"/>
    <n v="5"/>
    <x v="4"/>
    <n v="3"/>
    <n v="1.25"/>
    <n v="25"/>
    <n v="75"/>
    <n v="31.25"/>
    <n v="43.75"/>
    <n v="1"/>
    <x v="2"/>
    <s v="Tres Delicious"/>
    <s v="999-999-9999"/>
    <s v="123 Main Street"/>
    <x v="2"/>
    <x v="2"/>
    <s v="98112"/>
    <s v="United States"/>
  </r>
  <r>
    <n v="14"/>
    <d v="2023-11-20T00:00:00"/>
    <n v="773"/>
    <n v="6"/>
    <x v="5"/>
    <n v="6"/>
    <n v="2.75"/>
    <n v="26"/>
    <n v="156"/>
    <n v="71.5"/>
    <n v="84.5"/>
    <n v="1"/>
    <x v="2"/>
    <s v="Tres Delicious"/>
    <s v="999-999-9999"/>
    <s v="123 Main Street"/>
    <x v="2"/>
    <x v="2"/>
    <s v="98112"/>
    <s v="United States"/>
  </r>
  <r>
    <n v="6"/>
    <d v="2023-10-25T00:00:00"/>
    <n v="1586"/>
    <n v="1"/>
    <x v="0"/>
    <n v="5"/>
    <n v="2"/>
    <n v="214"/>
    <n v="1070"/>
    <n v="428"/>
    <n v="642"/>
    <n v="4"/>
    <x v="3"/>
    <s v="Wholesome Foods"/>
    <s v="347-789-7688"/>
    <s v="1521 Redbud Drive"/>
    <x v="3"/>
    <x v="3"/>
    <s v="11743"/>
    <s v="United States"/>
  </r>
  <r>
    <n v="36"/>
    <d v="2024-01-14T00:00:00"/>
    <n v="1391"/>
    <n v="1"/>
    <x v="0"/>
    <n v="5"/>
    <n v="2"/>
    <n v="116"/>
    <n v="580"/>
    <n v="232"/>
    <n v="348"/>
    <n v="4"/>
    <x v="3"/>
    <s v="Wholesome Foods"/>
    <s v="347-789-7688"/>
    <s v="1521 Redbud Drive"/>
    <x v="3"/>
    <x v="3"/>
    <s v="11743"/>
    <s v="United States"/>
  </r>
  <r>
    <n v="5"/>
    <d v="2023-10-23T00:00:00"/>
    <n v="569"/>
    <n v="1"/>
    <x v="0"/>
    <n v="5"/>
    <n v="2"/>
    <n v="46"/>
    <n v="230"/>
    <n v="92"/>
    <n v="138"/>
    <n v="4"/>
    <x v="3"/>
    <s v="Wholesome Foods"/>
    <s v="347-789-7688"/>
    <s v="1521 Redbud Drive"/>
    <x v="3"/>
    <x v="3"/>
    <s v="11743"/>
    <s v="United States"/>
  </r>
  <r>
    <n v="25"/>
    <d v="2023-12-14T00:00:00"/>
    <n v="1113"/>
    <n v="2"/>
    <x v="1"/>
    <n v="1"/>
    <n v="0.5"/>
    <n v="239"/>
    <n v="239"/>
    <n v="119.5"/>
    <n v="119.5"/>
    <n v="4"/>
    <x v="3"/>
    <s v="Wholesome Foods"/>
    <s v="347-789-7688"/>
    <s v="1521 Redbud Drive"/>
    <x v="3"/>
    <x v="3"/>
    <s v="11743"/>
    <s v="United States"/>
  </r>
  <r>
    <n v="7"/>
    <d v="2023-10-28T00:00:00"/>
    <n v="210"/>
    <n v="2"/>
    <x v="1"/>
    <n v="1"/>
    <n v="0.5"/>
    <n v="210"/>
    <n v="210"/>
    <n v="105"/>
    <n v="105"/>
    <n v="4"/>
    <x v="3"/>
    <s v="Wholesome Foods"/>
    <s v="347-789-7688"/>
    <s v="1521 Redbud Drive"/>
    <x v="3"/>
    <x v="3"/>
    <s v="11743"/>
    <s v="United States"/>
  </r>
  <r>
    <n v="22"/>
    <d v="2023-12-05T00:00:00"/>
    <n v="1744"/>
    <n v="2"/>
    <x v="1"/>
    <n v="1"/>
    <n v="0.5"/>
    <n v="141"/>
    <n v="141"/>
    <n v="70.5"/>
    <n v="70.5"/>
    <n v="4"/>
    <x v="3"/>
    <s v="Wholesome Foods"/>
    <s v="347-789-7688"/>
    <s v="1521 Redbud Drive"/>
    <x v="3"/>
    <x v="3"/>
    <s v="11743"/>
    <s v="United States"/>
  </r>
  <r>
    <n v="10"/>
    <d v="2023-11-07T00:00:00"/>
    <n v="39"/>
    <n v="2"/>
    <x v="1"/>
    <n v="1"/>
    <n v="0.5"/>
    <n v="39"/>
    <n v="39"/>
    <n v="19.5"/>
    <n v="19.5"/>
    <n v="4"/>
    <x v="3"/>
    <s v="Wholesome Foods"/>
    <s v="347-789-7688"/>
    <s v="1521 Redbud Drive"/>
    <x v="3"/>
    <x v="3"/>
    <s v="11743"/>
    <s v="United States"/>
  </r>
  <r>
    <n v="18"/>
    <d v="2023-11-30T00:00:00"/>
    <n v="915"/>
    <n v="3"/>
    <x v="2"/>
    <n v="5"/>
    <n v="2.2000000000000002"/>
    <n v="183"/>
    <n v="915"/>
    <n v="402.6"/>
    <n v="512.4"/>
    <n v="4"/>
    <x v="3"/>
    <s v="Wholesome Foods"/>
    <s v="347-789-7688"/>
    <s v="1521 Redbud Drive"/>
    <x v="3"/>
    <x v="3"/>
    <s v="11743"/>
    <s v="United States"/>
  </r>
  <r>
    <n v="22"/>
    <d v="2023-12-07T00:00:00"/>
    <n v="1744"/>
    <n v="3"/>
    <x v="2"/>
    <n v="5"/>
    <n v="2.2000000000000002"/>
    <n v="176"/>
    <n v="880"/>
    <n v="387.20000000000005"/>
    <n v="492.79999999999995"/>
    <n v="4"/>
    <x v="3"/>
    <s v="Wholesome Foods"/>
    <s v="347-789-7688"/>
    <s v="1521 Redbud Drive"/>
    <x v="3"/>
    <x v="3"/>
    <s v="11743"/>
    <s v="United States"/>
  </r>
  <r>
    <n v="48"/>
    <d v="2024-02-13T00:00:00"/>
    <n v="655"/>
    <n v="3"/>
    <x v="2"/>
    <n v="5"/>
    <n v="2.2000000000000002"/>
    <n v="131"/>
    <n v="655"/>
    <n v="288.20000000000005"/>
    <n v="366.79999999999995"/>
    <n v="4"/>
    <x v="3"/>
    <s v="Wholesome Foods"/>
    <s v="347-789-7688"/>
    <s v="1521 Redbud Drive"/>
    <x v="3"/>
    <x v="3"/>
    <s v="11743"/>
    <s v="United States"/>
  </r>
  <r>
    <n v="25"/>
    <d v="2023-12-15T00:00:00"/>
    <n v="1113"/>
    <n v="3"/>
    <x v="2"/>
    <n v="5"/>
    <n v="2.2000000000000002"/>
    <n v="42"/>
    <n v="210"/>
    <n v="92.4"/>
    <n v="117.6"/>
    <n v="4"/>
    <x v="3"/>
    <s v="Wholesome Foods"/>
    <s v="347-789-7688"/>
    <s v="1521 Redbud Drive"/>
    <x v="3"/>
    <x v="3"/>
    <s v="11743"/>
    <s v="United States"/>
  </r>
  <r>
    <n v="6"/>
    <d v="2023-10-26T00:00:00"/>
    <n v="1586"/>
    <n v="3"/>
    <x v="2"/>
    <n v="5"/>
    <n v="2.2000000000000002"/>
    <n v="24"/>
    <n v="120"/>
    <n v="52.800000000000004"/>
    <n v="67.199999999999989"/>
    <n v="4"/>
    <x v="3"/>
    <s v="Wholesome Foods"/>
    <s v="347-789-7688"/>
    <s v="1521 Redbud Drive"/>
    <x v="3"/>
    <x v="3"/>
    <s v="11743"/>
    <s v="United States"/>
  </r>
  <r>
    <n v="25"/>
    <d v="2023-12-16T00:00:00"/>
    <n v="1113"/>
    <n v="4"/>
    <x v="3"/>
    <n v="4"/>
    <n v="1.5"/>
    <n v="166"/>
    <n v="664"/>
    <n v="249"/>
    <n v="415"/>
    <n v="4"/>
    <x v="3"/>
    <s v="Wholesome Foods"/>
    <s v="347-789-7688"/>
    <s v="1521 Redbud Drive"/>
    <x v="3"/>
    <x v="3"/>
    <s v="11743"/>
    <s v="United States"/>
  </r>
  <r>
    <n v="28"/>
    <d v="2023-12-21T00:00:00"/>
    <n v="2060"/>
    <n v="4"/>
    <x v="3"/>
    <n v="4"/>
    <n v="1.5"/>
    <n v="134"/>
    <n v="536"/>
    <n v="201"/>
    <n v="335"/>
    <n v="4"/>
    <x v="3"/>
    <s v="Wholesome Foods"/>
    <s v="347-789-7688"/>
    <s v="1521 Redbud Drive"/>
    <x v="3"/>
    <x v="3"/>
    <s v="11743"/>
    <s v="United States"/>
  </r>
  <r>
    <n v="36"/>
    <d v="2024-01-15T00:00:00"/>
    <n v="1391"/>
    <n v="4"/>
    <x v="3"/>
    <n v="4"/>
    <n v="1.5"/>
    <n v="127"/>
    <n v="508"/>
    <n v="190.5"/>
    <n v="317.5"/>
    <n v="4"/>
    <x v="3"/>
    <s v="Wholesome Foods"/>
    <s v="347-789-7688"/>
    <s v="1521 Redbud Drive"/>
    <x v="3"/>
    <x v="3"/>
    <s v="11743"/>
    <s v="United States"/>
  </r>
  <r>
    <n v="22"/>
    <d v="2023-12-06T00:00:00"/>
    <n v="1744"/>
    <n v="5"/>
    <x v="4"/>
    <n v="3"/>
    <n v="1.25"/>
    <n v="241"/>
    <n v="723"/>
    <n v="301.25"/>
    <n v="421.75"/>
    <n v="4"/>
    <x v="3"/>
    <s v="Wholesome Foods"/>
    <s v="347-789-7688"/>
    <s v="1521 Redbud Drive"/>
    <x v="3"/>
    <x v="3"/>
    <s v="11743"/>
    <s v="United States"/>
  </r>
  <r>
    <n v="28"/>
    <d v="2023-12-22T00:00:00"/>
    <n v="2060"/>
    <n v="5"/>
    <x v="4"/>
    <n v="3"/>
    <n v="1.25"/>
    <n v="172"/>
    <n v="516"/>
    <n v="215"/>
    <n v="301"/>
    <n v="4"/>
    <x v="3"/>
    <s v="Wholesome Foods"/>
    <s v="347-789-7688"/>
    <s v="1521 Redbud Drive"/>
    <x v="3"/>
    <x v="3"/>
    <s v="11743"/>
    <s v="United States"/>
  </r>
  <r>
    <n v="36"/>
    <d v="2024-01-16T00:00:00"/>
    <n v="1391"/>
    <n v="5"/>
    <x v="4"/>
    <n v="3"/>
    <n v="1.25"/>
    <n v="101"/>
    <n v="303"/>
    <n v="126.25"/>
    <n v="176.75"/>
    <n v="4"/>
    <x v="3"/>
    <s v="Wholesome Foods"/>
    <s v="347-789-7688"/>
    <s v="1521 Redbud Drive"/>
    <x v="3"/>
    <x v="3"/>
    <s v="11743"/>
    <s v="United States"/>
  </r>
  <r>
    <n v="5"/>
    <d v="2023-10-22T00:00:00"/>
    <n v="569"/>
    <n v="5"/>
    <x v="4"/>
    <n v="3"/>
    <n v="1.25"/>
    <n v="11"/>
    <n v="33"/>
    <n v="13.75"/>
    <n v="19.25"/>
    <n v="4"/>
    <x v="3"/>
    <s v="Wholesome Foods"/>
    <s v="347-789-7688"/>
    <s v="1521 Redbud Drive"/>
    <x v="3"/>
    <x v="3"/>
    <s v="11743"/>
    <s v="United States"/>
  </r>
  <r>
    <n v="28"/>
    <d v="2023-12-20T00:00:00"/>
    <n v="2060"/>
    <n v="6"/>
    <x v="5"/>
    <n v="6"/>
    <n v="2.75"/>
    <n v="168"/>
    <n v="1008"/>
    <n v="462"/>
    <n v="546"/>
    <n v="4"/>
    <x v="3"/>
    <s v="Wholesome Foods"/>
    <s v="347-789-7688"/>
    <s v="1521 Redbud Drive"/>
    <x v="3"/>
    <x v="3"/>
    <s v="11743"/>
    <s v="United States"/>
  </r>
  <r>
    <n v="6"/>
    <d v="2023-10-27T00:00:00"/>
    <n v="1586"/>
    <n v="6"/>
    <x v="5"/>
    <n v="6"/>
    <n v="2.75"/>
    <n v="66"/>
    <n v="396"/>
    <n v="181.5"/>
    <n v="214.5"/>
    <n v="4"/>
    <x v="3"/>
    <s v="Wholesome Foods"/>
    <s v="347-789-7688"/>
    <s v="1521 Redbud Drive"/>
    <x v="3"/>
    <x v="3"/>
    <s v="11743"/>
    <s v="United States"/>
  </r>
  <r>
    <n v="5"/>
    <d v="2023-10-24T00:00:00"/>
    <n v="569"/>
    <n v="6"/>
    <x v="5"/>
    <n v="6"/>
    <n v="2.75"/>
    <n v="51"/>
    <n v="306"/>
    <n v="140.25"/>
    <n v="165.75"/>
    <n v="4"/>
    <x v="3"/>
    <s v="Wholesome Foods"/>
    <s v="347-789-7688"/>
    <s v="1521 Redbud Drive"/>
    <x v="3"/>
    <x v="3"/>
    <s v="11743"/>
    <s v="United States"/>
  </r>
  <r>
    <n v="50"/>
    <d v="2024-02-15T00:00:00"/>
    <n v="180"/>
    <n v="6"/>
    <x v="5"/>
    <n v="6"/>
    <n v="2.75"/>
    <n v="30"/>
    <n v="180"/>
    <n v="82.5"/>
    <n v="97.5"/>
    <n v="4"/>
    <x v="3"/>
    <s v="Wholesome Foods"/>
    <s v="347-789-7688"/>
    <s v="1521 Redbud Drive"/>
    <x v="3"/>
    <x v="3"/>
    <s v="11743"/>
    <s v="United States"/>
  </r>
  <r>
    <n v="1"/>
    <d v="2023-10-07T00:00:00"/>
    <n v="1815"/>
    <n v="1"/>
    <x v="0"/>
    <n v="5"/>
    <n v="2"/>
    <n v="229"/>
    <n v="1145"/>
    <n v="458"/>
    <n v="687"/>
    <n v="5"/>
    <x v="4"/>
    <s v="Park &amp; Shop Convenience Stores"/>
    <s v="251-655-2909"/>
    <s v="2217 Lonely Oak Drive"/>
    <x v="4"/>
    <x v="4"/>
    <s v="36602"/>
    <s v="United States"/>
  </r>
  <r>
    <n v="43"/>
    <d v="2024-01-29T00:00:00"/>
    <n v="3518"/>
    <n v="1"/>
    <x v="0"/>
    <n v="5"/>
    <n v="2"/>
    <n v="209"/>
    <n v="1045"/>
    <n v="418"/>
    <n v="627"/>
    <n v="5"/>
    <x v="4"/>
    <s v="Park &amp; Shop Convenience Stores"/>
    <s v="251-655-2909"/>
    <s v="2217 Lonely Oak Drive"/>
    <x v="4"/>
    <x v="4"/>
    <s v="36602"/>
    <s v="United States"/>
  </r>
  <r>
    <n v="32"/>
    <d v="2024-01-03T00:00:00"/>
    <n v="2847"/>
    <n v="1"/>
    <x v="0"/>
    <n v="5"/>
    <n v="2"/>
    <n v="93"/>
    <n v="465"/>
    <n v="186"/>
    <n v="279"/>
    <n v="5"/>
    <x v="4"/>
    <s v="Park &amp; Shop Convenience Stores"/>
    <s v="251-655-2909"/>
    <s v="2217 Lonely Oak Drive"/>
    <x v="4"/>
    <x v="4"/>
    <s v="36602"/>
    <s v="United States"/>
  </r>
  <r>
    <n v="41"/>
    <d v="2024-01-24T00:00:00"/>
    <n v="240"/>
    <n v="1"/>
    <x v="0"/>
    <n v="5"/>
    <n v="2"/>
    <n v="48"/>
    <n v="240"/>
    <n v="96"/>
    <n v="144"/>
    <n v="5"/>
    <x v="4"/>
    <s v="Park &amp; Shop Convenience Stores"/>
    <s v="251-655-2909"/>
    <s v="2217 Lonely Oak Drive"/>
    <x v="4"/>
    <x v="4"/>
    <s v="36602"/>
    <s v="United States"/>
  </r>
  <r>
    <n v="46"/>
    <d v="2024-02-08T00:00:00"/>
    <n v="648"/>
    <n v="2"/>
    <x v="1"/>
    <n v="1"/>
    <n v="0.5"/>
    <n v="177"/>
    <n v="177"/>
    <n v="88.5"/>
    <n v="88.5"/>
    <n v="5"/>
    <x v="4"/>
    <s v="Park &amp; Shop Convenience Stores"/>
    <s v="251-655-2909"/>
    <s v="2217 Lonely Oak Drive"/>
    <x v="4"/>
    <x v="4"/>
    <s v="36602"/>
    <s v="United States"/>
  </r>
  <r>
    <n v="1"/>
    <d v="2023-10-08T00:00:00"/>
    <n v="1815"/>
    <n v="2"/>
    <x v="1"/>
    <n v="1"/>
    <n v="0.5"/>
    <n v="160"/>
    <n v="160"/>
    <n v="80"/>
    <n v="80"/>
    <n v="5"/>
    <x v="4"/>
    <s v="Park &amp; Shop Convenience Stores"/>
    <s v="251-655-2909"/>
    <s v="2217 Lonely Oak Drive"/>
    <x v="4"/>
    <x v="4"/>
    <s v="36602"/>
    <s v="United States"/>
  </r>
  <r>
    <n v="8"/>
    <d v="2023-10-29T00:00:00"/>
    <n v="2424"/>
    <n v="2"/>
    <x v="1"/>
    <n v="1"/>
    <n v="0.5"/>
    <n v="114"/>
    <n v="114"/>
    <n v="57"/>
    <n v="57"/>
    <n v="5"/>
    <x v="4"/>
    <s v="Park &amp; Shop Convenience Stores"/>
    <s v="251-655-2909"/>
    <s v="2217 Lonely Oak Drive"/>
    <x v="4"/>
    <x v="4"/>
    <s v="36602"/>
    <s v="United States"/>
  </r>
  <r>
    <n v="29"/>
    <d v="2023-12-27T00:00:00"/>
    <n v="1263"/>
    <n v="2"/>
    <x v="1"/>
    <n v="1"/>
    <n v="0.5"/>
    <n v="79"/>
    <n v="79"/>
    <n v="39.5"/>
    <n v="39.5"/>
    <n v="5"/>
    <x v="4"/>
    <s v="Park &amp; Shop Convenience Stores"/>
    <s v="251-655-2909"/>
    <s v="2217 Lonely Oak Drive"/>
    <x v="4"/>
    <x v="4"/>
    <s v="36602"/>
    <s v="United States"/>
  </r>
  <r>
    <n v="21"/>
    <d v="2023-12-04T00:00:00"/>
    <n v="74"/>
    <n v="2"/>
    <x v="1"/>
    <n v="1"/>
    <n v="0.5"/>
    <n v="74"/>
    <n v="74"/>
    <n v="37"/>
    <n v="37"/>
    <n v="5"/>
    <x v="4"/>
    <s v="Park &amp; Shop Convenience Stores"/>
    <s v="251-655-2909"/>
    <s v="2217 Lonely Oak Drive"/>
    <x v="4"/>
    <x v="4"/>
    <s v="36602"/>
    <s v="United States"/>
  </r>
  <r>
    <n v="11"/>
    <d v="2023-11-10T00:00:00"/>
    <n v="1383"/>
    <n v="2"/>
    <x v="1"/>
    <n v="1"/>
    <n v="0.5"/>
    <n v="53"/>
    <n v="53"/>
    <n v="26.5"/>
    <n v="26.5"/>
    <n v="5"/>
    <x v="4"/>
    <s v="Park &amp; Shop Convenience Stores"/>
    <s v="251-655-2909"/>
    <s v="2217 Lonely Oak Drive"/>
    <x v="4"/>
    <x v="4"/>
    <s v="36602"/>
    <s v="United States"/>
  </r>
  <r>
    <n v="32"/>
    <d v="2024-01-02T00:00:00"/>
    <n v="2847"/>
    <n v="3"/>
    <x v="2"/>
    <n v="5"/>
    <n v="2.2000000000000002"/>
    <n v="128"/>
    <n v="640"/>
    <n v="281.60000000000002"/>
    <n v="358.4"/>
    <n v="5"/>
    <x v="4"/>
    <s v="Park &amp; Shop Convenience Stores"/>
    <s v="251-655-2909"/>
    <s v="2217 Lonely Oak Drive"/>
    <x v="4"/>
    <x v="4"/>
    <s v="36602"/>
    <s v="United States"/>
  </r>
  <r>
    <n v="43"/>
    <d v="2024-01-28T00:00:00"/>
    <n v="3518"/>
    <n v="3"/>
    <x v="2"/>
    <n v="5"/>
    <n v="2.2000000000000002"/>
    <n v="125"/>
    <n v="625"/>
    <n v="275"/>
    <n v="350"/>
    <n v="5"/>
    <x v="4"/>
    <s v="Park &amp; Shop Convenience Stores"/>
    <s v="251-655-2909"/>
    <s v="2217 Lonely Oak Drive"/>
    <x v="4"/>
    <x v="4"/>
    <s v="36602"/>
    <s v="United States"/>
  </r>
  <r>
    <n v="29"/>
    <d v="2023-12-25T00:00:00"/>
    <n v="1263"/>
    <n v="3"/>
    <x v="2"/>
    <n v="5"/>
    <n v="2.2000000000000002"/>
    <n v="96"/>
    <n v="480"/>
    <n v="211.20000000000002"/>
    <n v="268.79999999999995"/>
    <n v="5"/>
    <x v="4"/>
    <s v="Park &amp; Shop Convenience Stores"/>
    <s v="251-655-2909"/>
    <s v="2217 Lonely Oak Drive"/>
    <x v="4"/>
    <x v="4"/>
    <s v="36602"/>
    <s v="United States"/>
  </r>
  <r>
    <n v="1"/>
    <d v="2023-10-10T00:00:00"/>
    <n v="1815"/>
    <n v="3"/>
    <x v="2"/>
    <n v="5"/>
    <n v="2.2000000000000002"/>
    <n v="84"/>
    <n v="420"/>
    <n v="184.8"/>
    <n v="235.2"/>
    <n v="5"/>
    <x v="4"/>
    <s v="Park &amp; Shop Convenience Stores"/>
    <s v="251-655-2909"/>
    <s v="2217 Lonely Oak Drive"/>
    <x v="4"/>
    <x v="4"/>
    <s v="36602"/>
    <s v="United States"/>
  </r>
  <r>
    <n v="8"/>
    <d v="2023-11-01T00:00:00"/>
    <n v="2424"/>
    <n v="3"/>
    <x v="2"/>
    <n v="5"/>
    <n v="2.2000000000000002"/>
    <n v="36"/>
    <n v="180"/>
    <n v="79.2"/>
    <n v="100.8"/>
    <n v="5"/>
    <x v="4"/>
    <s v="Park &amp; Shop Convenience Stores"/>
    <s v="251-655-2909"/>
    <s v="2217 Lonely Oak Drive"/>
    <x v="4"/>
    <x v="4"/>
    <s v="36602"/>
    <s v="United States"/>
  </r>
  <r>
    <n v="35"/>
    <d v="2024-01-12T00:00:00"/>
    <n v="1165"/>
    <n v="3"/>
    <x v="2"/>
    <n v="5"/>
    <n v="2.2000000000000002"/>
    <n v="34"/>
    <n v="170"/>
    <n v="74.800000000000011"/>
    <n v="95.199999999999989"/>
    <n v="5"/>
    <x v="4"/>
    <s v="Park &amp; Shop Convenience Stores"/>
    <s v="251-655-2909"/>
    <s v="2217 Lonely Oak Drive"/>
    <x v="4"/>
    <x v="4"/>
    <s v="36602"/>
    <s v="United States"/>
  </r>
  <r>
    <n v="11"/>
    <d v="2023-11-09T00:00:00"/>
    <n v="1383"/>
    <n v="4"/>
    <x v="3"/>
    <n v="4"/>
    <n v="1.5"/>
    <n v="235"/>
    <n v="940"/>
    <n v="352.5"/>
    <n v="587.5"/>
    <n v="5"/>
    <x v="4"/>
    <s v="Park &amp; Shop Convenience Stores"/>
    <s v="251-655-2909"/>
    <s v="2217 Lonely Oak Drive"/>
    <x v="4"/>
    <x v="4"/>
    <s v="36602"/>
    <s v="United States"/>
  </r>
  <r>
    <n v="8"/>
    <d v="2023-11-02T00:00:00"/>
    <n v="2424"/>
    <n v="4"/>
    <x v="3"/>
    <n v="4"/>
    <n v="1.5"/>
    <n v="186"/>
    <n v="744"/>
    <n v="279"/>
    <n v="465"/>
    <n v="5"/>
    <x v="4"/>
    <s v="Park &amp; Shop Convenience Stores"/>
    <s v="251-655-2909"/>
    <s v="2217 Lonely Oak Drive"/>
    <x v="4"/>
    <x v="4"/>
    <s v="36602"/>
    <s v="United States"/>
  </r>
  <r>
    <n v="35"/>
    <d v="2024-01-13T00:00:00"/>
    <n v="1165"/>
    <n v="4"/>
    <x v="3"/>
    <n v="4"/>
    <n v="1.5"/>
    <n v="164"/>
    <n v="656"/>
    <n v="246"/>
    <n v="410"/>
    <n v="5"/>
    <x v="4"/>
    <s v="Park &amp; Shop Convenience Stores"/>
    <s v="251-655-2909"/>
    <s v="2217 Lonely Oak Drive"/>
    <x v="4"/>
    <x v="4"/>
    <s v="36602"/>
    <s v="United States"/>
  </r>
  <r>
    <n v="32"/>
    <d v="2024-01-04T00:00:00"/>
    <n v="2847"/>
    <n v="4"/>
    <x v="3"/>
    <n v="4"/>
    <n v="1.5"/>
    <n v="122"/>
    <n v="488"/>
    <n v="183"/>
    <n v="305"/>
    <n v="5"/>
    <x v="4"/>
    <s v="Park &amp; Shop Convenience Stores"/>
    <s v="251-655-2909"/>
    <s v="2217 Lonely Oak Drive"/>
    <x v="4"/>
    <x v="4"/>
    <s v="36602"/>
    <s v="United States"/>
  </r>
  <r>
    <n v="29"/>
    <d v="2023-12-23T00:00:00"/>
    <n v="1263"/>
    <n v="4"/>
    <x v="3"/>
    <n v="4"/>
    <n v="1.5"/>
    <n v="80"/>
    <n v="320"/>
    <n v="120"/>
    <n v="200"/>
    <n v="5"/>
    <x v="4"/>
    <s v="Park &amp; Shop Convenience Stores"/>
    <s v="251-655-2909"/>
    <s v="2217 Lonely Oak Drive"/>
    <x v="4"/>
    <x v="4"/>
    <s v="36602"/>
    <s v="United States"/>
  </r>
  <r>
    <n v="46"/>
    <d v="2024-02-09T00:00:00"/>
    <n v="648"/>
    <n v="4"/>
    <x v="3"/>
    <n v="4"/>
    <n v="1.5"/>
    <n v="66"/>
    <n v="264"/>
    <n v="99"/>
    <n v="165"/>
    <n v="5"/>
    <x v="4"/>
    <s v="Park &amp; Shop Convenience Stores"/>
    <s v="251-655-2909"/>
    <s v="2217 Lonely Oak Drive"/>
    <x v="4"/>
    <x v="4"/>
    <s v="36602"/>
    <s v="United States"/>
  </r>
  <r>
    <n v="2"/>
    <d v="2023-10-11T00:00:00"/>
    <n v="964"/>
    <n v="4"/>
    <x v="3"/>
    <n v="4"/>
    <n v="1.5"/>
    <n v="49"/>
    <n v="196"/>
    <n v="73.5"/>
    <n v="122.5"/>
    <n v="5"/>
    <x v="4"/>
    <s v="Park &amp; Shop Convenience Stores"/>
    <s v="251-655-2909"/>
    <s v="2217 Lonely Oak Drive"/>
    <x v="4"/>
    <x v="4"/>
    <n v="36602"/>
    <s v="United States"/>
  </r>
  <r>
    <n v="43"/>
    <d v="2024-01-31T00:00:00"/>
    <n v="3518"/>
    <n v="4"/>
    <x v="3"/>
    <n v="4"/>
    <n v="1.5"/>
    <n v="18"/>
    <n v="72"/>
    <n v="27"/>
    <n v="45"/>
    <n v="5"/>
    <x v="4"/>
    <s v="Park &amp; Shop Convenience Stores"/>
    <s v="251-655-2909"/>
    <s v="2217 Lonely Oak Drive"/>
    <x v="4"/>
    <x v="4"/>
    <s v="36602"/>
    <s v="United States"/>
  </r>
  <r>
    <n v="39"/>
    <d v="2024-01-20T00:00:00"/>
    <n v="1094"/>
    <n v="4"/>
    <x v="3"/>
    <n v="4"/>
    <n v="1.5"/>
    <n v="14"/>
    <n v="56"/>
    <n v="21"/>
    <n v="35"/>
    <n v="5"/>
    <x v="4"/>
    <s v="Park &amp; Shop Convenience Stores"/>
    <s v="251-655-2909"/>
    <s v="2217 Lonely Oak Drive"/>
    <x v="4"/>
    <x v="4"/>
    <s v="36602"/>
    <s v="United States"/>
  </r>
  <r>
    <n v="43"/>
    <d v="2024-02-01T00:00:00"/>
    <n v="3518"/>
    <n v="5"/>
    <x v="4"/>
    <n v="3"/>
    <n v="1.25"/>
    <n v="220"/>
    <n v="660"/>
    <n v="275"/>
    <n v="385"/>
    <n v="5"/>
    <x v="4"/>
    <s v="Park &amp; Shop Convenience Stores"/>
    <s v="251-655-2909"/>
    <s v="2217 Lonely Oak Drive"/>
    <x v="5"/>
    <x v="4"/>
    <s v="36602"/>
    <s v="United States"/>
  </r>
  <r>
    <n v="35"/>
    <d v="2024-01-11T00:00:00"/>
    <n v="1165"/>
    <n v="5"/>
    <x v="4"/>
    <n v="3"/>
    <n v="1.25"/>
    <n v="113"/>
    <n v="339"/>
    <n v="141.25"/>
    <n v="197.75"/>
    <n v="5"/>
    <x v="4"/>
    <s v="Park &amp; Shop Convenience Stores"/>
    <s v="251-655-2909"/>
    <s v="2217 Lonely Oak Drive"/>
    <x v="4"/>
    <x v="4"/>
    <s v="36602"/>
    <s v="United States"/>
  </r>
  <r>
    <n v="8"/>
    <d v="2023-10-30T00:00:00"/>
    <n v="2424"/>
    <n v="5"/>
    <x v="4"/>
    <n v="3"/>
    <n v="1.25"/>
    <n v="106"/>
    <n v="318"/>
    <n v="132.5"/>
    <n v="185.5"/>
    <n v="5"/>
    <x v="4"/>
    <s v="Park &amp; Shop Convenience Stores"/>
    <s v="251-655-2909"/>
    <s v="2217 Lonely Oak Drive"/>
    <x v="4"/>
    <x v="4"/>
    <s v="36602"/>
    <s v="United States"/>
  </r>
  <r>
    <n v="29"/>
    <d v="2023-12-24T00:00:00"/>
    <n v="1263"/>
    <n v="5"/>
    <x v="4"/>
    <n v="3"/>
    <n v="1.25"/>
    <n v="94"/>
    <n v="282"/>
    <n v="117.5"/>
    <n v="164.5"/>
    <n v="5"/>
    <x v="4"/>
    <s v="Park &amp; Shop Convenience Stores"/>
    <s v="251-655-2909"/>
    <s v="2217 Lonely Oak Drive"/>
    <x v="4"/>
    <x v="4"/>
    <s v="36602"/>
    <s v="United States"/>
  </r>
  <r>
    <n v="46"/>
    <d v="2024-02-10T00:00:00"/>
    <n v="648"/>
    <n v="5"/>
    <x v="4"/>
    <n v="3"/>
    <n v="1.25"/>
    <n v="69"/>
    <n v="207"/>
    <n v="86.25"/>
    <n v="120.75"/>
    <n v="5"/>
    <x v="4"/>
    <s v="Park &amp; Shop Convenience Stores"/>
    <s v="251-655-2909"/>
    <s v="2217 Lonely Oak Drive"/>
    <x v="4"/>
    <x v="4"/>
    <s v="36602"/>
    <s v="United States"/>
  </r>
  <r>
    <n v="1"/>
    <d v="2023-10-09T00:00:00"/>
    <n v="1815"/>
    <n v="5"/>
    <x v="4"/>
    <n v="3"/>
    <n v="1.25"/>
    <n v="30"/>
    <n v="90"/>
    <n v="37.5"/>
    <n v="52.5"/>
    <n v="5"/>
    <x v="4"/>
    <s v="Park &amp; Shop Convenience Stores"/>
    <s v="251-655-2909"/>
    <s v="2217 Lonely Oak Drive"/>
    <x v="4"/>
    <x v="4"/>
    <s v="36602"/>
    <s v="United States"/>
  </r>
  <r>
    <n v="32"/>
    <d v="2024-01-05T00:00:00"/>
    <n v="2847"/>
    <n v="6"/>
    <x v="5"/>
    <n v="6"/>
    <n v="2.75"/>
    <n v="209"/>
    <n v="1254"/>
    <n v="574.75"/>
    <n v="679.25"/>
    <n v="5"/>
    <x v="4"/>
    <s v="Park &amp; Shop Convenience Stores"/>
    <s v="251-655-2909"/>
    <s v="2217 Lonely Oak Drive"/>
    <x v="4"/>
    <x v="4"/>
    <s v="36602"/>
    <s v="United States"/>
  </r>
  <r>
    <n v="43"/>
    <d v="2024-01-30T00:00:00"/>
    <n v="3518"/>
    <n v="6"/>
    <x v="5"/>
    <n v="6"/>
    <n v="2.75"/>
    <n v="186"/>
    <n v="1116"/>
    <n v="511.5"/>
    <n v="604.5"/>
    <n v="5"/>
    <x v="4"/>
    <s v="Park &amp; Shop Convenience Stores"/>
    <s v="251-655-2909"/>
    <s v="2217 Lonely Oak Drive"/>
    <x v="4"/>
    <x v="4"/>
    <s v="36602"/>
    <s v="United States"/>
  </r>
  <r>
    <n v="8"/>
    <d v="2023-10-31T00:00:00"/>
    <n v="2424"/>
    <n v="6"/>
    <x v="5"/>
    <n v="6"/>
    <n v="2.75"/>
    <n v="178"/>
    <n v="1068"/>
    <n v="489.5"/>
    <n v="578.5"/>
    <n v="5"/>
    <x v="4"/>
    <s v="Park &amp; Shop Convenience Stores"/>
    <s v="251-655-2909"/>
    <s v="2217 Lonely Oak Drive"/>
    <x v="4"/>
    <x v="4"/>
    <s v="36602"/>
    <s v="United States"/>
  </r>
  <r>
    <n v="39"/>
    <d v="2024-01-21T00:00:00"/>
    <n v="1094"/>
    <n v="6"/>
    <x v="5"/>
    <n v="6"/>
    <n v="2.75"/>
    <n v="173"/>
    <n v="1038"/>
    <n v="475.75"/>
    <n v="562.25"/>
    <n v="5"/>
    <x v="4"/>
    <s v="Park &amp; Shop Convenience Stores"/>
    <s v="251-655-2909"/>
    <s v="2217 Lonely Oak Drive"/>
    <x v="4"/>
    <x v="4"/>
    <s v="36602"/>
    <s v="United States"/>
  </r>
  <r>
    <n v="2"/>
    <d v="2023-10-12T00:00:00"/>
    <n v="964"/>
    <n v="6"/>
    <x v="5"/>
    <n v="6"/>
    <n v="2.75"/>
    <n v="128"/>
    <n v="768"/>
    <n v="352"/>
    <n v="416"/>
    <n v="5"/>
    <x v="4"/>
    <s v="Park &amp; Shop Convenience Stores"/>
    <s v="251-655-2909"/>
    <s v="2217 Lonely Oak Drive"/>
    <x v="4"/>
    <x v="4"/>
    <s v="36602"/>
    <s v="United States"/>
  </r>
  <r>
    <n v="11"/>
    <d v="2023-11-08T00:00:00"/>
    <n v="1383"/>
    <n v="6"/>
    <x v="5"/>
    <n v="6"/>
    <n v="2.75"/>
    <n v="65"/>
    <n v="390"/>
    <n v="178.75"/>
    <n v="211.25"/>
    <n v="5"/>
    <x v="4"/>
    <s v="Park &amp; Shop Convenience Stores"/>
    <s v="251-655-2909"/>
    <s v="2217 Lonely Oak Drive"/>
    <x v="4"/>
    <x v="4"/>
    <m/>
    <s v="United States"/>
  </r>
  <r>
    <n v="29"/>
    <d v="2023-12-26T00:00:00"/>
    <n v="1263"/>
    <n v="6"/>
    <x v="5"/>
    <n v="6"/>
    <n v="2.75"/>
    <n v="17"/>
    <n v="102"/>
    <n v="46.75"/>
    <n v="55.25"/>
    <n v="5"/>
    <x v="4"/>
    <s v="Park &amp; Shop Convenience Stores"/>
    <s v="251-655-2909"/>
    <s v="2217 Lonely Oak Drive"/>
    <x v="4"/>
    <x v="4"/>
    <s v="36602"/>
    <s v="United Sta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4B31B-EAF8-4A27-AACB-D81BA7919D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7:H14" firstHeaderRow="0" firstDataRow="1" firstDataCol="1"/>
  <pivotFields count="20">
    <pivotField showAll="0"/>
    <pivotField numFmtId="14" showAll="0"/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44" showAll="0"/>
    <pivotField numFmtId="164" showAll="0"/>
    <pivotField dataField="1" showAll="0"/>
    <pivotField dataField="1" numFmtId="165" showAll="0"/>
    <pivotField dataField="1" numFmtId="164" showAll="0"/>
    <pivotField dataField="1" numFmtId="166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7">
        <item x="0"/>
        <item x="3"/>
        <item x="4"/>
        <item x="1"/>
        <item x="2"/>
        <item x="5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rderTotal" fld="2" baseField="0" baseItem="0"/>
    <dataField name="Sum of Quantity Sold" fld="7" baseField="0" baseItem="0"/>
    <dataField name="Sum of Revenue" fld="8" baseField="0" baseItem="0" numFmtId="166"/>
    <dataField name="Sum of Cost" fld="9" baseField="0" baseItem="0" numFmtId="166"/>
    <dataField name="Sum of Profit" fld="10" baseField="0" baseItem="0" numFmtId="166"/>
  </dataFields>
  <formats count="1">
    <format dxfId="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AFFB-61AB-456B-A202-42E74D083B31}">
  <dimension ref="A1:U326"/>
  <sheetViews>
    <sheetView tabSelected="1" topLeftCell="A304" workbookViewId="0">
      <selection activeCell="N159" sqref="N159:O164"/>
    </sheetView>
  </sheetViews>
  <sheetFormatPr defaultRowHeight="15" x14ac:dyDescent="0.25"/>
  <cols>
    <col min="2" max="2" width="10.7109375" style="3" bestFit="1" customWidth="1"/>
    <col min="3" max="3" width="12.5703125" customWidth="1"/>
    <col min="4" max="4" width="30" customWidth="1"/>
    <col min="5" max="5" width="30.5703125" bestFit="1" customWidth="1"/>
    <col min="6" max="6" width="20.28515625" style="2" bestFit="1" customWidth="1"/>
    <col min="7" max="7" width="17.28515625" style="1" customWidth="1"/>
    <col min="8" max="8" width="13.140625" bestFit="1" customWidth="1"/>
    <col min="9" max="9" width="13.140625" style="4" customWidth="1"/>
    <col min="10" max="11" width="13.140625" customWidth="1"/>
    <col min="12" max="12" width="13.140625" bestFit="1" customWidth="1"/>
    <col min="13" max="13" width="18.140625" customWidth="1"/>
    <col min="14" max="14" width="30.28515625" bestFit="1" customWidth="1"/>
    <col min="15" max="15" width="18.5703125" customWidth="1"/>
    <col min="16" max="16" width="22.5703125" bestFit="1" customWidth="1"/>
    <col min="17" max="17" width="12.5703125" bestFit="1" customWidth="1"/>
    <col min="20" max="21" width="17.5703125" customWidth="1"/>
  </cols>
  <sheetData>
    <row r="1" spans="1:21" x14ac:dyDescent="0.25">
      <c r="A1" t="s">
        <v>47</v>
      </c>
      <c r="B1" s="3" t="s">
        <v>48</v>
      </c>
      <c r="C1" t="s">
        <v>49</v>
      </c>
      <c r="D1" t="s">
        <v>50</v>
      </c>
      <c r="E1" t="s">
        <v>51</v>
      </c>
      <c r="F1" s="2" t="s">
        <v>52</v>
      </c>
      <c r="G1" s="1" t="s">
        <v>53</v>
      </c>
      <c r="H1" t="s">
        <v>54</v>
      </c>
      <c r="I1" s="4" t="s">
        <v>66</v>
      </c>
      <c r="J1" t="s">
        <v>65</v>
      </c>
      <c r="K1" t="s">
        <v>67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25">
      <c r="A2">
        <v>11</v>
      </c>
      <c r="B2" s="3">
        <v>45239</v>
      </c>
      <c r="C2">
        <v>1383</v>
      </c>
      <c r="D2">
        <v>4</v>
      </c>
      <c r="E2" t="s">
        <v>13</v>
      </c>
      <c r="F2" s="2">
        <v>4</v>
      </c>
      <c r="G2" s="1">
        <v>1.5</v>
      </c>
      <c r="H2">
        <v>235</v>
      </c>
      <c r="I2" s="4">
        <f t="shared" ref="I2:I33" si="0">F2*H2</f>
        <v>940</v>
      </c>
      <c r="J2" s="1">
        <f t="shared" ref="J2:J33" si="1">G2*H2</f>
        <v>352.5</v>
      </c>
      <c r="K2" s="5">
        <f t="shared" ref="K2:K33" si="2">I2-J2</f>
        <v>587.5</v>
      </c>
      <c r="L2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>
        <v>1</v>
      </c>
      <c r="B3" s="3">
        <v>45206</v>
      </c>
      <c r="C3">
        <v>1815</v>
      </c>
      <c r="D3">
        <v>1</v>
      </c>
      <c r="E3" t="s">
        <v>0</v>
      </c>
      <c r="F3" s="2">
        <v>5</v>
      </c>
      <c r="G3" s="1">
        <v>2</v>
      </c>
      <c r="H3">
        <v>229</v>
      </c>
      <c r="I3" s="4">
        <f t="shared" si="0"/>
        <v>1145</v>
      </c>
      <c r="J3" s="1">
        <f t="shared" si="1"/>
        <v>458</v>
      </c>
      <c r="K3" s="5">
        <f t="shared" si="2"/>
        <v>687</v>
      </c>
      <c r="L3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spans="1:21" x14ac:dyDescent="0.25">
      <c r="A4">
        <v>43</v>
      </c>
      <c r="B4" s="3">
        <v>45323</v>
      </c>
      <c r="C4">
        <v>3518</v>
      </c>
      <c r="D4">
        <v>5</v>
      </c>
      <c r="E4" t="s">
        <v>11</v>
      </c>
      <c r="F4" s="2">
        <v>3</v>
      </c>
      <c r="G4" s="1">
        <v>1.25</v>
      </c>
      <c r="H4">
        <v>220</v>
      </c>
      <c r="I4" s="4">
        <f t="shared" si="0"/>
        <v>660</v>
      </c>
      <c r="J4" s="1">
        <f t="shared" si="1"/>
        <v>275</v>
      </c>
      <c r="K4" s="5">
        <f t="shared" si="2"/>
        <v>385</v>
      </c>
      <c r="L4">
        <v>5</v>
      </c>
      <c r="M4" t="s">
        <v>1</v>
      </c>
      <c r="N4" t="s">
        <v>2</v>
      </c>
      <c r="O4" t="s">
        <v>3</v>
      </c>
      <c r="P4" t="s">
        <v>4</v>
      </c>
      <c r="R4" t="s">
        <v>6</v>
      </c>
      <c r="S4" t="s">
        <v>7</v>
      </c>
      <c r="T4" t="s">
        <v>8</v>
      </c>
      <c r="U4" t="s">
        <v>9</v>
      </c>
    </row>
    <row r="5" spans="1:21" x14ac:dyDescent="0.25">
      <c r="A5">
        <v>43</v>
      </c>
      <c r="B5" s="3">
        <v>45320</v>
      </c>
      <c r="C5">
        <v>3518</v>
      </c>
      <c r="D5">
        <v>1</v>
      </c>
      <c r="E5" t="s">
        <v>0</v>
      </c>
      <c r="F5" s="2">
        <v>5</v>
      </c>
      <c r="G5" s="1">
        <v>2</v>
      </c>
      <c r="H5">
        <v>209</v>
      </c>
      <c r="I5" s="4">
        <f t="shared" si="0"/>
        <v>1045</v>
      </c>
      <c r="J5" s="1">
        <f t="shared" si="1"/>
        <v>418</v>
      </c>
      <c r="K5" s="5">
        <f t="shared" si="2"/>
        <v>627</v>
      </c>
      <c r="L5">
        <v>5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  <c r="T5" t="s">
        <v>8</v>
      </c>
      <c r="U5" t="s">
        <v>9</v>
      </c>
    </row>
    <row r="6" spans="1:21" x14ac:dyDescent="0.25">
      <c r="A6">
        <v>32</v>
      </c>
      <c r="B6" s="3">
        <v>45296</v>
      </c>
      <c r="C6">
        <v>2847</v>
      </c>
      <c r="D6">
        <v>6</v>
      </c>
      <c r="E6" t="s">
        <v>14</v>
      </c>
      <c r="F6" s="2">
        <v>6</v>
      </c>
      <c r="G6" s="1">
        <v>2.75</v>
      </c>
      <c r="H6">
        <v>209</v>
      </c>
      <c r="I6" s="4">
        <f t="shared" si="0"/>
        <v>1254</v>
      </c>
      <c r="J6" s="1">
        <f t="shared" si="1"/>
        <v>574.75</v>
      </c>
      <c r="K6" s="5">
        <f t="shared" si="2"/>
        <v>679.25</v>
      </c>
      <c r="L6">
        <v>5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  <c r="U6" t="s">
        <v>9</v>
      </c>
    </row>
    <row r="7" spans="1:21" x14ac:dyDescent="0.25">
      <c r="A7">
        <v>8</v>
      </c>
      <c r="B7" s="3">
        <v>45232</v>
      </c>
      <c r="C7">
        <v>2424</v>
      </c>
      <c r="D7">
        <v>4</v>
      </c>
      <c r="E7" t="s">
        <v>13</v>
      </c>
      <c r="F7" s="2">
        <v>4</v>
      </c>
      <c r="G7" s="1">
        <v>1.5</v>
      </c>
      <c r="H7">
        <v>186</v>
      </c>
      <c r="I7" s="4">
        <f t="shared" si="0"/>
        <v>744</v>
      </c>
      <c r="J7" s="1">
        <f t="shared" si="1"/>
        <v>279</v>
      </c>
      <c r="K7" s="5">
        <f t="shared" si="2"/>
        <v>465</v>
      </c>
      <c r="L7">
        <v>5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7</v>
      </c>
      <c r="T7" t="s">
        <v>8</v>
      </c>
      <c r="U7" t="s">
        <v>9</v>
      </c>
    </row>
    <row r="8" spans="1:21" x14ac:dyDescent="0.25">
      <c r="A8">
        <v>43</v>
      </c>
      <c r="B8" s="3">
        <v>45321</v>
      </c>
      <c r="C8">
        <v>3518</v>
      </c>
      <c r="D8">
        <v>6</v>
      </c>
      <c r="E8" t="s">
        <v>14</v>
      </c>
      <c r="F8" s="2">
        <v>6</v>
      </c>
      <c r="G8" s="1">
        <v>2.75</v>
      </c>
      <c r="H8">
        <v>186</v>
      </c>
      <c r="I8" s="4">
        <f t="shared" si="0"/>
        <v>1116</v>
      </c>
      <c r="J8" s="1">
        <f t="shared" si="1"/>
        <v>511.5</v>
      </c>
      <c r="K8" s="5">
        <f t="shared" si="2"/>
        <v>604.5</v>
      </c>
      <c r="L8">
        <v>5</v>
      </c>
      <c r="M8" t="s">
        <v>1</v>
      </c>
      <c r="N8" t="s">
        <v>2</v>
      </c>
      <c r="O8" t="s">
        <v>3</v>
      </c>
      <c r="P8" t="s">
        <v>4</v>
      </c>
      <c r="Q8" t="s">
        <v>5</v>
      </c>
      <c r="R8" t="s">
        <v>6</v>
      </c>
      <c r="S8" t="s">
        <v>7</v>
      </c>
      <c r="T8" t="s">
        <v>8</v>
      </c>
      <c r="U8" t="s">
        <v>9</v>
      </c>
    </row>
    <row r="9" spans="1:21" x14ac:dyDescent="0.25">
      <c r="A9">
        <v>8</v>
      </c>
      <c r="B9" s="3">
        <v>45230</v>
      </c>
      <c r="C9">
        <v>2424</v>
      </c>
      <c r="D9">
        <v>6</v>
      </c>
      <c r="E9" t="s">
        <v>14</v>
      </c>
      <c r="F9" s="2">
        <v>6</v>
      </c>
      <c r="G9" s="1">
        <v>2.75</v>
      </c>
      <c r="H9">
        <v>178</v>
      </c>
      <c r="I9" s="4">
        <f t="shared" si="0"/>
        <v>1068</v>
      </c>
      <c r="J9" s="1">
        <f t="shared" si="1"/>
        <v>489.5</v>
      </c>
      <c r="K9" s="5">
        <f t="shared" si="2"/>
        <v>578.5</v>
      </c>
      <c r="L9">
        <v>5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8</v>
      </c>
      <c r="U9" t="s">
        <v>9</v>
      </c>
    </row>
    <row r="10" spans="1:21" x14ac:dyDescent="0.25">
      <c r="A10">
        <v>46</v>
      </c>
      <c r="B10" s="3">
        <v>45330</v>
      </c>
      <c r="C10">
        <v>648</v>
      </c>
      <c r="D10">
        <v>2</v>
      </c>
      <c r="E10" t="s">
        <v>10</v>
      </c>
      <c r="F10" s="2">
        <v>1</v>
      </c>
      <c r="G10" s="1">
        <v>0.5</v>
      </c>
      <c r="H10">
        <v>177</v>
      </c>
      <c r="I10" s="4">
        <f t="shared" si="0"/>
        <v>177</v>
      </c>
      <c r="J10" s="1">
        <f t="shared" si="1"/>
        <v>88.5</v>
      </c>
      <c r="K10" s="5">
        <f t="shared" si="2"/>
        <v>88.5</v>
      </c>
      <c r="L10">
        <v>5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</row>
    <row r="11" spans="1:21" x14ac:dyDescent="0.25">
      <c r="A11">
        <v>39</v>
      </c>
      <c r="B11" s="3">
        <v>45312</v>
      </c>
      <c r="C11">
        <v>1094</v>
      </c>
      <c r="D11">
        <v>6</v>
      </c>
      <c r="E11" t="s">
        <v>14</v>
      </c>
      <c r="F11" s="2">
        <v>6</v>
      </c>
      <c r="G11" s="1">
        <v>2.75</v>
      </c>
      <c r="H11">
        <v>173</v>
      </c>
      <c r="I11" s="4">
        <f t="shared" si="0"/>
        <v>1038</v>
      </c>
      <c r="J11" s="1">
        <f t="shared" si="1"/>
        <v>475.75</v>
      </c>
      <c r="K11" s="5">
        <f t="shared" si="2"/>
        <v>562.25</v>
      </c>
      <c r="L11">
        <v>5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</row>
    <row r="12" spans="1:21" x14ac:dyDescent="0.25">
      <c r="A12">
        <v>35</v>
      </c>
      <c r="B12" s="3">
        <v>45304</v>
      </c>
      <c r="C12">
        <v>1165</v>
      </c>
      <c r="D12">
        <v>4</v>
      </c>
      <c r="E12" t="s">
        <v>13</v>
      </c>
      <c r="F12" s="2">
        <v>4</v>
      </c>
      <c r="G12" s="1">
        <v>1.5</v>
      </c>
      <c r="H12">
        <v>164</v>
      </c>
      <c r="I12" s="4">
        <f t="shared" si="0"/>
        <v>656</v>
      </c>
      <c r="J12" s="1">
        <f t="shared" si="1"/>
        <v>246</v>
      </c>
      <c r="K12" s="5">
        <f t="shared" si="2"/>
        <v>410</v>
      </c>
      <c r="L12">
        <v>5</v>
      </c>
      <c r="M12" t="s">
        <v>1</v>
      </c>
      <c r="N12" t="s">
        <v>2</v>
      </c>
      <c r="O12" t="s">
        <v>3</v>
      </c>
      <c r="P12" t="s">
        <v>4</v>
      </c>
      <c r="Q12" t="s">
        <v>5</v>
      </c>
      <c r="R12" t="s">
        <v>6</v>
      </c>
      <c r="S12" t="s">
        <v>7</v>
      </c>
      <c r="T12" t="s">
        <v>8</v>
      </c>
      <c r="U12" t="s">
        <v>9</v>
      </c>
    </row>
    <row r="13" spans="1:21" x14ac:dyDescent="0.25">
      <c r="A13">
        <v>1</v>
      </c>
      <c r="B13" s="3">
        <v>45207</v>
      </c>
      <c r="C13">
        <v>1815</v>
      </c>
      <c r="D13">
        <v>2</v>
      </c>
      <c r="E13" t="s">
        <v>10</v>
      </c>
      <c r="F13" s="2">
        <v>1</v>
      </c>
      <c r="G13" s="1">
        <v>0.5</v>
      </c>
      <c r="H13">
        <v>160</v>
      </c>
      <c r="I13" s="4">
        <f t="shared" si="0"/>
        <v>160</v>
      </c>
      <c r="J13" s="1">
        <f t="shared" si="1"/>
        <v>80</v>
      </c>
      <c r="K13" s="5">
        <f t="shared" si="2"/>
        <v>80</v>
      </c>
      <c r="L13">
        <v>5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</row>
    <row r="14" spans="1:21" x14ac:dyDescent="0.25">
      <c r="A14">
        <v>32</v>
      </c>
      <c r="B14" s="3">
        <v>45293</v>
      </c>
      <c r="C14">
        <v>2847</v>
      </c>
      <c r="D14">
        <v>3</v>
      </c>
      <c r="E14" t="s">
        <v>12</v>
      </c>
      <c r="F14" s="2">
        <v>5</v>
      </c>
      <c r="G14" s="1">
        <v>2.2000000000000002</v>
      </c>
      <c r="H14">
        <v>128</v>
      </c>
      <c r="I14" s="4">
        <f t="shared" si="0"/>
        <v>640</v>
      </c>
      <c r="J14" s="1">
        <f t="shared" si="1"/>
        <v>281.60000000000002</v>
      </c>
      <c r="K14" s="5">
        <f t="shared" si="2"/>
        <v>358.4</v>
      </c>
      <c r="L14">
        <v>5</v>
      </c>
      <c r="M14" t="s">
        <v>1</v>
      </c>
      <c r="N14" t="s">
        <v>2</v>
      </c>
      <c r="O14" t="s">
        <v>3</v>
      </c>
      <c r="P14" t="s">
        <v>4</v>
      </c>
      <c r="Q14" t="s">
        <v>5</v>
      </c>
      <c r="R14" t="s">
        <v>6</v>
      </c>
      <c r="S14" t="s">
        <v>7</v>
      </c>
      <c r="T14" t="s">
        <v>8</v>
      </c>
      <c r="U14" t="s">
        <v>9</v>
      </c>
    </row>
    <row r="15" spans="1:21" x14ac:dyDescent="0.25">
      <c r="A15">
        <v>2</v>
      </c>
      <c r="B15" s="3">
        <v>45211</v>
      </c>
      <c r="C15">
        <v>964</v>
      </c>
      <c r="D15">
        <v>6</v>
      </c>
      <c r="E15" t="s">
        <v>14</v>
      </c>
      <c r="F15" s="2">
        <v>6</v>
      </c>
      <c r="G15" s="1">
        <v>2.75</v>
      </c>
      <c r="H15">
        <v>128</v>
      </c>
      <c r="I15" s="4">
        <f t="shared" si="0"/>
        <v>768</v>
      </c>
      <c r="J15" s="1">
        <f t="shared" si="1"/>
        <v>352</v>
      </c>
      <c r="K15" s="5">
        <f t="shared" si="2"/>
        <v>416</v>
      </c>
      <c r="L15">
        <v>5</v>
      </c>
      <c r="M15" t="s">
        <v>1</v>
      </c>
      <c r="N15" t="s">
        <v>2</v>
      </c>
      <c r="O15" t="s">
        <v>3</v>
      </c>
      <c r="P15" t="s">
        <v>4</v>
      </c>
      <c r="Q15" t="s">
        <v>5</v>
      </c>
      <c r="R15" t="s">
        <v>6</v>
      </c>
      <c r="S15" t="s">
        <v>7</v>
      </c>
      <c r="T15" t="s">
        <v>8</v>
      </c>
      <c r="U15" t="s">
        <v>9</v>
      </c>
    </row>
    <row r="16" spans="1:21" x14ac:dyDescent="0.25">
      <c r="A16">
        <v>43</v>
      </c>
      <c r="B16" s="3">
        <v>45319</v>
      </c>
      <c r="C16">
        <v>3518</v>
      </c>
      <c r="D16">
        <v>3</v>
      </c>
      <c r="E16" t="s">
        <v>12</v>
      </c>
      <c r="F16" s="2">
        <v>5</v>
      </c>
      <c r="G16" s="1">
        <v>2.2000000000000002</v>
      </c>
      <c r="H16">
        <v>125</v>
      </c>
      <c r="I16" s="4">
        <f t="shared" si="0"/>
        <v>625</v>
      </c>
      <c r="J16" s="1">
        <f t="shared" si="1"/>
        <v>275</v>
      </c>
      <c r="K16" s="5">
        <f t="shared" si="2"/>
        <v>350</v>
      </c>
      <c r="L16">
        <v>5</v>
      </c>
      <c r="M16" t="s">
        <v>1</v>
      </c>
      <c r="N16" t="s">
        <v>2</v>
      </c>
      <c r="O16" t="s">
        <v>3</v>
      </c>
      <c r="P16" t="s">
        <v>4</v>
      </c>
      <c r="Q16" t="s">
        <v>5</v>
      </c>
      <c r="R16" t="s">
        <v>6</v>
      </c>
      <c r="S16" t="s">
        <v>7</v>
      </c>
      <c r="T16" t="s">
        <v>8</v>
      </c>
      <c r="U16" t="s">
        <v>9</v>
      </c>
    </row>
    <row r="17" spans="1:21" x14ac:dyDescent="0.25">
      <c r="A17">
        <v>32</v>
      </c>
      <c r="B17" s="3">
        <v>45295</v>
      </c>
      <c r="C17">
        <v>2847</v>
      </c>
      <c r="D17">
        <v>4</v>
      </c>
      <c r="E17" t="s">
        <v>13</v>
      </c>
      <c r="F17" s="2">
        <v>4</v>
      </c>
      <c r="G17" s="1">
        <v>1.5</v>
      </c>
      <c r="H17">
        <v>122</v>
      </c>
      <c r="I17" s="4">
        <f t="shared" si="0"/>
        <v>488</v>
      </c>
      <c r="J17" s="1">
        <f t="shared" si="1"/>
        <v>183</v>
      </c>
      <c r="K17" s="5">
        <f t="shared" si="2"/>
        <v>305</v>
      </c>
      <c r="L17">
        <v>5</v>
      </c>
      <c r="M17" t="s">
        <v>1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  <c r="U17" t="s">
        <v>9</v>
      </c>
    </row>
    <row r="18" spans="1:21" x14ac:dyDescent="0.25">
      <c r="A18">
        <v>8</v>
      </c>
      <c r="B18" s="3">
        <v>45228</v>
      </c>
      <c r="C18">
        <v>2424</v>
      </c>
      <c r="D18">
        <v>2</v>
      </c>
      <c r="E18" t="s">
        <v>10</v>
      </c>
      <c r="F18" s="2">
        <v>1</v>
      </c>
      <c r="G18" s="1">
        <v>0.5</v>
      </c>
      <c r="H18">
        <v>114</v>
      </c>
      <c r="I18" s="4">
        <f t="shared" si="0"/>
        <v>114</v>
      </c>
      <c r="J18" s="1">
        <f t="shared" si="1"/>
        <v>57</v>
      </c>
      <c r="K18" s="5">
        <f t="shared" si="2"/>
        <v>57</v>
      </c>
      <c r="L18">
        <v>5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  <c r="U18" t="s">
        <v>9</v>
      </c>
    </row>
    <row r="19" spans="1:21" x14ac:dyDescent="0.25">
      <c r="A19">
        <v>35</v>
      </c>
      <c r="B19" s="3">
        <v>45302</v>
      </c>
      <c r="C19">
        <v>1165</v>
      </c>
      <c r="D19">
        <v>5</v>
      </c>
      <c r="E19" t="s">
        <v>11</v>
      </c>
      <c r="F19" s="2">
        <v>3</v>
      </c>
      <c r="G19" s="1">
        <v>1.25</v>
      </c>
      <c r="H19">
        <v>113</v>
      </c>
      <c r="I19" s="4">
        <f t="shared" si="0"/>
        <v>339</v>
      </c>
      <c r="J19" s="1">
        <f t="shared" si="1"/>
        <v>141.25</v>
      </c>
      <c r="K19" s="5">
        <f t="shared" si="2"/>
        <v>197.75</v>
      </c>
      <c r="L19">
        <v>5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t="s">
        <v>8</v>
      </c>
      <c r="U19" t="s">
        <v>9</v>
      </c>
    </row>
    <row r="20" spans="1:21" x14ac:dyDescent="0.25">
      <c r="A20">
        <v>8</v>
      </c>
      <c r="B20" s="3">
        <v>45229</v>
      </c>
      <c r="C20">
        <v>2424</v>
      </c>
      <c r="D20">
        <v>5</v>
      </c>
      <c r="E20" t="s">
        <v>11</v>
      </c>
      <c r="F20" s="2">
        <v>3</v>
      </c>
      <c r="G20" s="1">
        <v>1.25</v>
      </c>
      <c r="H20">
        <v>106</v>
      </c>
      <c r="I20" s="4">
        <f t="shared" si="0"/>
        <v>318</v>
      </c>
      <c r="J20" s="1">
        <f t="shared" si="1"/>
        <v>132.5</v>
      </c>
      <c r="K20" s="5">
        <f t="shared" si="2"/>
        <v>185.5</v>
      </c>
      <c r="L20">
        <v>5</v>
      </c>
      <c r="M20" t="s">
        <v>1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</row>
    <row r="21" spans="1:21" x14ac:dyDescent="0.25">
      <c r="A21">
        <v>29</v>
      </c>
      <c r="B21" s="3">
        <v>45285</v>
      </c>
      <c r="C21">
        <v>1263</v>
      </c>
      <c r="D21">
        <v>3</v>
      </c>
      <c r="E21" t="s">
        <v>12</v>
      </c>
      <c r="F21" s="2">
        <v>5</v>
      </c>
      <c r="G21" s="1">
        <v>2.2000000000000002</v>
      </c>
      <c r="H21">
        <v>96</v>
      </c>
      <c r="I21" s="4">
        <f t="shared" si="0"/>
        <v>480</v>
      </c>
      <c r="J21" s="1">
        <f t="shared" si="1"/>
        <v>211.20000000000002</v>
      </c>
      <c r="K21" s="5">
        <f t="shared" si="2"/>
        <v>268.79999999999995</v>
      </c>
      <c r="L21">
        <v>5</v>
      </c>
      <c r="M21" t="s">
        <v>1</v>
      </c>
      <c r="N21" t="s">
        <v>2</v>
      </c>
      <c r="O21" t="s">
        <v>3</v>
      </c>
      <c r="P21" t="s">
        <v>4</v>
      </c>
      <c r="Q21" t="s">
        <v>5</v>
      </c>
      <c r="R21" t="s">
        <v>6</v>
      </c>
      <c r="S21" t="s">
        <v>7</v>
      </c>
      <c r="T21" t="s">
        <v>8</v>
      </c>
      <c r="U21" t="s">
        <v>9</v>
      </c>
    </row>
    <row r="22" spans="1:21" x14ac:dyDescent="0.25">
      <c r="A22">
        <v>29</v>
      </c>
      <c r="B22" s="3">
        <v>45284</v>
      </c>
      <c r="C22">
        <v>1263</v>
      </c>
      <c r="D22">
        <v>5</v>
      </c>
      <c r="E22" t="s">
        <v>11</v>
      </c>
      <c r="F22" s="2">
        <v>3</v>
      </c>
      <c r="G22" s="1">
        <v>1.25</v>
      </c>
      <c r="H22">
        <v>94</v>
      </c>
      <c r="I22" s="4">
        <f t="shared" si="0"/>
        <v>282</v>
      </c>
      <c r="J22" s="1">
        <f t="shared" si="1"/>
        <v>117.5</v>
      </c>
      <c r="K22" s="5">
        <f t="shared" si="2"/>
        <v>164.5</v>
      </c>
      <c r="L22">
        <v>5</v>
      </c>
      <c r="M22" t="s">
        <v>1</v>
      </c>
      <c r="N22" t="s">
        <v>2</v>
      </c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  <c r="U22" t="s">
        <v>9</v>
      </c>
    </row>
    <row r="23" spans="1:21" x14ac:dyDescent="0.25">
      <c r="A23">
        <v>32</v>
      </c>
      <c r="B23" s="3">
        <v>45294</v>
      </c>
      <c r="C23">
        <v>2847</v>
      </c>
      <c r="D23">
        <v>1</v>
      </c>
      <c r="E23" t="s">
        <v>0</v>
      </c>
      <c r="F23" s="2">
        <v>5</v>
      </c>
      <c r="G23" s="1">
        <v>2</v>
      </c>
      <c r="H23">
        <v>93</v>
      </c>
      <c r="I23" s="4">
        <f t="shared" si="0"/>
        <v>465</v>
      </c>
      <c r="J23" s="1">
        <f t="shared" si="1"/>
        <v>186</v>
      </c>
      <c r="K23" s="5">
        <f t="shared" si="2"/>
        <v>279</v>
      </c>
      <c r="L23">
        <v>5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</row>
    <row r="24" spans="1:21" x14ac:dyDescent="0.25">
      <c r="A24">
        <v>1</v>
      </c>
      <c r="B24" s="3">
        <v>45209</v>
      </c>
      <c r="C24">
        <v>1815</v>
      </c>
      <c r="D24">
        <v>3</v>
      </c>
      <c r="E24" t="s">
        <v>12</v>
      </c>
      <c r="F24" s="2">
        <v>5</v>
      </c>
      <c r="G24" s="1">
        <v>2.2000000000000002</v>
      </c>
      <c r="H24">
        <v>84</v>
      </c>
      <c r="I24" s="4">
        <f t="shared" si="0"/>
        <v>420</v>
      </c>
      <c r="J24" s="1">
        <f t="shared" si="1"/>
        <v>184.8</v>
      </c>
      <c r="K24" s="5">
        <f t="shared" si="2"/>
        <v>235.2</v>
      </c>
      <c r="L24">
        <v>5</v>
      </c>
      <c r="M24" t="s">
        <v>1</v>
      </c>
      <c r="N24" t="s">
        <v>2</v>
      </c>
      <c r="O24" t="s">
        <v>3</v>
      </c>
      <c r="P24" t="s">
        <v>4</v>
      </c>
      <c r="Q24" t="s">
        <v>5</v>
      </c>
      <c r="R24" t="s">
        <v>6</v>
      </c>
      <c r="S24" t="s">
        <v>7</v>
      </c>
      <c r="T24" t="s">
        <v>8</v>
      </c>
      <c r="U24" t="s">
        <v>9</v>
      </c>
    </row>
    <row r="25" spans="1:21" x14ac:dyDescent="0.25">
      <c r="A25">
        <v>29</v>
      </c>
      <c r="B25" s="3">
        <v>45283</v>
      </c>
      <c r="C25">
        <v>1263</v>
      </c>
      <c r="D25">
        <v>4</v>
      </c>
      <c r="E25" t="s">
        <v>13</v>
      </c>
      <c r="F25" s="2">
        <v>4</v>
      </c>
      <c r="G25" s="1">
        <v>1.5</v>
      </c>
      <c r="H25">
        <v>80</v>
      </c>
      <c r="I25" s="4">
        <f t="shared" si="0"/>
        <v>320</v>
      </c>
      <c r="J25" s="1">
        <f t="shared" si="1"/>
        <v>120</v>
      </c>
      <c r="K25" s="5">
        <f t="shared" si="2"/>
        <v>200</v>
      </c>
      <c r="L25">
        <v>5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</row>
    <row r="26" spans="1:21" x14ac:dyDescent="0.25">
      <c r="A26">
        <v>29</v>
      </c>
      <c r="B26" s="3">
        <v>45287</v>
      </c>
      <c r="C26">
        <v>1263</v>
      </c>
      <c r="D26">
        <v>2</v>
      </c>
      <c r="E26" t="s">
        <v>10</v>
      </c>
      <c r="F26" s="2">
        <v>1</v>
      </c>
      <c r="G26" s="1">
        <v>0.5</v>
      </c>
      <c r="H26">
        <v>79</v>
      </c>
      <c r="I26" s="4">
        <f t="shared" si="0"/>
        <v>79</v>
      </c>
      <c r="J26" s="1">
        <f t="shared" si="1"/>
        <v>39.5</v>
      </c>
      <c r="K26" s="5">
        <f t="shared" si="2"/>
        <v>39.5</v>
      </c>
      <c r="L26">
        <v>5</v>
      </c>
      <c r="M26" t="s">
        <v>1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S26" t="s">
        <v>7</v>
      </c>
      <c r="T26" t="s">
        <v>8</v>
      </c>
      <c r="U26" t="s">
        <v>9</v>
      </c>
    </row>
    <row r="27" spans="1:21" x14ac:dyDescent="0.25">
      <c r="A27">
        <v>21</v>
      </c>
      <c r="B27" s="3">
        <v>45264</v>
      </c>
      <c r="C27">
        <v>74</v>
      </c>
      <c r="D27">
        <v>2</v>
      </c>
      <c r="E27" t="s">
        <v>10</v>
      </c>
      <c r="F27" s="2">
        <v>1</v>
      </c>
      <c r="G27" s="1">
        <v>0.5</v>
      </c>
      <c r="H27">
        <v>74</v>
      </c>
      <c r="I27" s="4">
        <f t="shared" si="0"/>
        <v>74</v>
      </c>
      <c r="J27" s="1">
        <f t="shared" si="1"/>
        <v>37</v>
      </c>
      <c r="K27" s="5">
        <f t="shared" si="2"/>
        <v>37</v>
      </c>
      <c r="L27">
        <v>5</v>
      </c>
      <c r="M27" t="s">
        <v>1</v>
      </c>
      <c r="N27" t="s">
        <v>2</v>
      </c>
      <c r="O27" t="s">
        <v>3</v>
      </c>
      <c r="P27" t="s">
        <v>4</v>
      </c>
      <c r="Q27" t="s">
        <v>5</v>
      </c>
      <c r="R27" t="s">
        <v>6</v>
      </c>
      <c r="S27" t="s">
        <v>7</v>
      </c>
      <c r="T27" t="s">
        <v>8</v>
      </c>
      <c r="U27" t="s">
        <v>9</v>
      </c>
    </row>
    <row r="28" spans="1:21" x14ac:dyDescent="0.25">
      <c r="A28">
        <v>46</v>
      </c>
      <c r="B28" s="3">
        <v>45332</v>
      </c>
      <c r="C28">
        <v>648</v>
      </c>
      <c r="D28">
        <v>5</v>
      </c>
      <c r="E28" t="s">
        <v>11</v>
      </c>
      <c r="F28" s="2">
        <v>3</v>
      </c>
      <c r="G28" s="1">
        <v>1.25</v>
      </c>
      <c r="H28">
        <v>69</v>
      </c>
      <c r="I28" s="4">
        <f t="shared" si="0"/>
        <v>207</v>
      </c>
      <c r="J28" s="1">
        <f t="shared" si="1"/>
        <v>86.25</v>
      </c>
      <c r="K28" s="5">
        <f t="shared" si="2"/>
        <v>120.75</v>
      </c>
      <c r="L28">
        <v>5</v>
      </c>
      <c r="M28" t="s">
        <v>1</v>
      </c>
      <c r="N28" t="s">
        <v>2</v>
      </c>
      <c r="O28" t="s">
        <v>3</v>
      </c>
      <c r="P28" t="s">
        <v>4</v>
      </c>
      <c r="Q28" t="s">
        <v>5</v>
      </c>
      <c r="R28" t="s">
        <v>6</v>
      </c>
      <c r="S28" t="s">
        <v>7</v>
      </c>
      <c r="T28" t="s">
        <v>8</v>
      </c>
      <c r="U28" t="s">
        <v>9</v>
      </c>
    </row>
    <row r="29" spans="1:21" x14ac:dyDescent="0.25">
      <c r="A29">
        <v>46</v>
      </c>
      <c r="B29" s="3">
        <v>45331</v>
      </c>
      <c r="C29">
        <v>648</v>
      </c>
      <c r="D29">
        <v>4</v>
      </c>
      <c r="E29" t="s">
        <v>13</v>
      </c>
      <c r="F29" s="2">
        <v>4</v>
      </c>
      <c r="G29" s="1">
        <v>1.5</v>
      </c>
      <c r="H29">
        <v>66</v>
      </c>
      <c r="I29" s="4">
        <f t="shared" si="0"/>
        <v>264</v>
      </c>
      <c r="J29" s="1">
        <f t="shared" si="1"/>
        <v>99</v>
      </c>
      <c r="K29" s="5">
        <f t="shared" si="2"/>
        <v>165</v>
      </c>
      <c r="L29">
        <v>5</v>
      </c>
      <c r="M29" t="s">
        <v>1</v>
      </c>
      <c r="N29" t="s">
        <v>2</v>
      </c>
      <c r="O29" t="s">
        <v>3</v>
      </c>
      <c r="P29" t="s">
        <v>4</v>
      </c>
      <c r="Q29" t="s">
        <v>5</v>
      </c>
      <c r="R29" t="s">
        <v>6</v>
      </c>
      <c r="S29" t="s">
        <v>7</v>
      </c>
      <c r="T29" t="s">
        <v>8</v>
      </c>
      <c r="U29" t="s">
        <v>9</v>
      </c>
    </row>
    <row r="30" spans="1:21" x14ac:dyDescent="0.25">
      <c r="A30">
        <v>11</v>
      </c>
      <c r="B30" s="3">
        <v>45238</v>
      </c>
      <c r="C30">
        <v>1383</v>
      </c>
      <c r="D30">
        <v>6</v>
      </c>
      <c r="E30" t="s">
        <v>14</v>
      </c>
      <c r="F30" s="2">
        <v>6</v>
      </c>
      <c r="G30" s="1">
        <v>2.75</v>
      </c>
      <c r="H30">
        <v>65</v>
      </c>
      <c r="I30" s="4">
        <f t="shared" si="0"/>
        <v>390</v>
      </c>
      <c r="J30" s="1">
        <f t="shared" si="1"/>
        <v>178.75</v>
      </c>
      <c r="K30" s="5">
        <f t="shared" si="2"/>
        <v>211.25</v>
      </c>
      <c r="L30">
        <v>5</v>
      </c>
      <c r="M30" t="s">
        <v>1</v>
      </c>
      <c r="N30" t="s">
        <v>2</v>
      </c>
      <c r="O30" t="s">
        <v>3</v>
      </c>
      <c r="P30" t="s">
        <v>4</v>
      </c>
      <c r="Q30" t="s">
        <v>5</v>
      </c>
      <c r="R30" t="s">
        <v>6</v>
      </c>
      <c r="T30" t="s">
        <v>8</v>
      </c>
      <c r="U30" t="s">
        <v>9</v>
      </c>
    </row>
    <row r="31" spans="1:21" x14ac:dyDescent="0.25">
      <c r="A31">
        <v>11</v>
      </c>
      <c r="B31" s="3">
        <v>45240</v>
      </c>
      <c r="C31">
        <v>1383</v>
      </c>
      <c r="D31">
        <v>2</v>
      </c>
      <c r="E31" t="s">
        <v>10</v>
      </c>
      <c r="F31" s="2">
        <v>1</v>
      </c>
      <c r="G31" s="1">
        <v>0.5</v>
      </c>
      <c r="H31">
        <v>53</v>
      </c>
      <c r="I31" s="4">
        <f t="shared" si="0"/>
        <v>53</v>
      </c>
      <c r="J31" s="1">
        <f t="shared" si="1"/>
        <v>26.5</v>
      </c>
      <c r="K31" s="5">
        <f t="shared" si="2"/>
        <v>26.5</v>
      </c>
      <c r="L31">
        <v>5</v>
      </c>
      <c r="M31" t="s">
        <v>1</v>
      </c>
      <c r="N31" t="s">
        <v>2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  <c r="U31" t="s">
        <v>9</v>
      </c>
    </row>
    <row r="32" spans="1:21" x14ac:dyDescent="0.25">
      <c r="A32">
        <v>2</v>
      </c>
      <c r="B32" s="3">
        <v>45210</v>
      </c>
      <c r="C32">
        <v>964</v>
      </c>
      <c r="D32">
        <v>4</v>
      </c>
      <c r="E32" t="s">
        <v>13</v>
      </c>
      <c r="F32" s="2">
        <v>4</v>
      </c>
      <c r="G32" s="1">
        <v>1.5</v>
      </c>
      <c r="H32">
        <v>49</v>
      </c>
      <c r="I32" s="4">
        <f t="shared" si="0"/>
        <v>196</v>
      </c>
      <c r="J32" s="1">
        <f t="shared" si="1"/>
        <v>73.5</v>
      </c>
      <c r="K32" s="5">
        <f t="shared" si="2"/>
        <v>122.5</v>
      </c>
      <c r="L32">
        <v>5</v>
      </c>
      <c r="M32" t="s">
        <v>1</v>
      </c>
      <c r="N32" t="s">
        <v>2</v>
      </c>
      <c r="O32" t="s">
        <v>3</v>
      </c>
      <c r="P32" t="s">
        <v>4</v>
      </c>
      <c r="Q32" t="s">
        <v>5</v>
      </c>
      <c r="R32" t="s">
        <v>6</v>
      </c>
      <c r="S32">
        <v>36602</v>
      </c>
      <c r="T32" t="s">
        <v>8</v>
      </c>
      <c r="U32" t="s">
        <v>9</v>
      </c>
    </row>
    <row r="33" spans="1:21" x14ac:dyDescent="0.25">
      <c r="A33">
        <v>41</v>
      </c>
      <c r="B33" s="3">
        <v>45315</v>
      </c>
      <c r="C33">
        <v>240</v>
      </c>
      <c r="D33">
        <v>1</v>
      </c>
      <c r="E33" t="s">
        <v>0</v>
      </c>
      <c r="F33" s="2">
        <v>5</v>
      </c>
      <c r="G33" s="1">
        <v>2</v>
      </c>
      <c r="H33">
        <v>48</v>
      </c>
      <c r="I33" s="4">
        <f t="shared" si="0"/>
        <v>240</v>
      </c>
      <c r="J33" s="1">
        <f t="shared" si="1"/>
        <v>96</v>
      </c>
      <c r="K33" s="5">
        <f t="shared" si="2"/>
        <v>144</v>
      </c>
      <c r="L33">
        <v>5</v>
      </c>
      <c r="M33" t="s">
        <v>1</v>
      </c>
      <c r="N33" t="s">
        <v>2</v>
      </c>
      <c r="O33" t="s">
        <v>3</v>
      </c>
      <c r="P33" t="s">
        <v>4</v>
      </c>
      <c r="Q33" t="s">
        <v>5</v>
      </c>
      <c r="R33" t="s">
        <v>6</v>
      </c>
      <c r="S33" t="s">
        <v>7</v>
      </c>
      <c r="T33" t="s">
        <v>8</v>
      </c>
      <c r="U33" t="s">
        <v>9</v>
      </c>
    </row>
    <row r="34" spans="1:21" x14ac:dyDescent="0.25">
      <c r="A34">
        <v>8</v>
      </c>
      <c r="B34" s="3">
        <v>45231</v>
      </c>
      <c r="C34">
        <v>2424</v>
      </c>
      <c r="D34">
        <v>3</v>
      </c>
      <c r="E34" t="s">
        <v>12</v>
      </c>
      <c r="F34" s="2">
        <v>5</v>
      </c>
      <c r="G34" s="1">
        <v>2.2000000000000002</v>
      </c>
      <c r="H34">
        <v>36</v>
      </c>
      <c r="I34" s="4">
        <f t="shared" ref="I34:I65" si="3">F34*H34</f>
        <v>180</v>
      </c>
      <c r="J34" s="1">
        <f t="shared" ref="J34:J65" si="4">G34*H34</f>
        <v>79.2</v>
      </c>
      <c r="K34" s="5">
        <f t="shared" ref="K34:K65" si="5">I34-J34</f>
        <v>100.8</v>
      </c>
      <c r="L34">
        <v>5</v>
      </c>
      <c r="M34" t="s">
        <v>1</v>
      </c>
      <c r="N34" t="s">
        <v>2</v>
      </c>
      <c r="O34" t="s">
        <v>3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  <c r="U34" t="s">
        <v>9</v>
      </c>
    </row>
    <row r="35" spans="1:21" x14ac:dyDescent="0.25">
      <c r="A35">
        <v>35</v>
      </c>
      <c r="B35" s="3">
        <v>45303</v>
      </c>
      <c r="C35">
        <v>1165</v>
      </c>
      <c r="D35">
        <v>3</v>
      </c>
      <c r="E35" t="s">
        <v>12</v>
      </c>
      <c r="F35" s="2">
        <v>5</v>
      </c>
      <c r="G35" s="1">
        <v>2.2000000000000002</v>
      </c>
      <c r="H35">
        <v>34</v>
      </c>
      <c r="I35" s="4">
        <f t="shared" si="3"/>
        <v>170</v>
      </c>
      <c r="J35" s="1">
        <f t="shared" si="4"/>
        <v>74.800000000000011</v>
      </c>
      <c r="K35" s="5">
        <f t="shared" si="5"/>
        <v>95.199999999999989</v>
      </c>
      <c r="L35">
        <v>5</v>
      </c>
      <c r="M35" t="s">
        <v>1</v>
      </c>
      <c r="N35" t="s">
        <v>2</v>
      </c>
      <c r="O35" t="s">
        <v>3</v>
      </c>
      <c r="P35" t="s">
        <v>4</v>
      </c>
      <c r="Q35" t="s">
        <v>5</v>
      </c>
      <c r="R35" t="s">
        <v>6</v>
      </c>
      <c r="S35" t="s">
        <v>7</v>
      </c>
      <c r="T35" t="s">
        <v>8</v>
      </c>
      <c r="U35" t="s">
        <v>9</v>
      </c>
    </row>
    <row r="36" spans="1:21" x14ac:dyDescent="0.25">
      <c r="A36">
        <v>1</v>
      </c>
      <c r="B36" s="3">
        <v>45208</v>
      </c>
      <c r="C36">
        <v>1815</v>
      </c>
      <c r="D36">
        <v>5</v>
      </c>
      <c r="E36" t="s">
        <v>11</v>
      </c>
      <c r="F36" s="2">
        <v>3</v>
      </c>
      <c r="G36" s="1">
        <v>1.25</v>
      </c>
      <c r="H36">
        <v>30</v>
      </c>
      <c r="I36" s="4">
        <f t="shared" si="3"/>
        <v>90</v>
      </c>
      <c r="J36" s="1">
        <f t="shared" si="4"/>
        <v>37.5</v>
      </c>
      <c r="K36" s="5">
        <f t="shared" si="5"/>
        <v>52.5</v>
      </c>
      <c r="L36">
        <v>5</v>
      </c>
      <c r="M36" t="s">
        <v>1</v>
      </c>
      <c r="N36" t="s">
        <v>2</v>
      </c>
      <c r="O36" t="s">
        <v>3</v>
      </c>
      <c r="P36" t="s">
        <v>4</v>
      </c>
      <c r="Q36" t="s">
        <v>5</v>
      </c>
      <c r="R36" t="s">
        <v>6</v>
      </c>
      <c r="S36" t="s">
        <v>7</v>
      </c>
      <c r="T36" t="s">
        <v>8</v>
      </c>
      <c r="U36" t="s">
        <v>9</v>
      </c>
    </row>
    <row r="37" spans="1:21" x14ac:dyDescent="0.25">
      <c r="A37">
        <v>43</v>
      </c>
      <c r="B37" s="3">
        <v>45322</v>
      </c>
      <c r="C37">
        <v>3518</v>
      </c>
      <c r="D37">
        <v>4</v>
      </c>
      <c r="E37" t="s">
        <v>13</v>
      </c>
      <c r="F37" s="2">
        <v>4</v>
      </c>
      <c r="G37" s="1">
        <v>1.5</v>
      </c>
      <c r="H37">
        <v>18</v>
      </c>
      <c r="I37" s="4">
        <f t="shared" si="3"/>
        <v>72</v>
      </c>
      <c r="J37" s="1">
        <f t="shared" si="4"/>
        <v>27</v>
      </c>
      <c r="K37" s="5">
        <f t="shared" si="5"/>
        <v>45</v>
      </c>
      <c r="L37">
        <v>5</v>
      </c>
      <c r="M37" t="s">
        <v>1</v>
      </c>
      <c r="N37" t="s">
        <v>2</v>
      </c>
      <c r="O37" t="s">
        <v>3</v>
      </c>
      <c r="P37" t="s">
        <v>4</v>
      </c>
      <c r="Q37" t="s">
        <v>5</v>
      </c>
      <c r="R37" t="s">
        <v>6</v>
      </c>
      <c r="S37" t="s">
        <v>7</v>
      </c>
      <c r="T37" t="s">
        <v>8</v>
      </c>
      <c r="U37" t="s">
        <v>9</v>
      </c>
    </row>
    <row r="38" spans="1:21" x14ac:dyDescent="0.25">
      <c r="A38">
        <v>29</v>
      </c>
      <c r="B38" s="3">
        <v>45286</v>
      </c>
      <c r="C38">
        <v>1263</v>
      </c>
      <c r="D38">
        <v>6</v>
      </c>
      <c r="E38" t="s">
        <v>14</v>
      </c>
      <c r="F38" s="2">
        <v>6</v>
      </c>
      <c r="G38" s="1">
        <v>2.75</v>
      </c>
      <c r="H38">
        <v>17</v>
      </c>
      <c r="I38" s="4">
        <f t="shared" si="3"/>
        <v>102</v>
      </c>
      <c r="J38" s="1">
        <f t="shared" si="4"/>
        <v>46.75</v>
      </c>
      <c r="K38" s="5">
        <f t="shared" si="5"/>
        <v>55.25</v>
      </c>
      <c r="L38">
        <v>5</v>
      </c>
      <c r="M38" t="s">
        <v>1</v>
      </c>
      <c r="N38" t="s">
        <v>2</v>
      </c>
      <c r="O38" t="s">
        <v>3</v>
      </c>
      <c r="P38" t="s">
        <v>4</v>
      </c>
      <c r="Q38" t="s">
        <v>5</v>
      </c>
      <c r="R38" t="s">
        <v>6</v>
      </c>
      <c r="S38" t="s">
        <v>7</v>
      </c>
      <c r="T38" t="s">
        <v>8</v>
      </c>
      <c r="U38" t="s">
        <v>9</v>
      </c>
    </row>
    <row r="39" spans="1:21" x14ac:dyDescent="0.25">
      <c r="A39">
        <v>39</v>
      </c>
      <c r="B39" s="3">
        <v>45311</v>
      </c>
      <c r="C39">
        <v>1094</v>
      </c>
      <c r="D39">
        <v>4</v>
      </c>
      <c r="E39" t="s">
        <v>13</v>
      </c>
      <c r="F39" s="2">
        <v>4</v>
      </c>
      <c r="G39" s="1">
        <v>1.5</v>
      </c>
      <c r="H39">
        <v>14</v>
      </c>
      <c r="I39" s="4">
        <f t="shared" si="3"/>
        <v>56</v>
      </c>
      <c r="J39" s="1">
        <f t="shared" si="4"/>
        <v>21</v>
      </c>
      <c r="K39" s="5">
        <f t="shared" si="5"/>
        <v>35</v>
      </c>
      <c r="L39">
        <v>5</v>
      </c>
      <c r="M39" t="s">
        <v>1</v>
      </c>
      <c r="N39" t="s">
        <v>2</v>
      </c>
      <c r="O39" t="s">
        <v>3</v>
      </c>
      <c r="P39" t="s">
        <v>4</v>
      </c>
      <c r="Q39" t="s">
        <v>5</v>
      </c>
      <c r="R39" t="s">
        <v>6</v>
      </c>
      <c r="S39" t="s">
        <v>7</v>
      </c>
      <c r="T39" t="s">
        <v>8</v>
      </c>
      <c r="U39" t="s">
        <v>9</v>
      </c>
    </row>
    <row r="40" spans="1:21" x14ac:dyDescent="0.25">
      <c r="A40">
        <v>22</v>
      </c>
      <c r="B40" s="3">
        <v>45266</v>
      </c>
      <c r="C40">
        <v>1744</v>
      </c>
      <c r="D40">
        <v>5</v>
      </c>
      <c r="E40" t="s">
        <v>11</v>
      </c>
      <c r="F40" s="2">
        <v>3</v>
      </c>
      <c r="G40" s="1">
        <v>1.25</v>
      </c>
      <c r="H40">
        <v>241</v>
      </c>
      <c r="I40" s="4">
        <f t="shared" si="3"/>
        <v>723</v>
      </c>
      <c r="J40" s="1">
        <f t="shared" si="4"/>
        <v>301.25</v>
      </c>
      <c r="K40" s="5">
        <f t="shared" si="5"/>
        <v>421.75</v>
      </c>
      <c r="L40">
        <v>4</v>
      </c>
      <c r="M40" t="s">
        <v>31</v>
      </c>
      <c r="N40" t="s">
        <v>32</v>
      </c>
      <c r="O40" t="s">
        <v>33</v>
      </c>
      <c r="P40" t="s">
        <v>34</v>
      </c>
      <c r="Q40" t="s">
        <v>35</v>
      </c>
      <c r="R40" t="s">
        <v>36</v>
      </c>
      <c r="S40" t="s">
        <v>37</v>
      </c>
      <c r="T40" t="s">
        <v>8</v>
      </c>
      <c r="U40" t="s">
        <v>38</v>
      </c>
    </row>
    <row r="41" spans="1:21" x14ac:dyDescent="0.25">
      <c r="A41">
        <v>25</v>
      </c>
      <c r="B41" s="3">
        <v>45274</v>
      </c>
      <c r="C41">
        <v>1113</v>
      </c>
      <c r="D41">
        <v>2</v>
      </c>
      <c r="E41" t="s">
        <v>10</v>
      </c>
      <c r="F41" s="2">
        <v>1</v>
      </c>
      <c r="G41" s="1">
        <v>0.5</v>
      </c>
      <c r="H41">
        <v>239</v>
      </c>
      <c r="I41" s="4">
        <f t="shared" si="3"/>
        <v>239</v>
      </c>
      <c r="J41" s="1">
        <f t="shared" si="4"/>
        <v>119.5</v>
      </c>
      <c r="K41" s="5">
        <f t="shared" si="5"/>
        <v>119.5</v>
      </c>
      <c r="L41">
        <v>4</v>
      </c>
      <c r="M41" t="s">
        <v>31</v>
      </c>
      <c r="N41" t="s">
        <v>32</v>
      </c>
      <c r="O41" t="s">
        <v>33</v>
      </c>
      <c r="P41" t="s">
        <v>34</v>
      </c>
      <c r="Q41" t="s">
        <v>35</v>
      </c>
      <c r="R41" t="s">
        <v>36</v>
      </c>
      <c r="S41" t="s">
        <v>37</v>
      </c>
      <c r="T41" t="s">
        <v>8</v>
      </c>
      <c r="U41" t="s">
        <v>38</v>
      </c>
    </row>
    <row r="42" spans="1:21" x14ac:dyDescent="0.25">
      <c r="A42">
        <v>6</v>
      </c>
      <c r="B42" s="3">
        <v>45224</v>
      </c>
      <c r="C42">
        <v>1586</v>
      </c>
      <c r="D42">
        <v>1</v>
      </c>
      <c r="E42" t="s">
        <v>0</v>
      </c>
      <c r="F42" s="2">
        <v>5</v>
      </c>
      <c r="G42" s="1">
        <v>2</v>
      </c>
      <c r="H42">
        <v>214</v>
      </c>
      <c r="I42" s="4">
        <f t="shared" si="3"/>
        <v>1070</v>
      </c>
      <c r="J42" s="1">
        <f t="shared" si="4"/>
        <v>428</v>
      </c>
      <c r="K42" s="5">
        <f t="shared" si="5"/>
        <v>642</v>
      </c>
      <c r="L42">
        <v>4</v>
      </c>
      <c r="M42" t="s">
        <v>31</v>
      </c>
      <c r="N42" t="s">
        <v>32</v>
      </c>
      <c r="O42" t="s">
        <v>33</v>
      </c>
      <c r="P42" t="s">
        <v>34</v>
      </c>
      <c r="Q42" t="s">
        <v>35</v>
      </c>
      <c r="R42" t="s">
        <v>36</v>
      </c>
      <c r="S42" t="s">
        <v>37</v>
      </c>
      <c r="T42" t="s">
        <v>8</v>
      </c>
      <c r="U42" t="s">
        <v>38</v>
      </c>
    </row>
    <row r="43" spans="1:21" x14ac:dyDescent="0.25">
      <c r="A43">
        <v>7</v>
      </c>
      <c r="B43" s="3">
        <v>45227</v>
      </c>
      <c r="C43">
        <v>210</v>
      </c>
      <c r="D43">
        <v>2</v>
      </c>
      <c r="E43" t="s">
        <v>10</v>
      </c>
      <c r="F43" s="2">
        <v>1</v>
      </c>
      <c r="G43" s="1">
        <v>0.5</v>
      </c>
      <c r="H43">
        <v>210</v>
      </c>
      <c r="I43" s="4">
        <f t="shared" si="3"/>
        <v>210</v>
      </c>
      <c r="J43" s="1">
        <f t="shared" si="4"/>
        <v>105</v>
      </c>
      <c r="K43" s="5">
        <f t="shared" si="5"/>
        <v>105</v>
      </c>
      <c r="L43">
        <v>4</v>
      </c>
      <c r="M43" t="s">
        <v>31</v>
      </c>
      <c r="N43" t="s">
        <v>32</v>
      </c>
      <c r="O43" t="s">
        <v>33</v>
      </c>
      <c r="P43" t="s">
        <v>34</v>
      </c>
      <c r="Q43" t="s">
        <v>35</v>
      </c>
      <c r="R43" t="s">
        <v>36</v>
      </c>
      <c r="S43" t="s">
        <v>37</v>
      </c>
      <c r="T43" t="s">
        <v>8</v>
      </c>
      <c r="U43" t="s">
        <v>38</v>
      </c>
    </row>
    <row r="44" spans="1:21" x14ac:dyDescent="0.25">
      <c r="A44">
        <v>18</v>
      </c>
      <c r="B44" s="3">
        <v>45260</v>
      </c>
      <c r="C44">
        <v>915</v>
      </c>
      <c r="D44">
        <v>3</v>
      </c>
      <c r="E44" t="s">
        <v>12</v>
      </c>
      <c r="F44" s="2">
        <v>5</v>
      </c>
      <c r="G44" s="1">
        <v>2.2000000000000002</v>
      </c>
      <c r="H44">
        <v>183</v>
      </c>
      <c r="I44" s="4">
        <f t="shared" si="3"/>
        <v>915</v>
      </c>
      <c r="J44" s="1">
        <f t="shared" si="4"/>
        <v>402.6</v>
      </c>
      <c r="K44" s="5">
        <f t="shared" si="5"/>
        <v>512.4</v>
      </c>
      <c r="L44">
        <v>4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  <c r="R44" t="s">
        <v>36</v>
      </c>
      <c r="S44" t="s">
        <v>37</v>
      </c>
      <c r="T44" t="s">
        <v>8</v>
      </c>
      <c r="U44" t="s">
        <v>38</v>
      </c>
    </row>
    <row r="45" spans="1:21" x14ac:dyDescent="0.25">
      <c r="A45">
        <v>22</v>
      </c>
      <c r="B45" s="3">
        <v>45267</v>
      </c>
      <c r="C45">
        <v>1744</v>
      </c>
      <c r="D45">
        <v>3</v>
      </c>
      <c r="E45" t="s">
        <v>12</v>
      </c>
      <c r="F45" s="2">
        <v>5</v>
      </c>
      <c r="G45" s="1">
        <v>2.2000000000000002</v>
      </c>
      <c r="H45">
        <v>176</v>
      </c>
      <c r="I45" s="4">
        <f t="shared" si="3"/>
        <v>880</v>
      </c>
      <c r="J45" s="1">
        <f t="shared" si="4"/>
        <v>387.20000000000005</v>
      </c>
      <c r="K45" s="5">
        <f t="shared" si="5"/>
        <v>492.79999999999995</v>
      </c>
      <c r="L45">
        <v>4</v>
      </c>
      <c r="M45" t="s">
        <v>31</v>
      </c>
      <c r="N45" t="s">
        <v>32</v>
      </c>
      <c r="O45" t="s">
        <v>33</v>
      </c>
      <c r="P45" t="s">
        <v>34</v>
      </c>
      <c r="Q45" t="s">
        <v>35</v>
      </c>
      <c r="R45" t="s">
        <v>36</v>
      </c>
      <c r="S45" t="s">
        <v>37</v>
      </c>
      <c r="T45" t="s">
        <v>8</v>
      </c>
      <c r="U45" t="s">
        <v>38</v>
      </c>
    </row>
    <row r="46" spans="1:21" x14ac:dyDescent="0.25">
      <c r="A46">
        <v>28</v>
      </c>
      <c r="B46" s="3">
        <v>45282</v>
      </c>
      <c r="C46">
        <v>2060</v>
      </c>
      <c r="D46">
        <v>5</v>
      </c>
      <c r="E46" t="s">
        <v>11</v>
      </c>
      <c r="F46" s="2">
        <v>3</v>
      </c>
      <c r="G46" s="1">
        <v>1.25</v>
      </c>
      <c r="H46">
        <v>172</v>
      </c>
      <c r="I46" s="4">
        <f t="shared" si="3"/>
        <v>516</v>
      </c>
      <c r="J46" s="1">
        <f t="shared" si="4"/>
        <v>215</v>
      </c>
      <c r="K46" s="5">
        <f t="shared" si="5"/>
        <v>301</v>
      </c>
      <c r="L46">
        <v>4</v>
      </c>
      <c r="M46" t="s">
        <v>31</v>
      </c>
      <c r="N46" t="s">
        <v>32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8</v>
      </c>
      <c r="U46" t="s">
        <v>38</v>
      </c>
    </row>
    <row r="47" spans="1:21" x14ac:dyDescent="0.25">
      <c r="A47">
        <v>28</v>
      </c>
      <c r="B47" s="3">
        <v>45280</v>
      </c>
      <c r="C47">
        <v>2060</v>
      </c>
      <c r="D47">
        <v>6</v>
      </c>
      <c r="E47" t="s">
        <v>14</v>
      </c>
      <c r="F47" s="2">
        <v>6</v>
      </c>
      <c r="G47" s="1">
        <v>2.75</v>
      </c>
      <c r="H47">
        <v>168</v>
      </c>
      <c r="I47" s="4">
        <f t="shared" si="3"/>
        <v>1008</v>
      </c>
      <c r="J47" s="1">
        <f t="shared" si="4"/>
        <v>462</v>
      </c>
      <c r="K47" s="5">
        <f t="shared" si="5"/>
        <v>546</v>
      </c>
      <c r="L47">
        <v>4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  <c r="R47" t="s">
        <v>36</v>
      </c>
      <c r="S47" t="s">
        <v>37</v>
      </c>
      <c r="T47" t="s">
        <v>8</v>
      </c>
      <c r="U47" t="s">
        <v>38</v>
      </c>
    </row>
    <row r="48" spans="1:21" x14ac:dyDescent="0.25">
      <c r="A48">
        <v>25</v>
      </c>
      <c r="B48" s="3">
        <v>45276</v>
      </c>
      <c r="C48">
        <v>1113</v>
      </c>
      <c r="D48">
        <v>4</v>
      </c>
      <c r="E48" t="s">
        <v>13</v>
      </c>
      <c r="F48" s="2">
        <v>4</v>
      </c>
      <c r="G48" s="1">
        <v>1.5</v>
      </c>
      <c r="H48">
        <v>166</v>
      </c>
      <c r="I48" s="4">
        <f t="shared" si="3"/>
        <v>664</v>
      </c>
      <c r="J48" s="1">
        <f t="shared" si="4"/>
        <v>249</v>
      </c>
      <c r="K48" s="5">
        <f t="shared" si="5"/>
        <v>415</v>
      </c>
      <c r="L48">
        <v>4</v>
      </c>
      <c r="M48" t="s">
        <v>31</v>
      </c>
      <c r="N48" t="s">
        <v>32</v>
      </c>
      <c r="O48" t="s">
        <v>33</v>
      </c>
      <c r="P48" t="s">
        <v>34</v>
      </c>
      <c r="Q48" t="s">
        <v>35</v>
      </c>
      <c r="R48" t="s">
        <v>36</v>
      </c>
      <c r="S48" t="s">
        <v>37</v>
      </c>
      <c r="T48" t="s">
        <v>8</v>
      </c>
      <c r="U48" t="s">
        <v>38</v>
      </c>
    </row>
    <row r="49" spans="1:21" x14ac:dyDescent="0.25">
      <c r="A49">
        <v>22</v>
      </c>
      <c r="B49" s="3">
        <v>45265</v>
      </c>
      <c r="C49">
        <v>1744</v>
      </c>
      <c r="D49">
        <v>2</v>
      </c>
      <c r="E49" t="s">
        <v>10</v>
      </c>
      <c r="F49" s="2">
        <v>1</v>
      </c>
      <c r="G49" s="1">
        <v>0.5</v>
      </c>
      <c r="H49">
        <v>141</v>
      </c>
      <c r="I49" s="4">
        <f t="shared" si="3"/>
        <v>141</v>
      </c>
      <c r="J49" s="1">
        <f t="shared" si="4"/>
        <v>70.5</v>
      </c>
      <c r="K49" s="5">
        <f t="shared" si="5"/>
        <v>70.5</v>
      </c>
      <c r="L49">
        <v>4</v>
      </c>
      <c r="M49" t="s">
        <v>31</v>
      </c>
      <c r="N49" t="s">
        <v>32</v>
      </c>
      <c r="O49" t="s">
        <v>33</v>
      </c>
      <c r="P49" t="s">
        <v>34</v>
      </c>
      <c r="Q49" t="s">
        <v>35</v>
      </c>
      <c r="R49" t="s">
        <v>36</v>
      </c>
      <c r="S49" t="s">
        <v>37</v>
      </c>
      <c r="T49" t="s">
        <v>8</v>
      </c>
      <c r="U49" t="s">
        <v>38</v>
      </c>
    </row>
    <row r="50" spans="1:21" x14ac:dyDescent="0.25">
      <c r="A50">
        <v>28</v>
      </c>
      <c r="B50" s="3">
        <v>45281</v>
      </c>
      <c r="C50">
        <v>2060</v>
      </c>
      <c r="D50">
        <v>4</v>
      </c>
      <c r="E50" t="s">
        <v>13</v>
      </c>
      <c r="F50" s="2">
        <v>4</v>
      </c>
      <c r="G50" s="1">
        <v>1.5</v>
      </c>
      <c r="H50">
        <v>134</v>
      </c>
      <c r="I50" s="4">
        <f t="shared" si="3"/>
        <v>536</v>
      </c>
      <c r="J50" s="1">
        <f t="shared" si="4"/>
        <v>201</v>
      </c>
      <c r="K50" s="5">
        <f t="shared" si="5"/>
        <v>335</v>
      </c>
      <c r="L50">
        <v>4</v>
      </c>
      <c r="M50" t="s">
        <v>31</v>
      </c>
      <c r="N50" t="s">
        <v>32</v>
      </c>
      <c r="O50" t="s">
        <v>33</v>
      </c>
      <c r="P50" t="s">
        <v>34</v>
      </c>
      <c r="Q50" t="s">
        <v>35</v>
      </c>
      <c r="R50" t="s">
        <v>36</v>
      </c>
      <c r="S50" t="s">
        <v>37</v>
      </c>
      <c r="T50" t="s">
        <v>8</v>
      </c>
      <c r="U50" t="s">
        <v>38</v>
      </c>
    </row>
    <row r="51" spans="1:21" x14ac:dyDescent="0.25">
      <c r="A51">
        <v>48</v>
      </c>
      <c r="B51" s="3">
        <v>45335</v>
      </c>
      <c r="C51">
        <v>655</v>
      </c>
      <c r="D51">
        <v>3</v>
      </c>
      <c r="E51" t="s">
        <v>12</v>
      </c>
      <c r="F51" s="2">
        <v>5</v>
      </c>
      <c r="G51" s="1">
        <v>2.2000000000000002</v>
      </c>
      <c r="H51">
        <v>131</v>
      </c>
      <c r="I51" s="4">
        <f t="shared" si="3"/>
        <v>655</v>
      </c>
      <c r="J51" s="1">
        <f t="shared" si="4"/>
        <v>288.20000000000005</v>
      </c>
      <c r="K51" s="5">
        <f t="shared" si="5"/>
        <v>366.79999999999995</v>
      </c>
      <c r="L51">
        <v>4</v>
      </c>
      <c r="M51" t="s">
        <v>31</v>
      </c>
      <c r="N51" t="s">
        <v>32</v>
      </c>
      <c r="O51" t="s">
        <v>33</v>
      </c>
      <c r="P51" t="s">
        <v>34</v>
      </c>
      <c r="Q51" t="s">
        <v>35</v>
      </c>
      <c r="R51" t="s">
        <v>36</v>
      </c>
      <c r="S51" t="s">
        <v>37</v>
      </c>
      <c r="T51" t="s">
        <v>8</v>
      </c>
      <c r="U51" t="s">
        <v>38</v>
      </c>
    </row>
    <row r="52" spans="1:21" x14ac:dyDescent="0.25">
      <c r="A52">
        <v>36</v>
      </c>
      <c r="B52" s="3">
        <v>45306</v>
      </c>
      <c r="C52">
        <v>1391</v>
      </c>
      <c r="D52">
        <v>4</v>
      </c>
      <c r="E52" t="s">
        <v>13</v>
      </c>
      <c r="F52" s="2">
        <v>4</v>
      </c>
      <c r="G52" s="1">
        <v>1.5</v>
      </c>
      <c r="H52">
        <v>127</v>
      </c>
      <c r="I52" s="4">
        <f t="shared" si="3"/>
        <v>508</v>
      </c>
      <c r="J52" s="1">
        <f t="shared" si="4"/>
        <v>190.5</v>
      </c>
      <c r="K52" s="5">
        <f t="shared" si="5"/>
        <v>317.5</v>
      </c>
      <c r="L52">
        <v>4</v>
      </c>
      <c r="M52" t="s">
        <v>31</v>
      </c>
      <c r="N52" t="s">
        <v>32</v>
      </c>
      <c r="O52" t="s">
        <v>33</v>
      </c>
      <c r="P52" t="s">
        <v>34</v>
      </c>
      <c r="Q52" t="s">
        <v>35</v>
      </c>
      <c r="R52" t="s">
        <v>36</v>
      </c>
      <c r="S52" t="s">
        <v>37</v>
      </c>
      <c r="T52" t="s">
        <v>8</v>
      </c>
      <c r="U52" t="s">
        <v>38</v>
      </c>
    </row>
    <row r="53" spans="1:21" x14ac:dyDescent="0.25">
      <c r="A53">
        <v>36</v>
      </c>
      <c r="B53" s="3">
        <v>45305</v>
      </c>
      <c r="C53">
        <v>1391</v>
      </c>
      <c r="D53">
        <v>1</v>
      </c>
      <c r="E53" t="s">
        <v>0</v>
      </c>
      <c r="F53" s="2">
        <v>5</v>
      </c>
      <c r="G53" s="1">
        <v>2</v>
      </c>
      <c r="H53">
        <v>116</v>
      </c>
      <c r="I53" s="4">
        <f t="shared" si="3"/>
        <v>580</v>
      </c>
      <c r="J53" s="1">
        <f t="shared" si="4"/>
        <v>232</v>
      </c>
      <c r="K53" s="5">
        <f t="shared" si="5"/>
        <v>348</v>
      </c>
      <c r="L53">
        <v>4</v>
      </c>
      <c r="M53" t="s">
        <v>31</v>
      </c>
      <c r="N53" t="s">
        <v>32</v>
      </c>
      <c r="O53" t="s">
        <v>33</v>
      </c>
      <c r="P53" t="s">
        <v>34</v>
      </c>
      <c r="Q53" t="s">
        <v>35</v>
      </c>
      <c r="R53" t="s">
        <v>36</v>
      </c>
      <c r="S53" t="s">
        <v>37</v>
      </c>
      <c r="T53" t="s">
        <v>8</v>
      </c>
      <c r="U53" t="s">
        <v>38</v>
      </c>
    </row>
    <row r="54" spans="1:21" x14ac:dyDescent="0.25">
      <c r="A54">
        <v>36</v>
      </c>
      <c r="B54" s="3">
        <v>45307</v>
      </c>
      <c r="C54">
        <v>1391</v>
      </c>
      <c r="D54">
        <v>5</v>
      </c>
      <c r="E54" t="s">
        <v>11</v>
      </c>
      <c r="F54" s="2">
        <v>3</v>
      </c>
      <c r="G54" s="1">
        <v>1.25</v>
      </c>
      <c r="H54">
        <v>101</v>
      </c>
      <c r="I54" s="4">
        <f t="shared" si="3"/>
        <v>303</v>
      </c>
      <c r="J54" s="1">
        <f t="shared" si="4"/>
        <v>126.25</v>
      </c>
      <c r="K54" s="5">
        <f t="shared" si="5"/>
        <v>176.75</v>
      </c>
      <c r="L54">
        <v>4</v>
      </c>
      <c r="M54" t="s">
        <v>31</v>
      </c>
      <c r="N54" t="s">
        <v>32</v>
      </c>
      <c r="O54" t="s">
        <v>33</v>
      </c>
      <c r="P54" t="s">
        <v>34</v>
      </c>
      <c r="Q54" t="s">
        <v>35</v>
      </c>
      <c r="R54" t="s">
        <v>36</v>
      </c>
      <c r="S54" t="s">
        <v>37</v>
      </c>
      <c r="T54" t="s">
        <v>8</v>
      </c>
      <c r="U54" t="s">
        <v>38</v>
      </c>
    </row>
    <row r="55" spans="1:21" x14ac:dyDescent="0.25">
      <c r="A55">
        <v>6</v>
      </c>
      <c r="B55" s="3">
        <v>45226</v>
      </c>
      <c r="C55">
        <v>1586</v>
      </c>
      <c r="D55">
        <v>6</v>
      </c>
      <c r="E55" t="s">
        <v>14</v>
      </c>
      <c r="F55" s="2">
        <v>6</v>
      </c>
      <c r="G55" s="1">
        <v>2.75</v>
      </c>
      <c r="H55">
        <v>66</v>
      </c>
      <c r="I55" s="4">
        <f t="shared" si="3"/>
        <v>396</v>
      </c>
      <c r="J55" s="1">
        <f t="shared" si="4"/>
        <v>181.5</v>
      </c>
      <c r="K55" s="5">
        <f t="shared" si="5"/>
        <v>214.5</v>
      </c>
      <c r="L55">
        <v>4</v>
      </c>
      <c r="M55" t="s">
        <v>31</v>
      </c>
      <c r="N55" t="s">
        <v>32</v>
      </c>
      <c r="O55" t="s">
        <v>33</v>
      </c>
      <c r="P55" t="s">
        <v>34</v>
      </c>
      <c r="Q55" t="s">
        <v>35</v>
      </c>
      <c r="R55" t="s">
        <v>36</v>
      </c>
      <c r="S55" t="s">
        <v>37</v>
      </c>
      <c r="T55" t="s">
        <v>8</v>
      </c>
      <c r="U55" t="s">
        <v>38</v>
      </c>
    </row>
    <row r="56" spans="1:21" x14ac:dyDescent="0.25">
      <c r="A56">
        <v>5</v>
      </c>
      <c r="B56" s="3">
        <v>45223</v>
      </c>
      <c r="C56">
        <v>569</v>
      </c>
      <c r="D56">
        <v>6</v>
      </c>
      <c r="E56" t="s">
        <v>14</v>
      </c>
      <c r="F56" s="2">
        <v>6</v>
      </c>
      <c r="G56" s="1">
        <v>2.75</v>
      </c>
      <c r="H56">
        <v>51</v>
      </c>
      <c r="I56" s="4">
        <f t="shared" si="3"/>
        <v>306</v>
      </c>
      <c r="J56" s="1">
        <f t="shared" si="4"/>
        <v>140.25</v>
      </c>
      <c r="K56" s="5">
        <f t="shared" si="5"/>
        <v>165.75</v>
      </c>
      <c r="L56">
        <v>4</v>
      </c>
      <c r="M56" t="s">
        <v>31</v>
      </c>
      <c r="N56" t="s">
        <v>32</v>
      </c>
      <c r="O56" t="s">
        <v>33</v>
      </c>
      <c r="P56" t="s">
        <v>34</v>
      </c>
      <c r="Q56" t="s">
        <v>35</v>
      </c>
      <c r="R56" t="s">
        <v>36</v>
      </c>
      <c r="S56" t="s">
        <v>37</v>
      </c>
      <c r="T56" t="s">
        <v>8</v>
      </c>
      <c r="U56" t="s">
        <v>38</v>
      </c>
    </row>
    <row r="57" spans="1:21" x14ac:dyDescent="0.25">
      <c r="A57">
        <v>5</v>
      </c>
      <c r="B57" s="3">
        <v>45222</v>
      </c>
      <c r="C57">
        <v>569</v>
      </c>
      <c r="D57">
        <v>1</v>
      </c>
      <c r="E57" t="s">
        <v>0</v>
      </c>
      <c r="F57" s="2">
        <v>5</v>
      </c>
      <c r="G57" s="1">
        <v>2</v>
      </c>
      <c r="H57">
        <v>46</v>
      </c>
      <c r="I57" s="4">
        <f t="shared" si="3"/>
        <v>230</v>
      </c>
      <c r="J57" s="1">
        <f t="shared" si="4"/>
        <v>92</v>
      </c>
      <c r="K57" s="5">
        <f t="shared" si="5"/>
        <v>138</v>
      </c>
      <c r="L57">
        <v>4</v>
      </c>
      <c r="M57" t="s">
        <v>31</v>
      </c>
      <c r="N57" t="s">
        <v>32</v>
      </c>
      <c r="O57" t="s">
        <v>33</v>
      </c>
      <c r="P57" t="s">
        <v>34</v>
      </c>
      <c r="Q57" t="s">
        <v>35</v>
      </c>
      <c r="R57" t="s">
        <v>36</v>
      </c>
      <c r="S57" t="s">
        <v>37</v>
      </c>
      <c r="T57" t="s">
        <v>8</v>
      </c>
      <c r="U57" t="s">
        <v>38</v>
      </c>
    </row>
    <row r="58" spans="1:21" x14ac:dyDescent="0.25">
      <c r="A58">
        <v>25</v>
      </c>
      <c r="B58" s="3">
        <v>45275</v>
      </c>
      <c r="C58">
        <v>1113</v>
      </c>
      <c r="D58">
        <v>3</v>
      </c>
      <c r="E58" t="s">
        <v>12</v>
      </c>
      <c r="F58" s="2">
        <v>5</v>
      </c>
      <c r="G58" s="1">
        <v>2.2000000000000002</v>
      </c>
      <c r="H58">
        <v>42</v>
      </c>
      <c r="I58" s="4">
        <f t="shared" si="3"/>
        <v>210</v>
      </c>
      <c r="J58" s="1">
        <f t="shared" si="4"/>
        <v>92.4</v>
      </c>
      <c r="K58" s="5">
        <f t="shared" si="5"/>
        <v>117.6</v>
      </c>
      <c r="L58">
        <v>4</v>
      </c>
      <c r="M58" t="s">
        <v>31</v>
      </c>
      <c r="N58" t="s">
        <v>32</v>
      </c>
      <c r="O58" t="s">
        <v>33</v>
      </c>
      <c r="P58" t="s">
        <v>34</v>
      </c>
      <c r="Q58" t="s">
        <v>35</v>
      </c>
      <c r="R58" t="s">
        <v>36</v>
      </c>
      <c r="S58" t="s">
        <v>37</v>
      </c>
      <c r="T58" t="s">
        <v>8</v>
      </c>
      <c r="U58" t="s">
        <v>38</v>
      </c>
    </row>
    <row r="59" spans="1:21" x14ac:dyDescent="0.25">
      <c r="A59">
        <v>10</v>
      </c>
      <c r="B59" s="3">
        <v>45237</v>
      </c>
      <c r="C59">
        <v>39</v>
      </c>
      <c r="D59">
        <v>2</v>
      </c>
      <c r="E59" t="s">
        <v>10</v>
      </c>
      <c r="F59" s="2">
        <v>1</v>
      </c>
      <c r="G59" s="1">
        <v>0.5</v>
      </c>
      <c r="H59">
        <v>39</v>
      </c>
      <c r="I59" s="4">
        <f t="shared" si="3"/>
        <v>39</v>
      </c>
      <c r="J59" s="1">
        <f t="shared" si="4"/>
        <v>19.5</v>
      </c>
      <c r="K59" s="5">
        <f t="shared" si="5"/>
        <v>19.5</v>
      </c>
      <c r="L59">
        <v>4</v>
      </c>
      <c r="M59" t="s">
        <v>31</v>
      </c>
      <c r="N59" t="s">
        <v>32</v>
      </c>
      <c r="O59" t="s">
        <v>33</v>
      </c>
      <c r="P59" t="s">
        <v>34</v>
      </c>
      <c r="Q59" t="s">
        <v>35</v>
      </c>
      <c r="R59" t="s">
        <v>36</v>
      </c>
      <c r="S59" t="s">
        <v>37</v>
      </c>
      <c r="T59" t="s">
        <v>8</v>
      </c>
      <c r="U59" t="s">
        <v>38</v>
      </c>
    </row>
    <row r="60" spans="1:21" x14ac:dyDescent="0.25">
      <c r="A60">
        <v>50</v>
      </c>
      <c r="B60" s="3">
        <v>45337</v>
      </c>
      <c r="C60">
        <v>180</v>
      </c>
      <c r="D60">
        <v>6</v>
      </c>
      <c r="E60" t="s">
        <v>14</v>
      </c>
      <c r="F60" s="2">
        <v>6</v>
      </c>
      <c r="G60" s="1">
        <v>2.75</v>
      </c>
      <c r="H60">
        <v>30</v>
      </c>
      <c r="I60" s="4">
        <f t="shared" si="3"/>
        <v>180</v>
      </c>
      <c r="J60" s="1">
        <f t="shared" si="4"/>
        <v>82.5</v>
      </c>
      <c r="K60" s="5">
        <f t="shared" si="5"/>
        <v>97.5</v>
      </c>
      <c r="L60">
        <v>4</v>
      </c>
      <c r="M60" t="s">
        <v>31</v>
      </c>
      <c r="N60" t="s">
        <v>32</v>
      </c>
      <c r="O60" t="s">
        <v>33</v>
      </c>
      <c r="P60" t="s">
        <v>34</v>
      </c>
      <c r="Q60" t="s">
        <v>35</v>
      </c>
      <c r="R60" t="s">
        <v>36</v>
      </c>
      <c r="S60" t="s">
        <v>37</v>
      </c>
      <c r="T60" t="s">
        <v>8</v>
      </c>
      <c r="U60" t="s">
        <v>38</v>
      </c>
    </row>
    <row r="61" spans="1:21" x14ac:dyDescent="0.25">
      <c r="A61">
        <v>6</v>
      </c>
      <c r="B61" s="3">
        <v>45225</v>
      </c>
      <c r="C61">
        <v>1586</v>
      </c>
      <c r="D61">
        <v>3</v>
      </c>
      <c r="E61" t="s">
        <v>12</v>
      </c>
      <c r="F61" s="2">
        <v>5</v>
      </c>
      <c r="G61" s="1">
        <v>2.2000000000000002</v>
      </c>
      <c r="H61">
        <v>24</v>
      </c>
      <c r="I61" s="4">
        <f t="shared" si="3"/>
        <v>120</v>
      </c>
      <c r="J61" s="1">
        <f t="shared" si="4"/>
        <v>52.800000000000004</v>
      </c>
      <c r="K61" s="5">
        <f t="shared" si="5"/>
        <v>67.199999999999989</v>
      </c>
      <c r="L61">
        <v>4</v>
      </c>
      <c r="M61" t="s">
        <v>31</v>
      </c>
      <c r="N61" t="s">
        <v>32</v>
      </c>
      <c r="O61" t="s">
        <v>33</v>
      </c>
      <c r="P61" t="s">
        <v>34</v>
      </c>
      <c r="Q61" t="s">
        <v>35</v>
      </c>
      <c r="R61" t="s">
        <v>36</v>
      </c>
      <c r="S61" t="s">
        <v>37</v>
      </c>
      <c r="T61" t="s">
        <v>8</v>
      </c>
      <c r="U61" t="s">
        <v>38</v>
      </c>
    </row>
    <row r="62" spans="1:21" x14ac:dyDescent="0.25">
      <c r="A62">
        <v>5</v>
      </c>
      <c r="B62" s="3">
        <v>45221</v>
      </c>
      <c r="C62">
        <v>569</v>
      </c>
      <c r="D62">
        <v>5</v>
      </c>
      <c r="E62" t="s">
        <v>11</v>
      </c>
      <c r="F62" s="2">
        <v>3</v>
      </c>
      <c r="G62" s="1">
        <v>1.25</v>
      </c>
      <c r="H62">
        <v>11</v>
      </c>
      <c r="I62" s="4">
        <f t="shared" si="3"/>
        <v>33</v>
      </c>
      <c r="J62" s="1">
        <f t="shared" si="4"/>
        <v>13.75</v>
      </c>
      <c r="K62" s="5">
        <f t="shared" si="5"/>
        <v>19.25</v>
      </c>
      <c r="L62">
        <v>4</v>
      </c>
      <c r="M62" t="s">
        <v>31</v>
      </c>
      <c r="N62" t="s">
        <v>32</v>
      </c>
      <c r="O62" t="s">
        <v>33</v>
      </c>
      <c r="P62" t="s">
        <v>34</v>
      </c>
      <c r="Q62" t="s">
        <v>35</v>
      </c>
      <c r="R62" t="s">
        <v>36</v>
      </c>
      <c r="S62" t="s">
        <v>37</v>
      </c>
      <c r="T62" t="s">
        <v>8</v>
      </c>
      <c r="U62" t="s">
        <v>38</v>
      </c>
    </row>
    <row r="63" spans="1:21" x14ac:dyDescent="0.25">
      <c r="A63">
        <v>37</v>
      </c>
      <c r="B63" s="3">
        <v>45309</v>
      </c>
      <c r="C63">
        <v>1415</v>
      </c>
      <c r="D63">
        <v>5</v>
      </c>
      <c r="E63" t="s">
        <v>11</v>
      </c>
      <c r="F63" s="2">
        <v>3</v>
      </c>
      <c r="G63" s="1">
        <v>1.25</v>
      </c>
      <c r="H63">
        <v>245</v>
      </c>
      <c r="I63" s="4">
        <f t="shared" si="3"/>
        <v>735</v>
      </c>
      <c r="J63" s="1">
        <f t="shared" si="4"/>
        <v>306.25</v>
      </c>
      <c r="K63" s="5">
        <f t="shared" si="5"/>
        <v>428.75</v>
      </c>
      <c r="L63">
        <v>2</v>
      </c>
      <c r="M63" t="s">
        <v>15</v>
      </c>
      <c r="N63" t="s">
        <v>16</v>
      </c>
      <c r="O63" t="s">
        <v>17</v>
      </c>
      <c r="P63" t="s">
        <v>18</v>
      </c>
      <c r="Q63" t="s">
        <v>19</v>
      </c>
      <c r="R63" t="s">
        <v>20</v>
      </c>
      <c r="S63" t="s">
        <v>21</v>
      </c>
      <c r="T63" t="s">
        <v>8</v>
      </c>
      <c r="U63" t="s">
        <v>22</v>
      </c>
    </row>
    <row r="64" spans="1:21" x14ac:dyDescent="0.25">
      <c r="A64">
        <v>20</v>
      </c>
      <c r="B64" s="3">
        <v>45263</v>
      </c>
      <c r="C64">
        <v>1955</v>
      </c>
      <c r="D64">
        <v>1</v>
      </c>
      <c r="E64" t="s">
        <v>0</v>
      </c>
      <c r="F64" s="2">
        <v>5</v>
      </c>
      <c r="G64" s="1">
        <v>2</v>
      </c>
      <c r="H64">
        <v>244</v>
      </c>
      <c r="I64" s="4">
        <f t="shared" si="3"/>
        <v>1220</v>
      </c>
      <c r="J64" s="1">
        <f t="shared" si="4"/>
        <v>488</v>
      </c>
      <c r="K64" s="5">
        <f t="shared" si="5"/>
        <v>732</v>
      </c>
      <c r="L64">
        <v>2</v>
      </c>
      <c r="M64" t="s">
        <v>15</v>
      </c>
      <c r="N64" t="s">
        <v>16</v>
      </c>
      <c r="O64" t="s">
        <v>17</v>
      </c>
      <c r="P64" t="s">
        <v>18</v>
      </c>
      <c r="Q64" t="s">
        <v>19</v>
      </c>
      <c r="R64" t="s">
        <v>20</v>
      </c>
      <c r="S64" t="s">
        <v>21</v>
      </c>
      <c r="T64" t="s">
        <v>8</v>
      </c>
      <c r="U64" t="s">
        <v>22</v>
      </c>
    </row>
    <row r="65" spans="1:21" x14ac:dyDescent="0.25">
      <c r="A65">
        <v>19</v>
      </c>
      <c r="B65" s="3">
        <v>45261</v>
      </c>
      <c r="C65">
        <v>1410</v>
      </c>
      <c r="D65">
        <v>6</v>
      </c>
      <c r="E65" t="s">
        <v>14</v>
      </c>
      <c r="F65" s="2">
        <v>6</v>
      </c>
      <c r="G65" s="1">
        <v>2.75</v>
      </c>
      <c r="H65">
        <v>235</v>
      </c>
      <c r="I65" s="4">
        <f t="shared" si="3"/>
        <v>1410</v>
      </c>
      <c r="J65" s="1">
        <f t="shared" si="4"/>
        <v>646.25</v>
      </c>
      <c r="K65" s="5">
        <f t="shared" si="5"/>
        <v>763.75</v>
      </c>
      <c r="L65">
        <v>2</v>
      </c>
      <c r="M65" t="s">
        <v>15</v>
      </c>
      <c r="N65" t="s">
        <v>16</v>
      </c>
      <c r="O65" t="s">
        <v>17</v>
      </c>
      <c r="P65" t="s">
        <v>18</v>
      </c>
      <c r="Q65" t="s">
        <v>19</v>
      </c>
      <c r="R65" t="s">
        <v>20</v>
      </c>
      <c r="S65" t="s">
        <v>21</v>
      </c>
      <c r="T65" t="s">
        <v>8</v>
      </c>
      <c r="U65" t="s">
        <v>22</v>
      </c>
    </row>
    <row r="66" spans="1:21" x14ac:dyDescent="0.25">
      <c r="A66">
        <v>31</v>
      </c>
      <c r="B66" s="3">
        <v>45292</v>
      </c>
      <c r="C66">
        <v>1900</v>
      </c>
      <c r="D66">
        <v>3</v>
      </c>
      <c r="E66" t="s">
        <v>12</v>
      </c>
      <c r="F66" s="2">
        <v>5</v>
      </c>
      <c r="G66" s="1">
        <v>2.2000000000000002</v>
      </c>
      <c r="H66">
        <v>229</v>
      </c>
      <c r="I66" s="4">
        <f t="shared" ref="I66:I97" si="6">F66*H66</f>
        <v>1145</v>
      </c>
      <c r="J66" s="1">
        <f t="shared" ref="J66:J97" si="7">G66*H66</f>
        <v>503.80000000000007</v>
      </c>
      <c r="K66" s="5">
        <f t="shared" ref="K66:K97" si="8">I66-J66</f>
        <v>641.19999999999993</v>
      </c>
      <c r="L66">
        <v>2</v>
      </c>
      <c r="M66" t="s">
        <v>15</v>
      </c>
      <c r="N66" t="s">
        <v>16</v>
      </c>
      <c r="O66" t="s">
        <v>17</v>
      </c>
      <c r="P66" t="s">
        <v>18</v>
      </c>
      <c r="Q66" t="s">
        <v>19</v>
      </c>
      <c r="R66" t="s">
        <v>20</v>
      </c>
      <c r="S66" t="s">
        <v>21</v>
      </c>
      <c r="T66" t="s">
        <v>8</v>
      </c>
      <c r="U66" t="s">
        <v>22</v>
      </c>
    </row>
    <row r="67" spans="1:21" x14ac:dyDescent="0.25">
      <c r="A67">
        <v>9</v>
      </c>
      <c r="B67" s="3">
        <v>45233</v>
      </c>
      <c r="C67">
        <v>1982</v>
      </c>
      <c r="D67">
        <v>2</v>
      </c>
      <c r="E67" t="s">
        <v>10</v>
      </c>
      <c r="F67" s="2">
        <v>1</v>
      </c>
      <c r="G67" s="1">
        <v>0.5</v>
      </c>
      <c r="H67">
        <v>226</v>
      </c>
      <c r="I67" s="4">
        <f t="shared" si="6"/>
        <v>226</v>
      </c>
      <c r="J67" s="1">
        <f t="shared" si="7"/>
        <v>113</v>
      </c>
      <c r="K67" s="5">
        <f t="shared" si="8"/>
        <v>113</v>
      </c>
      <c r="L67">
        <v>2</v>
      </c>
      <c r="M67" t="s">
        <v>15</v>
      </c>
      <c r="N67" t="s">
        <v>16</v>
      </c>
      <c r="O67" t="s">
        <v>17</v>
      </c>
      <c r="P67" t="s">
        <v>18</v>
      </c>
      <c r="Q67" t="s">
        <v>19</v>
      </c>
      <c r="R67" t="s">
        <v>20</v>
      </c>
      <c r="S67" t="s">
        <v>21</v>
      </c>
      <c r="T67" t="s">
        <v>8</v>
      </c>
      <c r="U67" t="s">
        <v>22</v>
      </c>
    </row>
    <row r="68" spans="1:21" x14ac:dyDescent="0.25">
      <c r="A68">
        <v>3</v>
      </c>
      <c r="B68" s="3">
        <v>45215</v>
      </c>
      <c r="C68">
        <v>2238</v>
      </c>
      <c r="D68">
        <v>3</v>
      </c>
      <c r="E68" t="s">
        <v>12</v>
      </c>
      <c r="F68" s="2">
        <v>5</v>
      </c>
      <c r="G68" s="1">
        <v>2.2000000000000002</v>
      </c>
      <c r="H68">
        <v>202</v>
      </c>
      <c r="I68" s="4">
        <f t="shared" si="6"/>
        <v>1010</v>
      </c>
      <c r="J68" s="1">
        <f t="shared" si="7"/>
        <v>444.40000000000003</v>
      </c>
      <c r="K68" s="5">
        <f t="shared" si="8"/>
        <v>565.59999999999991</v>
      </c>
      <c r="L68">
        <v>2</v>
      </c>
      <c r="M68" t="s">
        <v>15</v>
      </c>
      <c r="N68" t="s">
        <v>16</v>
      </c>
      <c r="O68" t="s">
        <v>17</v>
      </c>
      <c r="P68" t="s">
        <v>18</v>
      </c>
      <c r="Q68" t="s">
        <v>19</v>
      </c>
      <c r="R68" t="s">
        <v>20</v>
      </c>
      <c r="S68" t="s">
        <v>21</v>
      </c>
      <c r="T68" t="s">
        <v>8</v>
      </c>
      <c r="U68" t="s">
        <v>22</v>
      </c>
    </row>
    <row r="69" spans="1:21" x14ac:dyDescent="0.25">
      <c r="A69">
        <v>3</v>
      </c>
      <c r="B69" s="3">
        <v>45215</v>
      </c>
      <c r="C69">
        <v>2238</v>
      </c>
      <c r="D69">
        <v>3</v>
      </c>
      <c r="E69" t="s">
        <v>12</v>
      </c>
      <c r="F69" s="2">
        <v>5</v>
      </c>
      <c r="G69" s="1">
        <v>2.2000000000000002</v>
      </c>
      <c r="H69">
        <v>202</v>
      </c>
      <c r="I69" s="4">
        <f t="shared" si="6"/>
        <v>1010</v>
      </c>
      <c r="J69" s="1">
        <f t="shared" si="7"/>
        <v>444.40000000000003</v>
      </c>
      <c r="K69" s="5">
        <f t="shared" si="8"/>
        <v>565.59999999999991</v>
      </c>
      <c r="L69">
        <v>2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t="s">
        <v>8</v>
      </c>
      <c r="U69" t="s">
        <v>22</v>
      </c>
    </row>
    <row r="70" spans="1:21" x14ac:dyDescent="0.25">
      <c r="A70">
        <v>34</v>
      </c>
      <c r="B70" s="3">
        <v>45301</v>
      </c>
      <c r="C70">
        <v>1196</v>
      </c>
      <c r="D70">
        <v>1</v>
      </c>
      <c r="E70" t="s">
        <v>0</v>
      </c>
      <c r="F70" s="2">
        <v>5</v>
      </c>
      <c r="G70" s="1">
        <v>2</v>
      </c>
      <c r="H70">
        <v>200</v>
      </c>
      <c r="I70" s="4">
        <f t="shared" si="6"/>
        <v>1000</v>
      </c>
      <c r="J70" s="1">
        <f t="shared" si="7"/>
        <v>400</v>
      </c>
      <c r="K70" s="5">
        <f t="shared" si="8"/>
        <v>600</v>
      </c>
      <c r="L70">
        <v>2</v>
      </c>
      <c r="M70" t="s">
        <v>15</v>
      </c>
      <c r="N70" t="s">
        <v>16</v>
      </c>
      <c r="O70" t="s">
        <v>17</v>
      </c>
      <c r="P70" t="s">
        <v>18</v>
      </c>
      <c r="Q70" t="s">
        <v>19</v>
      </c>
      <c r="R70" t="s">
        <v>20</v>
      </c>
      <c r="S70" t="s">
        <v>21</v>
      </c>
      <c r="T70" t="s">
        <v>8</v>
      </c>
      <c r="U70" t="s">
        <v>22</v>
      </c>
    </row>
    <row r="71" spans="1:21" x14ac:dyDescent="0.25">
      <c r="A71">
        <v>34</v>
      </c>
      <c r="B71" s="3">
        <v>45300</v>
      </c>
      <c r="C71">
        <v>1196</v>
      </c>
      <c r="D71">
        <v>2</v>
      </c>
      <c r="E71" t="s">
        <v>10</v>
      </c>
      <c r="F71" s="2">
        <v>1</v>
      </c>
      <c r="G71" s="1">
        <v>0.5</v>
      </c>
      <c r="H71">
        <v>196</v>
      </c>
      <c r="I71" s="4">
        <f t="shared" si="6"/>
        <v>196</v>
      </c>
      <c r="J71" s="1">
        <f t="shared" si="7"/>
        <v>98</v>
      </c>
      <c r="K71" s="5">
        <f t="shared" si="8"/>
        <v>98</v>
      </c>
      <c r="L71">
        <v>2</v>
      </c>
      <c r="M71" t="s">
        <v>15</v>
      </c>
      <c r="N71" t="s">
        <v>16</v>
      </c>
      <c r="O71" t="s">
        <v>17</v>
      </c>
      <c r="P71" t="s">
        <v>18</v>
      </c>
      <c r="Q71" t="s">
        <v>19</v>
      </c>
      <c r="R71" t="s">
        <v>20</v>
      </c>
      <c r="S71" t="s">
        <v>21</v>
      </c>
      <c r="T71" t="s">
        <v>8</v>
      </c>
      <c r="U71" t="s">
        <v>22</v>
      </c>
    </row>
    <row r="72" spans="1:21" x14ac:dyDescent="0.25">
      <c r="A72">
        <v>3</v>
      </c>
      <c r="B72" s="3">
        <v>45213</v>
      </c>
      <c r="C72">
        <v>2238</v>
      </c>
      <c r="D72">
        <v>5</v>
      </c>
      <c r="E72" t="s">
        <v>11</v>
      </c>
      <c r="F72" s="2">
        <v>3</v>
      </c>
      <c r="G72" s="1">
        <v>1.25</v>
      </c>
      <c r="H72">
        <v>180</v>
      </c>
      <c r="I72" s="4">
        <f t="shared" si="6"/>
        <v>540</v>
      </c>
      <c r="J72" s="1">
        <f t="shared" si="7"/>
        <v>225</v>
      </c>
      <c r="K72" s="5">
        <f t="shared" si="8"/>
        <v>315</v>
      </c>
      <c r="L72">
        <v>2</v>
      </c>
      <c r="M72" t="s">
        <v>15</v>
      </c>
      <c r="N72" t="s">
        <v>16</v>
      </c>
      <c r="O72" t="s">
        <v>17</v>
      </c>
      <c r="P72" t="s">
        <v>18</v>
      </c>
      <c r="Q72" t="s">
        <v>19</v>
      </c>
      <c r="R72" t="s">
        <v>20</v>
      </c>
      <c r="S72" t="s">
        <v>21</v>
      </c>
      <c r="T72" t="s">
        <v>8</v>
      </c>
      <c r="U72" t="s">
        <v>22</v>
      </c>
    </row>
    <row r="73" spans="1:21" x14ac:dyDescent="0.25">
      <c r="A73">
        <v>3</v>
      </c>
      <c r="B73" s="3">
        <v>45216</v>
      </c>
      <c r="C73">
        <v>2238</v>
      </c>
      <c r="D73">
        <v>2</v>
      </c>
      <c r="E73" t="s">
        <v>10</v>
      </c>
      <c r="F73" s="2">
        <v>1</v>
      </c>
      <c r="G73" s="1">
        <v>0.5</v>
      </c>
      <c r="H73">
        <v>170</v>
      </c>
      <c r="I73" s="4">
        <f t="shared" si="6"/>
        <v>170</v>
      </c>
      <c r="J73" s="1">
        <f t="shared" si="7"/>
        <v>85</v>
      </c>
      <c r="K73" s="5">
        <f t="shared" si="8"/>
        <v>85</v>
      </c>
      <c r="L73">
        <v>2</v>
      </c>
      <c r="M73" t="s">
        <v>15</v>
      </c>
      <c r="N73" t="s">
        <v>16</v>
      </c>
      <c r="O73" t="s">
        <v>17</v>
      </c>
      <c r="P73" t="s">
        <v>18</v>
      </c>
      <c r="Q73" t="s">
        <v>19</v>
      </c>
      <c r="R73" t="s">
        <v>20</v>
      </c>
      <c r="S73" t="s">
        <v>21</v>
      </c>
      <c r="T73" t="s">
        <v>8</v>
      </c>
      <c r="U73" t="s">
        <v>22</v>
      </c>
    </row>
    <row r="74" spans="1:21" x14ac:dyDescent="0.25">
      <c r="A74">
        <v>23</v>
      </c>
      <c r="B74" s="3">
        <v>45270</v>
      </c>
      <c r="C74">
        <v>1776</v>
      </c>
      <c r="D74">
        <v>6</v>
      </c>
      <c r="E74" t="s">
        <v>14</v>
      </c>
      <c r="F74" s="2">
        <v>6</v>
      </c>
      <c r="G74" s="1">
        <v>2.75</v>
      </c>
      <c r="H74">
        <v>168</v>
      </c>
      <c r="I74" s="4">
        <f t="shared" si="6"/>
        <v>1008</v>
      </c>
      <c r="J74" s="1">
        <f t="shared" si="7"/>
        <v>462</v>
      </c>
      <c r="K74" s="5">
        <f t="shared" si="8"/>
        <v>546</v>
      </c>
      <c r="L74">
        <v>2</v>
      </c>
      <c r="M74" t="s">
        <v>15</v>
      </c>
      <c r="N74" t="s">
        <v>16</v>
      </c>
      <c r="O74" t="s">
        <v>17</v>
      </c>
      <c r="P74" t="s">
        <v>18</v>
      </c>
      <c r="Q74" t="s">
        <v>19</v>
      </c>
      <c r="R74" t="s">
        <v>20</v>
      </c>
      <c r="S74" t="s">
        <v>21</v>
      </c>
      <c r="T74" t="s">
        <v>8</v>
      </c>
      <c r="U74" t="s">
        <v>22</v>
      </c>
    </row>
    <row r="75" spans="1:21" x14ac:dyDescent="0.25">
      <c r="A75">
        <v>9</v>
      </c>
      <c r="B75" s="3">
        <v>45236</v>
      </c>
      <c r="C75">
        <v>1982</v>
      </c>
      <c r="D75">
        <v>3</v>
      </c>
      <c r="E75" t="s">
        <v>12</v>
      </c>
      <c r="F75" s="2">
        <v>5</v>
      </c>
      <c r="G75" s="1">
        <v>2.2000000000000002</v>
      </c>
      <c r="H75">
        <v>153</v>
      </c>
      <c r="I75" s="4">
        <f t="shared" si="6"/>
        <v>765</v>
      </c>
      <c r="J75" s="1">
        <f t="shared" si="7"/>
        <v>336.6</v>
      </c>
      <c r="K75" s="5">
        <f t="shared" si="8"/>
        <v>428.4</v>
      </c>
      <c r="L75">
        <v>2</v>
      </c>
      <c r="M75" t="s">
        <v>15</v>
      </c>
      <c r="N75" t="s">
        <v>16</v>
      </c>
      <c r="O75" t="s">
        <v>17</v>
      </c>
      <c r="P75" t="s">
        <v>18</v>
      </c>
      <c r="Q75" t="s">
        <v>19</v>
      </c>
      <c r="R75" t="s">
        <v>20</v>
      </c>
      <c r="S75" t="s">
        <v>21</v>
      </c>
      <c r="T75" t="s">
        <v>8</v>
      </c>
      <c r="U75" t="s">
        <v>22</v>
      </c>
    </row>
    <row r="76" spans="1:21" x14ac:dyDescent="0.25">
      <c r="A76">
        <v>31</v>
      </c>
      <c r="B76" s="3">
        <v>45291</v>
      </c>
      <c r="C76">
        <v>1900</v>
      </c>
      <c r="D76">
        <v>1</v>
      </c>
      <c r="E76" t="s">
        <v>0</v>
      </c>
      <c r="F76" s="2">
        <v>5</v>
      </c>
      <c r="G76" s="1">
        <v>2</v>
      </c>
      <c r="H76">
        <v>151</v>
      </c>
      <c r="I76" s="4">
        <f t="shared" si="6"/>
        <v>755</v>
      </c>
      <c r="J76" s="1">
        <f t="shared" si="7"/>
        <v>302</v>
      </c>
      <c r="K76" s="5">
        <f t="shared" si="8"/>
        <v>453</v>
      </c>
      <c r="L76">
        <v>2</v>
      </c>
      <c r="M76" t="s">
        <v>15</v>
      </c>
      <c r="N76" t="s">
        <v>16</v>
      </c>
      <c r="O76" t="s">
        <v>17</v>
      </c>
      <c r="P76" t="s">
        <v>18</v>
      </c>
      <c r="Q76" t="s">
        <v>19</v>
      </c>
      <c r="R76" t="s">
        <v>20</v>
      </c>
      <c r="S76" t="s">
        <v>21</v>
      </c>
      <c r="T76" t="s">
        <v>8</v>
      </c>
      <c r="U76" t="s">
        <v>22</v>
      </c>
    </row>
    <row r="77" spans="1:21" x14ac:dyDescent="0.25">
      <c r="A77">
        <v>20</v>
      </c>
      <c r="B77" s="3">
        <v>45262</v>
      </c>
      <c r="C77">
        <v>1955</v>
      </c>
      <c r="D77">
        <v>3</v>
      </c>
      <c r="E77" t="s">
        <v>12</v>
      </c>
      <c r="F77" s="2">
        <v>5</v>
      </c>
      <c r="G77" s="1">
        <v>2.2000000000000002</v>
      </c>
      <c r="H77">
        <v>147</v>
      </c>
      <c r="I77" s="4">
        <f t="shared" si="6"/>
        <v>735</v>
      </c>
      <c r="J77" s="1">
        <f t="shared" si="7"/>
        <v>323.40000000000003</v>
      </c>
      <c r="K77" s="5">
        <f t="shared" si="8"/>
        <v>411.59999999999997</v>
      </c>
      <c r="L77">
        <v>2</v>
      </c>
      <c r="M77" t="s">
        <v>15</v>
      </c>
      <c r="N77" t="s">
        <v>16</v>
      </c>
      <c r="O77" t="s">
        <v>17</v>
      </c>
      <c r="P77" t="s">
        <v>18</v>
      </c>
      <c r="Q77" t="s">
        <v>19</v>
      </c>
      <c r="R77" t="s">
        <v>20</v>
      </c>
      <c r="S77" t="s">
        <v>21</v>
      </c>
      <c r="T77" t="s">
        <v>8</v>
      </c>
      <c r="U77" t="s">
        <v>22</v>
      </c>
    </row>
    <row r="78" spans="1:21" x14ac:dyDescent="0.25">
      <c r="A78">
        <v>37</v>
      </c>
      <c r="B78" s="3">
        <v>45308</v>
      </c>
      <c r="C78">
        <v>1415</v>
      </c>
      <c r="D78">
        <v>1</v>
      </c>
      <c r="E78" t="s">
        <v>0</v>
      </c>
      <c r="F78" s="2">
        <v>5</v>
      </c>
      <c r="G78" s="1">
        <v>2</v>
      </c>
      <c r="H78">
        <v>136</v>
      </c>
      <c r="I78" s="4">
        <f t="shared" si="6"/>
        <v>680</v>
      </c>
      <c r="J78" s="1">
        <f t="shared" si="7"/>
        <v>272</v>
      </c>
      <c r="K78" s="5">
        <f t="shared" si="8"/>
        <v>408</v>
      </c>
      <c r="L78">
        <v>2</v>
      </c>
      <c r="M78" t="s">
        <v>15</v>
      </c>
      <c r="N78" t="s">
        <v>16</v>
      </c>
      <c r="O78" t="s">
        <v>17</v>
      </c>
      <c r="P78" t="s">
        <v>18</v>
      </c>
      <c r="Q78" t="s">
        <v>19</v>
      </c>
      <c r="R78" t="s">
        <v>20</v>
      </c>
      <c r="S78" t="s">
        <v>21</v>
      </c>
      <c r="T78" t="s">
        <v>8</v>
      </c>
      <c r="U78" t="s">
        <v>22</v>
      </c>
    </row>
    <row r="79" spans="1:21" x14ac:dyDescent="0.25">
      <c r="A79">
        <v>23</v>
      </c>
      <c r="B79" s="3">
        <v>45268</v>
      </c>
      <c r="C79">
        <v>1776</v>
      </c>
      <c r="D79">
        <v>1</v>
      </c>
      <c r="E79" t="s">
        <v>0</v>
      </c>
      <c r="F79" s="2">
        <v>5</v>
      </c>
      <c r="G79" s="1">
        <v>2</v>
      </c>
      <c r="H79">
        <v>132</v>
      </c>
      <c r="I79" s="4">
        <f t="shared" si="6"/>
        <v>660</v>
      </c>
      <c r="J79" s="1">
        <f t="shared" si="7"/>
        <v>264</v>
      </c>
      <c r="K79" s="5">
        <f t="shared" si="8"/>
        <v>396</v>
      </c>
      <c r="L79">
        <v>2</v>
      </c>
      <c r="M79" t="s">
        <v>15</v>
      </c>
      <c r="N79" t="s">
        <v>16</v>
      </c>
      <c r="O79" t="s">
        <v>17</v>
      </c>
      <c r="P79" t="s">
        <v>18</v>
      </c>
      <c r="Q79" t="s">
        <v>19</v>
      </c>
      <c r="R79" t="s">
        <v>20</v>
      </c>
      <c r="S79" t="s">
        <v>21</v>
      </c>
      <c r="T79" t="s">
        <v>8</v>
      </c>
      <c r="U79" t="s">
        <v>22</v>
      </c>
    </row>
    <row r="80" spans="1:21" x14ac:dyDescent="0.25">
      <c r="A80">
        <v>16</v>
      </c>
      <c r="B80" s="3">
        <v>45256</v>
      </c>
      <c r="C80">
        <v>998</v>
      </c>
      <c r="D80">
        <v>6</v>
      </c>
      <c r="E80" t="s">
        <v>14</v>
      </c>
      <c r="F80" s="2">
        <v>6</v>
      </c>
      <c r="G80" s="1">
        <v>2.75</v>
      </c>
      <c r="H80">
        <v>129</v>
      </c>
      <c r="I80" s="4">
        <f t="shared" si="6"/>
        <v>774</v>
      </c>
      <c r="J80" s="1">
        <f t="shared" si="7"/>
        <v>354.75</v>
      </c>
      <c r="K80" s="5">
        <f t="shared" si="8"/>
        <v>419.25</v>
      </c>
      <c r="L80">
        <v>2</v>
      </c>
      <c r="M80" t="s">
        <v>15</v>
      </c>
      <c r="N80" t="s">
        <v>16</v>
      </c>
      <c r="O80" t="s">
        <v>17</v>
      </c>
      <c r="P80" t="s">
        <v>18</v>
      </c>
      <c r="Q80" t="s">
        <v>19</v>
      </c>
      <c r="R80" t="s">
        <v>20</v>
      </c>
      <c r="S80" t="s">
        <v>21</v>
      </c>
      <c r="T80" t="s">
        <v>8</v>
      </c>
      <c r="U80" t="s">
        <v>22</v>
      </c>
    </row>
    <row r="81" spans="1:21" x14ac:dyDescent="0.25">
      <c r="A81">
        <v>9</v>
      </c>
      <c r="B81" s="3">
        <v>45235</v>
      </c>
      <c r="C81">
        <v>1982</v>
      </c>
      <c r="D81">
        <v>1</v>
      </c>
      <c r="E81" t="s">
        <v>0</v>
      </c>
      <c r="F81" s="2">
        <v>5</v>
      </c>
      <c r="G81" s="1">
        <v>2</v>
      </c>
      <c r="H81">
        <v>119</v>
      </c>
      <c r="I81" s="4">
        <f t="shared" si="6"/>
        <v>595</v>
      </c>
      <c r="J81" s="1">
        <f t="shared" si="7"/>
        <v>238</v>
      </c>
      <c r="K81" s="5">
        <f t="shared" si="8"/>
        <v>357</v>
      </c>
      <c r="L81">
        <v>2</v>
      </c>
      <c r="M81" t="s">
        <v>15</v>
      </c>
      <c r="N81" t="s">
        <v>16</v>
      </c>
      <c r="O81" t="s">
        <v>17</v>
      </c>
      <c r="P81" t="s">
        <v>18</v>
      </c>
      <c r="Q81" t="s">
        <v>19</v>
      </c>
      <c r="R81" t="s">
        <v>20</v>
      </c>
      <c r="S81" t="s">
        <v>21</v>
      </c>
      <c r="T81" t="s">
        <v>8</v>
      </c>
      <c r="U81" t="s">
        <v>22</v>
      </c>
    </row>
    <row r="82" spans="1:21" x14ac:dyDescent="0.25">
      <c r="A82">
        <v>9</v>
      </c>
      <c r="B82" s="3">
        <v>45234</v>
      </c>
      <c r="C82">
        <v>1982</v>
      </c>
      <c r="D82">
        <v>4</v>
      </c>
      <c r="E82" t="s">
        <v>13</v>
      </c>
      <c r="F82" s="2">
        <v>4</v>
      </c>
      <c r="G82" s="1">
        <v>1.5</v>
      </c>
      <c r="H82">
        <v>99</v>
      </c>
      <c r="I82" s="4">
        <f t="shared" si="6"/>
        <v>396</v>
      </c>
      <c r="J82" s="1">
        <f t="shared" si="7"/>
        <v>148.5</v>
      </c>
      <c r="K82" s="5">
        <f t="shared" si="8"/>
        <v>247.5</v>
      </c>
      <c r="L82">
        <v>2</v>
      </c>
      <c r="M82" t="s">
        <v>15</v>
      </c>
      <c r="N82" t="s">
        <v>16</v>
      </c>
      <c r="O82" t="s">
        <v>17</v>
      </c>
      <c r="P82" t="s">
        <v>18</v>
      </c>
      <c r="Q82" t="s">
        <v>19</v>
      </c>
      <c r="R82" t="s">
        <v>20</v>
      </c>
      <c r="S82" t="s">
        <v>21</v>
      </c>
      <c r="T82" t="s">
        <v>8</v>
      </c>
      <c r="U82" t="s">
        <v>22</v>
      </c>
    </row>
    <row r="83" spans="1:21" x14ac:dyDescent="0.25">
      <c r="A83">
        <v>3</v>
      </c>
      <c r="B83" s="3">
        <v>45212</v>
      </c>
      <c r="C83">
        <v>2238</v>
      </c>
      <c r="D83">
        <v>1</v>
      </c>
      <c r="E83" t="s">
        <v>0</v>
      </c>
      <c r="F83" s="2">
        <v>5</v>
      </c>
      <c r="G83" s="1">
        <v>2</v>
      </c>
      <c r="H83">
        <v>82</v>
      </c>
      <c r="I83" s="4">
        <f t="shared" si="6"/>
        <v>410</v>
      </c>
      <c r="J83" s="1">
        <f t="shared" si="7"/>
        <v>164</v>
      </c>
      <c r="K83" s="5">
        <f t="shared" si="8"/>
        <v>246</v>
      </c>
      <c r="L83">
        <v>2</v>
      </c>
      <c r="M83" t="s">
        <v>15</v>
      </c>
      <c r="N83" t="s">
        <v>16</v>
      </c>
      <c r="O83" t="s">
        <v>17</v>
      </c>
      <c r="P83" t="s">
        <v>18</v>
      </c>
      <c r="Q83" t="s">
        <v>19</v>
      </c>
      <c r="R83" t="s">
        <v>20</v>
      </c>
      <c r="S83" t="s">
        <v>21</v>
      </c>
      <c r="T83" t="s">
        <v>8</v>
      </c>
      <c r="U83" t="s">
        <v>22</v>
      </c>
    </row>
    <row r="84" spans="1:21" x14ac:dyDescent="0.25">
      <c r="A84">
        <v>16</v>
      </c>
      <c r="B84" s="3">
        <v>45257</v>
      </c>
      <c r="C84">
        <v>998</v>
      </c>
      <c r="D84">
        <v>4</v>
      </c>
      <c r="E84" t="s">
        <v>13</v>
      </c>
      <c r="F84" s="2">
        <v>4</v>
      </c>
      <c r="G84" s="1">
        <v>1.5</v>
      </c>
      <c r="H84">
        <v>56</v>
      </c>
      <c r="I84" s="4">
        <f t="shared" si="6"/>
        <v>224</v>
      </c>
      <c r="J84" s="1">
        <f t="shared" si="7"/>
        <v>84</v>
      </c>
      <c r="K84" s="5">
        <f t="shared" si="8"/>
        <v>140</v>
      </c>
      <c r="L84">
        <v>2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t="s">
        <v>8</v>
      </c>
      <c r="U84" t="s">
        <v>22</v>
      </c>
    </row>
    <row r="85" spans="1:21" x14ac:dyDescent="0.25">
      <c r="A85">
        <v>23</v>
      </c>
      <c r="B85" s="3">
        <v>45269</v>
      </c>
      <c r="C85">
        <v>1776</v>
      </c>
      <c r="D85">
        <v>4</v>
      </c>
      <c r="E85" t="s">
        <v>13</v>
      </c>
      <c r="F85" s="2">
        <v>4</v>
      </c>
      <c r="G85" s="1">
        <v>1.5</v>
      </c>
      <c r="H85">
        <v>27</v>
      </c>
      <c r="I85" s="4">
        <f t="shared" si="6"/>
        <v>108</v>
      </c>
      <c r="J85" s="1">
        <f t="shared" si="7"/>
        <v>40.5</v>
      </c>
      <c r="K85" s="5">
        <f t="shared" si="8"/>
        <v>67.5</v>
      </c>
      <c r="L85">
        <v>2</v>
      </c>
      <c r="M85" t="s">
        <v>15</v>
      </c>
      <c r="N85" t="s">
        <v>16</v>
      </c>
      <c r="O85" t="s">
        <v>17</v>
      </c>
      <c r="P85" t="s">
        <v>18</v>
      </c>
      <c r="Q85" t="s">
        <v>19</v>
      </c>
      <c r="R85" t="s">
        <v>20</v>
      </c>
      <c r="S85" t="s">
        <v>21</v>
      </c>
      <c r="T85" t="s">
        <v>8</v>
      </c>
      <c r="U85" t="s">
        <v>22</v>
      </c>
    </row>
    <row r="86" spans="1:21" x14ac:dyDescent="0.25">
      <c r="A86">
        <v>3</v>
      </c>
      <c r="B86" s="3">
        <v>45214</v>
      </c>
      <c r="C86">
        <v>2238</v>
      </c>
      <c r="D86">
        <v>6</v>
      </c>
      <c r="E86" t="s">
        <v>14</v>
      </c>
      <c r="F86" s="2">
        <v>6</v>
      </c>
      <c r="G86" s="1">
        <v>2.75</v>
      </c>
      <c r="H86">
        <v>18</v>
      </c>
      <c r="I86" s="4">
        <f t="shared" si="6"/>
        <v>108</v>
      </c>
      <c r="J86" s="1">
        <f t="shared" si="7"/>
        <v>49.5</v>
      </c>
      <c r="K86" s="5">
        <f t="shared" si="8"/>
        <v>58.5</v>
      </c>
      <c r="L86">
        <v>2</v>
      </c>
      <c r="M86" t="s">
        <v>15</v>
      </c>
      <c r="N86" t="s">
        <v>16</v>
      </c>
      <c r="O86" t="s">
        <v>17</v>
      </c>
      <c r="P86" t="s">
        <v>18</v>
      </c>
      <c r="Q86" t="s">
        <v>19</v>
      </c>
      <c r="R86" t="s">
        <v>20</v>
      </c>
      <c r="S86" t="s">
        <v>21</v>
      </c>
      <c r="T86" t="s">
        <v>8</v>
      </c>
      <c r="U86" t="s">
        <v>22</v>
      </c>
    </row>
    <row r="87" spans="1:21" x14ac:dyDescent="0.25">
      <c r="A87">
        <v>3</v>
      </c>
      <c r="B87" s="3">
        <v>45214</v>
      </c>
      <c r="C87">
        <v>2238</v>
      </c>
      <c r="D87">
        <v>6</v>
      </c>
      <c r="E87" t="s">
        <v>14</v>
      </c>
      <c r="F87" s="2">
        <v>6</v>
      </c>
      <c r="G87" s="1">
        <v>2.75</v>
      </c>
      <c r="H87">
        <v>18</v>
      </c>
      <c r="I87" s="4">
        <f t="shared" si="6"/>
        <v>108</v>
      </c>
      <c r="J87" s="1">
        <f t="shared" si="7"/>
        <v>49.5</v>
      </c>
      <c r="K87" s="5">
        <f t="shared" si="8"/>
        <v>58.5</v>
      </c>
      <c r="L87">
        <v>2</v>
      </c>
      <c r="M87" t="s">
        <v>15</v>
      </c>
      <c r="N87" t="s">
        <v>16</v>
      </c>
      <c r="O87" t="s">
        <v>17</v>
      </c>
      <c r="P87" t="s">
        <v>18</v>
      </c>
      <c r="Q87" t="s">
        <v>19</v>
      </c>
      <c r="R87" t="s">
        <v>20</v>
      </c>
      <c r="S87" t="s">
        <v>21</v>
      </c>
      <c r="T87" t="s">
        <v>8</v>
      </c>
      <c r="U87" t="s">
        <v>22</v>
      </c>
    </row>
    <row r="88" spans="1:21" x14ac:dyDescent="0.25">
      <c r="A88">
        <v>12</v>
      </c>
      <c r="B88" s="3">
        <v>45243</v>
      </c>
      <c r="C88">
        <v>1680</v>
      </c>
      <c r="D88">
        <v>2</v>
      </c>
      <c r="E88" t="s">
        <v>10</v>
      </c>
      <c r="F88" s="2">
        <v>1</v>
      </c>
      <c r="G88" s="1">
        <v>0.5</v>
      </c>
      <c r="H88">
        <v>234</v>
      </c>
      <c r="I88" s="4">
        <f t="shared" si="6"/>
        <v>234</v>
      </c>
      <c r="J88" s="1">
        <f t="shared" si="7"/>
        <v>117</v>
      </c>
      <c r="K88" s="5">
        <f t="shared" si="8"/>
        <v>117</v>
      </c>
      <c r="L88">
        <v>1</v>
      </c>
      <c r="M88" t="s">
        <v>23</v>
      </c>
      <c r="N88" t="s">
        <v>24</v>
      </c>
      <c r="O88" t="s">
        <v>25</v>
      </c>
      <c r="P88" t="s">
        <v>26</v>
      </c>
      <c r="Q88" t="s">
        <v>27</v>
      </c>
      <c r="R88" t="s">
        <v>28</v>
      </c>
      <c r="S88" t="s">
        <v>29</v>
      </c>
      <c r="T88" t="s">
        <v>8</v>
      </c>
      <c r="U88" t="s">
        <v>30</v>
      </c>
    </row>
    <row r="89" spans="1:21" x14ac:dyDescent="0.25">
      <c r="A89">
        <v>14</v>
      </c>
      <c r="B89" s="3">
        <v>45251</v>
      </c>
      <c r="C89">
        <v>773</v>
      </c>
      <c r="D89">
        <v>2</v>
      </c>
      <c r="E89" t="s">
        <v>10</v>
      </c>
      <c r="F89" s="2">
        <v>1</v>
      </c>
      <c r="G89" s="1">
        <v>0.5</v>
      </c>
      <c r="H89">
        <v>227</v>
      </c>
      <c r="I89" s="4">
        <f t="shared" si="6"/>
        <v>227</v>
      </c>
      <c r="J89" s="1">
        <f t="shared" si="7"/>
        <v>113.5</v>
      </c>
      <c r="K89" s="5">
        <f t="shared" si="8"/>
        <v>113.5</v>
      </c>
      <c r="L89">
        <v>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  <c r="R89" t="s">
        <v>28</v>
      </c>
      <c r="S89" t="s">
        <v>29</v>
      </c>
      <c r="T89" t="s">
        <v>8</v>
      </c>
      <c r="U89" t="s">
        <v>30</v>
      </c>
    </row>
    <row r="90" spans="1:21" x14ac:dyDescent="0.25">
      <c r="A90">
        <v>42</v>
      </c>
      <c r="B90" s="3">
        <v>45317</v>
      </c>
      <c r="C90">
        <v>1351</v>
      </c>
      <c r="D90">
        <v>4</v>
      </c>
      <c r="E90" t="s">
        <v>13</v>
      </c>
      <c r="F90" s="2">
        <v>4</v>
      </c>
      <c r="G90" s="1">
        <v>1.5</v>
      </c>
      <c r="H90">
        <v>217</v>
      </c>
      <c r="I90" s="4">
        <f t="shared" si="6"/>
        <v>868</v>
      </c>
      <c r="J90" s="1">
        <f t="shared" si="7"/>
        <v>325.5</v>
      </c>
      <c r="K90" s="5">
        <f t="shared" si="8"/>
        <v>542.5</v>
      </c>
      <c r="L90">
        <v>1</v>
      </c>
      <c r="M90" t="s">
        <v>23</v>
      </c>
      <c r="N90" t="s">
        <v>24</v>
      </c>
      <c r="O90" t="s">
        <v>25</v>
      </c>
      <c r="P90" t="s">
        <v>26</v>
      </c>
      <c r="Q90" t="s">
        <v>27</v>
      </c>
      <c r="R90" t="s">
        <v>28</v>
      </c>
      <c r="S90" t="s">
        <v>29</v>
      </c>
      <c r="T90" t="s">
        <v>8</v>
      </c>
      <c r="U90" t="s">
        <v>30</v>
      </c>
    </row>
    <row r="91" spans="1:21" x14ac:dyDescent="0.25">
      <c r="A91">
        <v>4</v>
      </c>
      <c r="B91" s="3">
        <v>45219</v>
      </c>
      <c r="C91">
        <v>737</v>
      </c>
      <c r="D91">
        <v>2</v>
      </c>
      <c r="E91" t="s">
        <v>10</v>
      </c>
      <c r="F91" s="2">
        <v>1</v>
      </c>
      <c r="G91" s="1">
        <v>0.5</v>
      </c>
      <c r="H91">
        <v>209</v>
      </c>
      <c r="I91" s="4">
        <f t="shared" si="6"/>
        <v>209</v>
      </c>
      <c r="J91" s="1">
        <f t="shared" si="7"/>
        <v>104.5</v>
      </c>
      <c r="K91" s="5">
        <f t="shared" si="8"/>
        <v>104.5</v>
      </c>
      <c r="L91">
        <v>1</v>
      </c>
      <c r="M91" t="s">
        <v>23</v>
      </c>
      <c r="N91" t="s">
        <v>24</v>
      </c>
      <c r="O91" t="s">
        <v>25</v>
      </c>
      <c r="P91" t="s">
        <v>26</v>
      </c>
      <c r="Q91" t="s">
        <v>27</v>
      </c>
      <c r="R91" t="s">
        <v>28</v>
      </c>
      <c r="S91" t="s">
        <v>29</v>
      </c>
      <c r="T91" t="s">
        <v>8</v>
      </c>
      <c r="U91" t="s">
        <v>30</v>
      </c>
    </row>
    <row r="92" spans="1:21" x14ac:dyDescent="0.25">
      <c r="A92">
        <v>30</v>
      </c>
      <c r="B92" s="3">
        <v>45290</v>
      </c>
      <c r="C92">
        <v>2117</v>
      </c>
      <c r="D92">
        <v>4</v>
      </c>
      <c r="E92" t="s">
        <v>13</v>
      </c>
      <c r="F92" s="2">
        <v>4</v>
      </c>
      <c r="G92" s="1">
        <v>1.5</v>
      </c>
      <c r="H92">
        <v>204</v>
      </c>
      <c r="I92" s="4">
        <f t="shared" si="6"/>
        <v>816</v>
      </c>
      <c r="J92" s="1">
        <f t="shared" si="7"/>
        <v>306</v>
      </c>
      <c r="K92" s="5">
        <f t="shared" si="8"/>
        <v>510</v>
      </c>
      <c r="L92">
        <v>1</v>
      </c>
      <c r="M92" t="s">
        <v>23</v>
      </c>
      <c r="N92" t="s">
        <v>24</v>
      </c>
      <c r="O92" t="s">
        <v>25</v>
      </c>
      <c r="P92" t="s">
        <v>26</v>
      </c>
      <c r="Q92" t="s">
        <v>27</v>
      </c>
      <c r="R92" t="s">
        <v>28</v>
      </c>
      <c r="S92" t="s">
        <v>29</v>
      </c>
      <c r="T92" t="s">
        <v>8</v>
      </c>
      <c r="U92" t="s">
        <v>30</v>
      </c>
    </row>
    <row r="93" spans="1:21" x14ac:dyDescent="0.25">
      <c r="A93">
        <v>12</v>
      </c>
      <c r="B93" s="3">
        <v>45242</v>
      </c>
      <c r="C93">
        <v>1680</v>
      </c>
      <c r="D93">
        <v>5</v>
      </c>
      <c r="E93" t="s">
        <v>11</v>
      </c>
      <c r="F93" s="2">
        <v>3</v>
      </c>
      <c r="G93" s="1">
        <v>1.25</v>
      </c>
      <c r="H93">
        <v>197</v>
      </c>
      <c r="I93" s="4">
        <f t="shared" si="6"/>
        <v>591</v>
      </c>
      <c r="J93" s="1">
        <f t="shared" si="7"/>
        <v>246.25</v>
      </c>
      <c r="K93" s="5">
        <f t="shared" si="8"/>
        <v>344.75</v>
      </c>
      <c r="L93">
        <v>1</v>
      </c>
      <c r="M93" t="s">
        <v>23</v>
      </c>
      <c r="N93" t="s">
        <v>24</v>
      </c>
      <c r="O93" t="s">
        <v>25</v>
      </c>
      <c r="P93" t="s">
        <v>26</v>
      </c>
      <c r="Q93" t="s">
        <v>27</v>
      </c>
      <c r="R93" t="s">
        <v>28</v>
      </c>
      <c r="S93" t="s">
        <v>29</v>
      </c>
      <c r="T93" t="s">
        <v>8</v>
      </c>
      <c r="U93" t="s">
        <v>30</v>
      </c>
    </row>
    <row r="94" spans="1:21" x14ac:dyDescent="0.25">
      <c r="A94">
        <v>12</v>
      </c>
      <c r="B94" s="3">
        <v>45241</v>
      </c>
      <c r="C94">
        <v>1680</v>
      </c>
      <c r="D94">
        <v>1</v>
      </c>
      <c r="E94" t="s">
        <v>0</v>
      </c>
      <c r="F94" s="2">
        <v>5</v>
      </c>
      <c r="G94" s="1">
        <v>2</v>
      </c>
      <c r="H94">
        <v>171</v>
      </c>
      <c r="I94" s="4">
        <f t="shared" si="6"/>
        <v>855</v>
      </c>
      <c r="J94" s="1">
        <f t="shared" si="7"/>
        <v>342</v>
      </c>
      <c r="K94" s="5">
        <f t="shared" si="8"/>
        <v>513</v>
      </c>
      <c r="L94">
        <v>1</v>
      </c>
      <c r="M94" t="s">
        <v>23</v>
      </c>
      <c r="N94" t="s">
        <v>24</v>
      </c>
      <c r="O94" t="s">
        <v>25</v>
      </c>
      <c r="P94" t="s">
        <v>26</v>
      </c>
      <c r="Q94" t="s">
        <v>27</v>
      </c>
      <c r="R94" t="s">
        <v>28</v>
      </c>
      <c r="S94" t="s">
        <v>29</v>
      </c>
      <c r="T94" t="s">
        <v>8</v>
      </c>
      <c r="U94" t="s">
        <v>30</v>
      </c>
    </row>
    <row r="95" spans="1:21" x14ac:dyDescent="0.25">
      <c r="A95">
        <v>30</v>
      </c>
      <c r="B95" s="3">
        <v>45289</v>
      </c>
      <c r="C95">
        <v>2117</v>
      </c>
      <c r="D95">
        <v>1</v>
      </c>
      <c r="E95" t="s">
        <v>0</v>
      </c>
      <c r="F95" s="2">
        <v>5</v>
      </c>
      <c r="G95" s="1">
        <v>2</v>
      </c>
      <c r="H95">
        <v>169</v>
      </c>
      <c r="I95" s="4">
        <f t="shared" si="6"/>
        <v>845</v>
      </c>
      <c r="J95" s="1">
        <f t="shared" si="7"/>
        <v>338</v>
      </c>
      <c r="K95" s="5">
        <f t="shared" si="8"/>
        <v>507</v>
      </c>
      <c r="L95">
        <v>1</v>
      </c>
      <c r="M95" t="s">
        <v>23</v>
      </c>
      <c r="N95" t="s">
        <v>24</v>
      </c>
      <c r="O95" t="s">
        <v>25</v>
      </c>
      <c r="P95" t="s">
        <v>26</v>
      </c>
      <c r="Q95" t="s">
        <v>27</v>
      </c>
      <c r="R95" t="s">
        <v>28</v>
      </c>
      <c r="S95" t="s">
        <v>29</v>
      </c>
      <c r="T95" t="s">
        <v>8</v>
      </c>
      <c r="U95" t="s">
        <v>30</v>
      </c>
    </row>
    <row r="96" spans="1:21" x14ac:dyDescent="0.25">
      <c r="A96">
        <v>30</v>
      </c>
      <c r="B96" s="3">
        <v>45288</v>
      </c>
      <c r="C96">
        <v>2117</v>
      </c>
      <c r="D96">
        <v>5</v>
      </c>
      <c r="E96" t="s">
        <v>11</v>
      </c>
      <c r="F96" s="2">
        <v>3</v>
      </c>
      <c r="G96" s="1">
        <v>1.25</v>
      </c>
      <c r="H96">
        <v>152</v>
      </c>
      <c r="I96" s="4">
        <f t="shared" si="6"/>
        <v>456</v>
      </c>
      <c r="J96" s="1">
        <f t="shared" si="7"/>
        <v>190</v>
      </c>
      <c r="K96" s="5">
        <f t="shared" si="8"/>
        <v>266</v>
      </c>
      <c r="L96">
        <v>1</v>
      </c>
      <c r="M96" t="s">
        <v>23</v>
      </c>
      <c r="N96" t="s">
        <v>24</v>
      </c>
      <c r="O96" t="s">
        <v>25</v>
      </c>
      <c r="P96" t="s">
        <v>26</v>
      </c>
      <c r="Q96" t="s">
        <v>27</v>
      </c>
      <c r="R96" t="s">
        <v>28</v>
      </c>
      <c r="S96" t="s">
        <v>29</v>
      </c>
      <c r="T96" t="s">
        <v>8</v>
      </c>
      <c r="U96" t="s">
        <v>30</v>
      </c>
    </row>
    <row r="97" spans="1:21" x14ac:dyDescent="0.25">
      <c r="A97">
        <v>49</v>
      </c>
      <c r="B97" s="3">
        <v>45336</v>
      </c>
      <c r="C97">
        <v>588</v>
      </c>
      <c r="D97">
        <v>4</v>
      </c>
      <c r="E97" t="s">
        <v>13</v>
      </c>
      <c r="F97" s="2">
        <v>4</v>
      </c>
      <c r="G97" s="1">
        <v>1.5</v>
      </c>
      <c r="H97">
        <v>147</v>
      </c>
      <c r="I97" s="4">
        <f t="shared" si="6"/>
        <v>588</v>
      </c>
      <c r="J97" s="1">
        <f t="shared" si="7"/>
        <v>220.5</v>
      </c>
      <c r="K97" s="5">
        <f t="shared" si="8"/>
        <v>367.5</v>
      </c>
      <c r="L97">
        <v>1</v>
      </c>
      <c r="M97" t="s">
        <v>23</v>
      </c>
      <c r="N97" t="s">
        <v>24</v>
      </c>
      <c r="O97" t="s">
        <v>25</v>
      </c>
      <c r="P97" t="s">
        <v>26</v>
      </c>
      <c r="Q97" t="s">
        <v>27</v>
      </c>
      <c r="R97" t="s">
        <v>28</v>
      </c>
      <c r="S97" t="s">
        <v>29</v>
      </c>
      <c r="T97" t="s">
        <v>8</v>
      </c>
      <c r="U97" t="s">
        <v>30</v>
      </c>
    </row>
    <row r="98" spans="1:21" x14ac:dyDescent="0.25">
      <c r="A98">
        <v>38</v>
      </c>
      <c r="B98" s="3">
        <v>45310</v>
      </c>
      <c r="C98">
        <v>685</v>
      </c>
      <c r="D98">
        <v>1</v>
      </c>
      <c r="E98" t="s">
        <v>0</v>
      </c>
      <c r="F98" s="2">
        <v>5</v>
      </c>
      <c r="G98" s="1">
        <v>2</v>
      </c>
      <c r="H98">
        <v>137</v>
      </c>
      <c r="I98" s="4">
        <f t="shared" ref="I98:I129" si="9">F98*H98</f>
        <v>685</v>
      </c>
      <c r="J98" s="1">
        <f t="shared" ref="J98:J129" si="10">G98*H98</f>
        <v>274</v>
      </c>
      <c r="K98" s="5">
        <f t="shared" ref="K98:K129" si="11">I98-J98</f>
        <v>411</v>
      </c>
      <c r="L98">
        <v>1</v>
      </c>
      <c r="M98" t="s">
        <v>23</v>
      </c>
      <c r="N98" t="s">
        <v>24</v>
      </c>
      <c r="O98" t="s">
        <v>25</v>
      </c>
      <c r="P98" t="s">
        <v>26</v>
      </c>
      <c r="Q98" t="s">
        <v>27</v>
      </c>
      <c r="R98" t="s">
        <v>28</v>
      </c>
      <c r="S98" t="s">
        <v>29</v>
      </c>
      <c r="T98" t="s">
        <v>8</v>
      </c>
      <c r="U98" t="s">
        <v>30</v>
      </c>
    </row>
    <row r="99" spans="1:21" x14ac:dyDescent="0.25">
      <c r="A99">
        <v>42</v>
      </c>
      <c r="B99" s="3">
        <v>45316</v>
      </c>
      <c r="C99">
        <v>1351</v>
      </c>
      <c r="D99">
        <v>2</v>
      </c>
      <c r="E99" t="s">
        <v>10</v>
      </c>
      <c r="F99" s="2">
        <v>1</v>
      </c>
      <c r="G99" s="1">
        <v>0.5</v>
      </c>
      <c r="H99">
        <v>123</v>
      </c>
      <c r="I99" s="4">
        <f t="shared" si="9"/>
        <v>123</v>
      </c>
      <c r="J99" s="1">
        <f t="shared" si="10"/>
        <v>61.5</v>
      </c>
      <c r="K99" s="5">
        <f t="shared" si="11"/>
        <v>61.5</v>
      </c>
      <c r="L99">
        <v>1</v>
      </c>
      <c r="M99" t="s">
        <v>23</v>
      </c>
      <c r="N99" t="s">
        <v>24</v>
      </c>
      <c r="O99" t="s">
        <v>25</v>
      </c>
      <c r="P99" t="s">
        <v>26</v>
      </c>
      <c r="Q99" t="s">
        <v>27</v>
      </c>
      <c r="R99" t="s">
        <v>28</v>
      </c>
      <c r="S99" t="s">
        <v>29</v>
      </c>
      <c r="T99" t="s">
        <v>8</v>
      </c>
      <c r="U99" t="s">
        <v>30</v>
      </c>
    </row>
    <row r="100" spans="1:21" x14ac:dyDescent="0.25">
      <c r="A100">
        <v>42</v>
      </c>
      <c r="B100" s="3">
        <v>45318</v>
      </c>
      <c r="C100">
        <v>1351</v>
      </c>
      <c r="D100">
        <v>5</v>
      </c>
      <c r="E100" t="s">
        <v>11</v>
      </c>
      <c r="F100" s="2">
        <v>3</v>
      </c>
      <c r="G100" s="1">
        <v>1.25</v>
      </c>
      <c r="H100">
        <v>120</v>
      </c>
      <c r="I100" s="4">
        <f t="shared" si="9"/>
        <v>360</v>
      </c>
      <c r="J100" s="1">
        <f t="shared" si="10"/>
        <v>150</v>
      </c>
      <c r="K100" s="5">
        <f t="shared" si="11"/>
        <v>210</v>
      </c>
      <c r="L100">
        <v>1</v>
      </c>
      <c r="M100" t="s">
        <v>23</v>
      </c>
      <c r="N100" t="s">
        <v>24</v>
      </c>
      <c r="O100" t="s">
        <v>25</v>
      </c>
      <c r="P100" t="s">
        <v>26</v>
      </c>
      <c r="Q100" t="s">
        <v>27</v>
      </c>
      <c r="R100" t="s">
        <v>28</v>
      </c>
      <c r="S100" t="s">
        <v>29</v>
      </c>
      <c r="T100" t="s">
        <v>8</v>
      </c>
      <c r="U100" t="s">
        <v>30</v>
      </c>
    </row>
    <row r="101" spans="1:21" x14ac:dyDescent="0.25">
      <c r="A101">
        <v>40</v>
      </c>
      <c r="B101" s="3">
        <v>45314</v>
      </c>
      <c r="C101">
        <v>487</v>
      </c>
      <c r="D101">
        <v>3</v>
      </c>
      <c r="E101" t="s">
        <v>12</v>
      </c>
      <c r="F101" s="2">
        <v>5</v>
      </c>
      <c r="G101" s="1">
        <v>2.2000000000000002</v>
      </c>
      <c r="H101">
        <v>87</v>
      </c>
      <c r="I101" s="4">
        <f t="shared" si="9"/>
        <v>435</v>
      </c>
      <c r="J101" s="1">
        <f t="shared" si="10"/>
        <v>191.4</v>
      </c>
      <c r="K101" s="5">
        <f t="shared" si="11"/>
        <v>243.6</v>
      </c>
      <c r="L101">
        <v>1</v>
      </c>
      <c r="M101" t="s">
        <v>23</v>
      </c>
      <c r="N101" t="s">
        <v>24</v>
      </c>
      <c r="O101" t="s">
        <v>25</v>
      </c>
      <c r="P101" t="s">
        <v>26</v>
      </c>
      <c r="Q101" t="s">
        <v>27</v>
      </c>
      <c r="R101" t="s">
        <v>28</v>
      </c>
      <c r="S101" t="s">
        <v>29</v>
      </c>
      <c r="T101" t="s">
        <v>8</v>
      </c>
      <c r="U101" t="s">
        <v>30</v>
      </c>
    </row>
    <row r="102" spans="1:21" x14ac:dyDescent="0.25">
      <c r="A102">
        <v>4</v>
      </c>
      <c r="B102" s="3">
        <v>45217</v>
      </c>
      <c r="C102">
        <v>737</v>
      </c>
      <c r="D102">
        <v>4</v>
      </c>
      <c r="E102" t="s">
        <v>13</v>
      </c>
      <c r="F102" s="2">
        <v>4</v>
      </c>
      <c r="G102" s="1">
        <v>1.5</v>
      </c>
      <c r="H102">
        <v>82</v>
      </c>
      <c r="I102" s="4">
        <f t="shared" si="9"/>
        <v>328</v>
      </c>
      <c r="J102" s="1">
        <f t="shared" si="10"/>
        <v>123</v>
      </c>
      <c r="K102" s="5">
        <f t="shared" si="11"/>
        <v>205</v>
      </c>
      <c r="L102">
        <v>1</v>
      </c>
      <c r="M102" t="s">
        <v>23</v>
      </c>
      <c r="N102" t="s">
        <v>24</v>
      </c>
      <c r="O102" t="s">
        <v>25</v>
      </c>
      <c r="P102" t="s">
        <v>26</v>
      </c>
      <c r="Q102" t="s">
        <v>27</v>
      </c>
      <c r="R102" t="s">
        <v>28</v>
      </c>
      <c r="S102" t="s">
        <v>29</v>
      </c>
      <c r="T102" t="s">
        <v>8</v>
      </c>
      <c r="U102" t="s">
        <v>30</v>
      </c>
    </row>
    <row r="103" spans="1:21" x14ac:dyDescent="0.25">
      <c r="A103">
        <v>14</v>
      </c>
      <c r="B103" s="3">
        <v>45249</v>
      </c>
      <c r="C103">
        <v>773</v>
      </c>
      <c r="D103">
        <v>3</v>
      </c>
      <c r="E103" t="s">
        <v>12</v>
      </c>
      <c r="F103" s="2">
        <v>5</v>
      </c>
      <c r="G103" s="1">
        <v>2.2000000000000002</v>
      </c>
      <c r="H103">
        <v>78</v>
      </c>
      <c r="I103" s="4">
        <f t="shared" si="9"/>
        <v>390</v>
      </c>
      <c r="J103" s="1">
        <f t="shared" si="10"/>
        <v>171.60000000000002</v>
      </c>
      <c r="K103" s="5">
        <f t="shared" si="11"/>
        <v>218.39999999999998</v>
      </c>
      <c r="L103">
        <v>1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  <c r="R103" t="s">
        <v>28</v>
      </c>
      <c r="S103" t="s">
        <v>29</v>
      </c>
      <c r="T103" t="s">
        <v>8</v>
      </c>
      <c r="U103" t="s">
        <v>30</v>
      </c>
    </row>
    <row r="104" spans="1:21" x14ac:dyDescent="0.25">
      <c r="A104">
        <v>14</v>
      </c>
      <c r="B104" s="3">
        <v>45250</v>
      </c>
      <c r="C104">
        <v>773</v>
      </c>
      <c r="D104">
        <v>6</v>
      </c>
      <c r="E104" t="s">
        <v>14</v>
      </c>
      <c r="F104" s="2">
        <v>6</v>
      </c>
      <c r="G104" s="1">
        <v>2.75</v>
      </c>
      <c r="H104">
        <v>26</v>
      </c>
      <c r="I104" s="4">
        <f t="shared" si="9"/>
        <v>156</v>
      </c>
      <c r="J104" s="1">
        <f t="shared" si="10"/>
        <v>71.5</v>
      </c>
      <c r="K104" s="5">
        <f t="shared" si="11"/>
        <v>84.5</v>
      </c>
      <c r="L104">
        <v>1</v>
      </c>
      <c r="M104" t="s">
        <v>23</v>
      </c>
      <c r="N104" t="s">
        <v>24</v>
      </c>
      <c r="O104" t="s">
        <v>25</v>
      </c>
      <c r="P104" t="s">
        <v>26</v>
      </c>
      <c r="Q104" t="s">
        <v>27</v>
      </c>
      <c r="R104" t="s">
        <v>28</v>
      </c>
      <c r="S104" t="s">
        <v>29</v>
      </c>
      <c r="T104" t="s">
        <v>8</v>
      </c>
      <c r="U104" t="s">
        <v>30</v>
      </c>
    </row>
    <row r="105" spans="1:21" x14ac:dyDescent="0.25">
      <c r="A105">
        <v>4</v>
      </c>
      <c r="B105" s="3">
        <v>45218</v>
      </c>
      <c r="C105">
        <v>737</v>
      </c>
      <c r="D105">
        <v>3</v>
      </c>
      <c r="E105" t="s">
        <v>12</v>
      </c>
      <c r="F105" s="2">
        <v>5</v>
      </c>
      <c r="G105" s="1">
        <v>2.2000000000000002</v>
      </c>
      <c r="H105">
        <v>25</v>
      </c>
      <c r="I105" s="4">
        <f t="shared" si="9"/>
        <v>125</v>
      </c>
      <c r="J105" s="1">
        <f t="shared" si="10"/>
        <v>55.000000000000007</v>
      </c>
      <c r="K105" s="5">
        <f t="shared" si="11"/>
        <v>70</v>
      </c>
      <c r="L105">
        <v>1</v>
      </c>
      <c r="M105" t="s">
        <v>23</v>
      </c>
      <c r="N105" t="s">
        <v>24</v>
      </c>
      <c r="O105" t="s">
        <v>25</v>
      </c>
      <c r="P105" t="s">
        <v>26</v>
      </c>
      <c r="Q105" t="s">
        <v>27</v>
      </c>
      <c r="R105" t="s">
        <v>28</v>
      </c>
      <c r="S105" t="s">
        <v>29</v>
      </c>
      <c r="T105" t="s">
        <v>8</v>
      </c>
      <c r="U105" t="s">
        <v>30</v>
      </c>
    </row>
    <row r="106" spans="1:21" x14ac:dyDescent="0.25">
      <c r="A106">
        <v>4</v>
      </c>
      <c r="B106" s="3">
        <v>45220</v>
      </c>
      <c r="C106">
        <v>737</v>
      </c>
      <c r="D106">
        <v>5</v>
      </c>
      <c r="E106" t="s">
        <v>11</v>
      </c>
      <c r="F106" s="2">
        <v>3</v>
      </c>
      <c r="G106" s="1">
        <v>1.25</v>
      </c>
      <c r="H106">
        <v>25</v>
      </c>
      <c r="I106" s="4">
        <f t="shared" si="9"/>
        <v>75</v>
      </c>
      <c r="J106" s="1">
        <f t="shared" si="10"/>
        <v>31.25</v>
      </c>
      <c r="K106" s="5">
        <f t="shared" si="11"/>
        <v>43.75</v>
      </c>
      <c r="L106">
        <v>1</v>
      </c>
      <c r="M106" t="s">
        <v>23</v>
      </c>
      <c r="N106" t="s">
        <v>24</v>
      </c>
      <c r="O106" t="s">
        <v>25</v>
      </c>
      <c r="P106" t="s">
        <v>26</v>
      </c>
      <c r="Q106" t="s">
        <v>27</v>
      </c>
      <c r="R106" t="s">
        <v>28</v>
      </c>
      <c r="S106" t="s">
        <v>29</v>
      </c>
      <c r="T106" t="s">
        <v>8</v>
      </c>
      <c r="U106" t="s">
        <v>30</v>
      </c>
    </row>
    <row r="107" spans="1:21" x14ac:dyDescent="0.25">
      <c r="A107">
        <v>40</v>
      </c>
      <c r="B107" s="3">
        <v>45313</v>
      </c>
      <c r="C107">
        <v>487</v>
      </c>
      <c r="D107">
        <v>4</v>
      </c>
      <c r="E107" t="s">
        <v>13</v>
      </c>
      <c r="F107" s="2">
        <v>4</v>
      </c>
      <c r="G107" s="1">
        <v>1.5</v>
      </c>
      <c r="H107">
        <v>13</v>
      </c>
      <c r="I107" s="4">
        <f t="shared" si="9"/>
        <v>52</v>
      </c>
      <c r="J107" s="1">
        <f t="shared" si="10"/>
        <v>19.5</v>
      </c>
      <c r="K107" s="5">
        <f t="shared" si="11"/>
        <v>32.5</v>
      </c>
      <c r="L107">
        <v>1</v>
      </c>
      <c r="M107" t="s">
        <v>23</v>
      </c>
      <c r="N107" t="s">
        <v>24</v>
      </c>
      <c r="O107" t="s">
        <v>25</v>
      </c>
      <c r="P107" t="s">
        <v>26</v>
      </c>
      <c r="Q107" t="s">
        <v>27</v>
      </c>
      <c r="R107" t="s">
        <v>28</v>
      </c>
      <c r="S107" t="s">
        <v>29</v>
      </c>
      <c r="T107" t="s">
        <v>8</v>
      </c>
      <c r="U107" t="s">
        <v>30</v>
      </c>
    </row>
    <row r="108" spans="1:21" x14ac:dyDescent="0.25">
      <c r="A108">
        <v>13</v>
      </c>
      <c r="B108" s="3">
        <v>45248</v>
      </c>
      <c r="C108">
        <v>3293</v>
      </c>
      <c r="D108">
        <v>3</v>
      </c>
      <c r="E108" t="s">
        <v>12</v>
      </c>
      <c r="F108" s="2">
        <v>5</v>
      </c>
      <c r="G108" s="1">
        <v>2.2000000000000002</v>
      </c>
      <c r="H108">
        <v>239</v>
      </c>
      <c r="I108" s="4">
        <f t="shared" si="9"/>
        <v>1195</v>
      </c>
      <c r="J108" s="1">
        <f t="shared" si="10"/>
        <v>525.80000000000007</v>
      </c>
      <c r="K108" s="5">
        <f t="shared" si="11"/>
        <v>669.19999999999993</v>
      </c>
      <c r="L108">
        <v>3</v>
      </c>
      <c r="M108" t="s">
        <v>39</v>
      </c>
      <c r="N108" t="s">
        <v>40</v>
      </c>
      <c r="O108" t="s">
        <v>41</v>
      </c>
      <c r="P108" t="s">
        <v>42</v>
      </c>
      <c r="Q108" t="s">
        <v>43</v>
      </c>
      <c r="R108" t="s">
        <v>44</v>
      </c>
      <c r="S108" t="s">
        <v>45</v>
      </c>
      <c r="T108" t="s">
        <v>8</v>
      </c>
      <c r="U108" t="s">
        <v>46</v>
      </c>
    </row>
    <row r="109" spans="1:21" x14ac:dyDescent="0.25">
      <c r="A109">
        <v>44</v>
      </c>
      <c r="B109" s="3">
        <v>45325</v>
      </c>
      <c r="C109">
        <v>952</v>
      </c>
      <c r="D109">
        <v>5</v>
      </c>
      <c r="E109" t="s">
        <v>11</v>
      </c>
      <c r="F109" s="2">
        <v>3</v>
      </c>
      <c r="G109" s="1">
        <v>1.25</v>
      </c>
      <c r="H109">
        <v>239</v>
      </c>
      <c r="I109" s="4">
        <f t="shared" si="9"/>
        <v>717</v>
      </c>
      <c r="J109" s="1">
        <f t="shared" si="10"/>
        <v>298.75</v>
      </c>
      <c r="K109" s="5">
        <f t="shared" si="11"/>
        <v>418.25</v>
      </c>
      <c r="L109">
        <v>3</v>
      </c>
      <c r="M109" t="s">
        <v>39</v>
      </c>
      <c r="N109" t="s">
        <v>40</v>
      </c>
      <c r="O109" t="s">
        <v>41</v>
      </c>
      <c r="P109" t="s">
        <v>42</v>
      </c>
      <c r="Q109" t="s">
        <v>43</v>
      </c>
      <c r="R109" t="s">
        <v>44</v>
      </c>
      <c r="S109" t="s">
        <v>45</v>
      </c>
      <c r="T109" t="s">
        <v>8</v>
      </c>
      <c r="U109" t="s">
        <v>46</v>
      </c>
    </row>
    <row r="110" spans="1:21" x14ac:dyDescent="0.25">
      <c r="A110">
        <v>13</v>
      </c>
      <c r="B110" s="3">
        <v>45245</v>
      </c>
      <c r="C110">
        <v>3293</v>
      </c>
      <c r="D110">
        <v>4</v>
      </c>
      <c r="E110" t="s">
        <v>13</v>
      </c>
      <c r="F110" s="2">
        <v>4</v>
      </c>
      <c r="G110" s="1">
        <v>1.5</v>
      </c>
      <c r="H110">
        <v>225</v>
      </c>
      <c r="I110" s="4">
        <f t="shared" si="9"/>
        <v>900</v>
      </c>
      <c r="J110" s="1">
        <f t="shared" si="10"/>
        <v>337.5</v>
      </c>
      <c r="K110" s="5">
        <f t="shared" si="11"/>
        <v>562.5</v>
      </c>
      <c r="L110">
        <v>3</v>
      </c>
      <c r="M110" t="s">
        <v>39</v>
      </c>
      <c r="N110" t="s">
        <v>40</v>
      </c>
      <c r="O110" t="s">
        <v>41</v>
      </c>
      <c r="P110" t="s">
        <v>42</v>
      </c>
      <c r="Q110" t="s">
        <v>43</v>
      </c>
      <c r="R110" t="s">
        <v>44</v>
      </c>
      <c r="S110" t="s">
        <v>45</v>
      </c>
      <c r="T110" t="s">
        <v>8</v>
      </c>
      <c r="U110" t="s">
        <v>46</v>
      </c>
    </row>
    <row r="111" spans="1:21" x14ac:dyDescent="0.25">
      <c r="A111">
        <v>45</v>
      </c>
      <c r="B111" s="3">
        <v>45329</v>
      </c>
      <c r="C111">
        <v>2208</v>
      </c>
      <c r="D111">
        <v>5</v>
      </c>
      <c r="E111" t="s">
        <v>11</v>
      </c>
      <c r="F111" s="2">
        <v>3</v>
      </c>
      <c r="G111" s="1">
        <v>1.25</v>
      </c>
      <c r="H111">
        <v>224</v>
      </c>
      <c r="I111" s="4">
        <f t="shared" si="9"/>
        <v>672</v>
      </c>
      <c r="J111" s="1">
        <f t="shared" si="10"/>
        <v>280</v>
      </c>
      <c r="K111" s="5">
        <f t="shared" si="11"/>
        <v>392</v>
      </c>
      <c r="L111">
        <v>3</v>
      </c>
      <c r="M111" t="s">
        <v>39</v>
      </c>
      <c r="N111" t="s">
        <v>40</v>
      </c>
      <c r="O111" t="s">
        <v>41</v>
      </c>
      <c r="P111" t="s">
        <v>42</v>
      </c>
      <c r="Q111" t="s">
        <v>43</v>
      </c>
      <c r="R111" t="s">
        <v>44</v>
      </c>
      <c r="S111" t="s">
        <v>45</v>
      </c>
      <c r="T111" t="s">
        <v>8</v>
      </c>
      <c r="U111" t="s">
        <v>46</v>
      </c>
    </row>
    <row r="112" spans="1:21" x14ac:dyDescent="0.25">
      <c r="A112">
        <v>24</v>
      </c>
      <c r="B112" s="3">
        <v>45272</v>
      </c>
      <c r="C112">
        <v>1829</v>
      </c>
      <c r="D112">
        <v>6</v>
      </c>
      <c r="E112" t="s">
        <v>14</v>
      </c>
      <c r="F112" s="2">
        <v>6</v>
      </c>
      <c r="G112" s="1">
        <v>2.75</v>
      </c>
      <c r="H112">
        <v>214</v>
      </c>
      <c r="I112" s="4">
        <f t="shared" si="9"/>
        <v>1284</v>
      </c>
      <c r="J112" s="1">
        <f t="shared" si="10"/>
        <v>588.5</v>
      </c>
      <c r="K112" s="5">
        <f t="shared" si="11"/>
        <v>695.5</v>
      </c>
      <c r="L112">
        <v>3</v>
      </c>
      <c r="M112" t="s">
        <v>39</v>
      </c>
      <c r="N112" t="s">
        <v>40</v>
      </c>
      <c r="O112" t="s">
        <v>41</v>
      </c>
      <c r="P112" t="s">
        <v>42</v>
      </c>
      <c r="Q112" t="s">
        <v>43</v>
      </c>
      <c r="R112" t="s">
        <v>44</v>
      </c>
      <c r="S112" t="s">
        <v>45</v>
      </c>
      <c r="T112" t="s">
        <v>8</v>
      </c>
      <c r="U112" t="s">
        <v>46</v>
      </c>
    </row>
    <row r="113" spans="1:21" x14ac:dyDescent="0.25">
      <c r="A113">
        <v>33</v>
      </c>
      <c r="B113" s="3">
        <v>45297</v>
      </c>
      <c r="C113">
        <v>2159</v>
      </c>
      <c r="D113">
        <v>5</v>
      </c>
      <c r="E113" t="s">
        <v>11</v>
      </c>
      <c r="F113" s="2">
        <v>3</v>
      </c>
      <c r="G113" s="1">
        <v>1.25</v>
      </c>
      <c r="H113">
        <v>202</v>
      </c>
      <c r="I113" s="4">
        <f t="shared" si="9"/>
        <v>606</v>
      </c>
      <c r="J113" s="1">
        <f t="shared" si="10"/>
        <v>252.5</v>
      </c>
      <c r="K113" s="5">
        <f t="shared" si="11"/>
        <v>353.5</v>
      </c>
      <c r="L113">
        <v>3</v>
      </c>
      <c r="M113" t="s">
        <v>39</v>
      </c>
      <c r="N113" t="s">
        <v>40</v>
      </c>
      <c r="O113" t="s">
        <v>41</v>
      </c>
      <c r="P113" t="s">
        <v>42</v>
      </c>
      <c r="Q113" t="s">
        <v>43</v>
      </c>
      <c r="R113" t="s">
        <v>44</v>
      </c>
      <c r="S113" t="s">
        <v>45</v>
      </c>
      <c r="T113" t="s">
        <v>8</v>
      </c>
      <c r="U113" t="s">
        <v>46</v>
      </c>
    </row>
    <row r="114" spans="1:21" x14ac:dyDescent="0.25">
      <c r="A114">
        <v>13</v>
      </c>
      <c r="B114" s="3">
        <v>45246</v>
      </c>
      <c r="C114">
        <v>3293</v>
      </c>
      <c r="D114">
        <v>1</v>
      </c>
      <c r="E114" t="s">
        <v>0</v>
      </c>
      <c r="F114" s="2">
        <v>5</v>
      </c>
      <c r="G114" s="1">
        <v>2</v>
      </c>
      <c r="H114">
        <v>201</v>
      </c>
      <c r="I114" s="4">
        <f t="shared" si="9"/>
        <v>1005</v>
      </c>
      <c r="J114" s="1">
        <f t="shared" si="10"/>
        <v>402</v>
      </c>
      <c r="K114" s="5">
        <f t="shared" si="11"/>
        <v>603</v>
      </c>
      <c r="L114">
        <v>3</v>
      </c>
      <c r="M114" t="s">
        <v>39</v>
      </c>
      <c r="N114" t="s">
        <v>40</v>
      </c>
      <c r="O114" t="s">
        <v>41</v>
      </c>
      <c r="P114" t="s">
        <v>42</v>
      </c>
      <c r="Q114" t="s">
        <v>43</v>
      </c>
      <c r="R114" t="s">
        <v>44</v>
      </c>
      <c r="S114" t="s">
        <v>45</v>
      </c>
      <c r="T114" t="s">
        <v>8</v>
      </c>
      <c r="U114" t="s">
        <v>46</v>
      </c>
    </row>
    <row r="115" spans="1:21" x14ac:dyDescent="0.25">
      <c r="A115">
        <v>17</v>
      </c>
      <c r="B115" s="3">
        <v>45258</v>
      </c>
      <c r="C115">
        <v>912</v>
      </c>
      <c r="D115">
        <v>5</v>
      </c>
      <c r="E115" t="s">
        <v>11</v>
      </c>
      <c r="F115" s="2">
        <v>3</v>
      </c>
      <c r="G115" s="1">
        <v>1.25</v>
      </c>
      <c r="H115">
        <v>199</v>
      </c>
      <c r="I115" s="4">
        <f t="shared" si="9"/>
        <v>597</v>
      </c>
      <c r="J115" s="1">
        <f t="shared" si="10"/>
        <v>248.75</v>
      </c>
      <c r="K115" s="5">
        <f t="shared" si="11"/>
        <v>348.25</v>
      </c>
      <c r="L115">
        <v>3</v>
      </c>
      <c r="M115" t="s">
        <v>39</v>
      </c>
      <c r="N115" t="s">
        <v>40</v>
      </c>
      <c r="O115" t="s">
        <v>41</v>
      </c>
      <c r="P115" t="s">
        <v>42</v>
      </c>
      <c r="Q115" t="s">
        <v>43</v>
      </c>
      <c r="R115" t="s">
        <v>44</v>
      </c>
      <c r="S115" t="s">
        <v>45</v>
      </c>
      <c r="T115" t="s">
        <v>8</v>
      </c>
      <c r="U115" t="s">
        <v>46</v>
      </c>
    </row>
    <row r="116" spans="1:21" x14ac:dyDescent="0.25">
      <c r="A116">
        <v>13</v>
      </c>
      <c r="B116" s="3">
        <v>45244</v>
      </c>
      <c r="C116">
        <v>3293</v>
      </c>
      <c r="D116">
        <v>2</v>
      </c>
      <c r="E116" t="s">
        <v>10</v>
      </c>
      <c r="F116" s="2">
        <v>1</v>
      </c>
      <c r="G116" s="1">
        <v>0.5</v>
      </c>
      <c r="H116">
        <v>193</v>
      </c>
      <c r="I116" s="4">
        <f t="shared" si="9"/>
        <v>193</v>
      </c>
      <c r="J116" s="1">
        <f t="shared" si="10"/>
        <v>96.5</v>
      </c>
      <c r="K116" s="5">
        <f t="shared" si="11"/>
        <v>96.5</v>
      </c>
      <c r="L116">
        <v>3</v>
      </c>
      <c r="M116" t="s">
        <v>39</v>
      </c>
      <c r="N116" t="s">
        <v>40</v>
      </c>
      <c r="O116" t="s">
        <v>41</v>
      </c>
      <c r="P116" t="s">
        <v>42</v>
      </c>
      <c r="Q116" t="s">
        <v>43</v>
      </c>
      <c r="R116" t="s">
        <v>44</v>
      </c>
      <c r="T116" t="s">
        <v>8</v>
      </c>
      <c r="U116" t="s">
        <v>46</v>
      </c>
    </row>
    <row r="117" spans="1:21" x14ac:dyDescent="0.25">
      <c r="A117">
        <v>13</v>
      </c>
      <c r="B117" s="3">
        <v>45247</v>
      </c>
      <c r="C117">
        <v>3293</v>
      </c>
      <c r="D117">
        <v>2</v>
      </c>
      <c r="E117" t="s">
        <v>10</v>
      </c>
      <c r="F117" s="2">
        <v>1</v>
      </c>
      <c r="G117" s="1">
        <v>0.5</v>
      </c>
      <c r="H117">
        <v>193</v>
      </c>
      <c r="I117" s="4">
        <f t="shared" si="9"/>
        <v>193</v>
      </c>
      <c r="J117" s="1">
        <f t="shared" si="10"/>
        <v>96.5</v>
      </c>
      <c r="K117" s="5">
        <f t="shared" si="11"/>
        <v>96.5</v>
      </c>
      <c r="L117">
        <v>3</v>
      </c>
      <c r="M117" t="s">
        <v>39</v>
      </c>
      <c r="N117" t="s">
        <v>40</v>
      </c>
      <c r="O117" t="s">
        <v>41</v>
      </c>
      <c r="P117" t="s">
        <v>42</v>
      </c>
      <c r="Q117" t="s">
        <v>43</v>
      </c>
      <c r="R117" t="s">
        <v>44</v>
      </c>
      <c r="S117" t="s">
        <v>45</v>
      </c>
      <c r="T117" t="s">
        <v>8</v>
      </c>
      <c r="U117" t="s">
        <v>46</v>
      </c>
    </row>
    <row r="118" spans="1:21" x14ac:dyDescent="0.25">
      <c r="A118">
        <v>27</v>
      </c>
      <c r="B118" s="3">
        <v>45278</v>
      </c>
      <c r="C118">
        <v>1291</v>
      </c>
      <c r="D118">
        <v>1</v>
      </c>
      <c r="E118" t="s">
        <v>0</v>
      </c>
      <c r="F118" s="2">
        <v>5</v>
      </c>
      <c r="G118" s="1">
        <v>2</v>
      </c>
      <c r="H118">
        <v>179</v>
      </c>
      <c r="I118" s="4">
        <f t="shared" si="9"/>
        <v>895</v>
      </c>
      <c r="J118" s="1">
        <f t="shared" si="10"/>
        <v>358</v>
      </c>
      <c r="K118" s="5">
        <f t="shared" si="11"/>
        <v>537</v>
      </c>
      <c r="L118">
        <v>3</v>
      </c>
      <c r="M118" t="s">
        <v>39</v>
      </c>
      <c r="N118" t="s">
        <v>40</v>
      </c>
      <c r="O118" t="s">
        <v>41</v>
      </c>
      <c r="P118" t="s">
        <v>42</v>
      </c>
      <c r="Q118" t="s">
        <v>43</v>
      </c>
      <c r="R118" t="s">
        <v>44</v>
      </c>
      <c r="S118" t="s">
        <v>45</v>
      </c>
      <c r="T118" t="s">
        <v>8</v>
      </c>
      <c r="U118" t="s">
        <v>46</v>
      </c>
    </row>
    <row r="119" spans="1:21" x14ac:dyDescent="0.25">
      <c r="A119">
        <v>24</v>
      </c>
      <c r="B119" s="3">
        <v>45273</v>
      </c>
      <c r="C119">
        <v>1829</v>
      </c>
      <c r="D119">
        <v>2</v>
      </c>
      <c r="E119" t="s">
        <v>10</v>
      </c>
      <c r="F119" s="2">
        <v>1</v>
      </c>
      <c r="G119" s="1">
        <v>0.5</v>
      </c>
      <c r="H119">
        <v>179</v>
      </c>
      <c r="I119" s="4">
        <f t="shared" si="9"/>
        <v>179</v>
      </c>
      <c r="J119" s="1">
        <f t="shared" si="10"/>
        <v>89.5</v>
      </c>
      <c r="K119" s="5">
        <f t="shared" si="11"/>
        <v>89.5</v>
      </c>
      <c r="L119">
        <v>3</v>
      </c>
      <c r="M119" t="s">
        <v>39</v>
      </c>
      <c r="N119" t="s">
        <v>40</v>
      </c>
      <c r="O119" t="s">
        <v>41</v>
      </c>
      <c r="P119" t="s">
        <v>42</v>
      </c>
      <c r="Q119" t="s">
        <v>43</v>
      </c>
      <c r="R119" t="s">
        <v>44</v>
      </c>
      <c r="S119" t="s">
        <v>45</v>
      </c>
      <c r="T119" t="s">
        <v>8</v>
      </c>
      <c r="U119" t="s">
        <v>46</v>
      </c>
    </row>
    <row r="120" spans="1:21" x14ac:dyDescent="0.25">
      <c r="A120">
        <v>33</v>
      </c>
      <c r="B120" s="3">
        <v>45299</v>
      </c>
      <c r="C120">
        <v>2159</v>
      </c>
      <c r="D120">
        <v>6</v>
      </c>
      <c r="E120" t="s">
        <v>14</v>
      </c>
      <c r="F120" s="2">
        <v>6</v>
      </c>
      <c r="G120" s="1">
        <v>2.75</v>
      </c>
      <c r="H120">
        <v>173</v>
      </c>
      <c r="I120" s="4">
        <f t="shared" si="9"/>
        <v>1038</v>
      </c>
      <c r="J120" s="1">
        <f t="shared" si="10"/>
        <v>475.75</v>
      </c>
      <c r="K120" s="5">
        <f t="shared" si="11"/>
        <v>562.25</v>
      </c>
      <c r="L120">
        <v>3</v>
      </c>
      <c r="M120" t="s">
        <v>39</v>
      </c>
      <c r="N120" t="s">
        <v>40</v>
      </c>
      <c r="O120" t="s">
        <v>41</v>
      </c>
      <c r="P120" t="s">
        <v>42</v>
      </c>
      <c r="Q120" t="s">
        <v>43</v>
      </c>
      <c r="R120" t="s">
        <v>44</v>
      </c>
      <c r="S120" t="s">
        <v>45</v>
      </c>
      <c r="T120" t="s">
        <v>8</v>
      </c>
      <c r="U120" t="s">
        <v>46</v>
      </c>
    </row>
    <row r="121" spans="1:21" x14ac:dyDescent="0.25">
      <c r="A121">
        <v>26</v>
      </c>
      <c r="B121" s="3">
        <v>45277</v>
      </c>
      <c r="C121">
        <v>171</v>
      </c>
      <c r="D121">
        <v>2</v>
      </c>
      <c r="E121" t="s">
        <v>10</v>
      </c>
      <c r="F121" s="2">
        <v>1</v>
      </c>
      <c r="G121" s="1">
        <v>0.5</v>
      </c>
      <c r="H121">
        <v>171</v>
      </c>
      <c r="I121" s="4">
        <f t="shared" si="9"/>
        <v>171</v>
      </c>
      <c r="J121" s="1">
        <f t="shared" si="10"/>
        <v>85.5</v>
      </c>
      <c r="K121" s="5">
        <f t="shared" si="11"/>
        <v>85.5</v>
      </c>
      <c r="L121">
        <v>3</v>
      </c>
      <c r="M121" t="s">
        <v>39</v>
      </c>
      <c r="N121" t="s">
        <v>40</v>
      </c>
      <c r="O121" t="s">
        <v>41</v>
      </c>
      <c r="P121" t="s">
        <v>42</v>
      </c>
      <c r="Q121" t="s">
        <v>43</v>
      </c>
      <c r="R121" t="s">
        <v>44</v>
      </c>
      <c r="S121" t="s">
        <v>45</v>
      </c>
      <c r="T121" t="s">
        <v>8</v>
      </c>
      <c r="U121" t="s">
        <v>46</v>
      </c>
    </row>
    <row r="122" spans="1:21" x14ac:dyDescent="0.25">
      <c r="A122">
        <v>45</v>
      </c>
      <c r="B122" s="3">
        <v>45328</v>
      </c>
      <c r="C122">
        <v>2208</v>
      </c>
      <c r="D122">
        <v>4</v>
      </c>
      <c r="E122" t="s">
        <v>13</v>
      </c>
      <c r="F122" s="2">
        <v>4</v>
      </c>
      <c r="G122" s="1">
        <v>1.5</v>
      </c>
      <c r="H122">
        <v>168</v>
      </c>
      <c r="I122" s="4">
        <f t="shared" si="9"/>
        <v>672</v>
      </c>
      <c r="J122" s="1">
        <f t="shared" si="10"/>
        <v>252</v>
      </c>
      <c r="K122" s="5">
        <f t="shared" si="11"/>
        <v>420</v>
      </c>
      <c r="L122">
        <v>3</v>
      </c>
      <c r="M122" t="s">
        <v>39</v>
      </c>
      <c r="N122" t="s">
        <v>40</v>
      </c>
      <c r="O122" t="s">
        <v>41</v>
      </c>
      <c r="P122" t="s">
        <v>42</v>
      </c>
      <c r="Q122" t="s">
        <v>43</v>
      </c>
      <c r="R122" t="s">
        <v>44</v>
      </c>
      <c r="S122" t="s">
        <v>45</v>
      </c>
      <c r="T122" t="s">
        <v>8</v>
      </c>
      <c r="U122" t="s">
        <v>46</v>
      </c>
    </row>
    <row r="123" spans="1:21" x14ac:dyDescent="0.25">
      <c r="A123">
        <v>44</v>
      </c>
      <c r="B123" s="3">
        <v>45324</v>
      </c>
      <c r="C123">
        <v>952</v>
      </c>
      <c r="D123">
        <v>2</v>
      </c>
      <c r="E123" t="s">
        <v>10</v>
      </c>
      <c r="F123" s="2">
        <v>1</v>
      </c>
      <c r="G123" s="1">
        <v>0.5</v>
      </c>
      <c r="H123">
        <v>155</v>
      </c>
      <c r="I123" s="4">
        <f t="shared" si="9"/>
        <v>155</v>
      </c>
      <c r="J123" s="1">
        <f t="shared" si="10"/>
        <v>77.5</v>
      </c>
      <c r="K123" s="5">
        <f t="shared" si="11"/>
        <v>77.5</v>
      </c>
      <c r="L123">
        <v>3</v>
      </c>
      <c r="M123" t="s">
        <v>39</v>
      </c>
      <c r="N123" t="s">
        <v>40</v>
      </c>
      <c r="O123" t="s">
        <v>41</v>
      </c>
      <c r="P123" t="s">
        <v>42</v>
      </c>
      <c r="Q123" t="s">
        <v>43</v>
      </c>
      <c r="R123" t="s">
        <v>44</v>
      </c>
      <c r="S123" t="s">
        <v>45</v>
      </c>
      <c r="T123" t="s">
        <v>8</v>
      </c>
      <c r="U123" t="s">
        <v>46</v>
      </c>
    </row>
    <row r="124" spans="1:21" x14ac:dyDescent="0.25">
      <c r="A124">
        <v>45</v>
      </c>
      <c r="B124" s="3">
        <v>45327</v>
      </c>
      <c r="C124">
        <v>2208</v>
      </c>
      <c r="D124">
        <v>6</v>
      </c>
      <c r="E124" t="s">
        <v>14</v>
      </c>
      <c r="F124" s="2">
        <v>6</v>
      </c>
      <c r="G124" s="1">
        <v>2.75</v>
      </c>
      <c r="H124">
        <v>144</v>
      </c>
      <c r="I124" s="4">
        <f t="shared" si="9"/>
        <v>864</v>
      </c>
      <c r="J124" s="1">
        <f t="shared" si="10"/>
        <v>396</v>
      </c>
      <c r="K124" s="5">
        <f t="shared" si="11"/>
        <v>468</v>
      </c>
      <c r="L124">
        <v>3</v>
      </c>
      <c r="M124" t="s">
        <v>39</v>
      </c>
      <c r="N124" t="s">
        <v>40</v>
      </c>
      <c r="O124" t="s">
        <v>41</v>
      </c>
      <c r="P124" t="s">
        <v>42</v>
      </c>
      <c r="Q124" t="s">
        <v>43</v>
      </c>
      <c r="R124" t="s">
        <v>44</v>
      </c>
      <c r="S124" t="s">
        <v>45</v>
      </c>
      <c r="T124" t="s">
        <v>8</v>
      </c>
      <c r="U124" t="s">
        <v>46</v>
      </c>
    </row>
    <row r="125" spans="1:21" x14ac:dyDescent="0.25">
      <c r="A125">
        <v>47</v>
      </c>
      <c r="B125" s="3">
        <v>45333</v>
      </c>
      <c r="C125">
        <v>798</v>
      </c>
      <c r="D125">
        <v>4</v>
      </c>
      <c r="E125" t="s">
        <v>13</v>
      </c>
      <c r="F125" s="2">
        <v>4</v>
      </c>
      <c r="G125" s="1">
        <v>1.5</v>
      </c>
      <c r="H125">
        <v>132</v>
      </c>
      <c r="I125" s="4">
        <f t="shared" si="9"/>
        <v>528</v>
      </c>
      <c r="J125" s="1">
        <f t="shared" si="10"/>
        <v>198</v>
      </c>
      <c r="K125" s="5">
        <f t="shared" si="11"/>
        <v>330</v>
      </c>
      <c r="L125">
        <v>3</v>
      </c>
      <c r="M125" t="s">
        <v>39</v>
      </c>
      <c r="N125" t="s">
        <v>40</v>
      </c>
      <c r="O125" t="s">
        <v>41</v>
      </c>
      <c r="P125" t="s">
        <v>42</v>
      </c>
      <c r="Q125" t="s">
        <v>43</v>
      </c>
      <c r="R125" t="s">
        <v>44</v>
      </c>
      <c r="S125" t="s">
        <v>45</v>
      </c>
      <c r="T125" t="s">
        <v>8</v>
      </c>
      <c r="U125" t="s">
        <v>46</v>
      </c>
    </row>
    <row r="126" spans="1:21" x14ac:dyDescent="0.25">
      <c r="A126">
        <v>24</v>
      </c>
      <c r="B126" s="3">
        <v>45271</v>
      </c>
      <c r="C126">
        <v>1829</v>
      </c>
      <c r="D126">
        <v>5</v>
      </c>
      <c r="E126" t="s">
        <v>11</v>
      </c>
      <c r="F126" s="2">
        <v>3</v>
      </c>
      <c r="G126" s="1">
        <v>1.25</v>
      </c>
      <c r="H126">
        <v>122</v>
      </c>
      <c r="I126" s="4">
        <f t="shared" si="9"/>
        <v>366</v>
      </c>
      <c r="J126" s="1">
        <f t="shared" si="10"/>
        <v>152.5</v>
      </c>
      <c r="K126" s="5">
        <f t="shared" si="11"/>
        <v>213.5</v>
      </c>
      <c r="L126">
        <v>3</v>
      </c>
      <c r="M126" t="s">
        <v>39</v>
      </c>
      <c r="N126" t="s">
        <v>40</v>
      </c>
      <c r="O126" t="s">
        <v>41</v>
      </c>
      <c r="P126" t="s">
        <v>42</v>
      </c>
      <c r="Q126" t="s">
        <v>43</v>
      </c>
      <c r="R126" t="s">
        <v>44</v>
      </c>
      <c r="S126" t="s">
        <v>45</v>
      </c>
      <c r="T126" t="s">
        <v>8</v>
      </c>
      <c r="U126" t="s">
        <v>46</v>
      </c>
    </row>
    <row r="127" spans="1:21" x14ac:dyDescent="0.25">
      <c r="A127">
        <v>15</v>
      </c>
      <c r="B127" s="3">
        <v>45253</v>
      </c>
      <c r="C127">
        <v>1093</v>
      </c>
      <c r="D127">
        <v>3</v>
      </c>
      <c r="E127" t="s">
        <v>12</v>
      </c>
      <c r="F127" s="2">
        <v>5</v>
      </c>
      <c r="G127" s="1">
        <v>2.2000000000000002</v>
      </c>
      <c r="H127">
        <v>109</v>
      </c>
      <c r="I127" s="4">
        <f t="shared" si="9"/>
        <v>545</v>
      </c>
      <c r="J127" s="1">
        <f t="shared" si="10"/>
        <v>239.8</v>
      </c>
      <c r="K127" s="5">
        <f t="shared" si="11"/>
        <v>305.2</v>
      </c>
      <c r="L127">
        <v>3</v>
      </c>
      <c r="M127" t="s">
        <v>39</v>
      </c>
      <c r="N127" t="s">
        <v>40</v>
      </c>
      <c r="O127" t="s">
        <v>41</v>
      </c>
      <c r="P127" t="s">
        <v>42</v>
      </c>
      <c r="Q127" t="s">
        <v>43</v>
      </c>
      <c r="R127" t="s">
        <v>44</v>
      </c>
      <c r="T127" t="s">
        <v>8</v>
      </c>
      <c r="U127" t="s">
        <v>46</v>
      </c>
    </row>
    <row r="128" spans="1:21" x14ac:dyDescent="0.25">
      <c r="A128">
        <v>33</v>
      </c>
      <c r="B128" s="3">
        <v>45298</v>
      </c>
      <c r="C128">
        <v>2159</v>
      </c>
      <c r="D128">
        <v>3</v>
      </c>
      <c r="E128" t="s">
        <v>12</v>
      </c>
      <c r="F128" s="2">
        <v>5</v>
      </c>
      <c r="G128" s="1">
        <v>2.2000000000000002</v>
      </c>
      <c r="H128">
        <v>103</v>
      </c>
      <c r="I128" s="4">
        <f t="shared" si="9"/>
        <v>515</v>
      </c>
      <c r="J128" s="1">
        <f t="shared" si="10"/>
        <v>226.60000000000002</v>
      </c>
      <c r="K128" s="5">
        <f t="shared" si="11"/>
        <v>288.39999999999998</v>
      </c>
      <c r="L128">
        <v>3</v>
      </c>
      <c r="M128" t="s">
        <v>39</v>
      </c>
      <c r="N128" t="s">
        <v>40</v>
      </c>
      <c r="O128" t="s">
        <v>41</v>
      </c>
      <c r="P128" t="s">
        <v>42</v>
      </c>
      <c r="Q128" t="s">
        <v>43</v>
      </c>
      <c r="R128" t="s">
        <v>44</v>
      </c>
      <c r="S128" t="s">
        <v>45</v>
      </c>
      <c r="T128" t="s">
        <v>8</v>
      </c>
      <c r="U128" t="s">
        <v>46</v>
      </c>
    </row>
    <row r="129" spans="1:21" x14ac:dyDescent="0.25">
      <c r="A129">
        <v>15</v>
      </c>
      <c r="B129" s="3">
        <v>45254</v>
      </c>
      <c r="C129">
        <v>1093</v>
      </c>
      <c r="D129">
        <v>2</v>
      </c>
      <c r="E129" t="s">
        <v>10</v>
      </c>
      <c r="F129" s="2">
        <v>1</v>
      </c>
      <c r="G129" s="1">
        <v>0.5</v>
      </c>
      <c r="H129">
        <v>99</v>
      </c>
      <c r="I129" s="4">
        <f t="shared" si="9"/>
        <v>99</v>
      </c>
      <c r="J129" s="1">
        <f t="shared" si="10"/>
        <v>49.5</v>
      </c>
      <c r="K129" s="5">
        <f t="shared" si="11"/>
        <v>49.5</v>
      </c>
      <c r="L129">
        <v>3</v>
      </c>
      <c r="M129" t="s">
        <v>39</v>
      </c>
      <c r="N129" t="s">
        <v>40</v>
      </c>
      <c r="O129" t="s">
        <v>41</v>
      </c>
      <c r="P129" t="s">
        <v>42</v>
      </c>
      <c r="Q129" t="s">
        <v>43</v>
      </c>
      <c r="R129" t="s">
        <v>44</v>
      </c>
      <c r="S129" t="s">
        <v>45</v>
      </c>
      <c r="T129" t="s">
        <v>8</v>
      </c>
      <c r="U129" t="s">
        <v>46</v>
      </c>
    </row>
    <row r="130" spans="1:21" x14ac:dyDescent="0.25">
      <c r="A130">
        <v>27</v>
      </c>
      <c r="B130" s="3">
        <v>45279</v>
      </c>
      <c r="C130">
        <v>1291</v>
      </c>
      <c r="D130">
        <v>6</v>
      </c>
      <c r="E130" t="s">
        <v>14</v>
      </c>
      <c r="F130" s="2">
        <v>6</v>
      </c>
      <c r="G130" s="1">
        <v>2.75</v>
      </c>
      <c r="H130">
        <v>66</v>
      </c>
      <c r="I130" s="4">
        <f t="shared" ref="I130:I135" si="12">F130*H130</f>
        <v>396</v>
      </c>
      <c r="J130" s="1">
        <f t="shared" ref="J130:J135" si="13">G130*H130</f>
        <v>181.5</v>
      </c>
      <c r="K130" s="5">
        <f t="shared" ref="K130:K135" si="14">I130-J130</f>
        <v>214.5</v>
      </c>
      <c r="L130">
        <v>3</v>
      </c>
      <c r="M130" t="s">
        <v>39</v>
      </c>
      <c r="N130" t="s">
        <v>40</v>
      </c>
      <c r="O130" t="s">
        <v>41</v>
      </c>
      <c r="P130" t="s">
        <v>42</v>
      </c>
      <c r="Q130" t="s">
        <v>43</v>
      </c>
      <c r="R130" t="s">
        <v>44</v>
      </c>
      <c r="S130" t="s">
        <v>45</v>
      </c>
      <c r="T130" t="s">
        <v>8</v>
      </c>
      <c r="U130" t="s">
        <v>46</v>
      </c>
    </row>
    <row r="131" spans="1:21" x14ac:dyDescent="0.25">
      <c r="A131">
        <v>17</v>
      </c>
      <c r="B131" s="3">
        <v>45259</v>
      </c>
      <c r="C131">
        <v>912</v>
      </c>
      <c r="D131">
        <v>3</v>
      </c>
      <c r="E131" t="s">
        <v>12</v>
      </c>
      <c r="F131" s="2">
        <v>5</v>
      </c>
      <c r="G131" s="1">
        <v>2.2000000000000002</v>
      </c>
      <c r="H131">
        <v>63</v>
      </c>
      <c r="I131" s="4">
        <f t="shared" si="12"/>
        <v>315</v>
      </c>
      <c r="J131" s="1">
        <f t="shared" si="13"/>
        <v>138.60000000000002</v>
      </c>
      <c r="K131" s="5">
        <f t="shared" si="14"/>
        <v>176.39999999999998</v>
      </c>
      <c r="L131">
        <v>3</v>
      </c>
      <c r="M131" t="s">
        <v>39</v>
      </c>
      <c r="N131" t="s">
        <v>40</v>
      </c>
      <c r="O131" t="s">
        <v>41</v>
      </c>
      <c r="P131" t="s">
        <v>42</v>
      </c>
      <c r="Q131" t="s">
        <v>43</v>
      </c>
      <c r="R131" t="s">
        <v>44</v>
      </c>
      <c r="S131" t="s">
        <v>45</v>
      </c>
      <c r="T131" t="s">
        <v>8</v>
      </c>
      <c r="U131" t="s">
        <v>46</v>
      </c>
    </row>
    <row r="132" spans="1:21" x14ac:dyDescent="0.25">
      <c r="A132">
        <v>15</v>
      </c>
      <c r="B132" s="3">
        <v>45255</v>
      </c>
      <c r="C132">
        <v>1093</v>
      </c>
      <c r="D132">
        <v>1</v>
      </c>
      <c r="E132" t="s">
        <v>0</v>
      </c>
      <c r="F132" s="2">
        <v>5</v>
      </c>
      <c r="G132" s="1">
        <v>2</v>
      </c>
      <c r="H132">
        <v>61</v>
      </c>
      <c r="I132" s="4">
        <f t="shared" si="12"/>
        <v>305</v>
      </c>
      <c r="J132" s="1">
        <f t="shared" si="13"/>
        <v>122</v>
      </c>
      <c r="K132" s="5">
        <f t="shared" si="14"/>
        <v>183</v>
      </c>
      <c r="L132">
        <v>3</v>
      </c>
      <c r="M132" t="s">
        <v>39</v>
      </c>
      <c r="N132" t="s">
        <v>40</v>
      </c>
      <c r="O132" t="s">
        <v>41</v>
      </c>
      <c r="P132" t="s">
        <v>42</v>
      </c>
      <c r="Q132" t="s">
        <v>43</v>
      </c>
      <c r="R132" t="s">
        <v>44</v>
      </c>
      <c r="S132" t="s">
        <v>45</v>
      </c>
      <c r="T132" t="s">
        <v>8</v>
      </c>
      <c r="U132" t="s">
        <v>46</v>
      </c>
    </row>
    <row r="133" spans="1:21" x14ac:dyDescent="0.25">
      <c r="A133">
        <v>15</v>
      </c>
      <c r="B133" s="3">
        <v>45252</v>
      </c>
      <c r="C133">
        <v>1093</v>
      </c>
      <c r="D133">
        <v>5</v>
      </c>
      <c r="E133" t="s">
        <v>11</v>
      </c>
      <c r="F133" s="2">
        <v>3</v>
      </c>
      <c r="G133" s="1">
        <v>1.25</v>
      </c>
      <c r="H133">
        <v>48</v>
      </c>
      <c r="I133" s="4">
        <f t="shared" si="12"/>
        <v>144</v>
      </c>
      <c r="J133" s="1">
        <f t="shared" si="13"/>
        <v>60</v>
      </c>
      <c r="K133" s="5">
        <f t="shared" si="14"/>
        <v>84</v>
      </c>
      <c r="L133">
        <v>3</v>
      </c>
      <c r="M133" t="s">
        <v>39</v>
      </c>
      <c r="N133" t="s">
        <v>40</v>
      </c>
      <c r="O133" t="s">
        <v>41</v>
      </c>
      <c r="P133" t="s">
        <v>42</v>
      </c>
      <c r="Q133" t="s">
        <v>43</v>
      </c>
      <c r="R133" t="s">
        <v>44</v>
      </c>
      <c r="S133" t="s">
        <v>45</v>
      </c>
      <c r="T133" t="s">
        <v>8</v>
      </c>
      <c r="U133" t="s">
        <v>46</v>
      </c>
    </row>
    <row r="134" spans="1:21" x14ac:dyDescent="0.25">
      <c r="A134">
        <v>47</v>
      </c>
      <c r="B134" s="3">
        <v>45334</v>
      </c>
      <c r="C134">
        <v>798</v>
      </c>
      <c r="D134">
        <v>6</v>
      </c>
      <c r="E134" t="s">
        <v>14</v>
      </c>
      <c r="F134" s="2">
        <v>6</v>
      </c>
      <c r="G134" s="1">
        <v>2.75</v>
      </c>
      <c r="H134">
        <v>45</v>
      </c>
      <c r="I134" s="4">
        <f t="shared" si="12"/>
        <v>270</v>
      </c>
      <c r="J134" s="1">
        <f t="shared" si="13"/>
        <v>123.75</v>
      </c>
      <c r="K134" s="5">
        <f t="shared" si="14"/>
        <v>146.25</v>
      </c>
      <c r="L134">
        <v>3</v>
      </c>
      <c r="M134" t="s">
        <v>39</v>
      </c>
      <c r="N134" t="s">
        <v>40</v>
      </c>
      <c r="O134" t="s">
        <v>41</v>
      </c>
      <c r="P134" t="s">
        <v>42</v>
      </c>
      <c r="Q134" t="s">
        <v>43</v>
      </c>
      <c r="R134" t="s">
        <v>44</v>
      </c>
      <c r="S134" t="s">
        <v>45</v>
      </c>
      <c r="T134" t="s">
        <v>8</v>
      </c>
      <c r="U134" t="s">
        <v>46</v>
      </c>
    </row>
    <row r="135" spans="1:21" x14ac:dyDescent="0.25">
      <c r="A135">
        <v>44</v>
      </c>
      <c r="B135" s="3">
        <v>45326</v>
      </c>
      <c r="C135">
        <v>952</v>
      </c>
      <c r="D135">
        <v>4</v>
      </c>
      <c r="E135" t="s">
        <v>13</v>
      </c>
      <c r="F135" s="2">
        <v>4</v>
      </c>
      <c r="G135" s="1">
        <v>1.5</v>
      </c>
      <c r="H135">
        <v>20</v>
      </c>
      <c r="I135" s="4">
        <f t="shared" si="12"/>
        <v>80</v>
      </c>
      <c r="J135" s="1">
        <f t="shared" si="13"/>
        <v>30</v>
      </c>
      <c r="K135" s="5">
        <f t="shared" si="14"/>
        <v>50</v>
      </c>
      <c r="L135">
        <v>3</v>
      </c>
      <c r="M135" t="s">
        <v>39</v>
      </c>
      <c r="N135" t="s">
        <v>40</v>
      </c>
      <c r="O135" t="s">
        <v>41</v>
      </c>
      <c r="P135" t="s">
        <v>42</v>
      </c>
      <c r="Q135" t="s">
        <v>43</v>
      </c>
      <c r="R135" t="s">
        <v>44</v>
      </c>
      <c r="S135" t="s">
        <v>45</v>
      </c>
      <c r="T135" t="s">
        <v>8</v>
      </c>
      <c r="U135" t="s">
        <v>46</v>
      </c>
    </row>
    <row r="139" spans="1:21" x14ac:dyDescent="0.25">
      <c r="F139" s="1" t="s">
        <v>87</v>
      </c>
      <c r="G139" t="s">
        <v>68</v>
      </c>
      <c r="H139" s="4" t="s">
        <v>71</v>
      </c>
      <c r="I139" t="s">
        <v>80</v>
      </c>
      <c r="J139" t="s">
        <v>81</v>
      </c>
      <c r="K139" t="s">
        <v>85</v>
      </c>
      <c r="L139" t="s">
        <v>86</v>
      </c>
      <c r="M139" t="s">
        <v>82</v>
      </c>
      <c r="N139" t="s">
        <v>83</v>
      </c>
      <c r="O139" t="s">
        <v>89</v>
      </c>
      <c r="P139" t="s">
        <v>84</v>
      </c>
    </row>
    <row r="140" spans="1:21" x14ac:dyDescent="0.25">
      <c r="D140" t="s">
        <v>0</v>
      </c>
      <c r="F140" s="1">
        <f>MODE(H2:H21)</f>
        <v>209</v>
      </c>
      <c r="G140">
        <f>MIN(H2:H21)</f>
        <v>96</v>
      </c>
      <c r="H140" s="6">
        <f>MAX(H2:H21)</f>
        <v>235</v>
      </c>
      <c r="I140" s="3">
        <v>45263</v>
      </c>
      <c r="J140" s="3">
        <v>45222</v>
      </c>
      <c r="L140">
        <f>AVERAGE(H2:H21)</f>
        <v>162.9</v>
      </c>
      <c r="M140" s="4">
        <f>MAX(I2:I21)</f>
        <v>1254</v>
      </c>
      <c r="N140" s="4">
        <f>MIN(I2:I21)</f>
        <v>114</v>
      </c>
    </row>
    <row r="141" spans="1:21" x14ac:dyDescent="0.25">
      <c r="D141" t="s">
        <v>10</v>
      </c>
      <c r="F141" s="1">
        <f t="shared" ref="F141:F145" si="15">MODE(H3:H22)</f>
        <v>209</v>
      </c>
      <c r="G141">
        <f>MIN(H22:H44)</f>
        <v>14</v>
      </c>
      <c r="H141" s="6">
        <f>MAX(H22:H44)</f>
        <v>241</v>
      </c>
      <c r="I141" s="3">
        <v>45274</v>
      </c>
      <c r="J141" s="3">
        <v>45237</v>
      </c>
      <c r="M141" s="4">
        <f>MAX(I22:I44)</f>
        <v>1070</v>
      </c>
      <c r="N141" s="4">
        <f>MIN(I22:I44)</f>
        <v>53</v>
      </c>
    </row>
    <row r="142" spans="1:21" x14ac:dyDescent="0.25">
      <c r="D142" t="s">
        <v>12</v>
      </c>
      <c r="F142" s="1">
        <f t="shared" si="15"/>
        <v>209</v>
      </c>
      <c r="G142">
        <f>MIN(H45:H67)</f>
        <v>11</v>
      </c>
      <c r="H142" s="6">
        <f>MAX(H45:H67)</f>
        <v>245</v>
      </c>
      <c r="I142" s="3">
        <v>45248</v>
      </c>
      <c r="J142" s="3">
        <v>45225</v>
      </c>
      <c r="M142" s="4">
        <f>MAX(I45:I67)</f>
        <v>1410</v>
      </c>
      <c r="N142" s="4">
        <f>MIN(I45:I67)</f>
        <v>33</v>
      </c>
    </row>
    <row r="143" spans="1:21" x14ac:dyDescent="0.25">
      <c r="D143" t="s">
        <v>13</v>
      </c>
      <c r="F143" s="1">
        <f t="shared" si="15"/>
        <v>209</v>
      </c>
      <c r="G143">
        <f>MIN(H68:H91)</f>
        <v>18</v>
      </c>
      <c r="H143" s="6">
        <f>MAX(H68:H91)</f>
        <v>234</v>
      </c>
      <c r="I143" s="3">
        <v>45239</v>
      </c>
      <c r="J143" s="3">
        <v>45313</v>
      </c>
      <c r="M143" s="4">
        <f>MAX(I68:I91)</f>
        <v>1010</v>
      </c>
      <c r="N143" s="4">
        <f>MIN(I68:I91)</f>
        <v>108</v>
      </c>
    </row>
    <row r="144" spans="1:21" x14ac:dyDescent="0.25">
      <c r="D144" t="s">
        <v>11</v>
      </c>
      <c r="F144" s="1">
        <f t="shared" si="15"/>
        <v>186</v>
      </c>
      <c r="G144">
        <f>MIN(H92:H113)</f>
        <v>13</v>
      </c>
      <c r="H144" s="6">
        <f>MAX(H92:H113)</f>
        <v>239</v>
      </c>
      <c r="I144" s="3">
        <v>45309</v>
      </c>
      <c r="J144" s="3">
        <v>45221</v>
      </c>
      <c r="M144" s="4">
        <f>MAX(I92:I113)</f>
        <v>1284</v>
      </c>
      <c r="N144" s="4">
        <f>MIN(I92:I113)</f>
        <v>52</v>
      </c>
    </row>
    <row r="145" spans="4:15" x14ac:dyDescent="0.25">
      <c r="D145" t="s">
        <v>14</v>
      </c>
      <c r="F145" s="1">
        <f t="shared" si="15"/>
        <v>186</v>
      </c>
      <c r="G145">
        <f>MIN(H114:H135)</f>
        <v>20</v>
      </c>
      <c r="H145" s="6">
        <f>MAX(H114:H135)</f>
        <v>201</v>
      </c>
      <c r="I145" s="3">
        <v>44938</v>
      </c>
      <c r="J145" s="3">
        <v>45286</v>
      </c>
      <c r="M145" s="4">
        <f>MAX(I114:I135)</f>
        <v>1038</v>
      </c>
      <c r="N145" s="4">
        <f>MIN(I113:I135)</f>
        <v>80</v>
      </c>
    </row>
    <row r="146" spans="4:15" x14ac:dyDescent="0.25">
      <c r="D146" t="s">
        <v>88</v>
      </c>
      <c r="F146" s="1"/>
      <c r="G146"/>
      <c r="H146" s="4"/>
      <c r="I146"/>
    </row>
    <row r="147" spans="4:15" x14ac:dyDescent="0.25">
      <c r="F147" s="1"/>
      <c r="G147"/>
      <c r="H147" s="4"/>
      <c r="I147"/>
    </row>
    <row r="148" spans="4:15" x14ac:dyDescent="0.25">
      <c r="F148" s="1"/>
      <c r="G148"/>
      <c r="H148" s="4"/>
      <c r="I148"/>
    </row>
    <row r="149" spans="4:15" x14ac:dyDescent="0.25">
      <c r="E149" s="2"/>
      <c r="F149" s="2" t="s">
        <v>72</v>
      </c>
      <c r="G149" s="2" t="s">
        <v>79</v>
      </c>
      <c r="H149" s="2" t="s">
        <v>70</v>
      </c>
      <c r="I149" s="2" t="s">
        <v>73</v>
      </c>
      <c r="J149" s="2" t="s">
        <v>69</v>
      </c>
      <c r="K149" s="2" t="s">
        <v>98</v>
      </c>
      <c r="L149" s="2" t="s">
        <v>86</v>
      </c>
    </row>
    <row r="150" spans="4:15" x14ac:dyDescent="0.25">
      <c r="E150" s="2" t="s">
        <v>0</v>
      </c>
      <c r="F150" s="2">
        <f>SUM(I2:I21)</f>
        <v>13775</v>
      </c>
      <c r="G150" s="2">
        <f>SUM(C2:C21)</f>
        <v>43621</v>
      </c>
      <c r="H150" s="2">
        <f>SUM(K2:K21)</f>
        <v>7892.95</v>
      </c>
      <c r="I150" s="2">
        <f>SUM(J2:J21)</f>
        <v>5882.05</v>
      </c>
      <c r="J150" s="2">
        <f>SUM(H2:H21)</f>
        <v>3258</v>
      </c>
      <c r="K150" s="15">
        <f>(H150/F150)*100</f>
        <v>57.299092558983666</v>
      </c>
      <c r="L150" s="2">
        <f>I150/J150</f>
        <v>1.8054174340085942</v>
      </c>
    </row>
    <row r="151" spans="4:15" x14ac:dyDescent="0.25">
      <c r="E151" s="2" t="s">
        <v>10</v>
      </c>
      <c r="F151" s="2">
        <f>SUM(I22:I44)</f>
        <v>6817</v>
      </c>
      <c r="G151" s="2">
        <f>SUM(C23:C44)</f>
        <v>29375</v>
      </c>
      <c r="H151" s="2">
        <f>SUM(K22:K44)</f>
        <v>3929.6</v>
      </c>
      <c r="I151" s="2">
        <f>SUM(J22:J44)</f>
        <v>2887.4</v>
      </c>
      <c r="J151" s="2">
        <f>SUM(H22:H44)</f>
        <v>2090</v>
      </c>
      <c r="K151" s="15">
        <f>(H151/F151)*100</f>
        <v>57.644124981663495</v>
      </c>
      <c r="L151" s="2">
        <f>I151/J151</f>
        <v>1.3815311004784689</v>
      </c>
    </row>
    <row r="152" spans="4:15" x14ac:dyDescent="0.25">
      <c r="E152" s="2" t="s">
        <v>12</v>
      </c>
      <c r="F152" s="2">
        <f>SUM(I45:I67)</f>
        <v>12041</v>
      </c>
      <c r="G152" s="2">
        <f>SUM(C45:C67)</f>
        <v>30482</v>
      </c>
      <c r="H152" s="2">
        <f>SUM(K45:K67)</f>
        <v>6887.35</v>
      </c>
      <c r="I152" s="2">
        <f>SUM(J45:J67)</f>
        <v>5153.6500000000005</v>
      </c>
      <c r="J152" s="2">
        <f>SUM(H45:H67)</f>
        <v>2920</v>
      </c>
      <c r="K152" s="15">
        <f>(H152/F152)*100</f>
        <v>57.19915289427788</v>
      </c>
      <c r="L152" s="2">
        <f>I152/J152</f>
        <v>1.7649486301369866</v>
      </c>
    </row>
    <row r="153" spans="4:15" x14ac:dyDescent="0.25">
      <c r="E153" s="2" t="s">
        <v>13</v>
      </c>
      <c r="F153" s="2">
        <f>SUM(I68:I91)</f>
        <v>12790</v>
      </c>
      <c r="G153" s="2">
        <f>SUM(C68:C91)</f>
        <v>41139</v>
      </c>
      <c r="H153" s="2">
        <f>SUM(K68:K91)</f>
        <v>7343.95</v>
      </c>
      <c r="I153" s="2">
        <f>SUM(J68:J91)</f>
        <v>5446.05</v>
      </c>
      <c r="J153" s="2">
        <f>SUM(H68:H91)</f>
        <v>3472</v>
      </c>
      <c r="K153" s="15">
        <f>(H153/F153)*100</f>
        <v>57.419468334636434</v>
      </c>
      <c r="L153" s="2">
        <f>I153/J153</f>
        <v>1.5685627880184332</v>
      </c>
    </row>
    <row r="154" spans="4:15" x14ac:dyDescent="0.25">
      <c r="E154" s="2" t="s">
        <v>11</v>
      </c>
      <c r="F154" s="2">
        <f>SUM(I92:I113)</f>
        <v>12254</v>
      </c>
      <c r="G154" s="2">
        <f>SUM(C92:C113)</f>
        <v>32151</v>
      </c>
      <c r="H154" s="2">
        <f>SUM(K92:K113)</f>
        <v>7179.45</v>
      </c>
      <c r="I154" s="2">
        <f>SUM(J92:J113)</f>
        <v>5074.55</v>
      </c>
      <c r="J154" s="2">
        <f>SUM(H92:H113)</f>
        <v>3099</v>
      </c>
      <c r="K154" s="15">
        <f>(H154/F154)*100</f>
        <v>58.588624122735432</v>
      </c>
      <c r="L154" s="2">
        <f>I154/J154</f>
        <v>1.6374798322039368</v>
      </c>
    </row>
    <row r="155" spans="4:15" x14ac:dyDescent="0.25">
      <c r="E155" s="2" t="s">
        <v>14</v>
      </c>
      <c r="F155" s="2">
        <f>SUM(I114:I135)</f>
        <v>9525</v>
      </c>
      <c r="G155" s="2">
        <f>SUM(C114:C135)</f>
        <v>34720</v>
      </c>
      <c r="H155" s="2">
        <f>SUM(K114:K135)</f>
        <v>5424.7499999999991</v>
      </c>
      <c r="I155" s="2">
        <f>SUM(J114:J135)</f>
        <v>4100.25</v>
      </c>
      <c r="J155" s="2">
        <f>SUM(H114:H135)</f>
        <v>2823</v>
      </c>
      <c r="K155" s="15">
        <f>(H155/F155)*100</f>
        <v>56.9527559055118</v>
      </c>
      <c r="L155" s="2">
        <f>I155/J155</f>
        <v>1.4524442082890543</v>
      </c>
    </row>
    <row r="156" spans="4:15" x14ac:dyDescent="0.25">
      <c r="E156" s="2"/>
      <c r="G156" s="2"/>
      <c r="H156" s="2"/>
      <c r="I156" s="2"/>
      <c r="J156" s="2"/>
      <c r="K156" s="15"/>
      <c r="L156" s="2"/>
    </row>
    <row r="157" spans="4:15" x14ac:dyDescent="0.25">
      <c r="E157" s="2"/>
      <c r="G157" s="2"/>
      <c r="H157" s="2"/>
      <c r="I157" s="2"/>
      <c r="J157" s="2"/>
      <c r="K157" s="2"/>
      <c r="L157" s="2"/>
    </row>
    <row r="158" spans="4:15" x14ac:dyDescent="0.25">
      <c r="E158" s="2"/>
      <c r="G158" s="2"/>
      <c r="H158" s="2"/>
      <c r="I158" s="2"/>
      <c r="J158" s="2"/>
      <c r="K158" s="2"/>
      <c r="L158" s="2"/>
    </row>
    <row r="159" spans="4:15" x14ac:dyDescent="0.25">
      <c r="E159" s="2"/>
      <c r="G159" s="16"/>
      <c r="H159" s="2"/>
      <c r="I159" s="2"/>
      <c r="J159" s="2"/>
      <c r="K159" s="2"/>
      <c r="L159" s="15"/>
      <c r="O159" s="14" t="str">
        <f>L160</f>
        <v>Profit Margin</v>
      </c>
    </row>
    <row r="160" spans="4:15" x14ac:dyDescent="0.25">
      <c r="E160" s="2"/>
      <c r="F160" s="2" t="s">
        <v>72</v>
      </c>
      <c r="G160" s="16" t="s">
        <v>79</v>
      </c>
      <c r="H160" s="2" t="s">
        <v>70</v>
      </c>
      <c r="I160" s="2" t="s">
        <v>73</v>
      </c>
      <c r="J160" s="2" t="s">
        <v>69</v>
      </c>
      <c r="K160" s="2" t="s">
        <v>86</v>
      </c>
      <c r="L160" s="15" t="s">
        <v>97</v>
      </c>
      <c r="N160" s="13" t="str">
        <f t="shared" ref="N160:N164" si="16">E161</f>
        <v>Jose</v>
      </c>
      <c r="O160" s="14">
        <f>L161</f>
        <v>57.496537832053384</v>
      </c>
    </row>
    <row r="161" spans="5:15" x14ac:dyDescent="0.25">
      <c r="E161" s="2" t="s">
        <v>74</v>
      </c>
      <c r="F161" s="2">
        <f>SUM(I2:I29)</f>
        <v>15886</v>
      </c>
      <c r="G161" s="16">
        <f>SUM(C2:C29)</f>
        <v>53442</v>
      </c>
      <c r="H161" s="2">
        <f>SUM(K2:K29)</f>
        <v>9133.9000000000015</v>
      </c>
      <c r="I161" s="2">
        <f>SUM(J2:J29)</f>
        <v>6752.1</v>
      </c>
      <c r="J161" s="2">
        <f>SUM(H2:H29)</f>
        <v>3897</v>
      </c>
      <c r="K161" s="2">
        <f>I161/J161</f>
        <v>1.7326404926866821</v>
      </c>
      <c r="L161" s="15">
        <f>(H161/F161)*100</f>
        <v>57.496537832053384</v>
      </c>
      <c r="N161" s="13" t="str">
        <f t="shared" si="16"/>
        <v>Mia</v>
      </c>
      <c r="O161" s="14">
        <f>L162</f>
        <v>57.711727160140988</v>
      </c>
    </row>
    <row r="162" spans="5:15" x14ac:dyDescent="0.25">
      <c r="E162" s="2" t="s">
        <v>75</v>
      </c>
      <c r="F162" s="2">
        <f>SUM(I30:I54)</f>
        <v>10497</v>
      </c>
      <c r="G162" s="16">
        <f>SUM(C30:C54)</f>
        <v>36426</v>
      </c>
      <c r="H162" s="2">
        <f>SUM(K30:K54)</f>
        <v>6058</v>
      </c>
      <c r="I162" s="2">
        <f>SUM(J30:J54)</f>
        <v>4439</v>
      </c>
      <c r="J162" s="2">
        <f>SUM(H30:H54)</f>
        <v>2883</v>
      </c>
      <c r="K162" s="2">
        <f>I162/J162</f>
        <v>1.5397155740548041</v>
      </c>
      <c r="L162" s="15">
        <f>(H162/F162)*100</f>
        <v>57.711727160140988</v>
      </c>
      <c r="N162" s="13" t="str">
        <f t="shared" si="16"/>
        <v>Sebastian</v>
      </c>
      <c r="O162" s="14">
        <f>L163</f>
        <v>56.269670958512165</v>
      </c>
    </row>
    <row r="163" spans="5:15" x14ac:dyDescent="0.25">
      <c r="E163" s="2" t="s">
        <v>76</v>
      </c>
      <c r="F163" s="2">
        <f>SUM(I55:I74)</f>
        <v>11184</v>
      </c>
      <c r="G163" s="16">
        <f>SUM(C55:C74)</f>
        <v>27993</v>
      </c>
      <c r="H163" s="2">
        <f>SUM(K55:K74)</f>
        <v>6293.2</v>
      </c>
      <c r="I163" s="2">
        <f>SUM(J55:J74)</f>
        <v>4890.8</v>
      </c>
      <c r="J163" s="2">
        <f>SUM(H75:H97)</f>
        <v>3194</v>
      </c>
      <c r="K163" s="2">
        <f>I163/J163</f>
        <v>1.5312460864120225</v>
      </c>
      <c r="L163" s="15">
        <f>(H163/F163)*100</f>
        <v>56.269670958512165</v>
      </c>
      <c r="N163" s="13" t="str">
        <f t="shared" si="16"/>
        <v>Tamara</v>
      </c>
      <c r="O163" s="14">
        <f>L164</f>
        <v>58.940617972849175</v>
      </c>
    </row>
    <row r="164" spans="5:15" x14ac:dyDescent="0.25">
      <c r="E164" s="2" t="s">
        <v>77</v>
      </c>
      <c r="F164" s="2">
        <f>SUM(I75:I97)</f>
        <v>12007</v>
      </c>
      <c r="G164" s="16">
        <f>SUM(C75:C97)</f>
        <v>38318</v>
      </c>
      <c r="H164" s="2">
        <f>SUM(K75:K97)</f>
        <v>7077</v>
      </c>
      <c r="I164" s="2">
        <f>SUM(J75:J97)</f>
        <v>4930</v>
      </c>
      <c r="J164" s="2">
        <f>SUM(H75:H97)</f>
        <v>3194</v>
      </c>
      <c r="K164" s="2">
        <f>I164/J164</f>
        <v>1.5435190983093301</v>
      </c>
      <c r="L164" s="15">
        <f>(H164/F164)*100</f>
        <v>58.940617972849175</v>
      </c>
      <c r="N164" s="13" t="str">
        <f t="shared" si="16"/>
        <v>Yasmin</v>
      </c>
      <c r="O164" s="14">
        <f>L165</f>
        <v>57.272237349670988</v>
      </c>
    </row>
    <row r="165" spans="5:15" x14ac:dyDescent="0.25">
      <c r="E165" s="2" t="s">
        <v>78</v>
      </c>
      <c r="F165" s="2">
        <f>SUM(I98:I135)</f>
        <v>17628</v>
      </c>
      <c r="G165" s="16">
        <f>SUM(C98:C135)</f>
        <v>56572</v>
      </c>
      <c r="H165" s="2">
        <f>SUM(K98:K135)</f>
        <v>10095.950000000001</v>
      </c>
      <c r="I165" s="2">
        <f>SUM(J98:J135)</f>
        <v>7532.0500000000011</v>
      </c>
      <c r="J165" s="2">
        <f>SUM(H98:H135)</f>
        <v>4882</v>
      </c>
      <c r="K165" s="2">
        <f>I165/J165</f>
        <v>1.5428205653420732</v>
      </c>
      <c r="L165" s="15">
        <f>(H165/F165)*100</f>
        <v>57.272237349670988</v>
      </c>
    </row>
    <row r="166" spans="5:15" x14ac:dyDescent="0.25">
      <c r="E166" s="2"/>
      <c r="G166" s="2"/>
      <c r="H166" s="2"/>
      <c r="I166" s="2"/>
      <c r="J166" s="2"/>
      <c r="K166" s="2"/>
      <c r="L166" s="2"/>
    </row>
    <row r="167" spans="5:15" x14ac:dyDescent="0.25">
      <c r="E167" s="2"/>
      <c r="G167" s="2"/>
      <c r="H167" s="2"/>
      <c r="I167" s="2"/>
      <c r="J167" s="2"/>
      <c r="K167" s="2"/>
      <c r="L167" s="2"/>
    </row>
    <row r="168" spans="5:15" x14ac:dyDescent="0.25">
      <c r="E168" s="2"/>
      <c r="G168" s="2"/>
      <c r="H168" s="2"/>
      <c r="I168" s="2"/>
      <c r="J168" s="2"/>
      <c r="K168" s="2"/>
      <c r="L168" s="2"/>
    </row>
    <row r="169" spans="5:15" x14ac:dyDescent="0.25">
      <c r="E169" s="2" t="s">
        <v>99</v>
      </c>
      <c r="F169" s="2" t="s">
        <v>100</v>
      </c>
      <c r="G169" s="2"/>
      <c r="H169" s="2"/>
      <c r="I169" s="2"/>
      <c r="J169" s="2"/>
      <c r="K169" s="2"/>
      <c r="L169" s="2"/>
    </row>
    <row r="170" spans="5:15" x14ac:dyDescent="0.25">
      <c r="E170" s="2" t="s">
        <v>44</v>
      </c>
      <c r="F170" s="2" t="s">
        <v>11</v>
      </c>
      <c r="G170" s="2"/>
      <c r="H170" s="2"/>
      <c r="I170" s="2"/>
      <c r="J170" s="2"/>
      <c r="K170" s="2"/>
      <c r="L170" s="2"/>
    </row>
    <row r="171" spans="5:15" ht="15.75" thickBot="1" x14ac:dyDescent="0.3">
      <c r="E171" s="2" t="s">
        <v>20</v>
      </c>
      <c r="F171" s="2" t="s">
        <v>0</v>
      </c>
      <c r="G171" s="2"/>
      <c r="H171" s="2"/>
      <c r="I171" s="2"/>
      <c r="J171" s="2"/>
      <c r="K171" s="2"/>
      <c r="L171" s="2"/>
    </row>
    <row r="172" spans="5:15" x14ac:dyDescent="0.25">
      <c r="E172" s="2" t="s">
        <v>28</v>
      </c>
      <c r="F172" s="12" t="s">
        <v>101</v>
      </c>
      <c r="G172" s="12"/>
      <c r="H172" s="12"/>
      <c r="I172" s="2"/>
      <c r="J172" s="2"/>
      <c r="K172" s="2"/>
      <c r="L172" s="2"/>
    </row>
    <row r="173" spans="5:15" x14ac:dyDescent="0.25">
      <c r="E173" s="2" t="s">
        <v>36</v>
      </c>
      <c r="F173" s="11" t="s">
        <v>10</v>
      </c>
      <c r="G173" s="2"/>
      <c r="H173" s="2"/>
      <c r="I173" s="2"/>
      <c r="J173" s="2"/>
      <c r="K173" s="2"/>
      <c r="L173" s="2"/>
    </row>
    <row r="174" spans="5:15" x14ac:dyDescent="0.25">
      <c r="E174" s="2" t="s">
        <v>6</v>
      </c>
      <c r="F174" s="11" t="s">
        <v>102</v>
      </c>
      <c r="G174" s="2"/>
      <c r="H174" s="2"/>
      <c r="I174" s="2"/>
      <c r="J174" s="2"/>
      <c r="K174" s="2"/>
      <c r="L174" s="2"/>
    </row>
    <row r="175" spans="5:15" x14ac:dyDescent="0.25">
      <c r="F175"/>
      <c r="G175"/>
      <c r="N175" s="13" t="str">
        <f>L149</f>
        <v>Average</v>
      </c>
    </row>
    <row r="176" spans="5:15" x14ac:dyDescent="0.25">
      <c r="F176"/>
      <c r="G176"/>
      <c r="L176" t="s">
        <v>0</v>
      </c>
      <c r="N176" s="13">
        <f>L150</f>
        <v>1.8054174340085942</v>
      </c>
    </row>
    <row r="177" spans="5:14" x14ac:dyDescent="0.25">
      <c r="F177"/>
      <c r="G177"/>
      <c r="L177" t="s">
        <v>10</v>
      </c>
      <c r="N177" s="13">
        <f>L151</f>
        <v>1.3815311004784689</v>
      </c>
    </row>
    <row r="178" spans="5:14" x14ac:dyDescent="0.25">
      <c r="F178"/>
      <c r="G178"/>
      <c r="L178" t="s">
        <v>12</v>
      </c>
      <c r="N178" s="13">
        <f>L152</f>
        <v>1.7649486301369866</v>
      </c>
    </row>
    <row r="179" spans="5:14" ht="15.75" thickBot="1" x14ac:dyDescent="0.3">
      <c r="F179"/>
      <c r="G179"/>
      <c r="L179" t="s">
        <v>13</v>
      </c>
      <c r="N179" s="13">
        <f>L153</f>
        <v>1.5685627880184332</v>
      </c>
    </row>
    <row r="180" spans="5:14" x14ac:dyDescent="0.25">
      <c r="E180" s="8"/>
      <c r="F180"/>
      <c r="G180"/>
      <c r="L180" t="s">
        <v>11</v>
      </c>
      <c r="N180" s="13">
        <f>L154</f>
        <v>1.6374798322039368</v>
      </c>
    </row>
    <row r="181" spans="5:14" x14ac:dyDescent="0.25">
      <c r="F181"/>
      <c r="G181"/>
      <c r="L181" t="s">
        <v>14</v>
      </c>
      <c r="N181" s="13">
        <f>L155</f>
        <v>1.4524442082890543</v>
      </c>
    </row>
    <row r="182" spans="5:14" x14ac:dyDescent="0.25">
      <c r="F182"/>
      <c r="G182"/>
      <c r="N182" s="13"/>
    </row>
    <row r="183" spans="5:14" x14ac:dyDescent="0.25">
      <c r="F183"/>
      <c r="G183"/>
    </row>
    <row r="184" spans="5:14" x14ac:dyDescent="0.25">
      <c r="F184"/>
      <c r="G184"/>
    </row>
    <row r="185" spans="5:14" x14ac:dyDescent="0.25">
      <c r="F185"/>
      <c r="G185"/>
    </row>
    <row r="186" spans="5:14" ht="15.75" thickBot="1" x14ac:dyDescent="0.3">
      <c r="E186" s="7"/>
      <c r="F186" s="7"/>
      <c r="G186" s="7"/>
      <c r="H186" s="7"/>
    </row>
    <row r="192" spans="5:14" x14ac:dyDescent="0.25">
      <c r="N192" s="13" t="str">
        <f t="shared" ref="N192:N198" si="17">K149</f>
        <v xml:space="preserve">Profit Margin </v>
      </c>
    </row>
    <row r="193" spans="5:14" x14ac:dyDescent="0.25">
      <c r="E193" t="str">
        <f>E2</f>
        <v>Snickerdoodle</v>
      </c>
      <c r="F193" s="2" t="str">
        <f t="shared" ref="F193:F224" si="18">R2</f>
        <v>AL</v>
      </c>
      <c r="G193">
        <v>235</v>
      </c>
      <c r="H193" t="s">
        <v>103</v>
      </c>
      <c r="L193" s="13" t="str">
        <f t="shared" ref="L193:L198" si="19">E150</f>
        <v>Chocolate Chip</v>
      </c>
      <c r="N193" s="17">
        <f t="shared" si="17"/>
        <v>57.299092558983666</v>
      </c>
    </row>
    <row r="194" spans="5:14" x14ac:dyDescent="0.25">
      <c r="E194" t="str">
        <f t="shared" ref="E194:E224" si="20">E3</f>
        <v>Chocolate Chip</v>
      </c>
      <c r="F194" s="2" t="str">
        <f t="shared" si="18"/>
        <v>AL</v>
      </c>
      <c r="G194">
        <v>229</v>
      </c>
      <c r="L194" s="13" t="str">
        <f t="shared" si="19"/>
        <v>Fortune Cookie</v>
      </c>
      <c r="N194" s="17">
        <f t="shared" si="17"/>
        <v>57.644124981663495</v>
      </c>
    </row>
    <row r="195" spans="5:14" x14ac:dyDescent="0.25">
      <c r="E195" t="str">
        <f t="shared" si="20"/>
        <v>Sugar</v>
      </c>
      <c r="F195" s="2" t="str">
        <f t="shared" si="18"/>
        <v>AL</v>
      </c>
      <c r="G195">
        <v>220</v>
      </c>
      <c r="H195" t="s">
        <v>104</v>
      </c>
      <c r="L195" s="13" t="str">
        <f t="shared" si="19"/>
        <v>Oatmeal Raisin</v>
      </c>
      <c r="N195" s="17">
        <f t="shared" si="17"/>
        <v>57.19915289427788</v>
      </c>
    </row>
    <row r="196" spans="5:14" x14ac:dyDescent="0.25">
      <c r="E196" t="str">
        <f t="shared" si="20"/>
        <v>Chocolate Chip</v>
      </c>
      <c r="F196" s="2" t="str">
        <f t="shared" si="18"/>
        <v>AL</v>
      </c>
      <c r="G196">
        <v>209</v>
      </c>
      <c r="H196" t="s">
        <v>105</v>
      </c>
      <c r="L196" s="13" t="str">
        <f t="shared" si="19"/>
        <v>Snickerdoodle</v>
      </c>
      <c r="N196" s="17">
        <f t="shared" si="17"/>
        <v>57.419468334636434</v>
      </c>
    </row>
    <row r="197" spans="5:14" x14ac:dyDescent="0.25">
      <c r="E197" t="str">
        <f t="shared" si="20"/>
        <v>White Chocolate Macadamia Nut</v>
      </c>
      <c r="F197" s="2" t="str">
        <f t="shared" si="18"/>
        <v>AL</v>
      </c>
      <c r="G197">
        <v>209</v>
      </c>
      <c r="H197" t="s">
        <v>106</v>
      </c>
      <c r="L197" s="13" t="str">
        <f t="shared" si="19"/>
        <v>Sugar</v>
      </c>
      <c r="N197" s="17">
        <f t="shared" si="17"/>
        <v>58.588624122735432</v>
      </c>
    </row>
    <row r="198" spans="5:14" x14ac:dyDescent="0.25">
      <c r="E198" t="str">
        <f t="shared" si="20"/>
        <v>Snickerdoodle</v>
      </c>
      <c r="F198" s="2" t="str">
        <f t="shared" si="18"/>
        <v>AL</v>
      </c>
      <c r="G198">
        <v>186</v>
      </c>
      <c r="H198" t="s">
        <v>107</v>
      </c>
      <c r="L198" s="13" t="str">
        <f t="shared" si="19"/>
        <v>White Chocolate Macadamia Nut</v>
      </c>
      <c r="N198" s="17">
        <f t="shared" si="17"/>
        <v>56.9527559055118</v>
      </c>
    </row>
    <row r="199" spans="5:14" x14ac:dyDescent="0.25">
      <c r="E199" t="str">
        <f t="shared" si="20"/>
        <v>White Chocolate Macadamia Nut</v>
      </c>
      <c r="F199" s="2" t="str">
        <f t="shared" si="18"/>
        <v>AL</v>
      </c>
      <c r="G199">
        <v>186</v>
      </c>
      <c r="H199" t="s">
        <v>108</v>
      </c>
    </row>
    <row r="200" spans="5:14" x14ac:dyDescent="0.25">
      <c r="E200" t="str">
        <f t="shared" si="20"/>
        <v>White Chocolate Macadamia Nut</v>
      </c>
      <c r="F200" s="2" t="str">
        <f t="shared" si="18"/>
        <v>AL</v>
      </c>
      <c r="G200">
        <v>178</v>
      </c>
      <c r="H200" t="s">
        <v>109</v>
      </c>
    </row>
    <row r="201" spans="5:14" x14ac:dyDescent="0.25">
      <c r="E201" t="str">
        <f t="shared" si="20"/>
        <v>Fortune Cookie</v>
      </c>
      <c r="F201" s="2" t="str">
        <f t="shared" si="18"/>
        <v>AL</v>
      </c>
      <c r="G201">
        <v>177</v>
      </c>
    </row>
    <row r="202" spans="5:14" x14ac:dyDescent="0.25">
      <c r="E202" t="str">
        <f t="shared" si="20"/>
        <v>White Chocolate Macadamia Nut</v>
      </c>
      <c r="F202" s="2" t="str">
        <f t="shared" si="18"/>
        <v>AL</v>
      </c>
      <c r="G202">
        <v>173</v>
      </c>
      <c r="H202" t="s">
        <v>110</v>
      </c>
    </row>
    <row r="203" spans="5:14" x14ac:dyDescent="0.25">
      <c r="E203" t="str">
        <f t="shared" si="20"/>
        <v>Snickerdoodle</v>
      </c>
      <c r="F203" s="2" t="str">
        <f t="shared" si="18"/>
        <v>AL</v>
      </c>
      <c r="G203">
        <v>164</v>
      </c>
    </row>
    <row r="204" spans="5:14" x14ac:dyDescent="0.25">
      <c r="E204" t="str">
        <f t="shared" si="20"/>
        <v>Fortune Cookie</v>
      </c>
      <c r="F204" s="2" t="str">
        <f t="shared" si="18"/>
        <v>AL</v>
      </c>
      <c r="G204">
        <v>160</v>
      </c>
      <c r="H204" t="s">
        <v>111</v>
      </c>
    </row>
    <row r="205" spans="5:14" x14ac:dyDescent="0.25">
      <c r="E205" t="str">
        <f t="shared" si="20"/>
        <v>Oatmeal Raisin</v>
      </c>
      <c r="F205" s="2" t="str">
        <f t="shared" si="18"/>
        <v>AL</v>
      </c>
      <c r="G205">
        <v>128</v>
      </c>
      <c r="H205" t="s">
        <v>112</v>
      </c>
    </row>
    <row r="206" spans="5:14" x14ac:dyDescent="0.25">
      <c r="E206" t="str">
        <f t="shared" si="20"/>
        <v>White Chocolate Macadamia Nut</v>
      </c>
      <c r="F206" s="2" t="str">
        <f t="shared" si="18"/>
        <v>AL</v>
      </c>
      <c r="G206">
        <v>128</v>
      </c>
      <c r="H206" t="s">
        <v>113</v>
      </c>
    </row>
    <row r="207" spans="5:14" x14ac:dyDescent="0.25">
      <c r="E207" t="str">
        <f t="shared" si="20"/>
        <v>Oatmeal Raisin</v>
      </c>
      <c r="F207" s="2" t="str">
        <f t="shared" si="18"/>
        <v>AL</v>
      </c>
      <c r="G207">
        <v>125</v>
      </c>
      <c r="H207" t="s">
        <v>114</v>
      </c>
    </row>
    <row r="208" spans="5:14" x14ac:dyDescent="0.25">
      <c r="E208" t="str">
        <f t="shared" si="20"/>
        <v>Snickerdoodle</v>
      </c>
      <c r="F208" s="2" t="str">
        <f t="shared" si="18"/>
        <v>AL</v>
      </c>
      <c r="G208">
        <v>122</v>
      </c>
      <c r="H208" t="s">
        <v>115</v>
      </c>
    </row>
    <row r="209" spans="5:13" x14ac:dyDescent="0.25">
      <c r="E209" t="str">
        <f t="shared" si="20"/>
        <v>Fortune Cookie</v>
      </c>
      <c r="F209" s="2" t="str">
        <f t="shared" si="18"/>
        <v>AL</v>
      </c>
      <c r="G209">
        <v>114</v>
      </c>
      <c r="H209" t="s">
        <v>116</v>
      </c>
    </row>
    <row r="210" spans="5:13" x14ac:dyDescent="0.25">
      <c r="E210" t="str">
        <f t="shared" si="20"/>
        <v>Sugar</v>
      </c>
      <c r="F210" s="2" t="str">
        <f t="shared" si="18"/>
        <v>AL</v>
      </c>
      <c r="G210">
        <v>113</v>
      </c>
    </row>
    <row r="211" spans="5:13" x14ac:dyDescent="0.25">
      <c r="E211" t="str">
        <f t="shared" si="20"/>
        <v>Sugar</v>
      </c>
      <c r="F211" s="2" t="str">
        <f t="shared" si="18"/>
        <v>AL</v>
      </c>
      <c r="G211">
        <v>106</v>
      </c>
      <c r="H211" t="s">
        <v>117</v>
      </c>
    </row>
    <row r="212" spans="5:13" x14ac:dyDescent="0.25">
      <c r="E212" t="str">
        <f t="shared" si="20"/>
        <v>Oatmeal Raisin</v>
      </c>
      <c r="F212" s="2" t="str">
        <f t="shared" si="18"/>
        <v>AL</v>
      </c>
      <c r="G212">
        <v>96</v>
      </c>
    </row>
    <row r="213" spans="5:13" x14ac:dyDescent="0.25">
      <c r="E213" t="str">
        <f t="shared" si="20"/>
        <v>Sugar</v>
      </c>
      <c r="F213" s="2" t="str">
        <f t="shared" si="18"/>
        <v>AL</v>
      </c>
      <c r="G213">
        <v>94</v>
      </c>
      <c r="H213" t="s">
        <v>118</v>
      </c>
    </row>
    <row r="214" spans="5:13" x14ac:dyDescent="0.25">
      <c r="E214" t="str">
        <f t="shared" si="20"/>
        <v>Chocolate Chip</v>
      </c>
      <c r="F214" s="2" t="str">
        <f t="shared" si="18"/>
        <v>AL</v>
      </c>
      <c r="G214">
        <v>93</v>
      </c>
      <c r="H214" t="s">
        <v>119</v>
      </c>
    </row>
    <row r="215" spans="5:13" x14ac:dyDescent="0.25">
      <c r="E215" t="str">
        <f t="shared" si="20"/>
        <v>Oatmeal Raisin</v>
      </c>
      <c r="F215" s="2" t="str">
        <f t="shared" si="18"/>
        <v>AL</v>
      </c>
      <c r="G215">
        <v>84</v>
      </c>
      <c r="H215" t="s">
        <v>120</v>
      </c>
    </row>
    <row r="216" spans="5:13" x14ac:dyDescent="0.25">
      <c r="E216" t="str">
        <f t="shared" si="20"/>
        <v>Snickerdoodle</v>
      </c>
      <c r="F216" s="2" t="str">
        <f t="shared" si="18"/>
        <v>AL</v>
      </c>
      <c r="G216">
        <v>80</v>
      </c>
      <c r="H216" t="s">
        <v>114</v>
      </c>
    </row>
    <row r="217" spans="5:13" x14ac:dyDescent="0.25">
      <c r="E217" t="str">
        <f t="shared" si="20"/>
        <v>Fortune Cookie</v>
      </c>
      <c r="F217" s="2" t="str">
        <f t="shared" si="18"/>
        <v>AL</v>
      </c>
      <c r="G217">
        <v>79</v>
      </c>
      <c r="H217" t="s">
        <v>115</v>
      </c>
    </row>
    <row r="218" spans="5:13" x14ac:dyDescent="0.25">
      <c r="E218" t="str">
        <f t="shared" si="20"/>
        <v>Fortune Cookie</v>
      </c>
      <c r="F218" s="2" t="str">
        <f t="shared" si="18"/>
        <v>AL</v>
      </c>
      <c r="G218">
        <v>74</v>
      </c>
      <c r="H218" t="s">
        <v>116</v>
      </c>
    </row>
    <row r="219" spans="5:13" x14ac:dyDescent="0.25">
      <c r="E219" t="str">
        <f t="shared" si="20"/>
        <v>Sugar</v>
      </c>
      <c r="F219" s="2" t="str">
        <f t="shared" si="18"/>
        <v>AL</v>
      </c>
      <c r="G219">
        <v>69</v>
      </c>
    </row>
    <row r="220" spans="5:13" x14ac:dyDescent="0.25">
      <c r="E220" t="str">
        <f t="shared" si="20"/>
        <v>Snickerdoodle</v>
      </c>
      <c r="F220" s="2" t="str">
        <f t="shared" si="18"/>
        <v>AL</v>
      </c>
      <c r="G220">
        <v>66</v>
      </c>
      <c r="H220" t="s">
        <v>121</v>
      </c>
    </row>
    <row r="221" spans="5:13" x14ac:dyDescent="0.25">
      <c r="E221" t="str">
        <f t="shared" si="20"/>
        <v>White Chocolate Macadamia Nut</v>
      </c>
      <c r="F221" s="2" t="str">
        <f t="shared" si="18"/>
        <v>AL</v>
      </c>
      <c r="G221">
        <v>65</v>
      </c>
    </row>
    <row r="222" spans="5:13" x14ac:dyDescent="0.25">
      <c r="E222" t="str">
        <f t="shared" si="20"/>
        <v>Fortune Cookie</v>
      </c>
      <c r="F222" s="2" t="str">
        <f t="shared" si="18"/>
        <v>AL</v>
      </c>
      <c r="G222">
        <v>53</v>
      </c>
      <c r="H222" t="s">
        <v>118</v>
      </c>
    </row>
    <row r="223" spans="5:13" x14ac:dyDescent="0.25">
      <c r="E223" t="str">
        <f t="shared" si="20"/>
        <v>Snickerdoodle</v>
      </c>
      <c r="F223" s="2" t="str">
        <f t="shared" si="18"/>
        <v>AL</v>
      </c>
      <c r="G223">
        <v>49</v>
      </c>
      <c r="H223" t="s">
        <v>122</v>
      </c>
    </row>
    <row r="224" spans="5:13" x14ac:dyDescent="0.25">
      <c r="E224" t="str">
        <f t="shared" si="20"/>
        <v>Chocolate Chip</v>
      </c>
      <c r="F224" s="2" t="str">
        <f t="shared" si="18"/>
        <v>AL</v>
      </c>
      <c r="G224">
        <v>48</v>
      </c>
      <c r="H224" t="s">
        <v>123</v>
      </c>
      <c r="M224" t="s">
        <v>129</v>
      </c>
    </row>
    <row r="225" spans="5:13" x14ac:dyDescent="0.25">
      <c r="E225" t="str">
        <f t="shared" ref="E225:E256" si="21">E34</f>
        <v>Oatmeal Raisin</v>
      </c>
      <c r="F225" s="2" t="str">
        <f t="shared" ref="F225:F256" si="22">R34</f>
        <v>AL</v>
      </c>
      <c r="G225">
        <v>36</v>
      </c>
      <c r="H225" t="s">
        <v>124</v>
      </c>
      <c r="M225" t="s">
        <v>130</v>
      </c>
    </row>
    <row r="226" spans="5:13" x14ac:dyDescent="0.25">
      <c r="E226" t="str">
        <f t="shared" si="21"/>
        <v>Oatmeal Raisin</v>
      </c>
      <c r="F226" s="2" t="str">
        <f t="shared" si="22"/>
        <v>AL</v>
      </c>
      <c r="G226">
        <v>34</v>
      </c>
      <c r="H226" t="s">
        <v>115</v>
      </c>
      <c r="M226" t="s">
        <v>131</v>
      </c>
    </row>
    <row r="227" spans="5:13" x14ac:dyDescent="0.25">
      <c r="E227" t="str">
        <f t="shared" si="21"/>
        <v>Sugar</v>
      </c>
      <c r="F227" s="2" t="str">
        <f t="shared" si="22"/>
        <v>AL</v>
      </c>
      <c r="G227">
        <v>30</v>
      </c>
      <c r="H227" t="s">
        <v>125</v>
      </c>
      <c r="M227" t="s">
        <v>132</v>
      </c>
    </row>
    <row r="228" spans="5:13" x14ac:dyDescent="0.25">
      <c r="E228" t="str">
        <f t="shared" si="21"/>
        <v>Snickerdoodle</v>
      </c>
      <c r="F228" s="2" t="str">
        <f t="shared" si="22"/>
        <v>AL</v>
      </c>
      <c r="G228">
        <v>18</v>
      </c>
      <c r="M228" t="s">
        <v>133</v>
      </c>
    </row>
    <row r="229" spans="5:13" x14ac:dyDescent="0.25">
      <c r="E229" t="str">
        <f t="shared" si="21"/>
        <v>White Chocolate Macadamia Nut</v>
      </c>
      <c r="F229" s="2" t="str">
        <f t="shared" si="22"/>
        <v>AL</v>
      </c>
      <c r="G229">
        <v>17</v>
      </c>
      <c r="H229" t="s">
        <v>126</v>
      </c>
    </row>
    <row r="230" spans="5:13" x14ac:dyDescent="0.25">
      <c r="E230" t="str">
        <f t="shared" si="21"/>
        <v>Snickerdoodle</v>
      </c>
      <c r="F230" s="2" t="str">
        <f t="shared" si="22"/>
        <v>AL</v>
      </c>
      <c r="G230">
        <v>14</v>
      </c>
    </row>
    <row r="231" spans="5:13" x14ac:dyDescent="0.25">
      <c r="E231" t="str">
        <f t="shared" si="21"/>
        <v>Sugar</v>
      </c>
      <c r="F231" s="2" t="str">
        <f t="shared" si="22"/>
        <v>NY</v>
      </c>
      <c r="G231">
        <v>241</v>
      </c>
      <c r="H231" t="s">
        <v>127</v>
      </c>
    </row>
    <row r="232" spans="5:13" x14ac:dyDescent="0.25">
      <c r="E232" t="str">
        <f t="shared" si="21"/>
        <v>Fortune Cookie</v>
      </c>
      <c r="F232" s="2" t="str">
        <f t="shared" si="22"/>
        <v>NY</v>
      </c>
      <c r="G232">
        <v>239</v>
      </c>
      <c r="H232" t="s">
        <v>122</v>
      </c>
    </row>
    <row r="233" spans="5:13" x14ac:dyDescent="0.25">
      <c r="E233" t="str">
        <f t="shared" si="21"/>
        <v>Chocolate Chip</v>
      </c>
      <c r="F233" s="2" t="str">
        <f t="shared" si="22"/>
        <v>NY</v>
      </c>
      <c r="G233">
        <v>214</v>
      </c>
      <c r="H233" t="s">
        <v>106</v>
      </c>
    </row>
    <row r="234" spans="5:13" x14ac:dyDescent="0.25">
      <c r="E234" t="str">
        <f t="shared" si="21"/>
        <v>Fortune Cookie</v>
      </c>
      <c r="F234" s="2" t="str">
        <f t="shared" si="22"/>
        <v>NY</v>
      </c>
      <c r="G234">
        <v>210</v>
      </c>
      <c r="H234" t="s">
        <v>114</v>
      </c>
    </row>
    <row r="235" spans="5:13" x14ac:dyDescent="0.25">
      <c r="E235" t="str">
        <f t="shared" si="21"/>
        <v>Oatmeal Raisin</v>
      </c>
      <c r="F235" s="2" t="str">
        <f t="shared" si="22"/>
        <v>NY</v>
      </c>
      <c r="G235">
        <v>183</v>
      </c>
      <c r="H235" t="s">
        <v>128</v>
      </c>
    </row>
    <row r="236" spans="5:13" x14ac:dyDescent="0.25">
      <c r="E236" t="str">
        <f t="shared" si="21"/>
        <v>Oatmeal Raisin</v>
      </c>
      <c r="F236" s="2" t="str">
        <f t="shared" si="22"/>
        <v>NY</v>
      </c>
      <c r="G236">
        <v>176</v>
      </c>
      <c r="H236" t="s">
        <v>125</v>
      </c>
    </row>
    <row r="237" spans="5:13" x14ac:dyDescent="0.25">
      <c r="E237" t="str">
        <f t="shared" si="21"/>
        <v>Sugar</v>
      </c>
      <c r="F237" s="2" t="str">
        <f t="shared" si="22"/>
        <v>NY</v>
      </c>
      <c r="G237">
        <v>172</v>
      </c>
    </row>
    <row r="238" spans="5:13" x14ac:dyDescent="0.25">
      <c r="E238" t="str">
        <f t="shared" si="21"/>
        <v>White Chocolate Macadamia Nut</v>
      </c>
      <c r="F238" s="2" t="str">
        <f t="shared" si="22"/>
        <v>NY</v>
      </c>
      <c r="G238">
        <v>168</v>
      </c>
    </row>
    <row r="239" spans="5:13" x14ac:dyDescent="0.25">
      <c r="E239" t="str">
        <f t="shared" si="21"/>
        <v>Snickerdoodle</v>
      </c>
      <c r="F239" s="2" t="str">
        <f t="shared" si="22"/>
        <v>NY</v>
      </c>
      <c r="G239">
        <v>166</v>
      </c>
    </row>
    <row r="240" spans="5:13" x14ac:dyDescent="0.25">
      <c r="E240" t="str">
        <f t="shared" si="21"/>
        <v>Fortune Cookie</v>
      </c>
      <c r="F240" s="2" t="str">
        <f t="shared" si="22"/>
        <v>NY</v>
      </c>
      <c r="G240">
        <v>141</v>
      </c>
    </row>
    <row r="241" spans="5:7" x14ac:dyDescent="0.25">
      <c r="E241" t="str">
        <f t="shared" si="21"/>
        <v>Snickerdoodle</v>
      </c>
      <c r="F241" s="2" t="str">
        <f t="shared" si="22"/>
        <v>NY</v>
      </c>
      <c r="G241">
        <v>134</v>
      </c>
    </row>
    <row r="242" spans="5:7" x14ac:dyDescent="0.25">
      <c r="E242" t="str">
        <f t="shared" si="21"/>
        <v>Oatmeal Raisin</v>
      </c>
      <c r="F242" s="2" t="str">
        <f t="shared" si="22"/>
        <v>NY</v>
      </c>
      <c r="G242">
        <v>131</v>
      </c>
    </row>
    <row r="243" spans="5:7" x14ac:dyDescent="0.25">
      <c r="E243" t="str">
        <f t="shared" si="21"/>
        <v>Snickerdoodle</v>
      </c>
      <c r="F243" s="2" t="str">
        <f t="shared" si="22"/>
        <v>NY</v>
      </c>
      <c r="G243">
        <v>127</v>
      </c>
    </row>
    <row r="244" spans="5:7" x14ac:dyDescent="0.25">
      <c r="E244" t="str">
        <f t="shared" si="21"/>
        <v>Chocolate Chip</v>
      </c>
      <c r="F244" s="2" t="str">
        <f t="shared" si="22"/>
        <v>NY</v>
      </c>
      <c r="G244">
        <v>116</v>
      </c>
    </row>
    <row r="245" spans="5:7" x14ac:dyDescent="0.25">
      <c r="E245" t="str">
        <f t="shared" si="21"/>
        <v>Sugar</v>
      </c>
      <c r="F245" s="2" t="str">
        <f t="shared" si="22"/>
        <v>NY</v>
      </c>
      <c r="G245">
        <v>101</v>
      </c>
    </row>
    <row r="246" spans="5:7" x14ac:dyDescent="0.25">
      <c r="E246" t="str">
        <f t="shared" si="21"/>
        <v>White Chocolate Macadamia Nut</v>
      </c>
      <c r="F246" s="2" t="str">
        <f t="shared" si="22"/>
        <v>NY</v>
      </c>
      <c r="G246">
        <v>66</v>
      </c>
    </row>
    <row r="247" spans="5:7" x14ac:dyDescent="0.25">
      <c r="E247" t="str">
        <f t="shared" si="21"/>
        <v>White Chocolate Macadamia Nut</v>
      </c>
      <c r="F247" s="2" t="str">
        <f t="shared" si="22"/>
        <v>NY</v>
      </c>
      <c r="G247">
        <v>51</v>
      </c>
    </row>
    <row r="248" spans="5:7" x14ac:dyDescent="0.25">
      <c r="E248" t="str">
        <f t="shared" si="21"/>
        <v>Chocolate Chip</v>
      </c>
      <c r="F248" s="2" t="str">
        <f t="shared" si="22"/>
        <v>NY</v>
      </c>
      <c r="G248">
        <v>46</v>
      </c>
    </row>
    <row r="249" spans="5:7" x14ac:dyDescent="0.25">
      <c r="E249" t="str">
        <f t="shared" si="21"/>
        <v>Oatmeal Raisin</v>
      </c>
      <c r="F249" s="2" t="str">
        <f t="shared" si="22"/>
        <v>NY</v>
      </c>
      <c r="G249">
        <v>42</v>
      </c>
    </row>
    <row r="250" spans="5:7" x14ac:dyDescent="0.25">
      <c r="E250" t="str">
        <f t="shared" si="21"/>
        <v>Fortune Cookie</v>
      </c>
      <c r="F250" s="2" t="str">
        <f t="shared" si="22"/>
        <v>NY</v>
      </c>
      <c r="G250">
        <v>39</v>
      </c>
    </row>
    <row r="251" spans="5:7" x14ac:dyDescent="0.25">
      <c r="E251" t="str">
        <f t="shared" si="21"/>
        <v>White Chocolate Macadamia Nut</v>
      </c>
      <c r="F251" s="2" t="str">
        <f t="shared" si="22"/>
        <v>NY</v>
      </c>
      <c r="G251">
        <v>30</v>
      </c>
    </row>
    <row r="252" spans="5:7" x14ac:dyDescent="0.25">
      <c r="E252" t="str">
        <f t="shared" si="21"/>
        <v>Oatmeal Raisin</v>
      </c>
      <c r="F252" s="2" t="str">
        <f t="shared" si="22"/>
        <v>NY</v>
      </c>
      <c r="G252">
        <v>24</v>
      </c>
    </row>
    <row r="253" spans="5:7" x14ac:dyDescent="0.25">
      <c r="E253" t="str">
        <f t="shared" si="21"/>
        <v>Sugar</v>
      </c>
      <c r="F253" s="2" t="str">
        <f t="shared" si="22"/>
        <v>NY</v>
      </c>
      <c r="G253">
        <v>11</v>
      </c>
    </row>
    <row r="254" spans="5:7" x14ac:dyDescent="0.25">
      <c r="E254" t="str">
        <f t="shared" si="21"/>
        <v>Sugar</v>
      </c>
      <c r="F254" s="2" t="str">
        <f t="shared" si="22"/>
        <v>UT</v>
      </c>
      <c r="G254">
        <v>245</v>
      </c>
    </row>
    <row r="255" spans="5:7" x14ac:dyDescent="0.25">
      <c r="E255" t="str">
        <f t="shared" si="21"/>
        <v>Chocolate Chip</v>
      </c>
      <c r="F255" s="2" t="str">
        <f t="shared" si="22"/>
        <v>UT</v>
      </c>
      <c r="G255">
        <v>244</v>
      </c>
    </row>
    <row r="256" spans="5:7" x14ac:dyDescent="0.25">
      <c r="E256" t="str">
        <f t="shared" si="21"/>
        <v>White Chocolate Macadamia Nut</v>
      </c>
      <c r="F256" s="2" t="str">
        <f t="shared" si="22"/>
        <v>UT</v>
      </c>
      <c r="G256">
        <v>235</v>
      </c>
    </row>
    <row r="257" spans="5:7" x14ac:dyDescent="0.25">
      <c r="E257" t="str">
        <f t="shared" ref="E257:E288" si="23">E66</f>
        <v>Oatmeal Raisin</v>
      </c>
      <c r="F257" s="2" t="str">
        <f t="shared" ref="F257:F288" si="24">R66</f>
        <v>UT</v>
      </c>
      <c r="G257">
        <v>229</v>
      </c>
    </row>
    <row r="258" spans="5:7" x14ac:dyDescent="0.25">
      <c r="E258" t="str">
        <f t="shared" si="23"/>
        <v>Fortune Cookie</v>
      </c>
      <c r="F258" s="2" t="str">
        <f t="shared" si="24"/>
        <v>UT</v>
      </c>
      <c r="G258">
        <v>226</v>
      </c>
    </row>
    <row r="259" spans="5:7" x14ac:dyDescent="0.25">
      <c r="E259" t="str">
        <f t="shared" si="23"/>
        <v>Oatmeal Raisin</v>
      </c>
      <c r="F259" s="2" t="str">
        <f t="shared" si="24"/>
        <v>UT</v>
      </c>
      <c r="G259">
        <v>202</v>
      </c>
    </row>
    <row r="260" spans="5:7" x14ac:dyDescent="0.25">
      <c r="E260" t="str">
        <f t="shared" si="23"/>
        <v>Oatmeal Raisin</v>
      </c>
      <c r="F260" s="2" t="str">
        <f t="shared" si="24"/>
        <v>UT</v>
      </c>
      <c r="G260">
        <v>202</v>
      </c>
    </row>
    <row r="261" spans="5:7" x14ac:dyDescent="0.25">
      <c r="E261" t="str">
        <f t="shared" si="23"/>
        <v>Chocolate Chip</v>
      </c>
      <c r="F261" s="2" t="str">
        <f t="shared" si="24"/>
        <v>UT</v>
      </c>
      <c r="G261">
        <v>200</v>
      </c>
    </row>
    <row r="262" spans="5:7" x14ac:dyDescent="0.25">
      <c r="E262" t="str">
        <f t="shared" si="23"/>
        <v>Fortune Cookie</v>
      </c>
      <c r="F262" s="2" t="str">
        <f t="shared" si="24"/>
        <v>UT</v>
      </c>
      <c r="G262">
        <v>196</v>
      </c>
    </row>
    <row r="263" spans="5:7" x14ac:dyDescent="0.25">
      <c r="E263" t="str">
        <f t="shared" si="23"/>
        <v>Sugar</v>
      </c>
      <c r="F263" s="2" t="str">
        <f t="shared" si="24"/>
        <v>UT</v>
      </c>
      <c r="G263">
        <v>180</v>
      </c>
    </row>
    <row r="264" spans="5:7" x14ac:dyDescent="0.25">
      <c r="E264" t="str">
        <f t="shared" si="23"/>
        <v>Fortune Cookie</v>
      </c>
      <c r="F264" s="2" t="str">
        <f t="shared" si="24"/>
        <v>UT</v>
      </c>
      <c r="G264">
        <v>170</v>
      </c>
    </row>
    <row r="265" spans="5:7" x14ac:dyDescent="0.25">
      <c r="E265" t="str">
        <f t="shared" si="23"/>
        <v>White Chocolate Macadamia Nut</v>
      </c>
      <c r="F265" s="2" t="str">
        <f t="shared" si="24"/>
        <v>UT</v>
      </c>
      <c r="G265">
        <v>168</v>
      </c>
    </row>
    <row r="266" spans="5:7" x14ac:dyDescent="0.25">
      <c r="E266" t="str">
        <f t="shared" si="23"/>
        <v>Oatmeal Raisin</v>
      </c>
      <c r="F266" s="2" t="str">
        <f t="shared" si="24"/>
        <v>UT</v>
      </c>
      <c r="G266">
        <v>153</v>
      </c>
    </row>
    <row r="267" spans="5:7" x14ac:dyDescent="0.25">
      <c r="E267" t="str">
        <f t="shared" si="23"/>
        <v>Chocolate Chip</v>
      </c>
      <c r="F267" s="2" t="str">
        <f t="shared" si="24"/>
        <v>UT</v>
      </c>
      <c r="G267">
        <v>151</v>
      </c>
    </row>
    <row r="268" spans="5:7" x14ac:dyDescent="0.25">
      <c r="E268" t="str">
        <f t="shared" si="23"/>
        <v>Oatmeal Raisin</v>
      </c>
      <c r="F268" s="2" t="str">
        <f t="shared" si="24"/>
        <v>UT</v>
      </c>
      <c r="G268">
        <v>147</v>
      </c>
    </row>
    <row r="269" spans="5:7" x14ac:dyDescent="0.25">
      <c r="E269" t="str">
        <f t="shared" si="23"/>
        <v>Chocolate Chip</v>
      </c>
      <c r="F269" s="2" t="str">
        <f t="shared" si="24"/>
        <v>UT</v>
      </c>
      <c r="G269">
        <v>136</v>
      </c>
    </row>
    <row r="270" spans="5:7" x14ac:dyDescent="0.25">
      <c r="E270" t="str">
        <f t="shared" si="23"/>
        <v>Chocolate Chip</v>
      </c>
      <c r="F270" s="2" t="str">
        <f t="shared" si="24"/>
        <v>UT</v>
      </c>
      <c r="G270">
        <v>132</v>
      </c>
    </row>
    <row r="271" spans="5:7" x14ac:dyDescent="0.25">
      <c r="E271" t="str">
        <f t="shared" si="23"/>
        <v>White Chocolate Macadamia Nut</v>
      </c>
      <c r="F271" s="2" t="str">
        <f t="shared" si="24"/>
        <v>UT</v>
      </c>
      <c r="G271">
        <v>129</v>
      </c>
    </row>
    <row r="272" spans="5:7" x14ac:dyDescent="0.25">
      <c r="E272" t="str">
        <f t="shared" si="23"/>
        <v>Chocolate Chip</v>
      </c>
      <c r="F272" s="2" t="str">
        <f t="shared" si="24"/>
        <v>UT</v>
      </c>
      <c r="G272">
        <v>119</v>
      </c>
    </row>
    <row r="273" spans="5:7" x14ac:dyDescent="0.25">
      <c r="E273" t="str">
        <f t="shared" si="23"/>
        <v>Snickerdoodle</v>
      </c>
      <c r="F273" s="2" t="str">
        <f t="shared" si="24"/>
        <v>UT</v>
      </c>
      <c r="G273">
        <v>99</v>
      </c>
    </row>
    <row r="274" spans="5:7" x14ac:dyDescent="0.25">
      <c r="E274" t="str">
        <f t="shared" si="23"/>
        <v>Chocolate Chip</v>
      </c>
      <c r="F274" s="2" t="str">
        <f t="shared" si="24"/>
        <v>UT</v>
      </c>
      <c r="G274">
        <v>82</v>
      </c>
    </row>
    <row r="275" spans="5:7" x14ac:dyDescent="0.25">
      <c r="E275" t="str">
        <f t="shared" si="23"/>
        <v>Snickerdoodle</v>
      </c>
      <c r="F275" s="2" t="str">
        <f t="shared" si="24"/>
        <v>UT</v>
      </c>
      <c r="G275">
        <v>56</v>
      </c>
    </row>
    <row r="276" spans="5:7" x14ac:dyDescent="0.25">
      <c r="E276" t="str">
        <f t="shared" si="23"/>
        <v>Snickerdoodle</v>
      </c>
      <c r="F276" s="2" t="str">
        <f t="shared" si="24"/>
        <v>UT</v>
      </c>
      <c r="G276">
        <v>27</v>
      </c>
    </row>
    <row r="277" spans="5:7" x14ac:dyDescent="0.25">
      <c r="E277" t="str">
        <f t="shared" si="23"/>
        <v>White Chocolate Macadamia Nut</v>
      </c>
      <c r="F277" s="2" t="str">
        <f t="shared" si="24"/>
        <v>UT</v>
      </c>
      <c r="G277">
        <v>18</v>
      </c>
    </row>
    <row r="278" spans="5:7" x14ac:dyDescent="0.25">
      <c r="E278" t="str">
        <f t="shared" si="23"/>
        <v>White Chocolate Macadamia Nut</v>
      </c>
      <c r="F278" s="2" t="str">
        <f t="shared" si="24"/>
        <v>UT</v>
      </c>
      <c r="G278">
        <v>18</v>
      </c>
    </row>
    <row r="279" spans="5:7" x14ac:dyDescent="0.25">
      <c r="E279" t="str">
        <f t="shared" si="23"/>
        <v>Fortune Cookie</v>
      </c>
      <c r="F279" s="2" t="str">
        <f t="shared" si="24"/>
        <v>WA</v>
      </c>
      <c r="G279">
        <v>234</v>
      </c>
    </row>
    <row r="280" spans="5:7" x14ac:dyDescent="0.25">
      <c r="E280" t="str">
        <f t="shared" si="23"/>
        <v>Fortune Cookie</v>
      </c>
      <c r="F280" s="2" t="str">
        <f t="shared" si="24"/>
        <v>WA</v>
      </c>
      <c r="G280">
        <v>227</v>
      </c>
    </row>
    <row r="281" spans="5:7" x14ac:dyDescent="0.25">
      <c r="E281" t="str">
        <f t="shared" si="23"/>
        <v>Snickerdoodle</v>
      </c>
      <c r="F281" s="2" t="str">
        <f t="shared" si="24"/>
        <v>WA</v>
      </c>
      <c r="G281">
        <v>217</v>
      </c>
    </row>
    <row r="282" spans="5:7" x14ac:dyDescent="0.25">
      <c r="E282" t="str">
        <f t="shared" si="23"/>
        <v>Fortune Cookie</v>
      </c>
      <c r="F282" s="2" t="str">
        <f t="shared" si="24"/>
        <v>WA</v>
      </c>
      <c r="G282">
        <v>209</v>
      </c>
    </row>
    <row r="283" spans="5:7" x14ac:dyDescent="0.25">
      <c r="E283" t="str">
        <f t="shared" si="23"/>
        <v>Snickerdoodle</v>
      </c>
      <c r="F283" s="2" t="str">
        <f t="shared" si="24"/>
        <v>WA</v>
      </c>
      <c r="G283">
        <v>204</v>
      </c>
    </row>
    <row r="284" spans="5:7" x14ac:dyDescent="0.25">
      <c r="E284" t="str">
        <f t="shared" si="23"/>
        <v>Sugar</v>
      </c>
      <c r="F284" s="2" t="str">
        <f t="shared" si="24"/>
        <v>WA</v>
      </c>
      <c r="G284">
        <v>197</v>
      </c>
    </row>
    <row r="285" spans="5:7" x14ac:dyDescent="0.25">
      <c r="E285" t="str">
        <f t="shared" si="23"/>
        <v>Chocolate Chip</v>
      </c>
      <c r="F285" s="2" t="str">
        <f t="shared" si="24"/>
        <v>WA</v>
      </c>
      <c r="G285">
        <v>171</v>
      </c>
    </row>
    <row r="286" spans="5:7" x14ac:dyDescent="0.25">
      <c r="E286" t="str">
        <f t="shared" si="23"/>
        <v>Chocolate Chip</v>
      </c>
      <c r="F286" s="2" t="str">
        <f t="shared" si="24"/>
        <v>WA</v>
      </c>
      <c r="G286">
        <v>169</v>
      </c>
    </row>
    <row r="287" spans="5:7" x14ac:dyDescent="0.25">
      <c r="E287" t="str">
        <f t="shared" si="23"/>
        <v>Sugar</v>
      </c>
      <c r="F287" s="2" t="str">
        <f t="shared" si="24"/>
        <v>WA</v>
      </c>
      <c r="G287">
        <v>152</v>
      </c>
    </row>
    <row r="288" spans="5:7" x14ac:dyDescent="0.25">
      <c r="E288" t="str">
        <f t="shared" si="23"/>
        <v>Snickerdoodle</v>
      </c>
      <c r="F288" s="2" t="str">
        <f t="shared" si="24"/>
        <v>WA</v>
      </c>
      <c r="G288">
        <v>147</v>
      </c>
    </row>
    <row r="289" spans="5:7" x14ac:dyDescent="0.25">
      <c r="E289" t="str">
        <f t="shared" ref="E289:E320" si="25">E98</f>
        <v>Chocolate Chip</v>
      </c>
      <c r="F289" s="2" t="str">
        <f t="shared" ref="F289:F320" si="26">R98</f>
        <v>WA</v>
      </c>
      <c r="G289">
        <v>137</v>
      </c>
    </row>
    <row r="290" spans="5:7" x14ac:dyDescent="0.25">
      <c r="E290" t="str">
        <f t="shared" si="25"/>
        <v>Fortune Cookie</v>
      </c>
      <c r="F290" s="2" t="str">
        <f t="shared" si="26"/>
        <v>WA</v>
      </c>
      <c r="G290">
        <v>123</v>
      </c>
    </row>
    <row r="291" spans="5:7" x14ac:dyDescent="0.25">
      <c r="E291" t="str">
        <f t="shared" si="25"/>
        <v>Sugar</v>
      </c>
      <c r="F291" s="2" t="str">
        <f t="shared" si="26"/>
        <v>WA</v>
      </c>
      <c r="G291">
        <v>120</v>
      </c>
    </row>
    <row r="292" spans="5:7" x14ac:dyDescent="0.25">
      <c r="E292" t="str">
        <f t="shared" si="25"/>
        <v>Oatmeal Raisin</v>
      </c>
      <c r="F292" s="2" t="str">
        <f t="shared" si="26"/>
        <v>WA</v>
      </c>
      <c r="G292">
        <v>87</v>
      </c>
    </row>
    <row r="293" spans="5:7" x14ac:dyDescent="0.25">
      <c r="E293" t="str">
        <f t="shared" si="25"/>
        <v>Snickerdoodle</v>
      </c>
      <c r="F293" s="2" t="str">
        <f t="shared" si="26"/>
        <v>WA</v>
      </c>
      <c r="G293">
        <v>82</v>
      </c>
    </row>
    <row r="294" spans="5:7" x14ac:dyDescent="0.25">
      <c r="E294" t="str">
        <f t="shared" si="25"/>
        <v>Oatmeal Raisin</v>
      </c>
      <c r="F294" s="2" t="str">
        <f t="shared" si="26"/>
        <v>WA</v>
      </c>
      <c r="G294">
        <v>78</v>
      </c>
    </row>
    <row r="295" spans="5:7" x14ac:dyDescent="0.25">
      <c r="E295" t="str">
        <f t="shared" si="25"/>
        <v>White Chocolate Macadamia Nut</v>
      </c>
      <c r="F295" s="2" t="str">
        <f t="shared" si="26"/>
        <v>WA</v>
      </c>
      <c r="G295">
        <v>26</v>
      </c>
    </row>
    <row r="296" spans="5:7" x14ac:dyDescent="0.25">
      <c r="E296" t="str">
        <f t="shared" si="25"/>
        <v>Oatmeal Raisin</v>
      </c>
      <c r="F296" s="2" t="str">
        <f t="shared" si="26"/>
        <v>WA</v>
      </c>
      <c r="G296">
        <v>25</v>
      </c>
    </row>
    <row r="297" spans="5:7" x14ac:dyDescent="0.25">
      <c r="E297" t="str">
        <f t="shared" si="25"/>
        <v>Sugar</v>
      </c>
      <c r="F297" s="2" t="str">
        <f t="shared" si="26"/>
        <v>WA</v>
      </c>
      <c r="G297">
        <v>25</v>
      </c>
    </row>
    <row r="298" spans="5:7" x14ac:dyDescent="0.25">
      <c r="E298" t="str">
        <f t="shared" si="25"/>
        <v>Snickerdoodle</v>
      </c>
      <c r="F298" s="2" t="str">
        <f t="shared" si="26"/>
        <v>WA</v>
      </c>
      <c r="G298">
        <v>13</v>
      </c>
    </row>
    <row r="299" spans="5:7" x14ac:dyDescent="0.25">
      <c r="E299" t="str">
        <f t="shared" si="25"/>
        <v>Oatmeal Raisin</v>
      </c>
      <c r="F299" s="2" t="str">
        <f t="shared" si="26"/>
        <v>WI</v>
      </c>
      <c r="G299">
        <v>239</v>
      </c>
    </row>
    <row r="300" spans="5:7" x14ac:dyDescent="0.25">
      <c r="E300" t="str">
        <f t="shared" si="25"/>
        <v>Sugar</v>
      </c>
      <c r="F300" s="2" t="str">
        <f t="shared" si="26"/>
        <v>WI</v>
      </c>
      <c r="G300">
        <v>239</v>
      </c>
    </row>
    <row r="301" spans="5:7" x14ac:dyDescent="0.25">
      <c r="E301" t="str">
        <f t="shared" si="25"/>
        <v>Snickerdoodle</v>
      </c>
      <c r="F301" s="2" t="str">
        <f t="shared" si="26"/>
        <v>WI</v>
      </c>
      <c r="G301">
        <v>225</v>
      </c>
    </row>
    <row r="302" spans="5:7" x14ac:dyDescent="0.25">
      <c r="E302" t="str">
        <f t="shared" si="25"/>
        <v>Sugar</v>
      </c>
      <c r="F302" s="2" t="str">
        <f t="shared" si="26"/>
        <v>WI</v>
      </c>
      <c r="G302">
        <v>224</v>
      </c>
    </row>
    <row r="303" spans="5:7" x14ac:dyDescent="0.25">
      <c r="E303" t="str">
        <f t="shared" si="25"/>
        <v>White Chocolate Macadamia Nut</v>
      </c>
      <c r="F303" s="2" t="str">
        <f t="shared" si="26"/>
        <v>WI</v>
      </c>
      <c r="G303">
        <v>214</v>
      </c>
    </row>
    <row r="304" spans="5:7" x14ac:dyDescent="0.25">
      <c r="E304" t="str">
        <f t="shared" si="25"/>
        <v>Sugar</v>
      </c>
      <c r="F304" s="2" t="str">
        <f t="shared" si="26"/>
        <v>WI</v>
      </c>
      <c r="G304">
        <v>202</v>
      </c>
    </row>
    <row r="305" spans="5:7" x14ac:dyDescent="0.25">
      <c r="E305" t="str">
        <f t="shared" si="25"/>
        <v>Chocolate Chip</v>
      </c>
      <c r="F305" s="2" t="str">
        <f t="shared" si="26"/>
        <v>WI</v>
      </c>
      <c r="G305">
        <v>201</v>
      </c>
    </row>
    <row r="306" spans="5:7" x14ac:dyDescent="0.25">
      <c r="E306" t="str">
        <f t="shared" si="25"/>
        <v>Sugar</v>
      </c>
      <c r="F306" s="2" t="str">
        <f t="shared" si="26"/>
        <v>WI</v>
      </c>
      <c r="G306">
        <v>199</v>
      </c>
    </row>
    <row r="307" spans="5:7" x14ac:dyDescent="0.25">
      <c r="E307" t="str">
        <f t="shared" si="25"/>
        <v>Fortune Cookie</v>
      </c>
      <c r="F307" s="2" t="str">
        <f t="shared" si="26"/>
        <v>WI</v>
      </c>
      <c r="G307">
        <v>193</v>
      </c>
    </row>
    <row r="308" spans="5:7" x14ac:dyDescent="0.25">
      <c r="E308" t="str">
        <f t="shared" si="25"/>
        <v>Fortune Cookie</v>
      </c>
      <c r="F308" s="2" t="str">
        <f t="shared" si="26"/>
        <v>WI</v>
      </c>
      <c r="G308">
        <v>193</v>
      </c>
    </row>
    <row r="309" spans="5:7" x14ac:dyDescent="0.25">
      <c r="E309" t="str">
        <f t="shared" si="25"/>
        <v>Chocolate Chip</v>
      </c>
      <c r="F309" s="2" t="str">
        <f t="shared" si="26"/>
        <v>WI</v>
      </c>
      <c r="G309">
        <v>179</v>
      </c>
    </row>
    <row r="310" spans="5:7" x14ac:dyDescent="0.25">
      <c r="E310" t="str">
        <f t="shared" si="25"/>
        <v>Fortune Cookie</v>
      </c>
      <c r="F310" s="2" t="str">
        <f t="shared" si="26"/>
        <v>WI</v>
      </c>
      <c r="G310">
        <v>179</v>
      </c>
    </row>
    <row r="311" spans="5:7" x14ac:dyDescent="0.25">
      <c r="E311" t="str">
        <f t="shared" si="25"/>
        <v>White Chocolate Macadamia Nut</v>
      </c>
      <c r="F311" s="2" t="str">
        <f t="shared" si="26"/>
        <v>WI</v>
      </c>
      <c r="G311">
        <v>173</v>
      </c>
    </row>
    <row r="312" spans="5:7" x14ac:dyDescent="0.25">
      <c r="E312" t="str">
        <f t="shared" si="25"/>
        <v>Fortune Cookie</v>
      </c>
      <c r="F312" s="2" t="str">
        <f t="shared" si="26"/>
        <v>WI</v>
      </c>
      <c r="G312">
        <v>171</v>
      </c>
    </row>
    <row r="313" spans="5:7" x14ac:dyDescent="0.25">
      <c r="E313" t="str">
        <f t="shared" si="25"/>
        <v>Snickerdoodle</v>
      </c>
      <c r="F313" s="2" t="str">
        <f t="shared" si="26"/>
        <v>WI</v>
      </c>
      <c r="G313">
        <v>168</v>
      </c>
    </row>
    <row r="314" spans="5:7" x14ac:dyDescent="0.25">
      <c r="E314" t="str">
        <f t="shared" si="25"/>
        <v>Fortune Cookie</v>
      </c>
      <c r="F314" s="2" t="str">
        <f t="shared" si="26"/>
        <v>WI</v>
      </c>
      <c r="G314">
        <v>155</v>
      </c>
    </row>
    <row r="315" spans="5:7" x14ac:dyDescent="0.25">
      <c r="E315" t="str">
        <f t="shared" si="25"/>
        <v>White Chocolate Macadamia Nut</v>
      </c>
      <c r="F315" s="2" t="str">
        <f t="shared" si="26"/>
        <v>WI</v>
      </c>
      <c r="G315">
        <v>144</v>
      </c>
    </row>
    <row r="316" spans="5:7" x14ac:dyDescent="0.25">
      <c r="E316" t="str">
        <f t="shared" si="25"/>
        <v>Snickerdoodle</v>
      </c>
      <c r="F316" s="2" t="str">
        <f t="shared" si="26"/>
        <v>WI</v>
      </c>
      <c r="G316">
        <v>132</v>
      </c>
    </row>
    <row r="317" spans="5:7" x14ac:dyDescent="0.25">
      <c r="E317" t="str">
        <f t="shared" si="25"/>
        <v>Sugar</v>
      </c>
      <c r="F317" s="2" t="str">
        <f t="shared" si="26"/>
        <v>WI</v>
      </c>
      <c r="G317">
        <v>122</v>
      </c>
    </row>
    <row r="318" spans="5:7" x14ac:dyDescent="0.25">
      <c r="E318" t="str">
        <f t="shared" si="25"/>
        <v>Oatmeal Raisin</v>
      </c>
      <c r="F318" s="2" t="str">
        <f t="shared" si="26"/>
        <v>WI</v>
      </c>
      <c r="G318">
        <v>109</v>
      </c>
    </row>
    <row r="319" spans="5:7" x14ac:dyDescent="0.25">
      <c r="E319" t="str">
        <f t="shared" si="25"/>
        <v>Oatmeal Raisin</v>
      </c>
      <c r="F319" s="2" t="str">
        <f t="shared" si="26"/>
        <v>WI</v>
      </c>
      <c r="G319">
        <v>103</v>
      </c>
    </row>
    <row r="320" spans="5:7" x14ac:dyDescent="0.25">
      <c r="E320" t="str">
        <f t="shared" si="25"/>
        <v>Fortune Cookie</v>
      </c>
      <c r="F320" s="2" t="str">
        <f t="shared" si="26"/>
        <v>WI</v>
      </c>
      <c r="G320">
        <v>99</v>
      </c>
    </row>
    <row r="321" spans="5:7" x14ac:dyDescent="0.25">
      <c r="E321" t="str">
        <f t="shared" ref="E321:E326" si="27">E130</f>
        <v>White Chocolate Macadamia Nut</v>
      </c>
      <c r="F321" s="2" t="str">
        <f t="shared" ref="F321:F326" si="28">R130</f>
        <v>WI</v>
      </c>
      <c r="G321">
        <v>66</v>
      </c>
    </row>
    <row r="322" spans="5:7" x14ac:dyDescent="0.25">
      <c r="E322" t="str">
        <f t="shared" si="27"/>
        <v>Oatmeal Raisin</v>
      </c>
      <c r="F322" s="2" t="str">
        <f t="shared" si="28"/>
        <v>WI</v>
      </c>
      <c r="G322">
        <v>63</v>
      </c>
    </row>
    <row r="323" spans="5:7" x14ac:dyDescent="0.25">
      <c r="E323" t="str">
        <f t="shared" si="27"/>
        <v>Chocolate Chip</v>
      </c>
      <c r="F323" s="2" t="str">
        <f t="shared" si="28"/>
        <v>WI</v>
      </c>
      <c r="G323">
        <v>61</v>
      </c>
    </row>
    <row r="324" spans="5:7" x14ac:dyDescent="0.25">
      <c r="E324" t="str">
        <f t="shared" si="27"/>
        <v>Sugar</v>
      </c>
      <c r="F324" s="2" t="str">
        <f t="shared" si="28"/>
        <v>WI</v>
      </c>
      <c r="G324">
        <v>48</v>
      </c>
    </row>
    <row r="325" spans="5:7" x14ac:dyDescent="0.25">
      <c r="E325" t="str">
        <f t="shared" si="27"/>
        <v>White Chocolate Macadamia Nut</v>
      </c>
      <c r="F325" s="2" t="str">
        <f t="shared" si="28"/>
        <v>WI</v>
      </c>
      <c r="G325">
        <v>45</v>
      </c>
    </row>
    <row r="326" spans="5:7" x14ac:dyDescent="0.25">
      <c r="E326" t="str">
        <f t="shared" si="27"/>
        <v>Snickerdoodle</v>
      </c>
      <c r="F326" s="2" t="str">
        <f t="shared" si="28"/>
        <v>WI</v>
      </c>
      <c r="G326">
        <v>20</v>
      </c>
    </row>
  </sheetData>
  <sortState xmlns:xlrd2="http://schemas.microsoft.com/office/spreadsheetml/2017/richdata2" ref="A2:U135">
    <sortCondition ref="R2:R135"/>
  </sortState>
  <conditionalFormatting sqref="G193:G32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{4E5883D6-B70A-4D6D-A244-D76089C0C698}</x14:id>
        </ext>
      </extLst>
    </cfRule>
  </conditionalFormatting>
  <conditionalFormatting sqref="H2:H13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{4343633C-6B87-42A5-9453-C0DCDE7DAF30}</x14:id>
        </ext>
      </extLst>
    </cfRule>
  </conditionalFormatting>
  <conditionalFormatting sqref="K2:K13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{45FA61D1-17C0-4C84-96F9-4A6539137C60}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883D6-B70A-4D6D-A244-D76089C0C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G193:G326</xm:sqref>
        </x14:conditionalFormatting>
        <x14:conditionalFormatting xmlns:xm="http://schemas.microsoft.com/office/excel/2006/main">
          <x14:cfRule type="dataBar" id="{4343633C-6B87-42A5-9453-C0DCDE7DA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H2:H135</xm:sqref>
        </x14:conditionalFormatting>
        <x14:conditionalFormatting xmlns:xm="http://schemas.microsoft.com/office/excel/2006/main">
          <x14:cfRule type="dataBar" id="{45FA61D1-17C0-4C84-96F9-4A6539137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E2B8-2563-43D7-B6E1-7DE10997F4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7C36-CD1B-4EC6-968B-C05BF6DBF895}">
  <dimension ref="A1"/>
  <sheetViews>
    <sheetView workbookViewId="0"/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A905-1579-42D9-BE1F-75132D897E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B5DE-AEBC-4E2D-8E65-22C4ADC44B6E}">
  <dimension ref="A1"/>
  <sheetViews>
    <sheetView workbookViewId="0">
      <selection activeCell="M2" sqref="M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245A-E0FE-48B8-A6EE-08E214FD3A8D}">
  <dimension ref="C7:I14"/>
  <sheetViews>
    <sheetView workbookViewId="0">
      <selection activeCell="F9" sqref="F9"/>
    </sheetView>
  </sheetViews>
  <sheetFormatPr defaultRowHeight="15" x14ac:dyDescent="0.25"/>
  <cols>
    <col min="3" max="3" width="30.5703125" bestFit="1" customWidth="1"/>
    <col min="4" max="4" width="17.42578125" bestFit="1" customWidth="1"/>
    <col min="5" max="5" width="19.85546875" bestFit="1" customWidth="1"/>
    <col min="6" max="6" width="15.5703125" bestFit="1" customWidth="1"/>
    <col min="7" max="7" width="11.42578125" bestFit="1" customWidth="1"/>
    <col min="8" max="9" width="12.5703125" bestFit="1" customWidth="1"/>
  </cols>
  <sheetData>
    <row r="7" spans="3:9" x14ac:dyDescent="0.25">
      <c r="C7" s="9" t="s">
        <v>90</v>
      </c>
      <c r="D7" t="s">
        <v>93</v>
      </c>
      <c r="E7" t="s">
        <v>92</v>
      </c>
      <c r="F7" t="s">
        <v>94</v>
      </c>
      <c r="G7" t="s">
        <v>95</v>
      </c>
      <c r="H7" t="s">
        <v>96</v>
      </c>
      <c r="I7" t="s">
        <v>97</v>
      </c>
    </row>
    <row r="8" spans="3:9" x14ac:dyDescent="0.25">
      <c r="C8" s="10" t="s">
        <v>0</v>
      </c>
      <c r="D8">
        <v>34587</v>
      </c>
      <c r="E8">
        <v>2937</v>
      </c>
      <c r="F8" s="5">
        <v>14685</v>
      </c>
      <c r="G8" s="5">
        <v>5874</v>
      </c>
      <c r="H8" s="5">
        <v>8811</v>
      </c>
    </row>
    <row r="9" spans="3:9" x14ac:dyDescent="0.25">
      <c r="C9" s="10" t="s">
        <v>10</v>
      </c>
      <c r="D9">
        <v>31301</v>
      </c>
      <c r="E9">
        <v>3661</v>
      </c>
      <c r="F9" s="5">
        <v>3661</v>
      </c>
      <c r="G9" s="5">
        <v>1830.5</v>
      </c>
      <c r="H9" s="5">
        <v>1830.5</v>
      </c>
    </row>
    <row r="10" spans="3:9" x14ac:dyDescent="0.25">
      <c r="C10" s="10" t="s">
        <v>12</v>
      </c>
      <c r="D10">
        <v>38812</v>
      </c>
      <c r="E10">
        <v>2696</v>
      </c>
      <c r="F10" s="5">
        <v>13480</v>
      </c>
      <c r="G10" s="5">
        <v>5931.2000000000007</v>
      </c>
      <c r="H10" s="5">
        <v>7548.7999999999993</v>
      </c>
    </row>
    <row r="11" spans="3:9" x14ac:dyDescent="0.25">
      <c r="C11" s="10" t="s">
        <v>13</v>
      </c>
      <c r="D11">
        <v>37157</v>
      </c>
      <c r="E11">
        <v>2751</v>
      </c>
      <c r="F11" s="5">
        <v>11004</v>
      </c>
      <c r="G11" s="5">
        <v>4126.5</v>
      </c>
      <c r="H11" s="5">
        <v>6877.5</v>
      </c>
    </row>
    <row r="12" spans="3:9" x14ac:dyDescent="0.25">
      <c r="C12" s="10" t="s">
        <v>11</v>
      </c>
      <c r="D12">
        <v>35288</v>
      </c>
      <c r="E12">
        <v>3110</v>
      </c>
      <c r="F12" s="5">
        <v>9330</v>
      </c>
      <c r="G12" s="5">
        <v>3887.5</v>
      </c>
      <c r="H12" s="5">
        <v>5442.5</v>
      </c>
    </row>
    <row r="13" spans="3:9" x14ac:dyDescent="0.25">
      <c r="C13" s="10" t="s">
        <v>14</v>
      </c>
      <c r="D13">
        <v>35606</v>
      </c>
      <c r="E13">
        <v>2507</v>
      </c>
      <c r="F13" s="5">
        <v>15042</v>
      </c>
      <c r="G13" s="5">
        <v>6894.25</v>
      </c>
      <c r="H13" s="5">
        <v>8147.75</v>
      </c>
    </row>
    <row r="14" spans="3:9" x14ac:dyDescent="0.25">
      <c r="C14" s="10" t="s">
        <v>91</v>
      </c>
      <c r="D14">
        <v>212751</v>
      </c>
      <c r="E14">
        <v>17662</v>
      </c>
      <c r="F14" s="5">
        <v>67202</v>
      </c>
      <c r="G14" s="5">
        <v>28543.95</v>
      </c>
      <c r="H14" s="5">
        <v>38658.050000000003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7C2B-A19D-4928-960D-394BBE96315E}">
  <dimension ref="A2:H27"/>
  <sheetViews>
    <sheetView workbookViewId="0">
      <selection activeCell="A27" sqref="A23:A27"/>
    </sheetView>
  </sheetViews>
  <sheetFormatPr defaultRowHeight="15" x14ac:dyDescent="0.25"/>
  <cols>
    <col min="2" max="2" width="15.42578125" customWidth="1"/>
    <col min="3" max="3" width="15.42578125" style="14" customWidth="1"/>
    <col min="4" max="4" width="13.85546875" customWidth="1"/>
    <col min="5" max="5" width="12.5703125" customWidth="1"/>
    <col min="6" max="6" width="13.5703125" customWidth="1"/>
    <col min="8" max="8" width="9.7109375" bestFit="1" customWidth="1"/>
  </cols>
  <sheetData>
    <row r="2" spans="1:8" x14ac:dyDescent="0.25">
      <c r="A2" s="13"/>
      <c r="B2" s="13" t="s">
        <v>72</v>
      </c>
      <c r="C2" s="14" t="s">
        <v>79</v>
      </c>
      <c r="D2" s="13" t="s">
        <v>70</v>
      </c>
      <c r="E2" s="13" t="s">
        <v>73</v>
      </c>
      <c r="F2" s="13" t="s">
        <v>69</v>
      </c>
      <c r="G2" s="13" t="s">
        <v>98</v>
      </c>
      <c r="H2" s="13" t="s">
        <v>86</v>
      </c>
    </row>
    <row r="3" spans="1:8" x14ac:dyDescent="0.25">
      <c r="A3" s="13" t="s">
        <v>0</v>
      </c>
      <c r="B3" s="13">
        <v>13775</v>
      </c>
      <c r="C3" s="14">
        <v>43621</v>
      </c>
      <c r="D3" s="13">
        <v>7892.95</v>
      </c>
      <c r="E3" s="13">
        <v>5882.05</v>
      </c>
      <c r="F3" s="13">
        <v>3258</v>
      </c>
      <c r="G3" s="13">
        <v>57.299092558983666</v>
      </c>
      <c r="H3" s="13">
        <v>1.8054174340085942</v>
      </c>
    </row>
    <row r="4" spans="1:8" x14ac:dyDescent="0.25">
      <c r="A4" s="13" t="s">
        <v>10</v>
      </c>
      <c r="B4" s="13">
        <v>6817</v>
      </c>
      <c r="C4" s="14">
        <v>29375</v>
      </c>
      <c r="D4" s="13">
        <v>3929.6</v>
      </c>
      <c r="E4" s="13">
        <v>2887.4</v>
      </c>
      <c r="F4" s="13">
        <v>2090</v>
      </c>
      <c r="G4" s="13">
        <v>57.644124981663495</v>
      </c>
      <c r="H4" s="13">
        <v>1.3815311004784689</v>
      </c>
    </row>
    <row r="5" spans="1:8" x14ac:dyDescent="0.25">
      <c r="A5" s="13" t="s">
        <v>12</v>
      </c>
      <c r="B5" s="13">
        <v>12041</v>
      </c>
      <c r="C5" s="14">
        <v>30482</v>
      </c>
      <c r="D5" s="13">
        <v>6887.35</v>
      </c>
      <c r="E5" s="13">
        <v>5153.6500000000005</v>
      </c>
      <c r="F5" s="13">
        <v>2920</v>
      </c>
      <c r="G5" s="13">
        <v>57.19915289427788</v>
      </c>
      <c r="H5" s="13">
        <v>1.7649486301369866</v>
      </c>
    </row>
    <row r="6" spans="1:8" x14ac:dyDescent="0.25">
      <c r="A6" s="13" t="s">
        <v>13</v>
      </c>
      <c r="B6" s="13">
        <v>12790</v>
      </c>
      <c r="C6" s="14">
        <v>41139</v>
      </c>
      <c r="D6" s="13">
        <v>7343.95</v>
      </c>
      <c r="E6" s="13">
        <v>5446.05</v>
      </c>
      <c r="F6" s="13">
        <v>3472</v>
      </c>
      <c r="G6" s="13">
        <v>57.419468334636434</v>
      </c>
      <c r="H6" s="13">
        <v>1.5685627880184332</v>
      </c>
    </row>
    <row r="7" spans="1:8" x14ac:dyDescent="0.25">
      <c r="A7" s="13" t="s">
        <v>11</v>
      </c>
      <c r="B7" s="13">
        <v>12254</v>
      </c>
      <c r="C7" s="14">
        <v>32151</v>
      </c>
      <c r="D7" s="13">
        <v>7179.45</v>
      </c>
      <c r="E7" s="13">
        <v>5074.55</v>
      </c>
      <c r="F7" s="13">
        <v>3099</v>
      </c>
      <c r="G7" s="13">
        <v>58.588624122735432</v>
      </c>
      <c r="H7" s="13">
        <v>1.6374798322039368</v>
      </c>
    </row>
    <row r="8" spans="1:8" x14ac:dyDescent="0.25">
      <c r="A8" s="13" t="s">
        <v>14</v>
      </c>
      <c r="B8" s="13">
        <v>9525</v>
      </c>
      <c r="C8" s="14">
        <v>34720</v>
      </c>
      <c r="D8" s="13">
        <v>5424.7499999999991</v>
      </c>
      <c r="E8" s="13">
        <v>4100.25</v>
      </c>
      <c r="F8" s="13">
        <v>2823</v>
      </c>
      <c r="G8" s="13">
        <v>56.9527559055118</v>
      </c>
      <c r="H8" s="13">
        <v>1.4524442082890543</v>
      </c>
    </row>
    <row r="9" spans="1:8" x14ac:dyDescent="0.25">
      <c r="A9" s="13"/>
      <c r="B9" s="13"/>
      <c r="D9" s="13"/>
      <c r="E9" s="13"/>
      <c r="F9" s="13"/>
      <c r="G9" s="13"/>
      <c r="H9" s="13"/>
    </row>
    <row r="10" spans="1:8" x14ac:dyDescent="0.25">
      <c r="A10" s="13"/>
      <c r="B10" s="13"/>
      <c r="D10" s="13"/>
      <c r="E10" s="13"/>
      <c r="F10" s="13"/>
      <c r="G10" s="13"/>
      <c r="H10" s="13"/>
    </row>
    <row r="11" spans="1:8" x14ac:dyDescent="0.25">
      <c r="A11" s="13"/>
      <c r="B11" s="13"/>
      <c r="D11" s="13"/>
      <c r="E11" s="13"/>
      <c r="F11" s="13"/>
      <c r="G11" s="13"/>
      <c r="H11" s="13"/>
    </row>
    <row r="12" spans="1:8" x14ac:dyDescent="0.25">
      <c r="A12" s="13"/>
      <c r="B12" s="13"/>
      <c r="D12" s="13"/>
      <c r="E12" s="13"/>
      <c r="F12" s="13"/>
      <c r="G12" s="13"/>
      <c r="H12" s="13"/>
    </row>
    <row r="13" spans="1:8" x14ac:dyDescent="0.25">
      <c r="A13" s="13"/>
      <c r="B13" s="13" t="s">
        <v>72</v>
      </c>
      <c r="C13" s="14" t="s">
        <v>79</v>
      </c>
      <c r="D13" s="13" t="s">
        <v>70</v>
      </c>
      <c r="E13" s="13" t="s">
        <v>73</v>
      </c>
      <c r="F13" s="13" t="s">
        <v>69</v>
      </c>
      <c r="G13" s="13" t="s">
        <v>86</v>
      </c>
      <c r="H13" s="13"/>
    </row>
    <row r="14" spans="1:8" x14ac:dyDescent="0.25">
      <c r="A14" s="13" t="s">
        <v>74</v>
      </c>
      <c r="B14" s="13">
        <v>15886</v>
      </c>
      <c r="C14" s="14">
        <v>53442</v>
      </c>
      <c r="D14" s="13">
        <v>9133.9000000000015</v>
      </c>
      <c r="E14" s="13">
        <v>6752.1</v>
      </c>
      <c r="F14" s="13">
        <v>3897</v>
      </c>
      <c r="G14" s="13">
        <v>1.7326404926866821</v>
      </c>
      <c r="H14" s="13"/>
    </row>
    <row r="15" spans="1:8" x14ac:dyDescent="0.25">
      <c r="A15" s="13" t="s">
        <v>75</v>
      </c>
      <c r="B15" s="13">
        <v>10497</v>
      </c>
      <c r="C15" s="14">
        <v>36426</v>
      </c>
      <c r="D15" s="13">
        <v>6058</v>
      </c>
      <c r="E15" s="13">
        <v>4439</v>
      </c>
      <c r="F15" s="13">
        <v>2883</v>
      </c>
      <c r="G15" s="13">
        <v>1.5397155740548041</v>
      </c>
      <c r="H15" s="13"/>
    </row>
    <row r="16" spans="1:8" x14ac:dyDescent="0.25">
      <c r="A16" s="13" t="s">
        <v>76</v>
      </c>
      <c r="B16" s="13">
        <v>11184</v>
      </c>
      <c r="C16" s="14">
        <v>27993</v>
      </c>
      <c r="D16" s="13">
        <v>6293.2</v>
      </c>
      <c r="E16" s="13">
        <v>4890.8</v>
      </c>
      <c r="F16" s="13">
        <v>3194</v>
      </c>
      <c r="G16" s="13">
        <v>1.5312460864120225</v>
      </c>
      <c r="H16" s="13"/>
    </row>
    <row r="17" spans="1:8" x14ac:dyDescent="0.25">
      <c r="A17" s="13" t="s">
        <v>77</v>
      </c>
      <c r="B17" s="13">
        <v>12007</v>
      </c>
      <c r="C17" s="14">
        <v>38318</v>
      </c>
      <c r="D17" s="13">
        <v>7077</v>
      </c>
      <c r="E17" s="13">
        <v>4930</v>
      </c>
      <c r="F17" s="13">
        <v>3194</v>
      </c>
      <c r="G17" s="13">
        <v>1.5435190983093301</v>
      </c>
      <c r="H17" s="13"/>
    </row>
    <row r="18" spans="1:8" x14ac:dyDescent="0.25">
      <c r="A18" s="13" t="s">
        <v>78</v>
      </c>
      <c r="B18" s="13">
        <v>17628</v>
      </c>
      <c r="C18" s="14">
        <v>56572</v>
      </c>
      <c r="D18" s="13">
        <v>10095.950000000001</v>
      </c>
      <c r="E18" s="13">
        <v>7532.0500000000011</v>
      </c>
      <c r="F18" s="13">
        <v>4882</v>
      </c>
      <c r="G18" s="13">
        <v>1.5428205653420732</v>
      </c>
      <c r="H18" s="13"/>
    </row>
    <row r="19" spans="1:8" x14ac:dyDescent="0.25">
      <c r="A19" s="13"/>
      <c r="B19" s="13"/>
      <c r="D19" s="13"/>
      <c r="E19" s="13"/>
      <c r="F19" s="13"/>
      <c r="G19" s="13"/>
      <c r="H19" s="13"/>
    </row>
    <row r="20" spans="1:8" x14ac:dyDescent="0.25">
      <c r="A20" s="13"/>
      <c r="B20" s="13"/>
      <c r="D20" s="13"/>
      <c r="E20" s="13"/>
      <c r="F20" s="13"/>
      <c r="G20" s="13"/>
      <c r="H20" s="13"/>
    </row>
    <row r="21" spans="1:8" x14ac:dyDescent="0.25">
      <c r="A21" s="13"/>
      <c r="B21" s="13"/>
      <c r="D21" s="13"/>
      <c r="E21" s="13"/>
      <c r="F21" s="13"/>
      <c r="G21" s="13"/>
      <c r="H21" s="13"/>
    </row>
    <row r="22" spans="1:8" x14ac:dyDescent="0.25">
      <c r="A22" s="13" t="s">
        <v>99</v>
      </c>
      <c r="B22" s="13" t="s">
        <v>100</v>
      </c>
      <c r="D22" s="13"/>
      <c r="E22" s="13"/>
      <c r="F22" s="13"/>
      <c r="G22" s="13"/>
      <c r="H22" s="13"/>
    </row>
    <row r="23" spans="1:8" x14ac:dyDescent="0.25">
      <c r="A23" s="13" t="s">
        <v>44</v>
      </c>
      <c r="B23" s="13" t="s">
        <v>11</v>
      </c>
      <c r="D23" s="13"/>
      <c r="E23" s="13"/>
      <c r="F23" s="13"/>
      <c r="G23" s="13"/>
      <c r="H23" s="13"/>
    </row>
    <row r="24" spans="1:8" x14ac:dyDescent="0.25">
      <c r="A24" s="13" t="s">
        <v>20</v>
      </c>
      <c r="B24" s="13" t="s">
        <v>0</v>
      </c>
      <c r="D24" s="13"/>
      <c r="E24" s="13"/>
      <c r="F24" s="13"/>
      <c r="G24" s="13"/>
      <c r="H24" s="13"/>
    </row>
    <row r="25" spans="1:8" x14ac:dyDescent="0.25">
      <c r="A25" s="13" t="s">
        <v>28</v>
      </c>
      <c r="B25" s="13" t="s">
        <v>101</v>
      </c>
      <c r="D25" s="13"/>
      <c r="E25" s="13"/>
      <c r="F25" s="13"/>
      <c r="G25" s="13"/>
      <c r="H25" s="13"/>
    </row>
    <row r="26" spans="1:8" x14ac:dyDescent="0.25">
      <c r="A26" s="13" t="s">
        <v>36</v>
      </c>
      <c r="B26" s="13" t="s">
        <v>10</v>
      </c>
      <c r="D26" s="13"/>
      <c r="E26" s="13"/>
      <c r="F26" s="13"/>
      <c r="G26" s="13"/>
      <c r="H26" s="13"/>
    </row>
    <row r="27" spans="1:8" x14ac:dyDescent="0.25">
      <c r="A27" s="13" t="s">
        <v>6</v>
      </c>
      <c r="B27" s="13" t="s">
        <v>102</v>
      </c>
      <c r="D27" s="13"/>
      <c r="E27" s="13"/>
      <c r="F27" s="13"/>
      <c r="G27" s="13"/>
      <c r="H2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D8B7-1AD2-4E52-B3E8-3AD195A218A9}">
  <dimension ref="A1:U163"/>
  <sheetViews>
    <sheetView topLeftCell="A157" workbookViewId="0">
      <selection activeCell="B162" sqref="B162"/>
    </sheetView>
  </sheetViews>
  <sheetFormatPr defaultRowHeight="15" x14ac:dyDescent="0.25"/>
  <cols>
    <col min="2" max="2" width="30.5703125" customWidth="1"/>
    <col min="3" max="3" width="21.5703125" customWidth="1"/>
  </cols>
  <sheetData>
    <row r="1" spans="1:21" x14ac:dyDescent="0.25">
      <c r="A1" t="s">
        <v>47</v>
      </c>
      <c r="B1" s="3" t="s">
        <v>48</v>
      </c>
      <c r="C1" t="s">
        <v>49</v>
      </c>
      <c r="D1" t="s">
        <v>50</v>
      </c>
      <c r="E1" t="s">
        <v>51</v>
      </c>
      <c r="F1" s="2" t="s">
        <v>52</v>
      </c>
      <c r="G1" s="1" t="s">
        <v>53</v>
      </c>
      <c r="H1" t="s">
        <v>54</v>
      </c>
      <c r="I1" s="4" t="s">
        <v>66</v>
      </c>
      <c r="J1" t="s">
        <v>65</v>
      </c>
      <c r="K1" t="s">
        <v>67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25">
      <c r="A2">
        <v>11</v>
      </c>
      <c r="B2" s="3">
        <v>45239</v>
      </c>
      <c r="C2">
        <v>1383</v>
      </c>
      <c r="D2">
        <v>4</v>
      </c>
      <c r="E2" t="s">
        <v>13</v>
      </c>
      <c r="F2" s="2">
        <v>4</v>
      </c>
      <c r="G2" s="1">
        <v>1.5</v>
      </c>
      <c r="H2">
        <v>235</v>
      </c>
      <c r="I2" s="4">
        <v>940</v>
      </c>
      <c r="J2" s="1">
        <v>352.5</v>
      </c>
      <c r="K2" s="5">
        <v>587.5</v>
      </c>
      <c r="L2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>
        <v>1</v>
      </c>
      <c r="B3" s="3">
        <v>45206</v>
      </c>
      <c r="C3">
        <v>1815</v>
      </c>
      <c r="D3">
        <v>1</v>
      </c>
      <c r="E3" t="s">
        <v>0</v>
      </c>
      <c r="F3" s="2">
        <v>5</v>
      </c>
      <c r="G3" s="1">
        <v>2</v>
      </c>
      <c r="H3">
        <v>229</v>
      </c>
      <c r="I3" s="4">
        <v>1145</v>
      </c>
      <c r="J3" s="1">
        <v>458</v>
      </c>
      <c r="K3" s="5">
        <v>687</v>
      </c>
      <c r="L3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spans="1:21" x14ac:dyDescent="0.25">
      <c r="A4">
        <v>43</v>
      </c>
      <c r="B4" s="3">
        <v>45323</v>
      </c>
      <c r="C4">
        <v>3518</v>
      </c>
      <c r="D4">
        <v>5</v>
      </c>
      <c r="E4" t="s">
        <v>11</v>
      </c>
      <c r="F4" s="2">
        <v>3</v>
      </c>
      <c r="G4" s="1">
        <v>1.25</v>
      </c>
      <c r="H4">
        <v>220</v>
      </c>
      <c r="I4" s="4">
        <v>660</v>
      </c>
      <c r="J4" s="1">
        <v>275</v>
      </c>
      <c r="K4" s="5">
        <v>385</v>
      </c>
      <c r="L4">
        <v>5</v>
      </c>
      <c r="M4" t="s">
        <v>1</v>
      </c>
      <c r="N4" t="s">
        <v>2</v>
      </c>
      <c r="O4" t="s">
        <v>3</v>
      </c>
      <c r="P4" t="s">
        <v>4</v>
      </c>
      <c r="R4" t="s">
        <v>6</v>
      </c>
      <c r="S4" t="s">
        <v>7</v>
      </c>
      <c r="T4" t="s">
        <v>8</v>
      </c>
      <c r="U4" t="s">
        <v>9</v>
      </c>
    </row>
    <row r="5" spans="1:21" x14ac:dyDescent="0.25">
      <c r="A5">
        <v>43</v>
      </c>
      <c r="B5" s="3">
        <v>45320</v>
      </c>
      <c r="C5">
        <v>3518</v>
      </c>
      <c r="D5">
        <v>1</v>
      </c>
      <c r="E5" t="s">
        <v>0</v>
      </c>
      <c r="F5" s="2">
        <v>5</v>
      </c>
      <c r="G5" s="1">
        <v>2</v>
      </c>
      <c r="H5">
        <v>209</v>
      </c>
      <c r="I5" s="4">
        <v>1045</v>
      </c>
      <c r="J5" s="1">
        <v>418</v>
      </c>
      <c r="K5" s="5">
        <v>627</v>
      </c>
      <c r="L5">
        <v>5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  <c r="T5" t="s">
        <v>8</v>
      </c>
      <c r="U5" t="s">
        <v>9</v>
      </c>
    </row>
    <row r="6" spans="1:21" x14ac:dyDescent="0.25">
      <c r="A6">
        <v>32</v>
      </c>
      <c r="B6" s="3">
        <v>45296</v>
      </c>
      <c r="C6">
        <v>2847</v>
      </c>
      <c r="D6">
        <v>6</v>
      </c>
      <c r="E6" t="s">
        <v>14</v>
      </c>
      <c r="F6" s="2">
        <v>6</v>
      </c>
      <c r="G6" s="1">
        <v>2.75</v>
      </c>
      <c r="H6">
        <v>209</v>
      </c>
      <c r="I6" s="4">
        <v>1254</v>
      </c>
      <c r="J6" s="1">
        <v>574.75</v>
      </c>
      <c r="K6" s="5">
        <v>679.25</v>
      </c>
      <c r="L6">
        <v>5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  <c r="U6" t="s">
        <v>9</v>
      </c>
    </row>
    <row r="7" spans="1:21" x14ac:dyDescent="0.25">
      <c r="A7">
        <v>8</v>
      </c>
      <c r="B7" s="3">
        <v>45232</v>
      </c>
      <c r="C7">
        <v>2424</v>
      </c>
      <c r="D7">
        <v>4</v>
      </c>
      <c r="E7" t="s">
        <v>13</v>
      </c>
      <c r="F7" s="2">
        <v>4</v>
      </c>
      <c r="G7" s="1">
        <v>1.5</v>
      </c>
      <c r="H7">
        <v>186</v>
      </c>
      <c r="I7" s="4">
        <v>744</v>
      </c>
      <c r="J7" s="1">
        <v>279</v>
      </c>
      <c r="K7" s="5">
        <v>465</v>
      </c>
      <c r="L7">
        <v>5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7</v>
      </c>
      <c r="T7" t="s">
        <v>8</v>
      </c>
      <c r="U7" t="s">
        <v>9</v>
      </c>
    </row>
    <row r="8" spans="1:21" x14ac:dyDescent="0.25">
      <c r="A8">
        <v>43</v>
      </c>
      <c r="B8" s="3">
        <v>45321</v>
      </c>
      <c r="C8">
        <v>3518</v>
      </c>
      <c r="D8">
        <v>6</v>
      </c>
      <c r="E8" t="s">
        <v>14</v>
      </c>
      <c r="F8" s="2">
        <v>6</v>
      </c>
      <c r="G8" s="1">
        <v>2.75</v>
      </c>
      <c r="H8">
        <v>186</v>
      </c>
      <c r="I8" s="4">
        <v>1116</v>
      </c>
      <c r="J8" s="1">
        <v>511.5</v>
      </c>
      <c r="K8" s="5">
        <v>604.5</v>
      </c>
      <c r="L8">
        <v>5</v>
      </c>
      <c r="M8" t="s">
        <v>1</v>
      </c>
      <c r="N8" t="s">
        <v>2</v>
      </c>
      <c r="O8" t="s">
        <v>3</v>
      </c>
      <c r="P8" t="s">
        <v>4</v>
      </c>
      <c r="Q8" t="s">
        <v>5</v>
      </c>
      <c r="R8" t="s">
        <v>6</v>
      </c>
      <c r="S8" t="s">
        <v>7</v>
      </c>
      <c r="T8" t="s">
        <v>8</v>
      </c>
      <c r="U8" t="s">
        <v>9</v>
      </c>
    </row>
    <row r="9" spans="1:21" x14ac:dyDescent="0.25">
      <c r="A9">
        <v>8</v>
      </c>
      <c r="B9" s="3">
        <v>45230</v>
      </c>
      <c r="C9">
        <v>2424</v>
      </c>
      <c r="D9">
        <v>6</v>
      </c>
      <c r="E9" t="s">
        <v>14</v>
      </c>
      <c r="F9" s="2">
        <v>6</v>
      </c>
      <c r="G9" s="1">
        <v>2.75</v>
      </c>
      <c r="H9">
        <v>178</v>
      </c>
      <c r="I9" s="4">
        <v>1068</v>
      </c>
      <c r="J9" s="1">
        <v>489.5</v>
      </c>
      <c r="K9" s="5">
        <v>578.5</v>
      </c>
      <c r="L9">
        <v>5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8</v>
      </c>
      <c r="U9" t="s">
        <v>9</v>
      </c>
    </row>
    <row r="10" spans="1:21" x14ac:dyDescent="0.25">
      <c r="A10">
        <v>46</v>
      </c>
      <c r="B10" s="3">
        <v>45330</v>
      </c>
      <c r="C10">
        <v>648</v>
      </c>
      <c r="D10">
        <v>2</v>
      </c>
      <c r="E10" t="s">
        <v>10</v>
      </c>
      <c r="F10" s="2">
        <v>1</v>
      </c>
      <c r="G10" s="1">
        <v>0.5</v>
      </c>
      <c r="H10">
        <v>177</v>
      </c>
      <c r="I10" s="4">
        <v>177</v>
      </c>
      <c r="J10" s="1">
        <v>88.5</v>
      </c>
      <c r="K10" s="5">
        <v>88.5</v>
      </c>
      <c r="L10">
        <v>5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</row>
    <row r="11" spans="1:21" x14ac:dyDescent="0.25">
      <c r="A11">
        <v>39</v>
      </c>
      <c r="B11" s="3">
        <v>45312</v>
      </c>
      <c r="C11">
        <v>1094</v>
      </c>
      <c r="D11">
        <v>6</v>
      </c>
      <c r="E11" t="s">
        <v>14</v>
      </c>
      <c r="F11" s="2">
        <v>6</v>
      </c>
      <c r="G11" s="1">
        <v>2.75</v>
      </c>
      <c r="H11">
        <v>173</v>
      </c>
      <c r="I11" s="4">
        <v>1038</v>
      </c>
      <c r="J11" s="1">
        <v>475.75</v>
      </c>
      <c r="K11" s="5">
        <v>562.25</v>
      </c>
      <c r="L11">
        <v>5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</row>
    <row r="12" spans="1:21" x14ac:dyDescent="0.25">
      <c r="A12">
        <v>35</v>
      </c>
      <c r="B12" s="3">
        <v>45304</v>
      </c>
      <c r="C12">
        <v>1165</v>
      </c>
      <c r="D12">
        <v>4</v>
      </c>
      <c r="E12" t="s">
        <v>13</v>
      </c>
      <c r="F12" s="2">
        <v>4</v>
      </c>
      <c r="G12" s="1">
        <v>1.5</v>
      </c>
      <c r="H12">
        <v>164</v>
      </c>
      <c r="I12" s="4">
        <v>656</v>
      </c>
      <c r="J12" s="1">
        <v>246</v>
      </c>
      <c r="K12" s="5">
        <v>410</v>
      </c>
      <c r="L12">
        <v>5</v>
      </c>
      <c r="M12" t="s">
        <v>1</v>
      </c>
      <c r="N12" t="s">
        <v>2</v>
      </c>
      <c r="O12" t="s">
        <v>3</v>
      </c>
      <c r="P12" t="s">
        <v>4</v>
      </c>
      <c r="Q12" t="s">
        <v>5</v>
      </c>
      <c r="R12" t="s">
        <v>6</v>
      </c>
      <c r="S12" t="s">
        <v>7</v>
      </c>
      <c r="T12" t="s">
        <v>8</v>
      </c>
      <c r="U12" t="s">
        <v>9</v>
      </c>
    </row>
    <row r="13" spans="1:21" x14ac:dyDescent="0.25">
      <c r="A13">
        <v>1</v>
      </c>
      <c r="B13" s="3">
        <v>45207</v>
      </c>
      <c r="C13">
        <v>1815</v>
      </c>
      <c r="D13">
        <v>2</v>
      </c>
      <c r="E13" t="s">
        <v>10</v>
      </c>
      <c r="F13" s="2">
        <v>1</v>
      </c>
      <c r="G13" s="1">
        <v>0.5</v>
      </c>
      <c r="H13">
        <v>160</v>
      </c>
      <c r="I13" s="4">
        <v>160</v>
      </c>
      <c r="J13" s="1">
        <v>80</v>
      </c>
      <c r="K13" s="5">
        <v>80</v>
      </c>
      <c r="L13">
        <v>5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</row>
    <row r="14" spans="1:21" x14ac:dyDescent="0.25">
      <c r="A14">
        <v>32</v>
      </c>
      <c r="B14" s="3">
        <v>45293</v>
      </c>
      <c r="C14">
        <v>2847</v>
      </c>
      <c r="D14">
        <v>3</v>
      </c>
      <c r="E14" t="s">
        <v>12</v>
      </c>
      <c r="F14" s="2">
        <v>5</v>
      </c>
      <c r="G14" s="1">
        <v>2.2000000000000002</v>
      </c>
      <c r="H14">
        <v>128</v>
      </c>
      <c r="I14" s="4">
        <v>640</v>
      </c>
      <c r="J14" s="1">
        <v>281.60000000000002</v>
      </c>
      <c r="K14" s="5">
        <v>358.4</v>
      </c>
      <c r="L14">
        <v>5</v>
      </c>
      <c r="M14" t="s">
        <v>1</v>
      </c>
      <c r="N14" t="s">
        <v>2</v>
      </c>
      <c r="O14" t="s">
        <v>3</v>
      </c>
      <c r="P14" t="s">
        <v>4</v>
      </c>
      <c r="Q14" t="s">
        <v>5</v>
      </c>
      <c r="R14" t="s">
        <v>6</v>
      </c>
      <c r="S14" t="s">
        <v>7</v>
      </c>
      <c r="T14" t="s">
        <v>8</v>
      </c>
      <c r="U14" t="s">
        <v>9</v>
      </c>
    </row>
    <row r="15" spans="1:21" x14ac:dyDescent="0.25">
      <c r="A15">
        <v>2</v>
      </c>
      <c r="B15" s="3">
        <v>45211</v>
      </c>
      <c r="C15">
        <v>964</v>
      </c>
      <c r="D15">
        <v>6</v>
      </c>
      <c r="E15" t="s">
        <v>14</v>
      </c>
      <c r="F15" s="2">
        <v>6</v>
      </c>
      <c r="G15" s="1">
        <v>2.75</v>
      </c>
      <c r="H15">
        <v>128</v>
      </c>
      <c r="I15" s="4">
        <v>768</v>
      </c>
      <c r="J15" s="1">
        <v>352</v>
      </c>
      <c r="K15" s="5">
        <v>416</v>
      </c>
      <c r="L15">
        <v>5</v>
      </c>
      <c r="M15" t="s">
        <v>1</v>
      </c>
      <c r="N15" t="s">
        <v>2</v>
      </c>
      <c r="O15" t="s">
        <v>3</v>
      </c>
      <c r="P15" t="s">
        <v>4</v>
      </c>
      <c r="Q15" t="s">
        <v>5</v>
      </c>
      <c r="R15" t="s">
        <v>6</v>
      </c>
      <c r="S15" t="s">
        <v>7</v>
      </c>
      <c r="T15" t="s">
        <v>8</v>
      </c>
      <c r="U15" t="s">
        <v>9</v>
      </c>
    </row>
    <row r="16" spans="1:21" x14ac:dyDescent="0.25">
      <c r="A16">
        <v>43</v>
      </c>
      <c r="B16" s="3">
        <v>45319</v>
      </c>
      <c r="C16">
        <v>3518</v>
      </c>
      <c r="D16">
        <v>3</v>
      </c>
      <c r="E16" t="s">
        <v>12</v>
      </c>
      <c r="F16" s="2">
        <v>5</v>
      </c>
      <c r="G16" s="1">
        <v>2.2000000000000002</v>
      </c>
      <c r="H16">
        <v>125</v>
      </c>
      <c r="I16" s="4">
        <v>625</v>
      </c>
      <c r="J16" s="1">
        <v>275</v>
      </c>
      <c r="K16" s="5">
        <v>350</v>
      </c>
      <c r="L16">
        <v>5</v>
      </c>
      <c r="M16" t="s">
        <v>1</v>
      </c>
      <c r="N16" t="s">
        <v>2</v>
      </c>
      <c r="O16" t="s">
        <v>3</v>
      </c>
      <c r="P16" t="s">
        <v>4</v>
      </c>
      <c r="Q16" t="s">
        <v>5</v>
      </c>
      <c r="R16" t="s">
        <v>6</v>
      </c>
      <c r="S16" t="s">
        <v>7</v>
      </c>
      <c r="T16" t="s">
        <v>8</v>
      </c>
      <c r="U16" t="s">
        <v>9</v>
      </c>
    </row>
    <row r="17" spans="1:21" x14ac:dyDescent="0.25">
      <c r="A17">
        <v>32</v>
      </c>
      <c r="B17" s="3">
        <v>45295</v>
      </c>
      <c r="C17">
        <v>2847</v>
      </c>
      <c r="D17">
        <v>4</v>
      </c>
      <c r="E17" t="s">
        <v>13</v>
      </c>
      <c r="F17" s="2">
        <v>4</v>
      </c>
      <c r="G17" s="1">
        <v>1.5</v>
      </c>
      <c r="H17">
        <v>122</v>
      </c>
      <c r="I17" s="4">
        <v>488</v>
      </c>
      <c r="J17" s="1">
        <v>183</v>
      </c>
      <c r="K17" s="5">
        <v>305</v>
      </c>
      <c r="L17">
        <v>5</v>
      </c>
      <c r="M17" t="s">
        <v>1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  <c r="U17" t="s">
        <v>9</v>
      </c>
    </row>
    <row r="18" spans="1:21" x14ac:dyDescent="0.25">
      <c r="A18">
        <v>8</v>
      </c>
      <c r="B18" s="3">
        <v>45228</v>
      </c>
      <c r="C18">
        <v>2424</v>
      </c>
      <c r="D18">
        <v>2</v>
      </c>
      <c r="E18" t="s">
        <v>10</v>
      </c>
      <c r="F18" s="2">
        <v>1</v>
      </c>
      <c r="G18" s="1">
        <v>0.5</v>
      </c>
      <c r="H18">
        <v>114</v>
      </c>
      <c r="I18" s="4">
        <v>114</v>
      </c>
      <c r="J18" s="1">
        <v>57</v>
      </c>
      <c r="K18" s="5">
        <v>57</v>
      </c>
      <c r="L18">
        <v>5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  <c r="U18" t="s">
        <v>9</v>
      </c>
    </row>
    <row r="19" spans="1:21" x14ac:dyDescent="0.25">
      <c r="A19">
        <v>35</v>
      </c>
      <c r="B19" s="3">
        <v>45302</v>
      </c>
      <c r="C19">
        <v>1165</v>
      </c>
      <c r="D19">
        <v>5</v>
      </c>
      <c r="E19" t="s">
        <v>11</v>
      </c>
      <c r="F19" s="2">
        <v>3</v>
      </c>
      <c r="G19" s="1">
        <v>1.25</v>
      </c>
      <c r="H19">
        <v>113</v>
      </c>
      <c r="I19" s="4">
        <v>339</v>
      </c>
      <c r="J19" s="1">
        <v>141.25</v>
      </c>
      <c r="K19" s="5">
        <v>197.75</v>
      </c>
      <c r="L19">
        <v>5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t="s">
        <v>8</v>
      </c>
      <c r="U19" t="s">
        <v>9</v>
      </c>
    </row>
    <row r="20" spans="1:21" x14ac:dyDescent="0.25">
      <c r="A20">
        <v>8</v>
      </c>
      <c r="B20" s="3">
        <v>45229</v>
      </c>
      <c r="C20">
        <v>2424</v>
      </c>
      <c r="D20">
        <v>5</v>
      </c>
      <c r="E20" t="s">
        <v>11</v>
      </c>
      <c r="F20" s="2">
        <v>3</v>
      </c>
      <c r="G20" s="1">
        <v>1.25</v>
      </c>
      <c r="H20">
        <v>106</v>
      </c>
      <c r="I20" s="4">
        <v>318</v>
      </c>
      <c r="J20" s="1">
        <v>132.5</v>
      </c>
      <c r="K20" s="5">
        <v>185.5</v>
      </c>
      <c r="L20">
        <v>5</v>
      </c>
      <c r="M20" t="s">
        <v>1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</row>
    <row r="21" spans="1:21" x14ac:dyDescent="0.25">
      <c r="A21">
        <v>29</v>
      </c>
      <c r="B21" s="3">
        <v>45285</v>
      </c>
      <c r="C21">
        <v>1263</v>
      </c>
      <c r="D21">
        <v>3</v>
      </c>
      <c r="E21" t="s">
        <v>12</v>
      </c>
      <c r="F21" s="2">
        <v>5</v>
      </c>
      <c r="G21" s="1">
        <v>2.2000000000000002</v>
      </c>
      <c r="H21">
        <v>96</v>
      </c>
      <c r="I21" s="4">
        <v>480</v>
      </c>
      <c r="J21" s="1">
        <v>211.20000000000002</v>
      </c>
      <c r="K21" s="5">
        <v>268.79999999999995</v>
      </c>
      <c r="L21">
        <v>5</v>
      </c>
      <c r="M21" t="s">
        <v>1</v>
      </c>
      <c r="N21" t="s">
        <v>2</v>
      </c>
      <c r="O21" t="s">
        <v>3</v>
      </c>
      <c r="P21" t="s">
        <v>4</v>
      </c>
      <c r="Q21" t="s">
        <v>5</v>
      </c>
      <c r="R21" t="s">
        <v>6</v>
      </c>
      <c r="S21" t="s">
        <v>7</v>
      </c>
      <c r="T21" t="s">
        <v>8</v>
      </c>
      <c r="U21" t="s">
        <v>9</v>
      </c>
    </row>
    <row r="22" spans="1:21" x14ac:dyDescent="0.25">
      <c r="A22">
        <v>29</v>
      </c>
      <c r="B22" s="3">
        <v>45284</v>
      </c>
      <c r="C22">
        <v>1263</v>
      </c>
      <c r="D22">
        <v>5</v>
      </c>
      <c r="E22" t="s">
        <v>11</v>
      </c>
      <c r="F22" s="2">
        <v>3</v>
      </c>
      <c r="G22" s="1">
        <v>1.25</v>
      </c>
      <c r="H22">
        <v>94</v>
      </c>
      <c r="I22" s="4">
        <v>282</v>
      </c>
      <c r="J22" s="1">
        <v>117.5</v>
      </c>
      <c r="K22" s="5">
        <v>164.5</v>
      </c>
      <c r="L22">
        <v>5</v>
      </c>
      <c r="M22" t="s">
        <v>1</v>
      </c>
      <c r="N22" t="s">
        <v>2</v>
      </c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  <c r="U22" t="s">
        <v>9</v>
      </c>
    </row>
    <row r="23" spans="1:21" x14ac:dyDescent="0.25">
      <c r="A23">
        <v>32</v>
      </c>
      <c r="B23" s="3">
        <v>45294</v>
      </c>
      <c r="C23">
        <v>2847</v>
      </c>
      <c r="D23">
        <v>1</v>
      </c>
      <c r="E23" t="s">
        <v>0</v>
      </c>
      <c r="F23" s="2">
        <v>5</v>
      </c>
      <c r="G23" s="1">
        <v>2</v>
      </c>
      <c r="H23">
        <v>93</v>
      </c>
      <c r="I23" s="4">
        <v>465</v>
      </c>
      <c r="J23" s="1">
        <v>186</v>
      </c>
      <c r="K23" s="5">
        <v>279</v>
      </c>
      <c r="L23">
        <v>5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</row>
    <row r="24" spans="1:21" x14ac:dyDescent="0.25">
      <c r="A24">
        <v>1</v>
      </c>
      <c r="B24" s="3">
        <v>45209</v>
      </c>
      <c r="C24">
        <v>1815</v>
      </c>
      <c r="D24">
        <v>3</v>
      </c>
      <c r="E24" t="s">
        <v>12</v>
      </c>
      <c r="F24" s="2">
        <v>5</v>
      </c>
      <c r="G24" s="1">
        <v>2.2000000000000002</v>
      </c>
      <c r="H24">
        <v>84</v>
      </c>
      <c r="I24" s="4">
        <v>420</v>
      </c>
      <c r="J24" s="1">
        <v>184.8</v>
      </c>
      <c r="K24" s="5">
        <v>235.2</v>
      </c>
      <c r="L24">
        <v>5</v>
      </c>
      <c r="M24" t="s">
        <v>1</v>
      </c>
      <c r="N24" t="s">
        <v>2</v>
      </c>
      <c r="O24" t="s">
        <v>3</v>
      </c>
      <c r="P24" t="s">
        <v>4</v>
      </c>
      <c r="Q24" t="s">
        <v>5</v>
      </c>
      <c r="R24" t="s">
        <v>6</v>
      </c>
      <c r="S24" t="s">
        <v>7</v>
      </c>
      <c r="T24" t="s">
        <v>8</v>
      </c>
      <c r="U24" t="s">
        <v>9</v>
      </c>
    </row>
    <row r="25" spans="1:21" x14ac:dyDescent="0.25">
      <c r="A25">
        <v>29</v>
      </c>
      <c r="B25" s="3">
        <v>45283</v>
      </c>
      <c r="C25">
        <v>1263</v>
      </c>
      <c r="D25">
        <v>4</v>
      </c>
      <c r="E25" t="s">
        <v>13</v>
      </c>
      <c r="F25" s="2">
        <v>4</v>
      </c>
      <c r="G25" s="1">
        <v>1.5</v>
      </c>
      <c r="H25">
        <v>80</v>
      </c>
      <c r="I25" s="4">
        <v>320</v>
      </c>
      <c r="J25" s="1">
        <v>120</v>
      </c>
      <c r="K25" s="5">
        <v>200</v>
      </c>
      <c r="L25">
        <v>5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</row>
    <row r="26" spans="1:21" x14ac:dyDescent="0.25">
      <c r="A26">
        <v>29</v>
      </c>
      <c r="B26" s="3">
        <v>45287</v>
      </c>
      <c r="C26">
        <v>1263</v>
      </c>
      <c r="D26">
        <v>2</v>
      </c>
      <c r="E26" t="s">
        <v>10</v>
      </c>
      <c r="F26" s="2">
        <v>1</v>
      </c>
      <c r="G26" s="1">
        <v>0.5</v>
      </c>
      <c r="H26">
        <v>79</v>
      </c>
      <c r="I26" s="4">
        <v>79</v>
      </c>
      <c r="J26" s="1">
        <v>39.5</v>
      </c>
      <c r="K26" s="5">
        <v>39.5</v>
      </c>
      <c r="L26">
        <v>5</v>
      </c>
      <c r="M26" t="s">
        <v>1</v>
      </c>
      <c r="N26" t="s">
        <v>2</v>
      </c>
      <c r="O26" t="s">
        <v>3</v>
      </c>
      <c r="P26" t="s">
        <v>4</v>
      </c>
      <c r="Q26" t="s">
        <v>5</v>
      </c>
      <c r="R26" t="s">
        <v>6</v>
      </c>
      <c r="S26" t="s">
        <v>7</v>
      </c>
      <c r="T26" t="s">
        <v>8</v>
      </c>
      <c r="U26" t="s">
        <v>9</v>
      </c>
    </row>
    <row r="27" spans="1:21" x14ac:dyDescent="0.25">
      <c r="A27">
        <v>21</v>
      </c>
      <c r="B27" s="3">
        <v>45264</v>
      </c>
      <c r="C27">
        <v>74</v>
      </c>
      <c r="D27">
        <v>2</v>
      </c>
      <c r="E27" t="s">
        <v>10</v>
      </c>
      <c r="F27" s="2">
        <v>1</v>
      </c>
      <c r="G27" s="1">
        <v>0.5</v>
      </c>
      <c r="H27">
        <v>74</v>
      </c>
      <c r="I27" s="4">
        <v>74</v>
      </c>
      <c r="J27" s="1">
        <v>37</v>
      </c>
      <c r="K27" s="5">
        <v>37</v>
      </c>
      <c r="L27">
        <v>5</v>
      </c>
      <c r="M27" t="s">
        <v>1</v>
      </c>
      <c r="N27" t="s">
        <v>2</v>
      </c>
      <c r="O27" t="s">
        <v>3</v>
      </c>
      <c r="P27" t="s">
        <v>4</v>
      </c>
      <c r="Q27" t="s">
        <v>5</v>
      </c>
      <c r="R27" t="s">
        <v>6</v>
      </c>
      <c r="S27" t="s">
        <v>7</v>
      </c>
      <c r="T27" t="s">
        <v>8</v>
      </c>
      <c r="U27" t="s">
        <v>9</v>
      </c>
    </row>
    <row r="28" spans="1:21" x14ac:dyDescent="0.25">
      <c r="A28">
        <v>46</v>
      </c>
      <c r="B28" s="3">
        <v>45332</v>
      </c>
      <c r="C28">
        <v>648</v>
      </c>
      <c r="D28">
        <v>5</v>
      </c>
      <c r="E28" t="s">
        <v>11</v>
      </c>
      <c r="F28" s="2">
        <v>3</v>
      </c>
      <c r="G28" s="1">
        <v>1.25</v>
      </c>
      <c r="H28">
        <v>69</v>
      </c>
      <c r="I28" s="4">
        <v>207</v>
      </c>
      <c r="J28" s="1">
        <v>86.25</v>
      </c>
      <c r="K28" s="5">
        <v>120.75</v>
      </c>
      <c r="L28">
        <v>5</v>
      </c>
      <c r="M28" t="s">
        <v>1</v>
      </c>
      <c r="N28" t="s">
        <v>2</v>
      </c>
      <c r="O28" t="s">
        <v>3</v>
      </c>
      <c r="P28" t="s">
        <v>4</v>
      </c>
      <c r="Q28" t="s">
        <v>5</v>
      </c>
      <c r="R28" t="s">
        <v>6</v>
      </c>
      <c r="S28" t="s">
        <v>7</v>
      </c>
      <c r="T28" t="s">
        <v>8</v>
      </c>
      <c r="U28" t="s">
        <v>9</v>
      </c>
    </row>
    <row r="29" spans="1:21" x14ac:dyDescent="0.25">
      <c r="A29">
        <v>46</v>
      </c>
      <c r="B29" s="3">
        <v>45331</v>
      </c>
      <c r="C29">
        <v>648</v>
      </c>
      <c r="D29">
        <v>4</v>
      </c>
      <c r="E29" t="s">
        <v>13</v>
      </c>
      <c r="F29" s="2">
        <v>4</v>
      </c>
      <c r="G29" s="1">
        <v>1.5</v>
      </c>
      <c r="H29">
        <v>66</v>
      </c>
      <c r="I29" s="4">
        <v>264</v>
      </c>
      <c r="J29" s="1">
        <v>99</v>
      </c>
      <c r="K29" s="5">
        <v>165</v>
      </c>
      <c r="L29">
        <v>5</v>
      </c>
      <c r="M29" t="s">
        <v>1</v>
      </c>
      <c r="N29" t="s">
        <v>2</v>
      </c>
      <c r="O29" t="s">
        <v>3</v>
      </c>
      <c r="P29" t="s">
        <v>4</v>
      </c>
      <c r="Q29" t="s">
        <v>5</v>
      </c>
      <c r="R29" t="s">
        <v>6</v>
      </c>
      <c r="S29" t="s">
        <v>7</v>
      </c>
      <c r="T29" t="s">
        <v>8</v>
      </c>
      <c r="U29" t="s">
        <v>9</v>
      </c>
    </row>
    <row r="30" spans="1:21" x14ac:dyDescent="0.25">
      <c r="A30">
        <v>11</v>
      </c>
      <c r="B30" s="3">
        <v>45238</v>
      </c>
      <c r="C30">
        <v>1383</v>
      </c>
      <c r="D30">
        <v>6</v>
      </c>
      <c r="E30" t="s">
        <v>14</v>
      </c>
      <c r="F30" s="2">
        <v>6</v>
      </c>
      <c r="G30" s="1">
        <v>2.75</v>
      </c>
      <c r="H30">
        <v>65</v>
      </c>
      <c r="I30" s="4">
        <v>390</v>
      </c>
      <c r="J30" s="1">
        <v>178.75</v>
      </c>
      <c r="K30" s="5">
        <v>211.25</v>
      </c>
      <c r="L30">
        <v>5</v>
      </c>
      <c r="M30" t="s">
        <v>1</v>
      </c>
      <c r="N30" t="s">
        <v>2</v>
      </c>
      <c r="O30" t="s">
        <v>3</v>
      </c>
      <c r="P30" t="s">
        <v>4</v>
      </c>
      <c r="Q30" t="s">
        <v>5</v>
      </c>
      <c r="R30" t="s">
        <v>6</v>
      </c>
      <c r="T30" t="s">
        <v>8</v>
      </c>
      <c r="U30" t="s">
        <v>9</v>
      </c>
    </row>
    <row r="31" spans="1:21" x14ac:dyDescent="0.25">
      <c r="A31">
        <v>11</v>
      </c>
      <c r="B31" s="3">
        <v>45240</v>
      </c>
      <c r="C31">
        <v>1383</v>
      </c>
      <c r="D31">
        <v>2</v>
      </c>
      <c r="E31" t="s">
        <v>10</v>
      </c>
      <c r="F31" s="2">
        <v>1</v>
      </c>
      <c r="G31" s="1">
        <v>0.5</v>
      </c>
      <c r="H31">
        <v>53</v>
      </c>
      <c r="I31" s="4">
        <v>53</v>
      </c>
      <c r="J31" s="1">
        <v>26.5</v>
      </c>
      <c r="K31" s="5">
        <v>26.5</v>
      </c>
      <c r="L31">
        <v>5</v>
      </c>
      <c r="M31" t="s">
        <v>1</v>
      </c>
      <c r="N31" t="s">
        <v>2</v>
      </c>
      <c r="O31" t="s">
        <v>3</v>
      </c>
      <c r="P31" t="s">
        <v>4</v>
      </c>
      <c r="Q31" t="s">
        <v>5</v>
      </c>
      <c r="R31" t="s">
        <v>6</v>
      </c>
      <c r="S31" t="s">
        <v>7</v>
      </c>
      <c r="T31" t="s">
        <v>8</v>
      </c>
      <c r="U31" t="s">
        <v>9</v>
      </c>
    </row>
    <row r="32" spans="1:21" x14ac:dyDescent="0.25">
      <c r="A32">
        <v>2</v>
      </c>
      <c r="B32" s="3">
        <v>45210</v>
      </c>
      <c r="C32">
        <v>964</v>
      </c>
      <c r="D32">
        <v>4</v>
      </c>
      <c r="E32" t="s">
        <v>13</v>
      </c>
      <c r="F32" s="2">
        <v>4</v>
      </c>
      <c r="G32" s="1">
        <v>1.5</v>
      </c>
      <c r="H32">
        <v>49</v>
      </c>
      <c r="I32" s="4">
        <v>196</v>
      </c>
      <c r="J32" s="1">
        <v>73.5</v>
      </c>
      <c r="K32" s="5">
        <v>122.5</v>
      </c>
      <c r="L32">
        <v>5</v>
      </c>
      <c r="M32" t="s">
        <v>1</v>
      </c>
      <c r="N32" t="s">
        <v>2</v>
      </c>
      <c r="O32" t="s">
        <v>3</v>
      </c>
      <c r="P32" t="s">
        <v>4</v>
      </c>
      <c r="Q32" t="s">
        <v>5</v>
      </c>
      <c r="R32" t="s">
        <v>6</v>
      </c>
      <c r="S32">
        <v>36602</v>
      </c>
      <c r="T32" t="s">
        <v>8</v>
      </c>
      <c r="U32" t="s">
        <v>9</v>
      </c>
    </row>
    <row r="33" spans="1:21" x14ac:dyDescent="0.25">
      <c r="A33">
        <v>41</v>
      </c>
      <c r="B33" s="3">
        <v>45315</v>
      </c>
      <c r="C33">
        <v>240</v>
      </c>
      <c r="D33">
        <v>1</v>
      </c>
      <c r="E33" t="s">
        <v>0</v>
      </c>
      <c r="F33" s="2">
        <v>5</v>
      </c>
      <c r="G33" s="1">
        <v>2</v>
      </c>
      <c r="H33">
        <v>48</v>
      </c>
      <c r="I33" s="4">
        <v>240</v>
      </c>
      <c r="J33" s="1">
        <v>96</v>
      </c>
      <c r="K33" s="5">
        <v>144</v>
      </c>
      <c r="L33">
        <v>5</v>
      </c>
      <c r="M33" t="s">
        <v>1</v>
      </c>
      <c r="N33" t="s">
        <v>2</v>
      </c>
      <c r="O33" t="s">
        <v>3</v>
      </c>
      <c r="P33" t="s">
        <v>4</v>
      </c>
      <c r="Q33" t="s">
        <v>5</v>
      </c>
      <c r="R33" t="s">
        <v>6</v>
      </c>
      <c r="S33" t="s">
        <v>7</v>
      </c>
      <c r="T33" t="s">
        <v>8</v>
      </c>
      <c r="U33" t="s">
        <v>9</v>
      </c>
    </row>
    <row r="34" spans="1:21" x14ac:dyDescent="0.25">
      <c r="A34">
        <v>8</v>
      </c>
      <c r="B34" s="3">
        <v>45231</v>
      </c>
      <c r="C34">
        <v>2424</v>
      </c>
      <c r="D34">
        <v>3</v>
      </c>
      <c r="E34" t="s">
        <v>12</v>
      </c>
      <c r="F34" s="2">
        <v>5</v>
      </c>
      <c r="G34" s="1">
        <v>2.2000000000000002</v>
      </c>
      <c r="H34">
        <v>36</v>
      </c>
      <c r="I34" s="4">
        <v>180</v>
      </c>
      <c r="J34" s="1">
        <v>79.2</v>
      </c>
      <c r="K34" s="5">
        <v>100.8</v>
      </c>
      <c r="L34">
        <v>5</v>
      </c>
      <c r="M34" t="s">
        <v>1</v>
      </c>
      <c r="N34" t="s">
        <v>2</v>
      </c>
      <c r="O34" t="s">
        <v>3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  <c r="U34" t="s">
        <v>9</v>
      </c>
    </row>
    <row r="35" spans="1:21" x14ac:dyDescent="0.25">
      <c r="A35">
        <v>35</v>
      </c>
      <c r="B35" s="3">
        <v>45303</v>
      </c>
      <c r="C35">
        <v>1165</v>
      </c>
      <c r="D35">
        <v>3</v>
      </c>
      <c r="E35" t="s">
        <v>12</v>
      </c>
      <c r="F35" s="2">
        <v>5</v>
      </c>
      <c r="G35" s="1">
        <v>2.2000000000000002</v>
      </c>
      <c r="H35">
        <v>34</v>
      </c>
      <c r="I35" s="4">
        <v>170</v>
      </c>
      <c r="J35" s="1">
        <v>74.800000000000011</v>
      </c>
      <c r="K35" s="5">
        <v>95.199999999999989</v>
      </c>
      <c r="L35">
        <v>5</v>
      </c>
      <c r="M35" t="s">
        <v>1</v>
      </c>
      <c r="N35" t="s">
        <v>2</v>
      </c>
      <c r="O35" t="s">
        <v>3</v>
      </c>
      <c r="P35" t="s">
        <v>4</v>
      </c>
      <c r="Q35" t="s">
        <v>5</v>
      </c>
      <c r="R35" t="s">
        <v>6</v>
      </c>
      <c r="S35" t="s">
        <v>7</v>
      </c>
      <c r="T35" t="s">
        <v>8</v>
      </c>
      <c r="U35" t="s">
        <v>9</v>
      </c>
    </row>
    <row r="36" spans="1:21" x14ac:dyDescent="0.25">
      <c r="A36">
        <v>1</v>
      </c>
      <c r="B36" s="3">
        <v>45208</v>
      </c>
      <c r="C36">
        <v>1815</v>
      </c>
      <c r="D36">
        <v>5</v>
      </c>
      <c r="E36" t="s">
        <v>11</v>
      </c>
      <c r="F36" s="2">
        <v>3</v>
      </c>
      <c r="G36" s="1">
        <v>1.25</v>
      </c>
      <c r="H36">
        <v>30</v>
      </c>
      <c r="I36" s="4">
        <v>90</v>
      </c>
      <c r="J36" s="1">
        <v>37.5</v>
      </c>
      <c r="K36" s="5">
        <v>52.5</v>
      </c>
      <c r="L36">
        <v>5</v>
      </c>
      <c r="M36" t="s">
        <v>1</v>
      </c>
      <c r="N36" t="s">
        <v>2</v>
      </c>
      <c r="O36" t="s">
        <v>3</v>
      </c>
      <c r="P36" t="s">
        <v>4</v>
      </c>
      <c r="Q36" t="s">
        <v>5</v>
      </c>
      <c r="R36" t="s">
        <v>6</v>
      </c>
      <c r="S36" t="s">
        <v>7</v>
      </c>
      <c r="T36" t="s">
        <v>8</v>
      </c>
      <c r="U36" t="s">
        <v>9</v>
      </c>
    </row>
    <row r="37" spans="1:21" x14ac:dyDescent="0.25">
      <c r="A37">
        <v>43</v>
      </c>
      <c r="B37" s="3">
        <v>45322</v>
      </c>
      <c r="C37">
        <v>3518</v>
      </c>
      <c r="D37">
        <v>4</v>
      </c>
      <c r="E37" t="s">
        <v>13</v>
      </c>
      <c r="F37" s="2">
        <v>4</v>
      </c>
      <c r="G37" s="1">
        <v>1.5</v>
      </c>
      <c r="H37">
        <v>18</v>
      </c>
      <c r="I37" s="4">
        <v>72</v>
      </c>
      <c r="J37" s="1">
        <v>27</v>
      </c>
      <c r="K37" s="5">
        <v>45</v>
      </c>
      <c r="L37">
        <v>5</v>
      </c>
      <c r="M37" t="s">
        <v>1</v>
      </c>
      <c r="N37" t="s">
        <v>2</v>
      </c>
      <c r="O37" t="s">
        <v>3</v>
      </c>
      <c r="P37" t="s">
        <v>4</v>
      </c>
      <c r="Q37" t="s">
        <v>5</v>
      </c>
      <c r="R37" t="s">
        <v>6</v>
      </c>
      <c r="S37" t="s">
        <v>7</v>
      </c>
      <c r="T37" t="s">
        <v>8</v>
      </c>
      <c r="U37" t="s">
        <v>9</v>
      </c>
    </row>
    <row r="38" spans="1:21" x14ac:dyDescent="0.25">
      <c r="A38">
        <v>29</v>
      </c>
      <c r="B38" s="3">
        <v>45286</v>
      </c>
      <c r="C38">
        <v>1263</v>
      </c>
      <c r="D38">
        <v>6</v>
      </c>
      <c r="E38" t="s">
        <v>14</v>
      </c>
      <c r="F38" s="2">
        <v>6</v>
      </c>
      <c r="G38" s="1">
        <v>2.75</v>
      </c>
      <c r="H38">
        <v>17</v>
      </c>
      <c r="I38" s="4">
        <v>102</v>
      </c>
      <c r="J38" s="1">
        <v>46.75</v>
      </c>
      <c r="K38" s="5">
        <v>55.25</v>
      </c>
      <c r="L38">
        <v>5</v>
      </c>
      <c r="M38" t="s">
        <v>1</v>
      </c>
      <c r="N38" t="s">
        <v>2</v>
      </c>
      <c r="O38" t="s">
        <v>3</v>
      </c>
      <c r="P38" t="s">
        <v>4</v>
      </c>
      <c r="Q38" t="s">
        <v>5</v>
      </c>
      <c r="R38" t="s">
        <v>6</v>
      </c>
      <c r="S38" t="s">
        <v>7</v>
      </c>
      <c r="T38" t="s">
        <v>8</v>
      </c>
      <c r="U38" t="s">
        <v>9</v>
      </c>
    </row>
    <row r="39" spans="1:21" x14ac:dyDescent="0.25">
      <c r="A39">
        <v>39</v>
      </c>
      <c r="B39" s="3">
        <v>45311</v>
      </c>
      <c r="C39">
        <v>1094</v>
      </c>
      <c r="D39">
        <v>4</v>
      </c>
      <c r="E39" t="s">
        <v>13</v>
      </c>
      <c r="F39" s="2">
        <v>4</v>
      </c>
      <c r="G39" s="1">
        <v>1.5</v>
      </c>
      <c r="H39">
        <v>14</v>
      </c>
      <c r="I39" s="4">
        <v>56</v>
      </c>
      <c r="J39" s="1">
        <v>21</v>
      </c>
      <c r="K39" s="5">
        <v>35</v>
      </c>
      <c r="L39">
        <v>5</v>
      </c>
      <c r="M39" t="s">
        <v>1</v>
      </c>
      <c r="N39" t="s">
        <v>2</v>
      </c>
      <c r="O39" t="s">
        <v>3</v>
      </c>
      <c r="P39" t="s">
        <v>4</v>
      </c>
      <c r="Q39" t="s">
        <v>5</v>
      </c>
      <c r="R39" t="s">
        <v>6</v>
      </c>
      <c r="S39" t="s">
        <v>7</v>
      </c>
      <c r="T39" t="s">
        <v>8</v>
      </c>
      <c r="U39" t="s">
        <v>9</v>
      </c>
    </row>
    <row r="40" spans="1:21" x14ac:dyDescent="0.25">
      <c r="A40">
        <v>22</v>
      </c>
      <c r="B40" s="3">
        <v>45266</v>
      </c>
      <c r="C40">
        <v>1744</v>
      </c>
      <c r="D40">
        <v>5</v>
      </c>
      <c r="E40" t="s">
        <v>11</v>
      </c>
      <c r="F40" s="2">
        <v>3</v>
      </c>
      <c r="G40" s="1">
        <v>1.25</v>
      </c>
      <c r="H40">
        <v>241</v>
      </c>
      <c r="I40" s="4">
        <v>723</v>
      </c>
      <c r="J40" s="1">
        <v>301.25</v>
      </c>
      <c r="K40" s="5">
        <v>421.75</v>
      </c>
      <c r="L40">
        <v>4</v>
      </c>
      <c r="M40" t="s">
        <v>31</v>
      </c>
      <c r="N40" t="s">
        <v>32</v>
      </c>
      <c r="O40" t="s">
        <v>33</v>
      </c>
      <c r="P40" t="s">
        <v>34</v>
      </c>
      <c r="Q40" t="s">
        <v>35</v>
      </c>
      <c r="R40" t="s">
        <v>36</v>
      </c>
      <c r="S40" t="s">
        <v>37</v>
      </c>
      <c r="T40" t="s">
        <v>8</v>
      </c>
      <c r="U40" t="s">
        <v>38</v>
      </c>
    </row>
    <row r="41" spans="1:21" x14ac:dyDescent="0.25">
      <c r="A41">
        <v>25</v>
      </c>
      <c r="B41" s="3">
        <v>45274</v>
      </c>
      <c r="C41">
        <v>1113</v>
      </c>
      <c r="D41">
        <v>2</v>
      </c>
      <c r="E41" t="s">
        <v>10</v>
      </c>
      <c r="F41" s="2">
        <v>1</v>
      </c>
      <c r="G41" s="1">
        <v>0.5</v>
      </c>
      <c r="H41">
        <v>239</v>
      </c>
      <c r="I41" s="4">
        <v>239</v>
      </c>
      <c r="J41" s="1">
        <v>119.5</v>
      </c>
      <c r="K41" s="5">
        <v>119.5</v>
      </c>
      <c r="L41">
        <v>4</v>
      </c>
      <c r="M41" t="s">
        <v>31</v>
      </c>
      <c r="N41" t="s">
        <v>32</v>
      </c>
      <c r="O41" t="s">
        <v>33</v>
      </c>
      <c r="P41" t="s">
        <v>34</v>
      </c>
      <c r="Q41" t="s">
        <v>35</v>
      </c>
      <c r="R41" t="s">
        <v>36</v>
      </c>
      <c r="S41" t="s">
        <v>37</v>
      </c>
      <c r="T41" t="s">
        <v>8</v>
      </c>
      <c r="U41" t="s">
        <v>38</v>
      </c>
    </row>
    <row r="42" spans="1:21" x14ac:dyDescent="0.25">
      <c r="A42">
        <v>6</v>
      </c>
      <c r="B42" s="3">
        <v>45224</v>
      </c>
      <c r="C42">
        <v>1586</v>
      </c>
      <c r="D42">
        <v>1</v>
      </c>
      <c r="E42" t="s">
        <v>0</v>
      </c>
      <c r="F42" s="2">
        <v>5</v>
      </c>
      <c r="G42" s="1">
        <v>2</v>
      </c>
      <c r="H42">
        <v>214</v>
      </c>
      <c r="I42" s="4">
        <v>1070</v>
      </c>
      <c r="J42" s="1">
        <v>428</v>
      </c>
      <c r="K42" s="5">
        <v>642</v>
      </c>
      <c r="L42">
        <v>4</v>
      </c>
      <c r="M42" t="s">
        <v>31</v>
      </c>
      <c r="N42" t="s">
        <v>32</v>
      </c>
      <c r="O42" t="s">
        <v>33</v>
      </c>
      <c r="P42" t="s">
        <v>34</v>
      </c>
      <c r="Q42" t="s">
        <v>35</v>
      </c>
      <c r="R42" t="s">
        <v>36</v>
      </c>
      <c r="S42" t="s">
        <v>37</v>
      </c>
      <c r="T42" t="s">
        <v>8</v>
      </c>
      <c r="U42" t="s">
        <v>38</v>
      </c>
    </row>
    <row r="43" spans="1:21" x14ac:dyDescent="0.25">
      <c r="A43">
        <v>7</v>
      </c>
      <c r="B43" s="3">
        <v>45227</v>
      </c>
      <c r="C43">
        <v>210</v>
      </c>
      <c r="D43">
        <v>2</v>
      </c>
      <c r="E43" t="s">
        <v>10</v>
      </c>
      <c r="F43" s="2">
        <v>1</v>
      </c>
      <c r="G43" s="1">
        <v>0.5</v>
      </c>
      <c r="H43">
        <v>210</v>
      </c>
      <c r="I43" s="4">
        <v>210</v>
      </c>
      <c r="J43" s="1">
        <v>105</v>
      </c>
      <c r="K43" s="5">
        <v>105</v>
      </c>
      <c r="L43">
        <v>4</v>
      </c>
      <c r="M43" t="s">
        <v>31</v>
      </c>
      <c r="N43" t="s">
        <v>32</v>
      </c>
      <c r="O43" t="s">
        <v>33</v>
      </c>
      <c r="P43" t="s">
        <v>34</v>
      </c>
      <c r="Q43" t="s">
        <v>35</v>
      </c>
      <c r="R43" t="s">
        <v>36</v>
      </c>
      <c r="S43" t="s">
        <v>37</v>
      </c>
      <c r="T43" t="s">
        <v>8</v>
      </c>
      <c r="U43" t="s">
        <v>38</v>
      </c>
    </row>
    <row r="44" spans="1:21" x14ac:dyDescent="0.25">
      <c r="A44">
        <v>18</v>
      </c>
      <c r="B44" s="3">
        <v>45260</v>
      </c>
      <c r="C44">
        <v>915</v>
      </c>
      <c r="D44">
        <v>3</v>
      </c>
      <c r="E44" t="s">
        <v>12</v>
      </c>
      <c r="F44" s="2">
        <v>5</v>
      </c>
      <c r="G44" s="1">
        <v>2.2000000000000002</v>
      </c>
      <c r="H44">
        <v>183</v>
      </c>
      <c r="I44" s="4">
        <v>915</v>
      </c>
      <c r="J44" s="1">
        <v>402.6</v>
      </c>
      <c r="K44" s="5">
        <v>512.4</v>
      </c>
      <c r="L44">
        <v>4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  <c r="R44" t="s">
        <v>36</v>
      </c>
      <c r="S44" t="s">
        <v>37</v>
      </c>
      <c r="T44" t="s">
        <v>8</v>
      </c>
      <c r="U44" t="s">
        <v>38</v>
      </c>
    </row>
    <row r="45" spans="1:21" x14ac:dyDescent="0.25">
      <c r="A45">
        <v>22</v>
      </c>
      <c r="B45" s="3">
        <v>45267</v>
      </c>
      <c r="C45">
        <v>1744</v>
      </c>
      <c r="D45">
        <v>3</v>
      </c>
      <c r="E45" t="s">
        <v>12</v>
      </c>
      <c r="F45" s="2">
        <v>5</v>
      </c>
      <c r="G45" s="1">
        <v>2.2000000000000002</v>
      </c>
      <c r="H45">
        <v>176</v>
      </c>
      <c r="I45" s="4">
        <v>880</v>
      </c>
      <c r="J45" s="1">
        <v>387.20000000000005</v>
      </c>
      <c r="K45" s="5">
        <v>492.79999999999995</v>
      </c>
      <c r="L45">
        <v>4</v>
      </c>
      <c r="M45" t="s">
        <v>31</v>
      </c>
      <c r="N45" t="s">
        <v>32</v>
      </c>
      <c r="O45" t="s">
        <v>33</v>
      </c>
      <c r="P45" t="s">
        <v>34</v>
      </c>
      <c r="Q45" t="s">
        <v>35</v>
      </c>
      <c r="R45" t="s">
        <v>36</v>
      </c>
      <c r="S45" t="s">
        <v>37</v>
      </c>
      <c r="T45" t="s">
        <v>8</v>
      </c>
      <c r="U45" t="s">
        <v>38</v>
      </c>
    </row>
    <row r="46" spans="1:21" x14ac:dyDescent="0.25">
      <c r="A46">
        <v>28</v>
      </c>
      <c r="B46" s="3">
        <v>45282</v>
      </c>
      <c r="C46">
        <v>2060</v>
      </c>
      <c r="D46">
        <v>5</v>
      </c>
      <c r="E46" t="s">
        <v>11</v>
      </c>
      <c r="F46" s="2">
        <v>3</v>
      </c>
      <c r="G46" s="1">
        <v>1.25</v>
      </c>
      <c r="H46">
        <v>172</v>
      </c>
      <c r="I46" s="4">
        <v>516</v>
      </c>
      <c r="J46" s="1">
        <v>215</v>
      </c>
      <c r="K46" s="5">
        <v>301</v>
      </c>
      <c r="L46">
        <v>4</v>
      </c>
      <c r="M46" t="s">
        <v>31</v>
      </c>
      <c r="N46" t="s">
        <v>32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8</v>
      </c>
      <c r="U46" t="s">
        <v>38</v>
      </c>
    </row>
    <row r="47" spans="1:21" x14ac:dyDescent="0.25">
      <c r="A47">
        <v>28</v>
      </c>
      <c r="B47" s="3">
        <v>45280</v>
      </c>
      <c r="C47">
        <v>2060</v>
      </c>
      <c r="D47">
        <v>6</v>
      </c>
      <c r="E47" t="s">
        <v>14</v>
      </c>
      <c r="F47" s="2">
        <v>6</v>
      </c>
      <c r="G47" s="1">
        <v>2.75</v>
      </c>
      <c r="H47">
        <v>168</v>
      </c>
      <c r="I47" s="4">
        <v>1008</v>
      </c>
      <c r="J47" s="1">
        <v>462</v>
      </c>
      <c r="K47" s="5">
        <v>546</v>
      </c>
      <c r="L47">
        <v>4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  <c r="R47" t="s">
        <v>36</v>
      </c>
      <c r="S47" t="s">
        <v>37</v>
      </c>
      <c r="T47" t="s">
        <v>8</v>
      </c>
      <c r="U47" t="s">
        <v>38</v>
      </c>
    </row>
    <row r="48" spans="1:21" x14ac:dyDescent="0.25">
      <c r="A48">
        <v>25</v>
      </c>
      <c r="B48" s="3">
        <v>45276</v>
      </c>
      <c r="C48">
        <v>1113</v>
      </c>
      <c r="D48">
        <v>4</v>
      </c>
      <c r="E48" t="s">
        <v>13</v>
      </c>
      <c r="F48" s="2">
        <v>4</v>
      </c>
      <c r="G48" s="1">
        <v>1.5</v>
      </c>
      <c r="H48">
        <v>166</v>
      </c>
      <c r="I48" s="4">
        <v>664</v>
      </c>
      <c r="J48" s="1">
        <v>249</v>
      </c>
      <c r="K48" s="5">
        <v>415</v>
      </c>
      <c r="L48">
        <v>4</v>
      </c>
      <c r="M48" t="s">
        <v>31</v>
      </c>
      <c r="N48" t="s">
        <v>32</v>
      </c>
      <c r="O48" t="s">
        <v>33</v>
      </c>
      <c r="P48" t="s">
        <v>34</v>
      </c>
      <c r="Q48" t="s">
        <v>35</v>
      </c>
      <c r="R48" t="s">
        <v>36</v>
      </c>
      <c r="S48" t="s">
        <v>37</v>
      </c>
      <c r="T48" t="s">
        <v>8</v>
      </c>
      <c r="U48" t="s">
        <v>38</v>
      </c>
    </row>
    <row r="49" spans="1:21" x14ac:dyDescent="0.25">
      <c r="A49">
        <v>22</v>
      </c>
      <c r="B49" s="3">
        <v>45265</v>
      </c>
      <c r="C49">
        <v>1744</v>
      </c>
      <c r="D49">
        <v>2</v>
      </c>
      <c r="E49" t="s">
        <v>10</v>
      </c>
      <c r="F49" s="2">
        <v>1</v>
      </c>
      <c r="G49" s="1">
        <v>0.5</v>
      </c>
      <c r="H49">
        <v>141</v>
      </c>
      <c r="I49" s="4">
        <v>141</v>
      </c>
      <c r="J49" s="1">
        <v>70.5</v>
      </c>
      <c r="K49" s="5">
        <v>70.5</v>
      </c>
      <c r="L49">
        <v>4</v>
      </c>
      <c r="M49" t="s">
        <v>31</v>
      </c>
      <c r="N49" t="s">
        <v>32</v>
      </c>
      <c r="O49" t="s">
        <v>33</v>
      </c>
      <c r="P49" t="s">
        <v>34</v>
      </c>
      <c r="Q49" t="s">
        <v>35</v>
      </c>
      <c r="R49" t="s">
        <v>36</v>
      </c>
      <c r="S49" t="s">
        <v>37</v>
      </c>
      <c r="T49" t="s">
        <v>8</v>
      </c>
      <c r="U49" t="s">
        <v>38</v>
      </c>
    </row>
    <row r="50" spans="1:21" x14ac:dyDescent="0.25">
      <c r="A50">
        <v>28</v>
      </c>
      <c r="B50" s="3">
        <v>45281</v>
      </c>
      <c r="C50">
        <v>2060</v>
      </c>
      <c r="D50">
        <v>4</v>
      </c>
      <c r="E50" t="s">
        <v>13</v>
      </c>
      <c r="F50" s="2">
        <v>4</v>
      </c>
      <c r="G50" s="1">
        <v>1.5</v>
      </c>
      <c r="H50">
        <v>134</v>
      </c>
      <c r="I50" s="4">
        <v>536</v>
      </c>
      <c r="J50" s="1">
        <v>201</v>
      </c>
      <c r="K50" s="5">
        <v>335</v>
      </c>
      <c r="L50">
        <v>4</v>
      </c>
      <c r="M50" t="s">
        <v>31</v>
      </c>
      <c r="N50" t="s">
        <v>32</v>
      </c>
      <c r="O50" t="s">
        <v>33</v>
      </c>
      <c r="P50" t="s">
        <v>34</v>
      </c>
      <c r="Q50" t="s">
        <v>35</v>
      </c>
      <c r="R50" t="s">
        <v>36</v>
      </c>
      <c r="S50" t="s">
        <v>37</v>
      </c>
      <c r="T50" t="s">
        <v>8</v>
      </c>
      <c r="U50" t="s">
        <v>38</v>
      </c>
    </row>
    <row r="51" spans="1:21" x14ac:dyDescent="0.25">
      <c r="A51">
        <v>48</v>
      </c>
      <c r="B51" s="3">
        <v>45335</v>
      </c>
      <c r="C51">
        <v>655</v>
      </c>
      <c r="D51">
        <v>3</v>
      </c>
      <c r="E51" t="s">
        <v>12</v>
      </c>
      <c r="F51" s="2">
        <v>5</v>
      </c>
      <c r="G51" s="1">
        <v>2.2000000000000002</v>
      </c>
      <c r="H51">
        <v>131</v>
      </c>
      <c r="I51" s="4">
        <v>655</v>
      </c>
      <c r="J51" s="1">
        <v>288.20000000000005</v>
      </c>
      <c r="K51" s="5">
        <v>366.79999999999995</v>
      </c>
      <c r="L51">
        <v>4</v>
      </c>
      <c r="M51" t="s">
        <v>31</v>
      </c>
      <c r="N51" t="s">
        <v>32</v>
      </c>
      <c r="O51" t="s">
        <v>33</v>
      </c>
      <c r="P51" t="s">
        <v>34</v>
      </c>
      <c r="Q51" t="s">
        <v>35</v>
      </c>
      <c r="R51" t="s">
        <v>36</v>
      </c>
      <c r="S51" t="s">
        <v>37</v>
      </c>
      <c r="T51" t="s">
        <v>8</v>
      </c>
      <c r="U51" t="s">
        <v>38</v>
      </c>
    </row>
    <row r="52" spans="1:21" x14ac:dyDescent="0.25">
      <c r="A52">
        <v>36</v>
      </c>
      <c r="B52" s="3">
        <v>45306</v>
      </c>
      <c r="C52">
        <v>1391</v>
      </c>
      <c r="D52">
        <v>4</v>
      </c>
      <c r="E52" t="s">
        <v>13</v>
      </c>
      <c r="F52" s="2">
        <v>4</v>
      </c>
      <c r="G52" s="1">
        <v>1.5</v>
      </c>
      <c r="H52">
        <v>127</v>
      </c>
      <c r="I52" s="4">
        <v>508</v>
      </c>
      <c r="J52" s="1">
        <v>190.5</v>
      </c>
      <c r="K52" s="5">
        <v>317.5</v>
      </c>
      <c r="L52">
        <v>4</v>
      </c>
      <c r="M52" t="s">
        <v>31</v>
      </c>
      <c r="N52" t="s">
        <v>32</v>
      </c>
      <c r="O52" t="s">
        <v>33</v>
      </c>
      <c r="P52" t="s">
        <v>34</v>
      </c>
      <c r="Q52" t="s">
        <v>35</v>
      </c>
      <c r="R52" t="s">
        <v>36</v>
      </c>
      <c r="S52" t="s">
        <v>37</v>
      </c>
      <c r="T52" t="s">
        <v>8</v>
      </c>
      <c r="U52" t="s">
        <v>38</v>
      </c>
    </row>
    <row r="53" spans="1:21" x14ac:dyDescent="0.25">
      <c r="A53">
        <v>36</v>
      </c>
      <c r="B53" s="3">
        <v>45305</v>
      </c>
      <c r="C53">
        <v>1391</v>
      </c>
      <c r="D53">
        <v>1</v>
      </c>
      <c r="E53" t="s">
        <v>0</v>
      </c>
      <c r="F53" s="2">
        <v>5</v>
      </c>
      <c r="G53" s="1">
        <v>2</v>
      </c>
      <c r="H53">
        <v>116</v>
      </c>
      <c r="I53" s="4">
        <v>580</v>
      </c>
      <c r="J53" s="1">
        <v>232</v>
      </c>
      <c r="K53" s="5">
        <v>348</v>
      </c>
      <c r="L53">
        <v>4</v>
      </c>
      <c r="M53" t="s">
        <v>31</v>
      </c>
      <c r="N53" t="s">
        <v>32</v>
      </c>
      <c r="O53" t="s">
        <v>33</v>
      </c>
      <c r="P53" t="s">
        <v>34</v>
      </c>
      <c r="Q53" t="s">
        <v>35</v>
      </c>
      <c r="R53" t="s">
        <v>36</v>
      </c>
      <c r="S53" t="s">
        <v>37</v>
      </c>
      <c r="T53" t="s">
        <v>8</v>
      </c>
      <c r="U53" t="s">
        <v>38</v>
      </c>
    </row>
    <row r="54" spans="1:21" x14ac:dyDescent="0.25">
      <c r="A54">
        <v>36</v>
      </c>
      <c r="B54" s="3">
        <v>45307</v>
      </c>
      <c r="C54">
        <v>1391</v>
      </c>
      <c r="D54">
        <v>5</v>
      </c>
      <c r="E54" t="s">
        <v>11</v>
      </c>
      <c r="F54" s="2">
        <v>3</v>
      </c>
      <c r="G54" s="1">
        <v>1.25</v>
      </c>
      <c r="H54">
        <v>101</v>
      </c>
      <c r="I54" s="4">
        <v>303</v>
      </c>
      <c r="J54" s="1">
        <v>126.25</v>
      </c>
      <c r="K54" s="5">
        <v>176.75</v>
      </c>
      <c r="L54">
        <v>4</v>
      </c>
      <c r="M54" t="s">
        <v>31</v>
      </c>
      <c r="N54" t="s">
        <v>32</v>
      </c>
      <c r="O54" t="s">
        <v>33</v>
      </c>
      <c r="P54" t="s">
        <v>34</v>
      </c>
      <c r="Q54" t="s">
        <v>35</v>
      </c>
      <c r="R54" t="s">
        <v>36</v>
      </c>
      <c r="S54" t="s">
        <v>37</v>
      </c>
      <c r="T54" t="s">
        <v>8</v>
      </c>
      <c r="U54" t="s">
        <v>38</v>
      </c>
    </row>
    <row r="55" spans="1:21" x14ac:dyDescent="0.25">
      <c r="A55">
        <v>6</v>
      </c>
      <c r="B55" s="3">
        <v>45226</v>
      </c>
      <c r="C55">
        <v>1586</v>
      </c>
      <c r="D55">
        <v>6</v>
      </c>
      <c r="E55" t="s">
        <v>14</v>
      </c>
      <c r="F55" s="2">
        <v>6</v>
      </c>
      <c r="G55" s="1">
        <v>2.75</v>
      </c>
      <c r="H55">
        <v>66</v>
      </c>
      <c r="I55" s="4">
        <v>396</v>
      </c>
      <c r="J55" s="1">
        <v>181.5</v>
      </c>
      <c r="K55" s="5">
        <v>214.5</v>
      </c>
      <c r="L55">
        <v>4</v>
      </c>
      <c r="M55" t="s">
        <v>31</v>
      </c>
      <c r="N55" t="s">
        <v>32</v>
      </c>
      <c r="O55" t="s">
        <v>33</v>
      </c>
      <c r="P55" t="s">
        <v>34</v>
      </c>
      <c r="Q55" t="s">
        <v>35</v>
      </c>
      <c r="R55" t="s">
        <v>36</v>
      </c>
      <c r="S55" t="s">
        <v>37</v>
      </c>
      <c r="T55" t="s">
        <v>8</v>
      </c>
      <c r="U55" t="s">
        <v>38</v>
      </c>
    </row>
    <row r="56" spans="1:21" x14ac:dyDescent="0.25">
      <c r="A56">
        <v>5</v>
      </c>
      <c r="B56" s="3">
        <v>45223</v>
      </c>
      <c r="C56">
        <v>569</v>
      </c>
      <c r="D56">
        <v>6</v>
      </c>
      <c r="E56" t="s">
        <v>14</v>
      </c>
      <c r="F56" s="2">
        <v>6</v>
      </c>
      <c r="G56" s="1">
        <v>2.75</v>
      </c>
      <c r="H56">
        <v>51</v>
      </c>
      <c r="I56" s="4">
        <v>306</v>
      </c>
      <c r="J56" s="1">
        <v>140.25</v>
      </c>
      <c r="K56" s="5">
        <v>165.75</v>
      </c>
      <c r="L56">
        <v>4</v>
      </c>
      <c r="M56" t="s">
        <v>31</v>
      </c>
      <c r="N56" t="s">
        <v>32</v>
      </c>
      <c r="O56" t="s">
        <v>33</v>
      </c>
      <c r="P56" t="s">
        <v>34</v>
      </c>
      <c r="Q56" t="s">
        <v>35</v>
      </c>
      <c r="R56" t="s">
        <v>36</v>
      </c>
      <c r="S56" t="s">
        <v>37</v>
      </c>
      <c r="T56" t="s">
        <v>8</v>
      </c>
      <c r="U56" t="s">
        <v>38</v>
      </c>
    </row>
    <row r="57" spans="1:21" x14ac:dyDescent="0.25">
      <c r="A57">
        <v>5</v>
      </c>
      <c r="B57" s="3">
        <v>45222</v>
      </c>
      <c r="C57">
        <v>569</v>
      </c>
      <c r="D57">
        <v>1</v>
      </c>
      <c r="E57" t="s">
        <v>0</v>
      </c>
      <c r="F57" s="2">
        <v>5</v>
      </c>
      <c r="G57" s="1">
        <v>2</v>
      </c>
      <c r="H57">
        <v>46</v>
      </c>
      <c r="I57" s="4">
        <v>230</v>
      </c>
      <c r="J57" s="1">
        <v>92</v>
      </c>
      <c r="K57" s="5">
        <v>138</v>
      </c>
      <c r="L57">
        <v>4</v>
      </c>
      <c r="M57" t="s">
        <v>31</v>
      </c>
      <c r="N57" t="s">
        <v>32</v>
      </c>
      <c r="O57" t="s">
        <v>33</v>
      </c>
      <c r="P57" t="s">
        <v>34</v>
      </c>
      <c r="Q57" t="s">
        <v>35</v>
      </c>
      <c r="R57" t="s">
        <v>36</v>
      </c>
      <c r="S57" t="s">
        <v>37</v>
      </c>
      <c r="T57" t="s">
        <v>8</v>
      </c>
      <c r="U57" t="s">
        <v>38</v>
      </c>
    </row>
    <row r="58" spans="1:21" x14ac:dyDescent="0.25">
      <c r="A58">
        <v>25</v>
      </c>
      <c r="B58" s="3">
        <v>45275</v>
      </c>
      <c r="C58">
        <v>1113</v>
      </c>
      <c r="D58">
        <v>3</v>
      </c>
      <c r="E58" t="s">
        <v>12</v>
      </c>
      <c r="F58" s="2">
        <v>5</v>
      </c>
      <c r="G58" s="1">
        <v>2.2000000000000002</v>
      </c>
      <c r="H58">
        <v>42</v>
      </c>
      <c r="I58" s="4">
        <v>210</v>
      </c>
      <c r="J58" s="1">
        <v>92.4</v>
      </c>
      <c r="K58" s="5">
        <v>117.6</v>
      </c>
      <c r="L58">
        <v>4</v>
      </c>
      <c r="M58" t="s">
        <v>31</v>
      </c>
      <c r="N58" t="s">
        <v>32</v>
      </c>
      <c r="O58" t="s">
        <v>33</v>
      </c>
      <c r="P58" t="s">
        <v>34</v>
      </c>
      <c r="Q58" t="s">
        <v>35</v>
      </c>
      <c r="R58" t="s">
        <v>36</v>
      </c>
      <c r="S58" t="s">
        <v>37</v>
      </c>
      <c r="T58" t="s">
        <v>8</v>
      </c>
      <c r="U58" t="s">
        <v>38</v>
      </c>
    </row>
    <row r="59" spans="1:21" x14ac:dyDescent="0.25">
      <c r="A59">
        <v>10</v>
      </c>
      <c r="B59" s="3">
        <v>45237</v>
      </c>
      <c r="C59">
        <v>39</v>
      </c>
      <c r="D59">
        <v>2</v>
      </c>
      <c r="E59" t="s">
        <v>10</v>
      </c>
      <c r="F59" s="2">
        <v>1</v>
      </c>
      <c r="G59" s="1">
        <v>0.5</v>
      </c>
      <c r="H59">
        <v>39</v>
      </c>
      <c r="I59" s="4">
        <v>39</v>
      </c>
      <c r="J59" s="1">
        <v>19.5</v>
      </c>
      <c r="K59" s="5">
        <v>19.5</v>
      </c>
      <c r="L59">
        <v>4</v>
      </c>
      <c r="M59" t="s">
        <v>31</v>
      </c>
      <c r="N59" t="s">
        <v>32</v>
      </c>
      <c r="O59" t="s">
        <v>33</v>
      </c>
      <c r="P59" t="s">
        <v>34</v>
      </c>
      <c r="Q59" t="s">
        <v>35</v>
      </c>
      <c r="R59" t="s">
        <v>36</v>
      </c>
      <c r="S59" t="s">
        <v>37</v>
      </c>
      <c r="T59" t="s">
        <v>8</v>
      </c>
      <c r="U59" t="s">
        <v>38</v>
      </c>
    </row>
    <row r="60" spans="1:21" x14ac:dyDescent="0.25">
      <c r="A60">
        <v>50</v>
      </c>
      <c r="B60" s="3">
        <v>45337</v>
      </c>
      <c r="C60">
        <v>180</v>
      </c>
      <c r="D60">
        <v>6</v>
      </c>
      <c r="E60" t="s">
        <v>14</v>
      </c>
      <c r="F60" s="2">
        <v>6</v>
      </c>
      <c r="G60" s="1">
        <v>2.75</v>
      </c>
      <c r="H60">
        <v>30</v>
      </c>
      <c r="I60" s="4">
        <v>180</v>
      </c>
      <c r="J60" s="1">
        <v>82.5</v>
      </c>
      <c r="K60" s="5">
        <v>97.5</v>
      </c>
      <c r="L60">
        <v>4</v>
      </c>
      <c r="M60" t="s">
        <v>31</v>
      </c>
      <c r="N60" t="s">
        <v>32</v>
      </c>
      <c r="O60" t="s">
        <v>33</v>
      </c>
      <c r="P60" t="s">
        <v>34</v>
      </c>
      <c r="Q60" t="s">
        <v>35</v>
      </c>
      <c r="R60" t="s">
        <v>36</v>
      </c>
      <c r="S60" t="s">
        <v>37</v>
      </c>
      <c r="T60" t="s">
        <v>8</v>
      </c>
      <c r="U60" t="s">
        <v>38</v>
      </c>
    </row>
    <row r="61" spans="1:21" x14ac:dyDescent="0.25">
      <c r="A61">
        <v>6</v>
      </c>
      <c r="B61" s="3">
        <v>45225</v>
      </c>
      <c r="C61">
        <v>1586</v>
      </c>
      <c r="D61">
        <v>3</v>
      </c>
      <c r="E61" t="s">
        <v>12</v>
      </c>
      <c r="F61" s="2">
        <v>5</v>
      </c>
      <c r="G61" s="1">
        <v>2.2000000000000002</v>
      </c>
      <c r="H61">
        <v>24</v>
      </c>
      <c r="I61" s="4">
        <v>120</v>
      </c>
      <c r="J61" s="1">
        <v>52.800000000000004</v>
      </c>
      <c r="K61" s="5">
        <v>67.199999999999989</v>
      </c>
      <c r="L61">
        <v>4</v>
      </c>
      <c r="M61" t="s">
        <v>31</v>
      </c>
      <c r="N61" t="s">
        <v>32</v>
      </c>
      <c r="O61" t="s">
        <v>33</v>
      </c>
      <c r="P61" t="s">
        <v>34</v>
      </c>
      <c r="Q61" t="s">
        <v>35</v>
      </c>
      <c r="R61" t="s">
        <v>36</v>
      </c>
      <c r="S61" t="s">
        <v>37</v>
      </c>
      <c r="T61" t="s">
        <v>8</v>
      </c>
      <c r="U61" t="s">
        <v>38</v>
      </c>
    </row>
    <row r="62" spans="1:21" x14ac:dyDescent="0.25">
      <c r="A62">
        <v>5</v>
      </c>
      <c r="B62" s="3">
        <v>45221</v>
      </c>
      <c r="C62">
        <v>569</v>
      </c>
      <c r="D62">
        <v>5</v>
      </c>
      <c r="E62" t="s">
        <v>11</v>
      </c>
      <c r="F62" s="2">
        <v>3</v>
      </c>
      <c r="G62" s="1">
        <v>1.25</v>
      </c>
      <c r="H62">
        <v>11</v>
      </c>
      <c r="I62" s="4">
        <v>33</v>
      </c>
      <c r="J62" s="1">
        <v>13.75</v>
      </c>
      <c r="K62" s="5">
        <v>19.25</v>
      </c>
      <c r="L62">
        <v>4</v>
      </c>
      <c r="M62" t="s">
        <v>31</v>
      </c>
      <c r="N62" t="s">
        <v>32</v>
      </c>
      <c r="O62" t="s">
        <v>33</v>
      </c>
      <c r="P62" t="s">
        <v>34</v>
      </c>
      <c r="Q62" t="s">
        <v>35</v>
      </c>
      <c r="R62" t="s">
        <v>36</v>
      </c>
      <c r="S62" t="s">
        <v>37</v>
      </c>
      <c r="T62" t="s">
        <v>8</v>
      </c>
      <c r="U62" t="s">
        <v>38</v>
      </c>
    </row>
    <row r="63" spans="1:21" x14ac:dyDescent="0.25">
      <c r="A63">
        <v>37</v>
      </c>
      <c r="B63" s="3">
        <v>45309</v>
      </c>
      <c r="C63">
        <v>1415</v>
      </c>
      <c r="D63">
        <v>5</v>
      </c>
      <c r="E63" t="s">
        <v>11</v>
      </c>
      <c r="F63" s="2">
        <v>3</v>
      </c>
      <c r="G63" s="1">
        <v>1.25</v>
      </c>
      <c r="H63">
        <v>245</v>
      </c>
      <c r="I63" s="4">
        <v>735</v>
      </c>
      <c r="J63" s="1">
        <v>306.25</v>
      </c>
      <c r="K63" s="5">
        <v>428.75</v>
      </c>
      <c r="L63">
        <v>2</v>
      </c>
      <c r="M63" t="s">
        <v>15</v>
      </c>
      <c r="N63" t="s">
        <v>16</v>
      </c>
      <c r="O63" t="s">
        <v>17</v>
      </c>
      <c r="P63" t="s">
        <v>18</v>
      </c>
      <c r="Q63" t="s">
        <v>19</v>
      </c>
      <c r="R63" t="s">
        <v>20</v>
      </c>
      <c r="S63" t="s">
        <v>21</v>
      </c>
      <c r="T63" t="s">
        <v>8</v>
      </c>
      <c r="U63" t="s">
        <v>22</v>
      </c>
    </row>
    <row r="64" spans="1:21" x14ac:dyDescent="0.25">
      <c r="A64">
        <v>20</v>
      </c>
      <c r="B64" s="3">
        <v>45263</v>
      </c>
      <c r="C64">
        <v>1955</v>
      </c>
      <c r="D64">
        <v>1</v>
      </c>
      <c r="E64" t="s">
        <v>0</v>
      </c>
      <c r="F64" s="2">
        <v>5</v>
      </c>
      <c r="G64" s="1">
        <v>2</v>
      </c>
      <c r="H64">
        <v>244</v>
      </c>
      <c r="I64" s="4">
        <v>1220</v>
      </c>
      <c r="J64" s="1">
        <v>488</v>
      </c>
      <c r="K64" s="5">
        <v>732</v>
      </c>
      <c r="L64">
        <v>2</v>
      </c>
      <c r="M64" t="s">
        <v>15</v>
      </c>
      <c r="N64" t="s">
        <v>16</v>
      </c>
      <c r="O64" t="s">
        <v>17</v>
      </c>
      <c r="P64" t="s">
        <v>18</v>
      </c>
      <c r="Q64" t="s">
        <v>19</v>
      </c>
      <c r="R64" t="s">
        <v>20</v>
      </c>
      <c r="S64" t="s">
        <v>21</v>
      </c>
      <c r="T64" t="s">
        <v>8</v>
      </c>
      <c r="U64" t="s">
        <v>22</v>
      </c>
    </row>
    <row r="65" spans="1:21" x14ac:dyDescent="0.25">
      <c r="A65">
        <v>19</v>
      </c>
      <c r="B65" s="3">
        <v>45261</v>
      </c>
      <c r="C65">
        <v>1410</v>
      </c>
      <c r="D65">
        <v>6</v>
      </c>
      <c r="E65" t="s">
        <v>14</v>
      </c>
      <c r="F65" s="2">
        <v>6</v>
      </c>
      <c r="G65" s="1">
        <v>2.75</v>
      </c>
      <c r="H65">
        <v>235</v>
      </c>
      <c r="I65" s="4">
        <v>1410</v>
      </c>
      <c r="J65" s="1">
        <v>646.25</v>
      </c>
      <c r="K65" s="5">
        <v>763.75</v>
      </c>
      <c r="L65">
        <v>2</v>
      </c>
      <c r="M65" t="s">
        <v>15</v>
      </c>
      <c r="N65" t="s">
        <v>16</v>
      </c>
      <c r="O65" t="s">
        <v>17</v>
      </c>
      <c r="P65" t="s">
        <v>18</v>
      </c>
      <c r="Q65" t="s">
        <v>19</v>
      </c>
      <c r="R65" t="s">
        <v>20</v>
      </c>
      <c r="S65" t="s">
        <v>21</v>
      </c>
      <c r="T65" t="s">
        <v>8</v>
      </c>
      <c r="U65" t="s">
        <v>22</v>
      </c>
    </row>
    <row r="66" spans="1:21" x14ac:dyDescent="0.25">
      <c r="A66">
        <v>31</v>
      </c>
      <c r="B66" s="3">
        <v>45292</v>
      </c>
      <c r="C66">
        <v>1900</v>
      </c>
      <c r="D66">
        <v>3</v>
      </c>
      <c r="E66" t="s">
        <v>12</v>
      </c>
      <c r="F66" s="2">
        <v>5</v>
      </c>
      <c r="G66" s="1">
        <v>2.2000000000000002</v>
      </c>
      <c r="H66">
        <v>229</v>
      </c>
      <c r="I66" s="4">
        <v>1145</v>
      </c>
      <c r="J66" s="1">
        <v>503.80000000000007</v>
      </c>
      <c r="K66" s="5">
        <v>641.19999999999993</v>
      </c>
      <c r="L66">
        <v>2</v>
      </c>
      <c r="M66" t="s">
        <v>15</v>
      </c>
      <c r="N66" t="s">
        <v>16</v>
      </c>
      <c r="O66" t="s">
        <v>17</v>
      </c>
      <c r="P66" t="s">
        <v>18</v>
      </c>
      <c r="Q66" t="s">
        <v>19</v>
      </c>
      <c r="R66" t="s">
        <v>20</v>
      </c>
      <c r="S66" t="s">
        <v>21</v>
      </c>
      <c r="T66" t="s">
        <v>8</v>
      </c>
      <c r="U66" t="s">
        <v>22</v>
      </c>
    </row>
    <row r="67" spans="1:21" x14ac:dyDescent="0.25">
      <c r="A67">
        <v>9</v>
      </c>
      <c r="B67" s="3">
        <v>45233</v>
      </c>
      <c r="C67">
        <v>1982</v>
      </c>
      <c r="D67">
        <v>2</v>
      </c>
      <c r="E67" t="s">
        <v>10</v>
      </c>
      <c r="F67" s="2">
        <v>1</v>
      </c>
      <c r="G67" s="1">
        <v>0.5</v>
      </c>
      <c r="H67">
        <v>226</v>
      </c>
      <c r="I67" s="4">
        <v>226</v>
      </c>
      <c r="J67" s="1">
        <v>113</v>
      </c>
      <c r="K67" s="5">
        <v>113</v>
      </c>
      <c r="L67">
        <v>2</v>
      </c>
      <c r="M67" t="s">
        <v>15</v>
      </c>
      <c r="N67" t="s">
        <v>16</v>
      </c>
      <c r="O67" t="s">
        <v>17</v>
      </c>
      <c r="P67" t="s">
        <v>18</v>
      </c>
      <c r="Q67" t="s">
        <v>19</v>
      </c>
      <c r="R67" t="s">
        <v>20</v>
      </c>
      <c r="S67" t="s">
        <v>21</v>
      </c>
      <c r="T67" t="s">
        <v>8</v>
      </c>
      <c r="U67" t="s">
        <v>22</v>
      </c>
    </row>
    <row r="68" spans="1:21" x14ac:dyDescent="0.25">
      <c r="A68">
        <v>3</v>
      </c>
      <c r="B68" s="3">
        <v>45215</v>
      </c>
      <c r="C68">
        <v>2238</v>
      </c>
      <c r="D68">
        <v>3</v>
      </c>
      <c r="E68" t="s">
        <v>12</v>
      </c>
      <c r="F68" s="2">
        <v>5</v>
      </c>
      <c r="G68" s="1">
        <v>2.2000000000000002</v>
      </c>
      <c r="H68">
        <v>202</v>
      </c>
      <c r="I68" s="4">
        <v>1010</v>
      </c>
      <c r="J68" s="1">
        <v>444.40000000000003</v>
      </c>
      <c r="K68" s="5">
        <v>565.59999999999991</v>
      </c>
      <c r="L68">
        <v>2</v>
      </c>
      <c r="M68" t="s">
        <v>15</v>
      </c>
      <c r="N68" t="s">
        <v>16</v>
      </c>
      <c r="O68" t="s">
        <v>17</v>
      </c>
      <c r="P68" t="s">
        <v>18</v>
      </c>
      <c r="Q68" t="s">
        <v>19</v>
      </c>
      <c r="R68" t="s">
        <v>20</v>
      </c>
      <c r="S68" t="s">
        <v>21</v>
      </c>
      <c r="T68" t="s">
        <v>8</v>
      </c>
      <c r="U68" t="s">
        <v>22</v>
      </c>
    </row>
    <row r="69" spans="1:21" x14ac:dyDescent="0.25">
      <c r="A69">
        <v>3</v>
      </c>
      <c r="B69" s="3">
        <v>45215</v>
      </c>
      <c r="C69">
        <v>2238</v>
      </c>
      <c r="D69">
        <v>3</v>
      </c>
      <c r="E69" t="s">
        <v>12</v>
      </c>
      <c r="F69" s="2">
        <v>5</v>
      </c>
      <c r="G69" s="1">
        <v>2.2000000000000002</v>
      </c>
      <c r="H69">
        <v>202</v>
      </c>
      <c r="I69" s="4">
        <v>1010</v>
      </c>
      <c r="J69" s="1">
        <v>444.40000000000003</v>
      </c>
      <c r="K69" s="5">
        <v>565.59999999999991</v>
      </c>
      <c r="L69">
        <v>2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t="s">
        <v>8</v>
      </c>
      <c r="U69" t="s">
        <v>22</v>
      </c>
    </row>
    <row r="70" spans="1:21" x14ac:dyDescent="0.25">
      <c r="A70">
        <v>34</v>
      </c>
      <c r="B70" s="3">
        <v>45301</v>
      </c>
      <c r="C70">
        <v>1196</v>
      </c>
      <c r="D70">
        <v>1</v>
      </c>
      <c r="E70" t="s">
        <v>0</v>
      </c>
      <c r="F70" s="2">
        <v>5</v>
      </c>
      <c r="G70" s="1">
        <v>2</v>
      </c>
      <c r="H70">
        <v>200</v>
      </c>
      <c r="I70" s="4">
        <v>1000</v>
      </c>
      <c r="J70" s="1">
        <v>400</v>
      </c>
      <c r="K70" s="5">
        <v>600</v>
      </c>
      <c r="L70">
        <v>2</v>
      </c>
      <c r="M70" t="s">
        <v>15</v>
      </c>
      <c r="N70" t="s">
        <v>16</v>
      </c>
      <c r="O70" t="s">
        <v>17</v>
      </c>
      <c r="P70" t="s">
        <v>18</v>
      </c>
      <c r="Q70" t="s">
        <v>19</v>
      </c>
      <c r="R70" t="s">
        <v>20</v>
      </c>
      <c r="S70" t="s">
        <v>21</v>
      </c>
      <c r="T70" t="s">
        <v>8</v>
      </c>
      <c r="U70" t="s">
        <v>22</v>
      </c>
    </row>
    <row r="71" spans="1:21" x14ac:dyDescent="0.25">
      <c r="A71">
        <v>34</v>
      </c>
      <c r="B71" s="3">
        <v>45300</v>
      </c>
      <c r="C71">
        <v>1196</v>
      </c>
      <c r="D71">
        <v>2</v>
      </c>
      <c r="E71" t="s">
        <v>10</v>
      </c>
      <c r="F71" s="2">
        <v>1</v>
      </c>
      <c r="G71" s="1">
        <v>0.5</v>
      </c>
      <c r="H71">
        <v>196</v>
      </c>
      <c r="I71" s="4">
        <v>196</v>
      </c>
      <c r="J71" s="1">
        <v>98</v>
      </c>
      <c r="K71" s="5">
        <v>98</v>
      </c>
      <c r="L71">
        <v>2</v>
      </c>
      <c r="M71" t="s">
        <v>15</v>
      </c>
      <c r="N71" t="s">
        <v>16</v>
      </c>
      <c r="O71" t="s">
        <v>17</v>
      </c>
      <c r="P71" t="s">
        <v>18</v>
      </c>
      <c r="Q71" t="s">
        <v>19</v>
      </c>
      <c r="R71" t="s">
        <v>20</v>
      </c>
      <c r="S71" t="s">
        <v>21</v>
      </c>
      <c r="T71" t="s">
        <v>8</v>
      </c>
      <c r="U71" t="s">
        <v>22</v>
      </c>
    </row>
    <row r="72" spans="1:21" x14ac:dyDescent="0.25">
      <c r="A72">
        <v>3</v>
      </c>
      <c r="B72" s="3">
        <v>45213</v>
      </c>
      <c r="C72">
        <v>2238</v>
      </c>
      <c r="D72">
        <v>5</v>
      </c>
      <c r="E72" t="s">
        <v>11</v>
      </c>
      <c r="F72" s="2">
        <v>3</v>
      </c>
      <c r="G72" s="1">
        <v>1.25</v>
      </c>
      <c r="H72">
        <v>180</v>
      </c>
      <c r="I72" s="4">
        <v>540</v>
      </c>
      <c r="J72" s="1">
        <v>225</v>
      </c>
      <c r="K72" s="5">
        <v>315</v>
      </c>
      <c r="L72">
        <v>2</v>
      </c>
      <c r="M72" t="s">
        <v>15</v>
      </c>
      <c r="N72" t="s">
        <v>16</v>
      </c>
      <c r="O72" t="s">
        <v>17</v>
      </c>
      <c r="P72" t="s">
        <v>18</v>
      </c>
      <c r="Q72" t="s">
        <v>19</v>
      </c>
      <c r="R72" t="s">
        <v>20</v>
      </c>
      <c r="S72" t="s">
        <v>21</v>
      </c>
      <c r="T72" t="s">
        <v>8</v>
      </c>
      <c r="U72" t="s">
        <v>22</v>
      </c>
    </row>
    <row r="73" spans="1:21" x14ac:dyDescent="0.25">
      <c r="A73">
        <v>3</v>
      </c>
      <c r="B73" s="3">
        <v>45216</v>
      </c>
      <c r="C73">
        <v>2238</v>
      </c>
      <c r="D73">
        <v>2</v>
      </c>
      <c r="E73" t="s">
        <v>10</v>
      </c>
      <c r="F73" s="2">
        <v>1</v>
      </c>
      <c r="G73" s="1">
        <v>0.5</v>
      </c>
      <c r="H73">
        <v>170</v>
      </c>
      <c r="I73" s="4">
        <v>170</v>
      </c>
      <c r="J73" s="1">
        <v>85</v>
      </c>
      <c r="K73" s="5">
        <v>85</v>
      </c>
      <c r="L73">
        <v>2</v>
      </c>
      <c r="M73" t="s">
        <v>15</v>
      </c>
      <c r="N73" t="s">
        <v>16</v>
      </c>
      <c r="O73" t="s">
        <v>17</v>
      </c>
      <c r="P73" t="s">
        <v>18</v>
      </c>
      <c r="Q73" t="s">
        <v>19</v>
      </c>
      <c r="R73" t="s">
        <v>20</v>
      </c>
      <c r="S73" t="s">
        <v>21</v>
      </c>
      <c r="T73" t="s">
        <v>8</v>
      </c>
      <c r="U73" t="s">
        <v>22</v>
      </c>
    </row>
    <row r="74" spans="1:21" x14ac:dyDescent="0.25">
      <c r="A74">
        <v>23</v>
      </c>
      <c r="B74" s="3">
        <v>45270</v>
      </c>
      <c r="C74">
        <v>1776</v>
      </c>
      <c r="D74">
        <v>6</v>
      </c>
      <c r="E74" t="s">
        <v>14</v>
      </c>
      <c r="F74" s="2">
        <v>6</v>
      </c>
      <c r="G74" s="1">
        <v>2.75</v>
      </c>
      <c r="H74">
        <v>168</v>
      </c>
      <c r="I74" s="4">
        <v>1008</v>
      </c>
      <c r="J74" s="1">
        <v>462</v>
      </c>
      <c r="K74" s="5">
        <v>546</v>
      </c>
      <c r="L74">
        <v>2</v>
      </c>
      <c r="M74" t="s">
        <v>15</v>
      </c>
      <c r="N74" t="s">
        <v>16</v>
      </c>
      <c r="O74" t="s">
        <v>17</v>
      </c>
      <c r="P74" t="s">
        <v>18</v>
      </c>
      <c r="Q74" t="s">
        <v>19</v>
      </c>
      <c r="R74" t="s">
        <v>20</v>
      </c>
      <c r="S74" t="s">
        <v>21</v>
      </c>
      <c r="T74" t="s">
        <v>8</v>
      </c>
      <c r="U74" t="s">
        <v>22</v>
      </c>
    </row>
    <row r="75" spans="1:21" x14ac:dyDescent="0.25">
      <c r="A75">
        <v>9</v>
      </c>
      <c r="B75" s="3">
        <v>45236</v>
      </c>
      <c r="C75">
        <v>1982</v>
      </c>
      <c r="D75">
        <v>3</v>
      </c>
      <c r="E75" t="s">
        <v>12</v>
      </c>
      <c r="F75" s="2">
        <v>5</v>
      </c>
      <c r="G75" s="1">
        <v>2.2000000000000002</v>
      </c>
      <c r="H75">
        <v>153</v>
      </c>
      <c r="I75" s="4">
        <v>765</v>
      </c>
      <c r="J75" s="1">
        <v>336.6</v>
      </c>
      <c r="K75" s="5">
        <v>428.4</v>
      </c>
      <c r="L75">
        <v>2</v>
      </c>
      <c r="M75" t="s">
        <v>15</v>
      </c>
      <c r="N75" t="s">
        <v>16</v>
      </c>
      <c r="O75" t="s">
        <v>17</v>
      </c>
      <c r="P75" t="s">
        <v>18</v>
      </c>
      <c r="Q75" t="s">
        <v>19</v>
      </c>
      <c r="R75" t="s">
        <v>20</v>
      </c>
      <c r="S75" t="s">
        <v>21</v>
      </c>
      <c r="T75" t="s">
        <v>8</v>
      </c>
      <c r="U75" t="s">
        <v>22</v>
      </c>
    </row>
    <row r="76" spans="1:21" x14ac:dyDescent="0.25">
      <c r="A76">
        <v>31</v>
      </c>
      <c r="B76" s="3">
        <v>45291</v>
      </c>
      <c r="C76">
        <v>1900</v>
      </c>
      <c r="D76">
        <v>1</v>
      </c>
      <c r="E76" t="s">
        <v>0</v>
      </c>
      <c r="F76" s="2">
        <v>5</v>
      </c>
      <c r="G76" s="1">
        <v>2</v>
      </c>
      <c r="H76">
        <v>151</v>
      </c>
      <c r="I76" s="4">
        <v>755</v>
      </c>
      <c r="J76" s="1">
        <v>302</v>
      </c>
      <c r="K76" s="5">
        <v>453</v>
      </c>
      <c r="L76">
        <v>2</v>
      </c>
      <c r="M76" t="s">
        <v>15</v>
      </c>
      <c r="N76" t="s">
        <v>16</v>
      </c>
      <c r="O76" t="s">
        <v>17</v>
      </c>
      <c r="P76" t="s">
        <v>18</v>
      </c>
      <c r="Q76" t="s">
        <v>19</v>
      </c>
      <c r="R76" t="s">
        <v>20</v>
      </c>
      <c r="S76" t="s">
        <v>21</v>
      </c>
      <c r="T76" t="s">
        <v>8</v>
      </c>
      <c r="U76" t="s">
        <v>22</v>
      </c>
    </row>
    <row r="77" spans="1:21" x14ac:dyDescent="0.25">
      <c r="A77">
        <v>20</v>
      </c>
      <c r="B77" s="3">
        <v>45262</v>
      </c>
      <c r="C77">
        <v>1955</v>
      </c>
      <c r="D77">
        <v>3</v>
      </c>
      <c r="E77" t="s">
        <v>12</v>
      </c>
      <c r="F77" s="2">
        <v>5</v>
      </c>
      <c r="G77" s="1">
        <v>2.2000000000000002</v>
      </c>
      <c r="H77">
        <v>147</v>
      </c>
      <c r="I77" s="4">
        <v>735</v>
      </c>
      <c r="J77" s="1">
        <v>323.40000000000003</v>
      </c>
      <c r="K77" s="5">
        <v>411.59999999999997</v>
      </c>
      <c r="L77">
        <v>2</v>
      </c>
      <c r="M77" t="s">
        <v>15</v>
      </c>
      <c r="N77" t="s">
        <v>16</v>
      </c>
      <c r="O77" t="s">
        <v>17</v>
      </c>
      <c r="P77" t="s">
        <v>18</v>
      </c>
      <c r="Q77" t="s">
        <v>19</v>
      </c>
      <c r="R77" t="s">
        <v>20</v>
      </c>
      <c r="S77" t="s">
        <v>21</v>
      </c>
      <c r="T77" t="s">
        <v>8</v>
      </c>
      <c r="U77" t="s">
        <v>22</v>
      </c>
    </row>
    <row r="78" spans="1:21" x14ac:dyDescent="0.25">
      <c r="A78">
        <v>37</v>
      </c>
      <c r="B78" s="3">
        <v>45308</v>
      </c>
      <c r="C78">
        <v>1415</v>
      </c>
      <c r="D78">
        <v>1</v>
      </c>
      <c r="E78" t="s">
        <v>0</v>
      </c>
      <c r="F78" s="2">
        <v>5</v>
      </c>
      <c r="G78" s="1">
        <v>2</v>
      </c>
      <c r="H78">
        <v>136</v>
      </c>
      <c r="I78" s="4">
        <v>680</v>
      </c>
      <c r="J78" s="1">
        <v>272</v>
      </c>
      <c r="K78" s="5">
        <v>408</v>
      </c>
      <c r="L78">
        <v>2</v>
      </c>
      <c r="M78" t="s">
        <v>15</v>
      </c>
      <c r="N78" t="s">
        <v>16</v>
      </c>
      <c r="O78" t="s">
        <v>17</v>
      </c>
      <c r="P78" t="s">
        <v>18</v>
      </c>
      <c r="Q78" t="s">
        <v>19</v>
      </c>
      <c r="R78" t="s">
        <v>20</v>
      </c>
      <c r="S78" t="s">
        <v>21</v>
      </c>
      <c r="T78" t="s">
        <v>8</v>
      </c>
      <c r="U78" t="s">
        <v>22</v>
      </c>
    </row>
    <row r="79" spans="1:21" x14ac:dyDescent="0.25">
      <c r="A79">
        <v>23</v>
      </c>
      <c r="B79" s="3">
        <v>45268</v>
      </c>
      <c r="C79">
        <v>1776</v>
      </c>
      <c r="D79">
        <v>1</v>
      </c>
      <c r="E79" t="s">
        <v>0</v>
      </c>
      <c r="F79" s="2">
        <v>5</v>
      </c>
      <c r="G79" s="1">
        <v>2</v>
      </c>
      <c r="H79">
        <v>132</v>
      </c>
      <c r="I79" s="4">
        <v>660</v>
      </c>
      <c r="J79" s="1">
        <v>264</v>
      </c>
      <c r="K79" s="5">
        <v>396</v>
      </c>
      <c r="L79">
        <v>2</v>
      </c>
      <c r="M79" t="s">
        <v>15</v>
      </c>
      <c r="N79" t="s">
        <v>16</v>
      </c>
      <c r="O79" t="s">
        <v>17</v>
      </c>
      <c r="P79" t="s">
        <v>18</v>
      </c>
      <c r="Q79" t="s">
        <v>19</v>
      </c>
      <c r="R79" t="s">
        <v>20</v>
      </c>
      <c r="S79" t="s">
        <v>21</v>
      </c>
      <c r="T79" t="s">
        <v>8</v>
      </c>
      <c r="U79" t="s">
        <v>22</v>
      </c>
    </row>
    <row r="80" spans="1:21" x14ac:dyDescent="0.25">
      <c r="A80">
        <v>16</v>
      </c>
      <c r="B80" s="3">
        <v>45256</v>
      </c>
      <c r="C80">
        <v>998</v>
      </c>
      <c r="D80">
        <v>6</v>
      </c>
      <c r="E80" t="s">
        <v>14</v>
      </c>
      <c r="F80" s="2">
        <v>6</v>
      </c>
      <c r="G80" s="1">
        <v>2.75</v>
      </c>
      <c r="H80">
        <v>129</v>
      </c>
      <c r="I80" s="4">
        <v>774</v>
      </c>
      <c r="J80" s="1">
        <v>354.75</v>
      </c>
      <c r="K80" s="5">
        <v>419.25</v>
      </c>
      <c r="L80">
        <v>2</v>
      </c>
      <c r="M80" t="s">
        <v>15</v>
      </c>
      <c r="N80" t="s">
        <v>16</v>
      </c>
      <c r="O80" t="s">
        <v>17</v>
      </c>
      <c r="P80" t="s">
        <v>18</v>
      </c>
      <c r="Q80" t="s">
        <v>19</v>
      </c>
      <c r="R80" t="s">
        <v>20</v>
      </c>
      <c r="S80" t="s">
        <v>21</v>
      </c>
      <c r="T80" t="s">
        <v>8</v>
      </c>
      <c r="U80" t="s">
        <v>22</v>
      </c>
    </row>
    <row r="81" spans="1:21" x14ac:dyDescent="0.25">
      <c r="A81">
        <v>9</v>
      </c>
      <c r="B81" s="3">
        <v>45235</v>
      </c>
      <c r="C81">
        <v>1982</v>
      </c>
      <c r="D81">
        <v>1</v>
      </c>
      <c r="E81" t="s">
        <v>0</v>
      </c>
      <c r="F81" s="2">
        <v>5</v>
      </c>
      <c r="G81" s="1">
        <v>2</v>
      </c>
      <c r="H81">
        <v>119</v>
      </c>
      <c r="I81" s="4">
        <v>595</v>
      </c>
      <c r="J81" s="1">
        <v>238</v>
      </c>
      <c r="K81" s="5">
        <v>357</v>
      </c>
      <c r="L81">
        <v>2</v>
      </c>
      <c r="M81" t="s">
        <v>15</v>
      </c>
      <c r="N81" t="s">
        <v>16</v>
      </c>
      <c r="O81" t="s">
        <v>17</v>
      </c>
      <c r="P81" t="s">
        <v>18</v>
      </c>
      <c r="Q81" t="s">
        <v>19</v>
      </c>
      <c r="R81" t="s">
        <v>20</v>
      </c>
      <c r="S81" t="s">
        <v>21</v>
      </c>
      <c r="T81" t="s">
        <v>8</v>
      </c>
      <c r="U81" t="s">
        <v>22</v>
      </c>
    </row>
    <row r="82" spans="1:21" x14ac:dyDescent="0.25">
      <c r="A82">
        <v>9</v>
      </c>
      <c r="B82" s="3">
        <v>45234</v>
      </c>
      <c r="C82">
        <v>1982</v>
      </c>
      <c r="D82">
        <v>4</v>
      </c>
      <c r="E82" t="s">
        <v>13</v>
      </c>
      <c r="F82" s="2">
        <v>4</v>
      </c>
      <c r="G82" s="1">
        <v>1.5</v>
      </c>
      <c r="H82">
        <v>99</v>
      </c>
      <c r="I82" s="4">
        <v>396</v>
      </c>
      <c r="J82" s="1">
        <v>148.5</v>
      </c>
      <c r="K82" s="5">
        <v>247.5</v>
      </c>
      <c r="L82">
        <v>2</v>
      </c>
      <c r="M82" t="s">
        <v>15</v>
      </c>
      <c r="N82" t="s">
        <v>16</v>
      </c>
      <c r="O82" t="s">
        <v>17</v>
      </c>
      <c r="P82" t="s">
        <v>18</v>
      </c>
      <c r="Q82" t="s">
        <v>19</v>
      </c>
      <c r="R82" t="s">
        <v>20</v>
      </c>
      <c r="S82" t="s">
        <v>21</v>
      </c>
      <c r="T82" t="s">
        <v>8</v>
      </c>
      <c r="U82" t="s">
        <v>22</v>
      </c>
    </row>
    <row r="83" spans="1:21" x14ac:dyDescent="0.25">
      <c r="A83">
        <v>3</v>
      </c>
      <c r="B83" s="3">
        <v>45212</v>
      </c>
      <c r="C83">
        <v>2238</v>
      </c>
      <c r="D83">
        <v>1</v>
      </c>
      <c r="E83" t="s">
        <v>0</v>
      </c>
      <c r="F83" s="2">
        <v>5</v>
      </c>
      <c r="G83" s="1">
        <v>2</v>
      </c>
      <c r="H83">
        <v>82</v>
      </c>
      <c r="I83" s="4">
        <v>410</v>
      </c>
      <c r="J83" s="1">
        <v>164</v>
      </c>
      <c r="K83" s="5">
        <v>246</v>
      </c>
      <c r="L83">
        <v>2</v>
      </c>
      <c r="M83" t="s">
        <v>15</v>
      </c>
      <c r="N83" t="s">
        <v>16</v>
      </c>
      <c r="O83" t="s">
        <v>17</v>
      </c>
      <c r="P83" t="s">
        <v>18</v>
      </c>
      <c r="Q83" t="s">
        <v>19</v>
      </c>
      <c r="R83" t="s">
        <v>20</v>
      </c>
      <c r="S83" t="s">
        <v>21</v>
      </c>
      <c r="T83" t="s">
        <v>8</v>
      </c>
      <c r="U83" t="s">
        <v>22</v>
      </c>
    </row>
    <row r="84" spans="1:21" x14ac:dyDescent="0.25">
      <c r="A84">
        <v>16</v>
      </c>
      <c r="B84" s="3">
        <v>45257</v>
      </c>
      <c r="C84">
        <v>998</v>
      </c>
      <c r="D84">
        <v>4</v>
      </c>
      <c r="E84" t="s">
        <v>13</v>
      </c>
      <c r="F84" s="2">
        <v>4</v>
      </c>
      <c r="G84" s="1">
        <v>1.5</v>
      </c>
      <c r="H84">
        <v>56</v>
      </c>
      <c r="I84" s="4">
        <v>224</v>
      </c>
      <c r="J84" s="1">
        <v>84</v>
      </c>
      <c r="K84" s="5">
        <v>140</v>
      </c>
      <c r="L84">
        <v>2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t="s">
        <v>8</v>
      </c>
      <c r="U84" t="s">
        <v>22</v>
      </c>
    </row>
    <row r="85" spans="1:21" x14ac:dyDescent="0.25">
      <c r="A85">
        <v>23</v>
      </c>
      <c r="B85" s="3">
        <v>45269</v>
      </c>
      <c r="C85">
        <v>1776</v>
      </c>
      <c r="D85">
        <v>4</v>
      </c>
      <c r="E85" t="s">
        <v>13</v>
      </c>
      <c r="F85" s="2">
        <v>4</v>
      </c>
      <c r="G85" s="1">
        <v>1.5</v>
      </c>
      <c r="H85">
        <v>27</v>
      </c>
      <c r="I85" s="4">
        <v>108</v>
      </c>
      <c r="J85" s="1">
        <v>40.5</v>
      </c>
      <c r="K85" s="5">
        <v>67.5</v>
      </c>
      <c r="L85">
        <v>2</v>
      </c>
      <c r="M85" t="s">
        <v>15</v>
      </c>
      <c r="N85" t="s">
        <v>16</v>
      </c>
      <c r="O85" t="s">
        <v>17</v>
      </c>
      <c r="P85" t="s">
        <v>18</v>
      </c>
      <c r="Q85" t="s">
        <v>19</v>
      </c>
      <c r="R85" t="s">
        <v>20</v>
      </c>
      <c r="S85" t="s">
        <v>21</v>
      </c>
      <c r="T85" t="s">
        <v>8</v>
      </c>
      <c r="U85" t="s">
        <v>22</v>
      </c>
    </row>
    <row r="86" spans="1:21" x14ac:dyDescent="0.25">
      <c r="A86">
        <v>3</v>
      </c>
      <c r="B86" s="3">
        <v>45214</v>
      </c>
      <c r="C86">
        <v>2238</v>
      </c>
      <c r="D86">
        <v>6</v>
      </c>
      <c r="E86" t="s">
        <v>14</v>
      </c>
      <c r="F86" s="2">
        <v>6</v>
      </c>
      <c r="G86" s="1">
        <v>2.75</v>
      </c>
      <c r="H86">
        <v>18</v>
      </c>
      <c r="I86" s="4">
        <v>108</v>
      </c>
      <c r="J86" s="1">
        <v>49.5</v>
      </c>
      <c r="K86" s="5">
        <v>58.5</v>
      </c>
      <c r="L86">
        <v>2</v>
      </c>
      <c r="M86" t="s">
        <v>15</v>
      </c>
      <c r="N86" t="s">
        <v>16</v>
      </c>
      <c r="O86" t="s">
        <v>17</v>
      </c>
      <c r="P86" t="s">
        <v>18</v>
      </c>
      <c r="Q86" t="s">
        <v>19</v>
      </c>
      <c r="R86" t="s">
        <v>20</v>
      </c>
      <c r="S86" t="s">
        <v>21</v>
      </c>
      <c r="T86" t="s">
        <v>8</v>
      </c>
      <c r="U86" t="s">
        <v>22</v>
      </c>
    </row>
    <row r="87" spans="1:21" x14ac:dyDescent="0.25">
      <c r="A87">
        <v>3</v>
      </c>
      <c r="B87" s="3">
        <v>45214</v>
      </c>
      <c r="C87">
        <v>2238</v>
      </c>
      <c r="D87">
        <v>6</v>
      </c>
      <c r="E87" t="s">
        <v>14</v>
      </c>
      <c r="F87" s="2">
        <v>6</v>
      </c>
      <c r="G87" s="1">
        <v>2.75</v>
      </c>
      <c r="H87">
        <v>18</v>
      </c>
      <c r="I87" s="4">
        <v>108</v>
      </c>
      <c r="J87" s="1">
        <v>49.5</v>
      </c>
      <c r="K87" s="5">
        <v>58.5</v>
      </c>
      <c r="L87">
        <v>2</v>
      </c>
      <c r="M87" t="s">
        <v>15</v>
      </c>
      <c r="N87" t="s">
        <v>16</v>
      </c>
      <c r="O87" t="s">
        <v>17</v>
      </c>
      <c r="P87" t="s">
        <v>18</v>
      </c>
      <c r="Q87" t="s">
        <v>19</v>
      </c>
      <c r="R87" t="s">
        <v>20</v>
      </c>
      <c r="S87" t="s">
        <v>21</v>
      </c>
      <c r="T87" t="s">
        <v>8</v>
      </c>
      <c r="U87" t="s">
        <v>22</v>
      </c>
    </row>
    <row r="88" spans="1:21" x14ac:dyDescent="0.25">
      <c r="A88">
        <v>12</v>
      </c>
      <c r="B88" s="3">
        <v>45243</v>
      </c>
      <c r="C88">
        <v>1680</v>
      </c>
      <c r="D88">
        <v>2</v>
      </c>
      <c r="E88" t="s">
        <v>10</v>
      </c>
      <c r="F88" s="2">
        <v>1</v>
      </c>
      <c r="G88" s="1">
        <v>0.5</v>
      </c>
      <c r="H88">
        <v>234</v>
      </c>
      <c r="I88" s="4">
        <v>234</v>
      </c>
      <c r="J88" s="1">
        <v>117</v>
      </c>
      <c r="K88" s="5">
        <v>117</v>
      </c>
      <c r="L88">
        <v>1</v>
      </c>
      <c r="M88" t="s">
        <v>23</v>
      </c>
      <c r="N88" t="s">
        <v>24</v>
      </c>
      <c r="O88" t="s">
        <v>25</v>
      </c>
      <c r="P88" t="s">
        <v>26</v>
      </c>
      <c r="Q88" t="s">
        <v>27</v>
      </c>
      <c r="R88" t="s">
        <v>28</v>
      </c>
      <c r="S88" t="s">
        <v>29</v>
      </c>
      <c r="T88" t="s">
        <v>8</v>
      </c>
      <c r="U88" t="s">
        <v>30</v>
      </c>
    </row>
    <row r="89" spans="1:21" x14ac:dyDescent="0.25">
      <c r="A89">
        <v>14</v>
      </c>
      <c r="B89" s="3">
        <v>45251</v>
      </c>
      <c r="C89">
        <v>773</v>
      </c>
      <c r="D89">
        <v>2</v>
      </c>
      <c r="E89" t="s">
        <v>10</v>
      </c>
      <c r="F89" s="2">
        <v>1</v>
      </c>
      <c r="G89" s="1">
        <v>0.5</v>
      </c>
      <c r="H89">
        <v>227</v>
      </c>
      <c r="I89" s="4">
        <v>227</v>
      </c>
      <c r="J89" s="1">
        <v>113.5</v>
      </c>
      <c r="K89" s="5">
        <v>113.5</v>
      </c>
      <c r="L89">
        <v>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  <c r="R89" t="s">
        <v>28</v>
      </c>
      <c r="S89" t="s">
        <v>29</v>
      </c>
      <c r="T89" t="s">
        <v>8</v>
      </c>
      <c r="U89" t="s">
        <v>30</v>
      </c>
    </row>
    <row r="90" spans="1:21" x14ac:dyDescent="0.25">
      <c r="A90">
        <v>42</v>
      </c>
      <c r="B90" s="3">
        <v>45317</v>
      </c>
      <c r="C90">
        <v>1351</v>
      </c>
      <c r="D90">
        <v>4</v>
      </c>
      <c r="E90" t="s">
        <v>13</v>
      </c>
      <c r="F90" s="2">
        <v>4</v>
      </c>
      <c r="G90" s="1">
        <v>1.5</v>
      </c>
      <c r="H90">
        <v>217</v>
      </c>
      <c r="I90" s="4">
        <v>868</v>
      </c>
      <c r="J90" s="1">
        <v>325.5</v>
      </c>
      <c r="K90" s="5">
        <v>542.5</v>
      </c>
      <c r="L90">
        <v>1</v>
      </c>
      <c r="M90" t="s">
        <v>23</v>
      </c>
      <c r="N90" t="s">
        <v>24</v>
      </c>
      <c r="O90" t="s">
        <v>25</v>
      </c>
      <c r="P90" t="s">
        <v>26</v>
      </c>
      <c r="Q90" t="s">
        <v>27</v>
      </c>
      <c r="R90" t="s">
        <v>28</v>
      </c>
      <c r="S90" t="s">
        <v>29</v>
      </c>
      <c r="T90" t="s">
        <v>8</v>
      </c>
      <c r="U90" t="s">
        <v>30</v>
      </c>
    </row>
    <row r="91" spans="1:21" x14ac:dyDescent="0.25">
      <c r="A91">
        <v>4</v>
      </c>
      <c r="B91" s="3">
        <v>45219</v>
      </c>
      <c r="C91">
        <v>737</v>
      </c>
      <c r="D91">
        <v>2</v>
      </c>
      <c r="E91" t="s">
        <v>10</v>
      </c>
      <c r="F91" s="2">
        <v>1</v>
      </c>
      <c r="G91" s="1">
        <v>0.5</v>
      </c>
      <c r="H91">
        <v>209</v>
      </c>
      <c r="I91" s="4">
        <v>209</v>
      </c>
      <c r="J91" s="1">
        <v>104.5</v>
      </c>
      <c r="K91" s="5">
        <v>104.5</v>
      </c>
      <c r="L91">
        <v>1</v>
      </c>
      <c r="M91" t="s">
        <v>23</v>
      </c>
      <c r="N91" t="s">
        <v>24</v>
      </c>
      <c r="O91" t="s">
        <v>25</v>
      </c>
      <c r="P91" t="s">
        <v>26</v>
      </c>
      <c r="Q91" t="s">
        <v>27</v>
      </c>
      <c r="R91" t="s">
        <v>28</v>
      </c>
      <c r="S91" t="s">
        <v>29</v>
      </c>
      <c r="T91" t="s">
        <v>8</v>
      </c>
      <c r="U91" t="s">
        <v>30</v>
      </c>
    </row>
    <row r="92" spans="1:21" x14ac:dyDescent="0.25">
      <c r="A92">
        <v>30</v>
      </c>
      <c r="B92" s="3">
        <v>45290</v>
      </c>
      <c r="C92">
        <v>2117</v>
      </c>
      <c r="D92">
        <v>4</v>
      </c>
      <c r="E92" t="s">
        <v>13</v>
      </c>
      <c r="F92" s="2">
        <v>4</v>
      </c>
      <c r="G92" s="1">
        <v>1.5</v>
      </c>
      <c r="H92">
        <v>204</v>
      </c>
      <c r="I92" s="4">
        <v>816</v>
      </c>
      <c r="J92" s="1">
        <v>306</v>
      </c>
      <c r="K92" s="5">
        <v>510</v>
      </c>
      <c r="L92">
        <v>1</v>
      </c>
      <c r="M92" t="s">
        <v>23</v>
      </c>
      <c r="N92" t="s">
        <v>24</v>
      </c>
      <c r="O92" t="s">
        <v>25</v>
      </c>
      <c r="P92" t="s">
        <v>26</v>
      </c>
      <c r="Q92" t="s">
        <v>27</v>
      </c>
      <c r="R92" t="s">
        <v>28</v>
      </c>
      <c r="S92" t="s">
        <v>29</v>
      </c>
      <c r="T92" t="s">
        <v>8</v>
      </c>
      <c r="U92" t="s">
        <v>30</v>
      </c>
    </row>
    <row r="93" spans="1:21" x14ac:dyDescent="0.25">
      <c r="A93">
        <v>12</v>
      </c>
      <c r="B93" s="3">
        <v>45242</v>
      </c>
      <c r="C93">
        <v>1680</v>
      </c>
      <c r="D93">
        <v>5</v>
      </c>
      <c r="E93" t="s">
        <v>11</v>
      </c>
      <c r="F93" s="2">
        <v>3</v>
      </c>
      <c r="G93" s="1">
        <v>1.25</v>
      </c>
      <c r="H93">
        <v>197</v>
      </c>
      <c r="I93" s="4">
        <v>591</v>
      </c>
      <c r="J93" s="1">
        <v>246.25</v>
      </c>
      <c r="K93" s="5">
        <v>344.75</v>
      </c>
      <c r="L93">
        <v>1</v>
      </c>
      <c r="M93" t="s">
        <v>23</v>
      </c>
      <c r="N93" t="s">
        <v>24</v>
      </c>
      <c r="O93" t="s">
        <v>25</v>
      </c>
      <c r="P93" t="s">
        <v>26</v>
      </c>
      <c r="Q93" t="s">
        <v>27</v>
      </c>
      <c r="R93" t="s">
        <v>28</v>
      </c>
      <c r="S93" t="s">
        <v>29</v>
      </c>
      <c r="T93" t="s">
        <v>8</v>
      </c>
      <c r="U93" t="s">
        <v>30</v>
      </c>
    </row>
    <row r="94" spans="1:21" x14ac:dyDescent="0.25">
      <c r="A94">
        <v>12</v>
      </c>
      <c r="B94" s="3">
        <v>45241</v>
      </c>
      <c r="C94">
        <v>1680</v>
      </c>
      <c r="D94">
        <v>1</v>
      </c>
      <c r="E94" t="s">
        <v>0</v>
      </c>
      <c r="F94" s="2">
        <v>5</v>
      </c>
      <c r="G94" s="1">
        <v>2</v>
      </c>
      <c r="H94">
        <v>171</v>
      </c>
      <c r="I94" s="4">
        <v>855</v>
      </c>
      <c r="J94" s="1">
        <v>342</v>
      </c>
      <c r="K94" s="5">
        <v>513</v>
      </c>
      <c r="L94">
        <v>1</v>
      </c>
      <c r="M94" t="s">
        <v>23</v>
      </c>
      <c r="N94" t="s">
        <v>24</v>
      </c>
      <c r="O94" t="s">
        <v>25</v>
      </c>
      <c r="P94" t="s">
        <v>26</v>
      </c>
      <c r="Q94" t="s">
        <v>27</v>
      </c>
      <c r="R94" t="s">
        <v>28</v>
      </c>
      <c r="S94" t="s">
        <v>29</v>
      </c>
      <c r="T94" t="s">
        <v>8</v>
      </c>
      <c r="U94" t="s">
        <v>30</v>
      </c>
    </row>
    <row r="95" spans="1:21" x14ac:dyDescent="0.25">
      <c r="A95">
        <v>30</v>
      </c>
      <c r="B95" s="3">
        <v>45289</v>
      </c>
      <c r="C95">
        <v>2117</v>
      </c>
      <c r="D95">
        <v>1</v>
      </c>
      <c r="E95" t="s">
        <v>0</v>
      </c>
      <c r="F95" s="2">
        <v>5</v>
      </c>
      <c r="G95" s="1">
        <v>2</v>
      </c>
      <c r="H95">
        <v>169</v>
      </c>
      <c r="I95" s="4">
        <v>845</v>
      </c>
      <c r="J95" s="1">
        <v>338</v>
      </c>
      <c r="K95" s="5">
        <v>507</v>
      </c>
      <c r="L95">
        <v>1</v>
      </c>
      <c r="M95" t="s">
        <v>23</v>
      </c>
      <c r="N95" t="s">
        <v>24</v>
      </c>
      <c r="O95" t="s">
        <v>25</v>
      </c>
      <c r="P95" t="s">
        <v>26</v>
      </c>
      <c r="Q95" t="s">
        <v>27</v>
      </c>
      <c r="R95" t="s">
        <v>28</v>
      </c>
      <c r="S95" t="s">
        <v>29</v>
      </c>
      <c r="T95" t="s">
        <v>8</v>
      </c>
      <c r="U95" t="s">
        <v>30</v>
      </c>
    </row>
    <row r="96" spans="1:21" x14ac:dyDescent="0.25">
      <c r="A96">
        <v>30</v>
      </c>
      <c r="B96" s="3">
        <v>45288</v>
      </c>
      <c r="C96">
        <v>2117</v>
      </c>
      <c r="D96">
        <v>5</v>
      </c>
      <c r="E96" t="s">
        <v>11</v>
      </c>
      <c r="F96" s="2">
        <v>3</v>
      </c>
      <c r="G96" s="1">
        <v>1.25</v>
      </c>
      <c r="H96">
        <v>152</v>
      </c>
      <c r="I96" s="4">
        <v>456</v>
      </c>
      <c r="J96" s="1">
        <v>190</v>
      </c>
      <c r="K96" s="5">
        <v>266</v>
      </c>
      <c r="L96">
        <v>1</v>
      </c>
      <c r="M96" t="s">
        <v>23</v>
      </c>
      <c r="N96" t="s">
        <v>24</v>
      </c>
      <c r="O96" t="s">
        <v>25</v>
      </c>
      <c r="P96" t="s">
        <v>26</v>
      </c>
      <c r="Q96" t="s">
        <v>27</v>
      </c>
      <c r="R96" t="s">
        <v>28</v>
      </c>
      <c r="S96" t="s">
        <v>29</v>
      </c>
      <c r="T96" t="s">
        <v>8</v>
      </c>
      <c r="U96" t="s">
        <v>30</v>
      </c>
    </row>
    <row r="97" spans="1:21" x14ac:dyDescent="0.25">
      <c r="A97">
        <v>49</v>
      </c>
      <c r="B97" s="3">
        <v>45336</v>
      </c>
      <c r="C97">
        <v>588</v>
      </c>
      <c r="D97">
        <v>4</v>
      </c>
      <c r="E97" t="s">
        <v>13</v>
      </c>
      <c r="F97" s="2">
        <v>4</v>
      </c>
      <c r="G97" s="1">
        <v>1.5</v>
      </c>
      <c r="H97">
        <v>147</v>
      </c>
      <c r="I97" s="4">
        <v>588</v>
      </c>
      <c r="J97" s="1">
        <v>220.5</v>
      </c>
      <c r="K97" s="5">
        <v>367.5</v>
      </c>
      <c r="L97">
        <v>1</v>
      </c>
      <c r="M97" t="s">
        <v>23</v>
      </c>
      <c r="N97" t="s">
        <v>24</v>
      </c>
      <c r="O97" t="s">
        <v>25</v>
      </c>
      <c r="P97" t="s">
        <v>26</v>
      </c>
      <c r="Q97" t="s">
        <v>27</v>
      </c>
      <c r="R97" t="s">
        <v>28</v>
      </c>
      <c r="S97" t="s">
        <v>29</v>
      </c>
      <c r="T97" t="s">
        <v>8</v>
      </c>
      <c r="U97" t="s">
        <v>30</v>
      </c>
    </row>
    <row r="98" spans="1:21" x14ac:dyDescent="0.25">
      <c r="A98">
        <v>38</v>
      </c>
      <c r="B98" s="3">
        <v>45310</v>
      </c>
      <c r="C98">
        <v>685</v>
      </c>
      <c r="D98">
        <v>1</v>
      </c>
      <c r="E98" t="s">
        <v>0</v>
      </c>
      <c r="F98" s="2">
        <v>5</v>
      </c>
      <c r="G98" s="1">
        <v>2</v>
      </c>
      <c r="H98">
        <v>137</v>
      </c>
      <c r="I98" s="4">
        <v>685</v>
      </c>
      <c r="J98" s="1">
        <v>274</v>
      </c>
      <c r="K98" s="5">
        <v>411</v>
      </c>
      <c r="L98">
        <v>1</v>
      </c>
      <c r="M98" t="s">
        <v>23</v>
      </c>
      <c r="N98" t="s">
        <v>24</v>
      </c>
      <c r="O98" t="s">
        <v>25</v>
      </c>
      <c r="P98" t="s">
        <v>26</v>
      </c>
      <c r="Q98" t="s">
        <v>27</v>
      </c>
      <c r="R98" t="s">
        <v>28</v>
      </c>
      <c r="S98" t="s">
        <v>29</v>
      </c>
      <c r="T98" t="s">
        <v>8</v>
      </c>
      <c r="U98" t="s">
        <v>30</v>
      </c>
    </row>
    <row r="99" spans="1:21" x14ac:dyDescent="0.25">
      <c r="A99">
        <v>42</v>
      </c>
      <c r="B99" s="3">
        <v>45316</v>
      </c>
      <c r="C99">
        <v>1351</v>
      </c>
      <c r="D99">
        <v>2</v>
      </c>
      <c r="E99" t="s">
        <v>10</v>
      </c>
      <c r="F99" s="2">
        <v>1</v>
      </c>
      <c r="G99" s="1">
        <v>0.5</v>
      </c>
      <c r="H99">
        <v>123</v>
      </c>
      <c r="I99" s="4">
        <v>123</v>
      </c>
      <c r="J99" s="1">
        <v>61.5</v>
      </c>
      <c r="K99" s="5">
        <v>61.5</v>
      </c>
      <c r="L99">
        <v>1</v>
      </c>
      <c r="M99" t="s">
        <v>23</v>
      </c>
      <c r="N99" t="s">
        <v>24</v>
      </c>
      <c r="O99" t="s">
        <v>25</v>
      </c>
      <c r="P99" t="s">
        <v>26</v>
      </c>
      <c r="Q99" t="s">
        <v>27</v>
      </c>
      <c r="R99" t="s">
        <v>28</v>
      </c>
      <c r="S99" t="s">
        <v>29</v>
      </c>
      <c r="T99" t="s">
        <v>8</v>
      </c>
      <c r="U99" t="s">
        <v>30</v>
      </c>
    </row>
    <row r="100" spans="1:21" x14ac:dyDescent="0.25">
      <c r="A100">
        <v>42</v>
      </c>
      <c r="B100" s="3">
        <v>45318</v>
      </c>
      <c r="C100">
        <v>1351</v>
      </c>
      <c r="D100">
        <v>5</v>
      </c>
      <c r="E100" t="s">
        <v>11</v>
      </c>
      <c r="F100" s="2">
        <v>3</v>
      </c>
      <c r="G100" s="1">
        <v>1.25</v>
      </c>
      <c r="H100">
        <v>120</v>
      </c>
      <c r="I100" s="4">
        <v>360</v>
      </c>
      <c r="J100" s="1">
        <v>150</v>
      </c>
      <c r="K100" s="5">
        <v>210</v>
      </c>
      <c r="L100">
        <v>1</v>
      </c>
      <c r="M100" t="s">
        <v>23</v>
      </c>
      <c r="N100" t="s">
        <v>24</v>
      </c>
      <c r="O100" t="s">
        <v>25</v>
      </c>
      <c r="P100" t="s">
        <v>26</v>
      </c>
      <c r="Q100" t="s">
        <v>27</v>
      </c>
      <c r="R100" t="s">
        <v>28</v>
      </c>
      <c r="S100" t="s">
        <v>29</v>
      </c>
      <c r="T100" t="s">
        <v>8</v>
      </c>
      <c r="U100" t="s">
        <v>30</v>
      </c>
    </row>
    <row r="101" spans="1:21" x14ac:dyDescent="0.25">
      <c r="A101">
        <v>40</v>
      </c>
      <c r="B101" s="3">
        <v>45314</v>
      </c>
      <c r="C101">
        <v>487</v>
      </c>
      <c r="D101">
        <v>3</v>
      </c>
      <c r="E101" t="s">
        <v>12</v>
      </c>
      <c r="F101" s="2">
        <v>5</v>
      </c>
      <c r="G101" s="1">
        <v>2.2000000000000002</v>
      </c>
      <c r="H101">
        <v>87</v>
      </c>
      <c r="I101" s="4">
        <v>435</v>
      </c>
      <c r="J101" s="1">
        <v>191.4</v>
      </c>
      <c r="K101" s="5">
        <v>243.6</v>
      </c>
      <c r="L101">
        <v>1</v>
      </c>
      <c r="M101" t="s">
        <v>23</v>
      </c>
      <c r="N101" t="s">
        <v>24</v>
      </c>
      <c r="O101" t="s">
        <v>25</v>
      </c>
      <c r="P101" t="s">
        <v>26</v>
      </c>
      <c r="Q101" t="s">
        <v>27</v>
      </c>
      <c r="R101" t="s">
        <v>28</v>
      </c>
      <c r="S101" t="s">
        <v>29</v>
      </c>
      <c r="T101" t="s">
        <v>8</v>
      </c>
      <c r="U101" t="s">
        <v>30</v>
      </c>
    </row>
    <row r="102" spans="1:21" x14ac:dyDescent="0.25">
      <c r="A102">
        <v>4</v>
      </c>
      <c r="B102" s="3">
        <v>45217</v>
      </c>
      <c r="C102">
        <v>737</v>
      </c>
      <c r="D102">
        <v>4</v>
      </c>
      <c r="E102" t="s">
        <v>13</v>
      </c>
      <c r="F102" s="2">
        <v>4</v>
      </c>
      <c r="G102" s="1">
        <v>1.5</v>
      </c>
      <c r="H102">
        <v>82</v>
      </c>
      <c r="I102" s="4">
        <v>328</v>
      </c>
      <c r="J102" s="1">
        <v>123</v>
      </c>
      <c r="K102" s="5">
        <v>205</v>
      </c>
      <c r="L102">
        <v>1</v>
      </c>
      <c r="M102" t="s">
        <v>23</v>
      </c>
      <c r="N102" t="s">
        <v>24</v>
      </c>
      <c r="O102" t="s">
        <v>25</v>
      </c>
      <c r="P102" t="s">
        <v>26</v>
      </c>
      <c r="Q102" t="s">
        <v>27</v>
      </c>
      <c r="R102" t="s">
        <v>28</v>
      </c>
      <c r="S102" t="s">
        <v>29</v>
      </c>
      <c r="T102" t="s">
        <v>8</v>
      </c>
      <c r="U102" t="s">
        <v>30</v>
      </c>
    </row>
    <row r="103" spans="1:21" x14ac:dyDescent="0.25">
      <c r="A103">
        <v>14</v>
      </c>
      <c r="B103" s="3">
        <v>45249</v>
      </c>
      <c r="C103">
        <v>773</v>
      </c>
      <c r="D103">
        <v>3</v>
      </c>
      <c r="E103" t="s">
        <v>12</v>
      </c>
      <c r="F103" s="2">
        <v>5</v>
      </c>
      <c r="G103" s="1">
        <v>2.2000000000000002</v>
      </c>
      <c r="H103">
        <v>78</v>
      </c>
      <c r="I103" s="4">
        <v>390</v>
      </c>
      <c r="J103" s="1">
        <v>171.60000000000002</v>
      </c>
      <c r="K103" s="5">
        <v>218.39999999999998</v>
      </c>
      <c r="L103">
        <v>1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  <c r="R103" t="s">
        <v>28</v>
      </c>
      <c r="S103" t="s">
        <v>29</v>
      </c>
      <c r="T103" t="s">
        <v>8</v>
      </c>
      <c r="U103" t="s">
        <v>30</v>
      </c>
    </row>
    <row r="104" spans="1:21" x14ac:dyDescent="0.25">
      <c r="A104">
        <v>14</v>
      </c>
      <c r="B104" s="3">
        <v>45250</v>
      </c>
      <c r="C104">
        <v>773</v>
      </c>
      <c r="D104">
        <v>6</v>
      </c>
      <c r="E104" t="s">
        <v>14</v>
      </c>
      <c r="F104" s="2">
        <v>6</v>
      </c>
      <c r="G104" s="1">
        <v>2.75</v>
      </c>
      <c r="H104">
        <v>26</v>
      </c>
      <c r="I104" s="4">
        <v>156</v>
      </c>
      <c r="J104" s="1">
        <v>71.5</v>
      </c>
      <c r="K104" s="5">
        <v>84.5</v>
      </c>
      <c r="L104">
        <v>1</v>
      </c>
      <c r="M104" t="s">
        <v>23</v>
      </c>
      <c r="N104" t="s">
        <v>24</v>
      </c>
      <c r="O104" t="s">
        <v>25</v>
      </c>
      <c r="P104" t="s">
        <v>26</v>
      </c>
      <c r="Q104" t="s">
        <v>27</v>
      </c>
      <c r="R104" t="s">
        <v>28</v>
      </c>
      <c r="S104" t="s">
        <v>29</v>
      </c>
      <c r="T104" t="s">
        <v>8</v>
      </c>
      <c r="U104" t="s">
        <v>30</v>
      </c>
    </row>
    <row r="105" spans="1:21" x14ac:dyDescent="0.25">
      <c r="A105">
        <v>4</v>
      </c>
      <c r="B105" s="3">
        <v>45218</v>
      </c>
      <c r="C105">
        <v>737</v>
      </c>
      <c r="D105">
        <v>3</v>
      </c>
      <c r="E105" t="s">
        <v>12</v>
      </c>
      <c r="F105" s="2">
        <v>5</v>
      </c>
      <c r="G105" s="1">
        <v>2.2000000000000002</v>
      </c>
      <c r="H105">
        <v>25</v>
      </c>
      <c r="I105" s="4">
        <v>125</v>
      </c>
      <c r="J105" s="1">
        <v>55.000000000000007</v>
      </c>
      <c r="K105" s="5">
        <v>70</v>
      </c>
      <c r="L105">
        <v>1</v>
      </c>
      <c r="M105" t="s">
        <v>23</v>
      </c>
      <c r="N105" t="s">
        <v>24</v>
      </c>
      <c r="O105" t="s">
        <v>25</v>
      </c>
      <c r="P105" t="s">
        <v>26</v>
      </c>
      <c r="Q105" t="s">
        <v>27</v>
      </c>
      <c r="R105" t="s">
        <v>28</v>
      </c>
      <c r="S105" t="s">
        <v>29</v>
      </c>
      <c r="T105" t="s">
        <v>8</v>
      </c>
      <c r="U105" t="s">
        <v>30</v>
      </c>
    </row>
    <row r="106" spans="1:21" x14ac:dyDescent="0.25">
      <c r="A106">
        <v>4</v>
      </c>
      <c r="B106" s="3">
        <v>45220</v>
      </c>
      <c r="C106">
        <v>737</v>
      </c>
      <c r="D106">
        <v>5</v>
      </c>
      <c r="E106" t="s">
        <v>11</v>
      </c>
      <c r="F106" s="2">
        <v>3</v>
      </c>
      <c r="G106" s="1">
        <v>1.25</v>
      </c>
      <c r="H106">
        <v>25</v>
      </c>
      <c r="I106" s="4">
        <v>75</v>
      </c>
      <c r="J106" s="1">
        <v>31.25</v>
      </c>
      <c r="K106" s="5">
        <v>43.75</v>
      </c>
      <c r="L106">
        <v>1</v>
      </c>
      <c r="M106" t="s">
        <v>23</v>
      </c>
      <c r="N106" t="s">
        <v>24</v>
      </c>
      <c r="O106" t="s">
        <v>25</v>
      </c>
      <c r="P106" t="s">
        <v>26</v>
      </c>
      <c r="Q106" t="s">
        <v>27</v>
      </c>
      <c r="R106" t="s">
        <v>28</v>
      </c>
      <c r="S106" t="s">
        <v>29</v>
      </c>
      <c r="T106" t="s">
        <v>8</v>
      </c>
      <c r="U106" t="s">
        <v>30</v>
      </c>
    </row>
    <row r="107" spans="1:21" x14ac:dyDescent="0.25">
      <c r="A107">
        <v>40</v>
      </c>
      <c r="B107" s="3">
        <v>45313</v>
      </c>
      <c r="C107">
        <v>487</v>
      </c>
      <c r="D107">
        <v>4</v>
      </c>
      <c r="E107" t="s">
        <v>13</v>
      </c>
      <c r="F107" s="2">
        <v>4</v>
      </c>
      <c r="G107" s="1">
        <v>1.5</v>
      </c>
      <c r="H107">
        <v>13</v>
      </c>
      <c r="I107" s="4">
        <v>52</v>
      </c>
      <c r="J107" s="1">
        <v>19.5</v>
      </c>
      <c r="K107" s="5">
        <v>32.5</v>
      </c>
      <c r="L107">
        <v>1</v>
      </c>
      <c r="M107" t="s">
        <v>23</v>
      </c>
      <c r="N107" t="s">
        <v>24</v>
      </c>
      <c r="O107" t="s">
        <v>25</v>
      </c>
      <c r="P107" t="s">
        <v>26</v>
      </c>
      <c r="Q107" t="s">
        <v>27</v>
      </c>
      <c r="R107" t="s">
        <v>28</v>
      </c>
      <c r="S107" t="s">
        <v>29</v>
      </c>
      <c r="T107" t="s">
        <v>8</v>
      </c>
      <c r="U107" t="s">
        <v>30</v>
      </c>
    </row>
    <row r="108" spans="1:21" x14ac:dyDescent="0.25">
      <c r="A108">
        <v>13</v>
      </c>
      <c r="B108" s="3">
        <v>45248</v>
      </c>
      <c r="C108">
        <v>3293</v>
      </c>
      <c r="D108">
        <v>3</v>
      </c>
      <c r="E108" t="s">
        <v>12</v>
      </c>
      <c r="F108" s="2">
        <v>5</v>
      </c>
      <c r="G108" s="1">
        <v>2.2000000000000002</v>
      </c>
      <c r="H108">
        <v>239</v>
      </c>
      <c r="I108" s="4">
        <v>1195</v>
      </c>
      <c r="J108" s="1">
        <v>525.80000000000007</v>
      </c>
      <c r="K108" s="5">
        <v>669.19999999999993</v>
      </c>
      <c r="L108">
        <v>3</v>
      </c>
      <c r="M108" t="s">
        <v>39</v>
      </c>
      <c r="N108" t="s">
        <v>40</v>
      </c>
      <c r="O108" t="s">
        <v>41</v>
      </c>
      <c r="P108" t="s">
        <v>42</v>
      </c>
      <c r="Q108" t="s">
        <v>43</v>
      </c>
      <c r="R108" t="s">
        <v>44</v>
      </c>
      <c r="S108" t="s">
        <v>45</v>
      </c>
      <c r="T108" t="s">
        <v>8</v>
      </c>
      <c r="U108" t="s">
        <v>46</v>
      </c>
    </row>
    <row r="109" spans="1:21" x14ac:dyDescent="0.25">
      <c r="A109">
        <v>44</v>
      </c>
      <c r="B109" s="3">
        <v>45325</v>
      </c>
      <c r="C109">
        <v>952</v>
      </c>
      <c r="D109">
        <v>5</v>
      </c>
      <c r="E109" t="s">
        <v>11</v>
      </c>
      <c r="F109" s="2">
        <v>3</v>
      </c>
      <c r="G109" s="1">
        <v>1.25</v>
      </c>
      <c r="H109">
        <v>239</v>
      </c>
      <c r="I109" s="4">
        <v>717</v>
      </c>
      <c r="J109" s="1">
        <v>298.75</v>
      </c>
      <c r="K109" s="5">
        <v>418.25</v>
      </c>
      <c r="L109">
        <v>3</v>
      </c>
      <c r="M109" t="s">
        <v>39</v>
      </c>
      <c r="N109" t="s">
        <v>40</v>
      </c>
      <c r="O109" t="s">
        <v>41</v>
      </c>
      <c r="P109" t="s">
        <v>42</v>
      </c>
      <c r="Q109" t="s">
        <v>43</v>
      </c>
      <c r="R109" t="s">
        <v>44</v>
      </c>
      <c r="S109" t="s">
        <v>45</v>
      </c>
      <c r="T109" t="s">
        <v>8</v>
      </c>
      <c r="U109" t="s">
        <v>46</v>
      </c>
    </row>
    <row r="110" spans="1:21" x14ac:dyDescent="0.25">
      <c r="A110">
        <v>13</v>
      </c>
      <c r="B110" s="3">
        <v>45245</v>
      </c>
      <c r="C110">
        <v>3293</v>
      </c>
      <c r="D110">
        <v>4</v>
      </c>
      <c r="E110" t="s">
        <v>13</v>
      </c>
      <c r="F110" s="2">
        <v>4</v>
      </c>
      <c r="G110" s="1">
        <v>1.5</v>
      </c>
      <c r="H110">
        <v>225</v>
      </c>
      <c r="I110" s="4">
        <v>900</v>
      </c>
      <c r="J110" s="1">
        <v>337.5</v>
      </c>
      <c r="K110" s="5">
        <v>562.5</v>
      </c>
      <c r="L110">
        <v>3</v>
      </c>
      <c r="M110" t="s">
        <v>39</v>
      </c>
      <c r="N110" t="s">
        <v>40</v>
      </c>
      <c r="O110" t="s">
        <v>41</v>
      </c>
      <c r="P110" t="s">
        <v>42</v>
      </c>
      <c r="Q110" t="s">
        <v>43</v>
      </c>
      <c r="R110" t="s">
        <v>44</v>
      </c>
      <c r="S110" t="s">
        <v>45</v>
      </c>
      <c r="T110" t="s">
        <v>8</v>
      </c>
      <c r="U110" t="s">
        <v>46</v>
      </c>
    </row>
    <row r="111" spans="1:21" x14ac:dyDescent="0.25">
      <c r="A111">
        <v>45</v>
      </c>
      <c r="B111" s="3">
        <v>45329</v>
      </c>
      <c r="C111">
        <v>2208</v>
      </c>
      <c r="D111">
        <v>5</v>
      </c>
      <c r="E111" t="s">
        <v>11</v>
      </c>
      <c r="F111" s="2">
        <v>3</v>
      </c>
      <c r="G111" s="1">
        <v>1.25</v>
      </c>
      <c r="H111">
        <v>224</v>
      </c>
      <c r="I111" s="4">
        <v>672</v>
      </c>
      <c r="J111" s="1">
        <v>280</v>
      </c>
      <c r="K111" s="5">
        <v>392</v>
      </c>
      <c r="L111">
        <v>3</v>
      </c>
      <c r="M111" t="s">
        <v>39</v>
      </c>
      <c r="N111" t="s">
        <v>40</v>
      </c>
      <c r="O111" t="s">
        <v>41</v>
      </c>
      <c r="P111" t="s">
        <v>42</v>
      </c>
      <c r="Q111" t="s">
        <v>43</v>
      </c>
      <c r="R111" t="s">
        <v>44</v>
      </c>
      <c r="S111" t="s">
        <v>45</v>
      </c>
      <c r="T111" t="s">
        <v>8</v>
      </c>
      <c r="U111" t="s">
        <v>46</v>
      </c>
    </row>
    <row r="112" spans="1:21" x14ac:dyDescent="0.25">
      <c r="A112">
        <v>24</v>
      </c>
      <c r="B112" s="3">
        <v>45272</v>
      </c>
      <c r="C112">
        <v>1829</v>
      </c>
      <c r="D112">
        <v>6</v>
      </c>
      <c r="E112" t="s">
        <v>14</v>
      </c>
      <c r="F112" s="2">
        <v>6</v>
      </c>
      <c r="G112" s="1">
        <v>2.75</v>
      </c>
      <c r="H112">
        <v>214</v>
      </c>
      <c r="I112" s="4">
        <v>1284</v>
      </c>
      <c r="J112" s="1">
        <v>588.5</v>
      </c>
      <c r="K112" s="5">
        <v>695.5</v>
      </c>
      <c r="L112">
        <v>3</v>
      </c>
      <c r="M112" t="s">
        <v>39</v>
      </c>
      <c r="N112" t="s">
        <v>40</v>
      </c>
      <c r="O112" t="s">
        <v>41</v>
      </c>
      <c r="P112" t="s">
        <v>42</v>
      </c>
      <c r="Q112" t="s">
        <v>43</v>
      </c>
      <c r="R112" t="s">
        <v>44</v>
      </c>
      <c r="S112" t="s">
        <v>45</v>
      </c>
      <c r="T112" t="s">
        <v>8</v>
      </c>
      <c r="U112" t="s">
        <v>46</v>
      </c>
    </row>
    <row r="113" spans="1:21" x14ac:dyDescent="0.25">
      <c r="A113">
        <v>33</v>
      </c>
      <c r="B113" s="3">
        <v>45297</v>
      </c>
      <c r="C113">
        <v>2159</v>
      </c>
      <c r="D113">
        <v>5</v>
      </c>
      <c r="E113" t="s">
        <v>11</v>
      </c>
      <c r="F113" s="2">
        <v>3</v>
      </c>
      <c r="G113" s="1">
        <v>1.25</v>
      </c>
      <c r="H113">
        <v>202</v>
      </c>
      <c r="I113" s="4">
        <v>606</v>
      </c>
      <c r="J113" s="1">
        <v>252.5</v>
      </c>
      <c r="K113" s="5">
        <v>353.5</v>
      </c>
      <c r="L113">
        <v>3</v>
      </c>
      <c r="M113" t="s">
        <v>39</v>
      </c>
      <c r="N113" t="s">
        <v>40</v>
      </c>
      <c r="O113" t="s">
        <v>41</v>
      </c>
      <c r="P113" t="s">
        <v>42</v>
      </c>
      <c r="Q113" t="s">
        <v>43</v>
      </c>
      <c r="R113" t="s">
        <v>44</v>
      </c>
      <c r="S113" t="s">
        <v>45</v>
      </c>
      <c r="T113" t="s">
        <v>8</v>
      </c>
      <c r="U113" t="s">
        <v>46</v>
      </c>
    </row>
    <row r="114" spans="1:21" x14ac:dyDescent="0.25">
      <c r="A114">
        <v>13</v>
      </c>
      <c r="B114" s="3">
        <v>45246</v>
      </c>
      <c r="C114">
        <v>3293</v>
      </c>
      <c r="D114">
        <v>1</v>
      </c>
      <c r="E114" t="s">
        <v>0</v>
      </c>
      <c r="F114" s="2">
        <v>5</v>
      </c>
      <c r="G114" s="1">
        <v>2</v>
      </c>
      <c r="H114">
        <v>201</v>
      </c>
      <c r="I114" s="4">
        <v>1005</v>
      </c>
      <c r="J114" s="1">
        <v>402</v>
      </c>
      <c r="K114" s="5">
        <v>603</v>
      </c>
      <c r="L114">
        <v>3</v>
      </c>
      <c r="M114" t="s">
        <v>39</v>
      </c>
      <c r="N114" t="s">
        <v>40</v>
      </c>
      <c r="O114" t="s">
        <v>41</v>
      </c>
      <c r="P114" t="s">
        <v>42</v>
      </c>
      <c r="Q114" t="s">
        <v>43</v>
      </c>
      <c r="R114" t="s">
        <v>44</v>
      </c>
      <c r="S114" t="s">
        <v>45</v>
      </c>
      <c r="T114" t="s">
        <v>8</v>
      </c>
      <c r="U114" t="s">
        <v>46</v>
      </c>
    </row>
    <row r="115" spans="1:21" x14ac:dyDescent="0.25">
      <c r="A115">
        <v>17</v>
      </c>
      <c r="B115" s="3">
        <v>45258</v>
      </c>
      <c r="C115">
        <v>912</v>
      </c>
      <c r="D115">
        <v>5</v>
      </c>
      <c r="E115" t="s">
        <v>11</v>
      </c>
      <c r="F115" s="2">
        <v>3</v>
      </c>
      <c r="G115" s="1">
        <v>1.25</v>
      </c>
      <c r="H115">
        <v>199</v>
      </c>
      <c r="I115" s="4">
        <v>597</v>
      </c>
      <c r="J115" s="1">
        <v>248.75</v>
      </c>
      <c r="K115" s="5">
        <v>348.25</v>
      </c>
      <c r="L115">
        <v>3</v>
      </c>
      <c r="M115" t="s">
        <v>39</v>
      </c>
      <c r="N115" t="s">
        <v>40</v>
      </c>
      <c r="O115" t="s">
        <v>41</v>
      </c>
      <c r="P115" t="s">
        <v>42</v>
      </c>
      <c r="Q115" t="s">
        <v>43</v>
      </c>
      <c r="R115" t="s">
        <v>44</v>
      </c>
      <c r="S115" t="s">
        <v>45</v>
      </c>
      <c r="T115" t="s">
        <v>8</v>
      </c>
      <c r="U115" t="s">
        <v>46</v>
      </c>
    </row>
    <row r="116" spans="1:21" x14ac:dyDescent="0.25">
      <c r="A116">
        <v>13</v>
      </c>
      <c r="B116" s="3">
        <v>45244</v>
      </c>
      <c r="C116">
        <v>3293</v>
      </c>
      <c r="D116">
        <v>2</v>
      </c>
      <c r="E116" t="s">
        <v>10</v>
      </c>
      <c r="F116" s="2">
        <v>1</v>
      </c>
      <c r="G116" s="1">
        <v>0.5</v>
      </c>
      <c r="H116">
        <v>193</v>
      </c>
      <c r="I116" s="4">
        <v>193</v>
      </c>
      <c r="J116" s="1">
        <v>96.5</v>
      </c>
      <c r="K116" s="5">
        <v>96.5</v>
      </c>
      <c r="L116">
        <v>3</v>
      </c>
      <c r="M116" t="s">
        <v>39</v>
      </c>
      <c r="N116" t="s">
        <v>40</v>
      </c>
      <c r="O116" t="s">
        <v>41</v>
      </c>
      <c r="P116" t="s">
        <v>42</v>
      </c>
      <c r="Q116" t="s">
        <v>43</v>
      </c>
      <c r="R116" t="s">
        <v>44</v>
      </c>
      <c r="T116" t="s">
        <v>8</v>
      </c>
      <c r="U116" t="s">
        <v>46</v>
      </c>
    </row>
    <row r="117" spans="1:21" x14ac:dyDescent="0.25">
      <c r="A117">
        <v>13</v>
      </c>
      <c r="B117" s="3">
        <v>45247</v>
      </c>
      <c r="C117">
        <v>3293</v>
      </c>
      <c r="D117">
        <v>2</v>
      </c>
      <c r="E117" t="s">
        <v>10</v>
      </c>
      <c r="F117" s="2">
        <v>1</v>
      </c>
      <c r="G117" s="1">
        <v>0.5</v>
      </c>
      <c r="H117">
        <v>193</v>
      </c>
      <c r="I117" s="4">
        <v>193</v>
      </c>
      <c r="J117" s="1">
        <v>96.5</v>
      </c>
      <c r="K117" s="5">
        <v>96.5</v>
      </c>
      <c r="L117">
        <v>3</v>
      </c>
      <c r="M117" t="s">
        <v>39</v>
      </c>
      <c r="N117" t="s">
        <v>40</v>
      </c>
      <c r="O117" t="s">
        <v>41</v>
      </c>
      <c r="P117" t="s">
        <v>42</v>
      </c>
      <c r="Q117" t="s">
        <v>43</v>
      </c>
      <c r="R117" t="s">
        <v>44</v>
      </c>
      <c r="S117" t="s">
        <v>45</v>
      </c>
      <c r="T117" t="s">
        <v>8</v>
      </c>
      <c r="U117" t="s">
        <v>46</v>
      </c>
    </row>
    <row r="118" spans="1:21" x14ac:dyDescent="0.25">
      <c r="A118">
        <v>27</v>
      </c>
      <c r="B118" s="3">
        <v>45278</v>
      </c>
      <c r="C118">
        <v>1291</v>
      </c>
      <c r="D118">
        <v>1</v>
      </c>
      <c r="E118" t="s">
        <v>0</v>
      </c>
      <c r="F118" s="2">
        <v>5</v>
      </c>
      <c r="G118" s="1">
        <v>2</v>
      </c>
      <c r="H118">
        <v>179</v>
      </c>
      <c r="I118" s="4">
        <v>895</v>
      </c>
      <c r="J118" s="1">
        <v>358</v>
      </c>
      <c r="K118" s="5">
        <v>537</v>
      </c>
      <c r="L118">
        <v>3</v>
      </c>
      <c r="M118" t="s">
        <v>39</v>
      </c>
      <c r="N118" t="s">
        <v>40</v>
      </c>
      <c r="O118" t="s">
        <v>41</v>
      </c>
      <c r="P118" t="s">
        <v>42</v>
      </c>
      <c r="Q118" t="s">
        <v>43</v>
      </c>
      <c r="R118" t="s">
        <v>44</v>
      </c>
      <c r="S118" t="s">
        <v>45</v>
      </c>
      <c r="T118" t="s">
        <v>8</v>
      </c>
      <c r="U118" t="s">
        <v>46</v>
      </c>
    </row>
    <row r="119" spans="1:21" x14ac:dyDescent="0.25">
      <c r="A119">
        <v>24</v>
      </c>
      <c r="B119" s="3">
        <v>45273</v>
      </c>
      <c r="C119">
        <v>1829</v>
      </c>
      <c r="D119">
        <v>2</v>
      </c>
      <c r="E119" t="s">
        <v>10</v>
      </c>
      <c r="F119" s="2">
        <v>1</v>
      </c>
      <c r="G119" s="1">
        <v>0.5</v>
      </c>
      <c r="H119">
        <v>179</v>
      </c>
      <c r="I119" s="4">
        <v>179</v>
      </c>
      <c r="J119" s="1">
        <v>89.5</v>
      </c>
      <c r="K119" s="5">
        <v>89.5</v>
      </c>
      <c r="L119">
        <v>3</v>
      </c>
      <c r="M119" t="s">
        <v>39</v>
      </c>
      <c r="N119" t="s">
        <v>40</v>
      </c>
      <c r="O119" t="s">
        <v>41</v>
      </c>
      <c r="P119" t="s">
        <v>42</v>
      </c>
      <c r="Q119" t="s">
        <v>43</v>
      </c>
      <c r="R119" t="s">
        <v>44</v>
      </c>
      <c r="S119" t="s">
        <v>45</v>
      </c>
      <c r="T119" t="s">
        <v>8</v>
      </c>
      <c r="U119" t="s">
        <v>46</v>
      </c>
    </row>
    <row r="120" spans="1:21" x14ac:dyDescent="0.25">
      <c r="A120">
        <v>33</v>
      </c>
      <c r="B120" s="3">
        <v>45299</v>
      </c>
      <c r="C120">
        <v>2159</v>
      </c>
      <c r="D120">
        <v>6</v>
      </c>
      <c r="E120" t="s">
        <v>14</v>
      </c>
      <c r="F120" s="2">
        <v>6</v>
      </c>
      <c r="G120" s="1">
        <v>2.75</v>
      </c>
      <c r="H120">
        <v>173</v>
      </c>
      <c r="I120" s="4">
        <v>1038</v>
      </c>
      <c r="J120" s="1">
        <v>475.75</v>
      </c>
      <c r="K120" s="5">
        <v>562.25</v>
      </c>
      <c r="L120">
        <v>3</v>
      </c>
      <c r="M120" t="s">
        <v>39</v>
      </c>
      <c r="N120" t="s">
        <v>40</v>
      </c>
      <c r="O120" t="s">
        <v>41</v>
      </c>
      <c r="P120" t="s">
        <v>42</v>
      </c>
      <c r="Q120" t="s">
        <v>43</v>
      </c>
      <c r="R120" t="s">
        <v>44</v>
      </c>
      <c r="S120" t="s">
        <v>45</v>
      </c>
      <c r="T120" t="s">
        <v>8</v>
      </c>
      <c r="U120" t="s">
        <v>46</v>
      </c>
    </row>
    <row r="121" spans="1:21" x14ac:dyDescent="0.25">
      <c r="A121">
        <v>26</v>
      </c>
      <c r="B121" s="3">
        <v>45277</v>
      </c>
      <c r="C121">
        <v>171</v>
      </c>
      <c r="D121">
        <v>2</v>
      </c>
      <c r="E121" t="s">
        <v>10</v>
      </c>
      <c r="F121" s="2">
        <v>1</v>
      </c>
      <c r="G121" s="1">
        <v>0.5</v>
      </c>
      <c r="H121">
        <v>171</v>
      </c>
      <c r="I121" s="4">
        <v>171</v>
      </c>
      <c r="J121" s="1">
        <v>85.5</v>
      </c>
      <c r="K121" s="5">
        <v>85.5</v>
      </c>
      <c r="L121">
        <v>3</v>
      </c>
      <c r="M121" t="s">
        <v>39</v>
      </c>
      <c r="N121" t="s">
        <v>40</v>
      </c>
      <c r="O121" t="s">
        <v>41</v>
      </c>
      <c r="P121" t="s">
        <v>42</v>
      </c>
      <c r="Q121" t="s">
        <v>43</v>
      </c>
      <c r="R121" t="s">
        <v>44</v>
      </c>
      <c r="S121" t="s">
        <v>45</v>
      </c>
      <c r="T121" t="s">
        <v>8</v>
      </c>
      <c r="U121" t="s">
        <v>46</v>
      </c>
    </row>
    <row r="122" spans="1:21" x14ac:dyDescent="0.25">
      <c r="A122">
        <v>45</v>
      </c>
      <c r="B122" s="3">
        <v>45328</v>
      </c>
      <c r="C122">
        <v>2208</v>
      </c>
      <c r="D122">
        <v>4</v>
      </c>
      <c r="E122" t="s">
        <v>13</v>
      </c>
      <c r="F122" s="2">
        <v>4</v>
      </c>
      <c r="G122" s="1">
        <v>1.5</v>
      </c>
      <c r="H122">
        <v>168</v>
      </c>
      <c r="I122" s="4">
        <v>672</v>
      </c>
      <c r="J122" s="1">
        <v>252</v>
      </c>
      <c r="K122" s="5">
        <v>420</v>
      </c>
      <c r="L122">
        <v>3</v>
      </c>
      <c r="M122" t="s">
        <v>39</v>
      </c>
      <c r="N122" t="s">
        <v>40</v>
      </c>
      <c r="O122" t="s">
        <v>41</v>
      </c>
      <c r="P122" t="s">
        <v>42</v>
      </c>
      <c r="Q122" t="s">
        <v>43</v>
      </c>
      <c r="R122" t="s">
        <v>44</v>
      </c>
      <c r="S122" t="s">
        <v>45</v>
      </c>
      <c r="T122" t="s">
        <v>8</v>
      </c>
      <c r="U122" t="s">
        <v>46</v>
      </c>
    </row>
    <row r="123" spans="1:21" x14ac:dyDescent="0.25">
      <c r="A123">
        <v>44</v>
      </c>
      <c r="B123" s="3">
        <v>45324</v>
      </c>
      <c r="C123">
        <v>952</v>
      </c>
      <c r="D123">
        <v>2</v>
      </c>
      <c r="E123" t="s">
        <v>10</v>
      </c>
      <c r="F123" s="2">
        <v>1</v>
      </c>
      <c r="G123" s="1">
        <v>0.5</v>
      </c>
      <c r="H123">
        <v>155</v>
      </c>
      <c r="I123" s="4">
        <v>155</v>
      </c>
      <c r="J123" s="1">
        <v>77.5</v>
      </c>
      <c r="K123" s="5">
        <v>77.5</v>
      </c>
      <c r="L123">
        <v>3</v>
      </c>
      <c r="M123" t="s">
        <v>39</v>
      </c>
      <c r="N123" t="s">
        <v>40</v>
      </c>
      <c r="O123" t="s">
        <v>41</v>
      </c>
      <c r="P123" t="s">
        <v>42</v>
      </c>
      <c r="Q123" t="s">
        <v>43</v>
      </c>
      <c r="R123" t="s">
        <v>44</v>
      </c>
      <c r="S123" t="s">
        <v>45</v>
      </c>
      <c r="T123" t="s">
        <v>8</v>
      </c>
      <c r="U123" t="s">
        <v>46</v>
      </c>
    </row>
    <row r="124" spans="1:21" x14ac:dyDescent="0.25">
      <c r="A124">
        <v>45</v>
      </c>
      <c r="B124" s="3">
        <v>45327</v>
      </c>
      <c r="C124">
        <v>2208</v>
      </c>
      <c r="D124">
        <v>6</v>
      </c>
      <c r="E124" t="s">
        <v>14</v>
      </c>
      <c r="F124" s="2">
        <v>6</v>
      </c>
      <c r="G124" s="1">
        <v>2.75</v>
      </c>
      <c r="H124">
        <v>144</v>
      </c>
      <c r="I124" s="4">
        <v>864</v>
      </c>
      <c r="J124" s="1">
        <v>396</v>
      </c>
      <c r="K124" s="5">
        <v>468</v>
      </c>
      <c r="L124">
        <v>3</v>
      </c>
      <c r="M124" t="s">
        <v>39</v>
      </c>
      <c r="N124" t="s">
        <v>40</v>
      </c>
      <c r="O124" t="s">
        <v>41</v>
      </c>
      <c r="P124" t="s">
        <v>42</v>
      </c>
      <c r="Q124" t="s">
        <v>43</v>
      </c>
      <c r="R124" t="s">
        <v>44</v>
      </c>
      <c r="S124" t="s">
        <v>45</v>
      </c>
      <c r="T124" t="s">
        <v>8</v>
      </c>
      <c r="U124" t="s">
        <v>46</v>
      </c>
    </row>
    <row r="125" spans="1:21" x14ac:dyDescent="0.25">
      <c r="A125">
        <v>47</v>
      </c>
      <c r="B125" s="3">
        <v>45333</v>
      </c>
      <c r="C125">
        <v>798</v>
      </c>
      <c r="D125">
        <v>4</v>
      </c>
      <c r="E125" t="s">
        <v>13</v>
      </c>
      <c r="F125" s="2">
        <v>4</v>
      </c>
      <c r="G125" s="1">
        <v>1.5</v>
      </c>
      <c r="H125">
        <v>132</v>
      </c>
      <c r="I125" s="4">
        <v>528</v>
      </c>
      <c r="J125" s="1">
        <v>198</v>
      </c>
      <c r="K125" s="5">
        <v>330</v>
      </c>
      <c r="L125">
        <v>3</v>
      </c>
      <c r="M125" t="s">
        <v>39</v>
      </c>
      <c r="N125" t="s">
        <v>40</v>
      </c>
      <c r="O125" t="s">
        <v>41</v>
      </c>
      <c r="P125" t="s">
        <v>42</v>
      </c>
      <c r="Q125" t="s">
        <v>43</v>
      </c>
      <c r="R125" t="s">
        <v>44</v>
      </c>
      <c r="S125" t="s">
        <v>45</v>
      </c>
      <c r="T125" t="s">
        <v>8</v>
      </c>
      <c r="U125" t="s">
        <v>46</v>
      </c>
    </row>
    <row r="126" spans="1:21" x14ac:dyDescent="0.25">
      <c r="A126">
        <v>24</v>
      </c>
      <c r="B126" s="3">
        <v>45271</v>
      </c>
      <c r="C126">
        <v>1829</v>
      </c>
      <c r="D126">
        <v>5</v>
      </c>
      <c r="E126" t="s">
        <v>11</v>
      </c>
      <c r="F126" s="2">
        <v>3</v>
      </c>
      <c r="G126" s="1">
        <v>1.25</v>
      </c>
      <c r="H126">
        <v>122</v>
      </c>
      <c r="I126" s="4">
        <v>366</v>
      </c>
      <c r="J126" s="1">
        <v>152.5</v>
      </c>
      <c r="K126" s="5">
        <v>213.5</v>
      </c>
      <c r="L126">
        <v>3</v>
      </c>
      <c r="M126" t="s">
        <v>39</v>
      </c>
      <c r="N126" t="s">
        <v>40</v>
      </c>
      <c r="O126" t="s">
        <v>41</v>
      </c>
      <c r="P126" t="s">
        <v>42</v>
      </c>
      <c r="Q126" t="s">
        <v>43</v>
      </c>
      <c r="R126" t="s">
        <v>44</v>
      </c>
      <c r="S126" t="s">
        <v>45</v>
      </c>
      <c r="T126" t="s">
        <v>8</v>
      </c>
      <c r="U126" t="s">
        <v>46</v>
      </c>
    </row>
    <row r="127" spans="1:21" x14ac:dyDescent="0.25">
      <c r="A127">
        <v>15</v>
      </c>
      <c r="B127" s="3">
        <v>45253</v>
      </c>
      <c r="C127">
        <v>1093</v>
      </c>
      <c r="D127">
        <v>3</v>
      </c>
      <c r="E127" t="s">
        <v>12</v>
      </c>
      <c r="F127" s="2">
        <v>5</v>
      </c>
      <c r="G127" s="1">
        <v>2.2000000000000002</v>
      </c>
      <c r="H127">
        <v>109</v>
      </c>
      <c r="I127" s="4">
        <v>545</v>
      </c>
      <c r="J127" s="1">
        <v>239.8</v>
      </c>
      <c r="K127" s="5">
        <v>305.2</v>
      </c>
      <c r="L127">
        <v>3</v>
      </c>
      <c r="M127" t="s">
        <v>39</v>
      </c>
      <c r="N127" t="s">
        <v>40</v>
      </c>
      <c r="O127" t="s">
        <v>41</v>
      </c>
      <c r="P127" t="s">
        <v>42</v>
      </c>
      <c r="Q127" t="s">
        <v>43</v>
      </c>
      <c r="R127" t="s">
        <v>44</v>
      </c>
      <c r="T127" t="s">
        <v>8</v>
      </c>
      <c r="U127" t="s">
        <v>46</v>
      </c>
    </row>
    <row r="128" spans="1:21" x14ac:dyDescent="0.25">
      <c r="A128">
        <v>33</v>
      </c>
      <c r="B128" s="3">
        <v>45298</v>
      </c>
      <c r="C128">
        <v>2159</v>
      </c>
      <c r="D128">
        <v>3</v>
      </c>
      <c r="E128" t="s">
        <v>12</v>
      </c>
      <c r="F128" s="2">
        <v>5</v>
      </c>
      <c r="G128" s="1">
        <v>2.2000000000000002</v>
      </c>
      <c r="H128">
        <v>103</v>
      </c>
      <c r="I128" s="4">
        <v>515</v>
      </c>
      <c r="J128" s="1">
        <v>226.60000000000002</v>
      </c>
      <c r="K128" s="5">
        <v>288.39999999999998</v>
      </c>
      <c r="L128">
        <v>3</v>
      </c>
      <c r="M128" t="s">
        <v>39</v>
      </c>
      <c r="N128" t="s">
        <v>40</v>
      </c>
      <c r="O128" t="s">
        <v>41</v>
      </c>
      <c r="P128" t="s">
        <v>42</v>
      </c>
      <c r="Q128" t="s">
        <v>43</v>
      </c>
      <c r="R128" t="s">
        <v>44</v>
      </c>
      <c r="S128" t="s">
        <v>45</v>
      </c>
      <c r="T128" t="s">
        <v>8</v>
      </c>
      <c r="U128" t="s">
        <v>46</v>
      </c>
    </row>
    <row r="129" spans="1:21" x14ac:dyDescent="0.25">
      <c r="A129">
        <v>15</v>
      </c>
      <c r="B129" s="3">
        <v>45254</v>
      </c>
      <c r="C129">
        <v>1093</v>
      </c>
      <c r="D129">
        <v>2</v>
      </c>
      <c r="E129" t="s">
        <v>10</v>
      </c>
      <c r="F129" s="2">
        <v>1</v>
      </c>
      <c r="G129" s="1">
        <v>0.5</v>
      </c>
      <c r="H129">
        <v>99</v>
      </c>
      <c r="I129" s="4">
        <v>99</v>
      </c>
      <c r="J129" s="1">
        <v>49.5</v>
      </c>
      <c r="K129" s="5">
        <v>49.5</v>
      </c>
      <c r="L129">
        <v>3</v>
      </c>
      <c r="M129" t="s">
        <v>39</v>
      </c>
      <c r="N129" t="s">
        <v>40</v>
      </c>
      <c r="O129" t="s">
        <v>41</v>
      </c>
      <c r="P129" t="s">
        <v>42</v>
      </c>
      <c r="Q129" t="s">
        <v>43</v>
      </c>
      <c r="R129" t="s">
        <v>44</v>
      </c>
      <c r="S129" t="s">
        <v>45</v>
      </c>
      <c r="T129" t="s">
        <v>8</v>
      </c>
      <c r="U129" t="s">
        <v>46</v>
      </c>
    </row>
    <row r="130" spans="1:21" x14ac:dyDescent="0.25">
      <c r="A130">
        <v>27</v>
      </c>
      <c r="B130" s="3">
        <v>45279</v>
      </c>
      <c r="C130">
        <v>1291</v>
      </c>
      <c r="D130">
        <v>6</v>
      </c>
      <c r="E130" t="s">
        <v>14</v>
      </c>
      <c r="F130" s="2">
        <v>6</v>
      </c>
      <c r="G130" s="1">
        <v>2.75</v>
      </c>
      <c r="H130">
        <v>66</v>
      </c>
      <c r="I130" s="4">
        <v>396</v>
      </c>
      <c r="J130" s="1">
        <v>181.5</v>
      </c>
      <c r="K130" s="5">
        <v>214.5</v>
      </c>
      <c r="L130">
        <v>3</v>
      </c>
      <c r="M130" t="s">
        <v>39</v>
      </c>
      <c r="N130" t="s">
        <v>40</v>
      </c>
      <c r="O130" t="s">
        <v>41</v>
      </c>
      <c r="P130" t="s">
        <v>42</v>
      </c>
      <c r="Q130" t="s">
        <v>43</v>
      </c>
      <c r="R130" t="s">
        <v>44</v>
      </c>
      <c r="S130" t="s">
        <v>45</v>
      </c>
      <c r="T130" t="s">
        <v>8</v>
      </c>
      <c r="U130" t="s">
        <v>46</v>
      </c>
    </row>
    <row r="131" spans="1:21" x14ac:dyDescent="0.25">
      <c r="A131">
        <v>17</v>
      </c>
      <c r="B131" s="3">
        <v>45259</v>
      </c>
      <c r="C131">
        <v>912</v>
      </c>
      <c r="D131">
        <v>3</v>
      </c>
      <c r="E131" t="s">
        <v>12</v>
      </c>
      <c r="F131" s="2">
        <v>5</v>
      </c>
      <c r="G131" s="1">
        <v>2.2000000000000002</v>
      </c>
      <c r="H131">
        <v>63</v>
      </c>
      <c r="I131" s="4">
        <v>315</v>
      </c>
      <c r="J131" s="1">
        <v>138.60000000000002</v>
      </c>
      <c r="K131" s="5">
        <v>176.39999999999998</v>
      </c>
      <c r="L131">
        <v>3</v>
      </c>
      <c r="M131" t="s">
        <v>39</v>
      </c>
      <c r="N131" t="s">
        <v>40</v>
      </c>
      <c r="O131" t="s">
        <v>41</v>
      </c>
      <c r="P131" t="s">
        <v>42</v>
      </c>
      <c r="Q131" t="s">
        <v>43</v>
      </c>
      <c r="R131" t="s">
        <v>44</v>
      </c>
      <c r="S131" t="s">
        <v>45</v>
      </c>
      <c r="T131" t="s">
        <v>8</v>
      </c>
      <c r="U131" t="s">
        <v>46</v>
      </c>
    </row>
    <row r="132" spans="1:21" x14ac:dyDescent="0.25">
      <c r="A132">
        <v>15</v>
      </c>
      <c r="B132" s="3">
        <v>45255</v>
      </c>
      <c r="C132">
        <v>1093</v>
      </c>
      <c r="D132">
        <v>1</v>
      </c>
      <c r="E132" t="s">
        <v>0</v>
      </c>
      <c r="F132" s="2">
        <v>5</v>
      </c>
      <c r="G132" s="1">
        <v>2</v>
      </c>
      <c r="H132">
        <v>61</v>
      </c>
      <c r="I132" s="4">
        <v>305</v>
      </c>
      <c r="J132" s="1">
        <v>122</v>
      </c>
      <c r="K132" s="5">
        <v>183</v>
      </c>
      <c r="L132">
        <v>3</v>
      </c>
      <c r="M132" t="s">
        <v>39</v>
      </c>
      <c r="N132" t="s">
        <v>40</v>
      </c>
      <c r="O132" t="s">
        <v>41</v>
      </c>
      <c r="P132" t="s">
        <v>42</v>
      </c>
      <c r="Q132" t="s">
        <v>43</v>
      </c>
      <c r="R132" t="s">
        <v>44</v>
      </c>
      <c r="S132" t="s">
        <v>45</v>
      </c>
      <c r="T132" t="s">
        <v>8</v>
      </c>
      <c r="U132" t="s">
        <v>46</v>
      </c>
    </row>
    <row r="133" spans="1:21" x14ac:dyDescent="0.25">
      <c r="A133">
        <v>15</v>
      </c>
      <c r="B133" s="3">
        <v>45252</v>
      </c>
      <c r="C133">
        <v>1093</v>
      </c>
      <c r="D133">
        <v>5</v>
      </c>
      <c r="E133" t="s">
        <v>11</v>
      </c>
      <c r="F133" s="2">
        <v>3</v>
      </c>
      <c r="G133" s="1">
        <v>1.25</v>
      </c>
      <c r="H133">
        <v>48</v>
      </c>
      <c r="I133" s="4">
        <v>144</v>
      </c>
      <c r="J133" s="1">
        <v>60</v>
      </c>
      <c r="K133" s="5">
        <v>84</v>
      </c>
      <c r="L133">
        <v>3</v>
      </c>
      <c r="M133" t="s">
        <v>39</v>
      </c>
      <c r="N133" t="s">
        <v>40</v>
      </c>
      <c r="O133" t="s">
        <v>41</v>
      </c>
      <c r="P133" t="s">
        <v>42</v>
      </c>
      <c r="Q133" t="s">
        <v>43</v>
      </c>
      <c r="R133" t="s">
        <v>44</v>
      </c>
      <c r="S133" t="s">
        <v>45</v>
      </c>
      <c r="T133" t="s">
        <v>8</v>
      </c>
      <c r="U133" t="s">
        <v>46</v>
      </c>
    </row>
    <row r="134" spans="1:21" x14ac:dyDescent="0.25">
      <c r="A134">
        <v>47</v>
      </c>
      <c r="B134" s="3">
        <v>45334</v>
      </c>
      <c r="C134">
        <v>798</v>
      </c>
      <c r="D134">
        <v>6</v>
      </c>
      <c r="E134" t="s">
        <v>14</v>
      </c>
      <c r="F134" s="2">
        <v>6</v>
      </c>
      <c r="G134" s="1">
        <v>2.75</v>
      </c>
      <c r="H134">
        <v>45</v>
      </c>
      <c r="I134" s="4">
        <v>270</v>
      </c>
      <c r="J134" s="1">
        <v>123.75</v>
      </c>
      <c r="K134" s="5">
        <v>146.25</v>
      </c>
      <c r="L134">
        <v>3</v>
      </c>
      <c r="M134" t="s">
        <v>39</v>
      </c>
      <c r="N134" t="s">
        <v>40</v>
      </c>
      <c r="O134" t="s">
        <v>41</v>
      </c>
      <c r="P134" t="s">
        <v>42</v>
      </c>
      <c r="Q134" t="s">
        <v>43</v>
      </c>
      <c r="R134" t="s">
        <v>44</v>
      </c>
      <c r="S134" t="s">
        <v>45</v>
      </c>
      <c r="T134" t="s">
        <v>8</v>
      </c>
      <c r="U134" t="s">
        <v>46</v>
      </c>
    </row>
    <row r="135" spans="1:21" x14ac:dyDescent="0.25">
      <c r="A135">
        <v>44</v>
      </c>
      <c r="B135" s="3">
        <v>45326</v>
      </c>
      <c r="C135">
        <v>952</v>
      </c>
      <c r="D135">
        <v>4</v>
      </c>
      <c r="E135" t="s">
        <v>13</v>
      </c>
      <c r="F135" s="2">
        <v>4</v>
      </c>
      <c r="G135" s="1">
        <v>1.5</v>
      </c>
      <c r="H135">
        <v>20</v>
      </c>
      <c r="I135" s="4">
        <v>80</v>
      </c>
      <c r="J135" s="1">
        <v>30</v>
      </c>
      <c r="K135" s="5">
        <v>50</v>
      </c>
      <c r="L135">
        <v>3</v>
      </c>
      <c r="M135" t="s">
        <v>39</v>
      </c>
      <c r="N135" t="s">
        <v>40</v>
      </c>
      <c r="O135" t="s">
        <v>41</v>
      </c>
      <c r="P135" t="s">
        <v>42</v>
      </c>
      <c r="Q135" t="s">
        <v>43</v>
      </c>
      <c r="R135" t="s">
        <v>44</v>
      </c>
      <c r="S135" t="s">
        <v>45</v>
      </c>
      <c r="T135" t="s">
        <v>8</v>
      </c>
      <c r="U135" t="s">
        <v>46</v>
      </c>
    </row>
    <row r="157" spans="1:3" x14ac:dyDescent="0.25">
      <c r="C157" s="13" t="s">
        <v>98</v>
      </c>
    </row>
    <row r="158" spans="1:3" x14ac:dyDescent="0.25">
      <c r="A158" s="13" t="s">
        <v>0</v>
      </c>
      <c r="C158" s="17">
        <v>57.299092558983666</v>
      </c>
    </row>
    <row r="159" spans="1:3" x14ac:dyDescent="0.25">
      <c r="A159" s="13" t="s">
        <v>10</v>
      </c>
      <c r="C159" s="17">
        <v>57.644124981663495</v>
      </c>
    </row>
    <row r="160" spans="1:3" x14ac:dyDescent="0.25">
      <c r="A160" s="13" t="s">
        <v>12</v>
      </c>
      <c r="C160" s="17">
        <v>57.19915289427788</v>
      </c>
    </row>
    <row r="161" spans="1:3" x14ac:dyDescent="0.25">
      <c r="A161" s="13" t="s">
        <v>13</v>
      </c>
      <c r="C161" s="17">
        <v>57.419468334636434</v>
      </c>
    </row>
    <row r="162" spans="1:3" x14ac:dyDescent="0.25">
      <c r="A162" s="13" t="s">
        <v>11</v>
      </c>
      <c r="C162" s="17">
        <v>58.588624122735432</v>
      </c>
    </row>
    <row r="163" spans="1:3" x14ac:dyDescent="0.25">
      <c r="A163" s="13" t="s">
        <v>14</v>
      </c>
      <c r="C163" s="17">
        <v>56.9527559055118</v>
      </c>
    </row>
  </sheetData>
  <conditionalFormatting sqref="H2:H1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{7E954F29-0FC2-4102-A66B-0F7968AA3C4F}</x14:id>
        </ext>
      </extLst>
    </cfRule>
  </conditionalFormatting>
  <conditionalFormatting sqref="K2:K1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{34ED3914-69E6-4143-918E-C90DBA9BDBC5}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954F29-0FC2-4102-A66B-0F7968AA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H2:H135</xm:sqref>
        </x14:conditionalFormatting>
        <x14:conditionalFormatting xmlns:xm="http://schemas.microsoft.com/office/excel/2006/main">
          <x14:cfRule type="dataBar" id="{34ED3914-69E6-4143-918E-C90DBA9BD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fW</vt:lpstr>
      <vt:lpstr>Sheet4</vt:lpstr>
      <vt:lpstr>Sheet1</vt:lpstr>
      <vt:lpstr>Sheet5</vt:lpstr>
      <vt:lpstr>Sheet3</vt:lpstr>
      <vt:lpstr>Objectives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Mechak Lama</cp:lastModifiedBy>
  <dcterms:created xsi:type="dcterms:W3CDTF">2024-03-01T22:34:29Z</dcterms:created>
  <dcterms:modified xsi:type="dcterms:W3CDTF">2024-03-21T17:36:22Z</dcterms:modified>
</cp:coreProperties>
</file>