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persons/person0.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C:\Users\hp\Downloads\"/>
    </mc:Choice>
  </mc:AlternateContent>
  <xr:revisionPtr revIDLastSave="0" documentId="13_ncr:1_{1540853F-B3DC-47DB-B46A-AC95DF4C5B7D}" xr6:coauthVersionLast="47" xr6:coauthVersionMax="47" xr10:uidLastSave="{00000000-0000-0000-0000-000000000000}"/>
  <bookViews>
    <workbookView xWindow="-120" yWindow="-120" windowWidth="29040" windowHeight="15840" activeTab="5" xr2:uid="{00000000-000D-0000-FFFF-FFFF00000000}"/>
  </bookViews>
  <sheets>
    <sheet name="Stats Data" sheetId="1" r:id="rId1"/>
    <sheet name="Tasks" sheetId="2" r:id="rId2"/>
    <sheet name=" Height" sheetId="3" r:id="rId3"/>
    <sheet name="Weight" sheetId="5" r:id="rId4"/>
    <sheet name="Shoe Size" sheetId="6" r:id="rId5"/>
    <sheet name="Sheet6" sheetId="8" r:id="rId6"/>
  </sheets>
  <definedNames>
    <definedName name="_xlnm._FilterDatabase" localSheetId="0" hidden="1">'Stats Data'!$A$2:$D$2</definedName>
  </definedNames>
  <calcPr calcId="191029"/>
</workbook>
</file>

<file path=xl/calcChain.xml><?xml version="1.0" encoding="utf-8"?>
<calcChain xmlns="http://schemas.openxmlformats.org/spreadsheetml/2006/main">
  <c r="K11" i="6" l="1"/>
  <c r="I11" i="6"/>
  <c r="K10" i="6"/>
  <c r="I10" i="6"/>
  <c r="K9" i="6"/>
  <c r="I9" i="6"/>
  <c r="K8" i="6"/>
  <c r="I8" i="6"/>
  <c r="K7" i="6"/>
  <c r="I7" i="6"/>
  <c r="K6" i="6"/>
  <c r="K5" i="6"/>
  <c r="I6" i="6"/>
  <c r="I5" i="6"/>
  <c r="K4" i="6"/>
  <c r="I4" i="6"/>
  <c r="J11" i="5"/>
  <c r="I11" i="5"/>
  <c r="J10" i="5"/>
  <c r="I10" i="5"/>
  <c r="J9" i="5"/>
  <c r="I9" i="5"/>
  <c r="J8" i="5"/>
  <c r="I8" i="5"/>
  <c r="J7" i="5"/>
  <c r="I7" i="5"/>
  <c r="J6" i="5"/>
  <c r="I6" i="5"/>
  <c r="J5" i="5"/>
  <c r="I5" i="5"/>
  <c r="J4" i="5"/>
  <c r="I4" i="5"/>
</calcChain>
</file>

<file path=xl/sharedStrings.xml><?xml version="1.0" encoding="utf-8"?>
<sst xmlns="http://schemas.openxmlformats.org/spreadsheetml/2006/main" count="204" uniqueCount="35">
  <si>
    <t>Shoe size</t>
  </si>
  <si>
    <t>Gender</t>
  </si>
  <si>
    <t>M</t>
  </si>
  <si>
    <t>F</t>
  </si>
  <si>
    <t>Weight (kg)</t>
  </si>
  <si>
    <t>Height (cms)</t>
  </si>
  <si>
    <t>Column1</t>
  </si>
  <si>
    <t>Mean</t>
  </si>
  <si>
    <t>Standard Error</t>
  </si>
  <si>
    <t>Median</t>
  </si>
  <si>
    <t>Mode</t>
  </si>
  <si>
    <t>Standard Deviation</t>
  </si>
  <si>
    <t>Sample Variance</t>
  </si>
  <si>
    <t>Kurtosis</t>
  </si>
  <si>
    <t>Skewness</t>
  </si>
  <si>
    <t>Range</t>
  </si>
  <si>
    <t>Minimum</t>
  </si>
  <si>
    <t>Maximum</t>
  </si>
  <si>
    <t>Sum</t>
  </si>
  <si>
    <t>Count</t>
  </si>
  <si>
    <t xml:space="preserve">Mens Height </t>
  </si>
  <si>
    <t>Women's Height</t>
  </si>
  <si>
    <t>Medium</t>
  </si>
  <si>
    <t>SD</t>
  </si>
  <si>
    <t>CV</t>
  </si>
  <si>
    <t>Max</t>
  </si>
  <si>
    <t>Min</t>
  </si>
  <si>
    <t>Women's Weight</t>
  </si>
  <si>
    <t>Men's Weight</t>
  </si>
  <si>
    <t>Men</t>
  </si>
  <si>
    <t>Women</t>
  </si>
  <si>
    <t>Mens</t>
  </si>
  <si>
    <t>Womens</t>
  </si>
  <si>
    <t>Men's Shoes Size</t>
  </si>
  <si>
    <t>Women's Shoe Size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</si>
</sst>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i/>
      <sz val="11"/>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right/>
      <top style="medium">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0" fontId="0" fillId="0" borderId="10" xfId="0" applyBorder="1"/>
    <xf numFmtId="0" fontId="0" fillId="0" borderId="10" xfId="0" applyBorder="1" applyAlignment="1">
      <alignment horizontal="center"/>
    </xf>
    <xf numFmtId="0" fontId="0" fillId="0" borderId="0" xfId="0" applyFill="1" applyBorder="1" applyAlignment="1"/>
    <xf numFmtId="0" fontId="0" fillId="0" borderId="11" xfId="0" applyFill="1" applyBorder="1" applyAlignment="1"/>
    <xf numFmtId="0" fontId="18" fillId="0" borderId="12" xfId="0" applyFont="1" applyFill="1" applyBorder="1" applyAlignment="1">
      <alignment horizontal="centerContinuous"/>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microsoft.com/office/2017/10/relationships/person" Target="persons/person0.xml"/><Relationship Id="rId3" Type="http://schemas.openxmlformats.org/officeDocument/2006/relationships/worksheet" Target="worksheets/sheet3.xml"/><Relationship Id="rId7" Type="http://schemas.openxmlformats.org/officeDocument/2006/relationships/theme" Target="theme/theme1.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374936</xdr:colOff>
      <xdr:row>0</xdr:row>
      <xdr:rowOff>273050</xdr:rowOff>
    </xdr:to>
    <xdr:sp macro="" textlink="">
      <xdr:nvSpPr>
        <xdr:cNvPr id="3" name="TextBox 2">
          <a:extLst>
            <a:ext uri="{FF2B5EF4-FFF2-40B4-BE49-F238E27FC236}">
              <a16:creationId xmlns:a16="http://schemas.microsoft.com/office/drawing/2014/main" id="{C321136E-B481-4696-9110-F1465C551925}"/>
            </a:ext>
          </a:extLst>
        </xdr:cNvPr>
        <xdr:cNvSpPr txBox="1"/>
      </xdr:nvSpPr>
      <xdr:spPr>
        <a:xfrm>
          <a:off x="0" y="0"/>
          <a:ext cx="3702336" cy="2730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Personal stats</a:t>
          </a:r>
          <a:r>
            <a:rPr lang="en-GB" sz="1100" baseline="0"/>
            <a:t> on 80 people taking a data analysis course.</a:t>
          </a:r>
          <a:endParaRPr lang="en-GB"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44450</xdr:colOff>
      <xdr:row>0</xdr:row>
      <xdr:rowOff>38098</xdr:rowOff>
    </xdr:from>
    <xdr:to>
      <xdr:col>17</xdr:col>
      <xdr:colOff>95250</xdr:colOff>
      <xdr:row>19</xdr:row>
      <xdr:rowOff>101600</xdr:rowOff>
    </xdr:to>
    <xdr:sp macro="" textlink="">
      <xdr:nvSpPr>
        <xdr:cNvPr id="2" name="TextBox 1">
          <a:extLst>
            <a:ext uri="{FF2B5EF4-FFF2-40B4-BE49-F238E27FC236}">
              <a16:creationId xmlns:a16="http://schemas.microsoft.com/office/drawing/2014/main" id="{6623F392-3D96-4969-D4C4-0B69E2A79CDD}"/>
            </a:ext>
          </a:extLst>
        </xdr:cNvPr>
        <xdr:cNvSpPr txBox="1"/>
      </xdr:nvSpPr>
      <xdr:spPr>
        <a:xfrm>
          <a:off x="44450" y="38098"/>
          <a:ext cx="10414000" cy="356235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0" eaLnBrk="1" latinLnBrk="0" hangingPunct="1"/>
          <a:r>
            <a:rPr lang="en-GB" sz="1100" b="1">
              <a:solidFill>
                <a:schemeClr val="dk1"/>
              </a:solidFill>
              <a:effectLst/>
              <a:latin typeface="+mn-lt"/>
              <a:ea typeface="+mn-ea"/>
              <a:cs typeface="+mn-cs"/>
            </a:rPr>
            <a:t>YOU WILL</a:t>
          </a:r>
          <a:r>
            <a:rPr lang="en-GB" sz="1100" b="1" baseline="0">
              <a:solidFill>
                <a:schemeClr val="dk1"/>
              </a:solidFill>
              <a:effectLst/>
              <a:latin typeface="+mn-lt"/>
              <a:ea typeface="+mn-ea"/>
              <a:cs typeface="+mn-cs"/>
            </a:rPr>
            <a:t> FIND THE STATS DATA UNDER THE WORKSHEET NAMED 'Stats Data'. Take some time to review and understand it first.</a:t>
          </a:r>
          <a:endParaRPr lang="en-GB" sz="1100" b="1">
            <a:solidFill>
              <a:schemeClr val="dk1"/>
            </a:solidFill>
            <a:effectLst/>
            <a:latin typeface="+mn-lt"/>
            <a:ea typeface="+mn-ea"/>
            <a:cs typeface="+mn-cs"/>
          </a:endParaRPr>
        </a:p>
        <a:p>
          <a:pPr rtl="0" eaLnBrk="1" latinLnBrk="0" hangingPunct="1"/>
          <a:r>
            <a:rPr lang="en-GB" sz="1100">
              <a:solidFill>
                <a:schemeClr val="dk1"/>
              </a:solidFill>
              <a:effectLst/>
              <a:latin typeface="+mn-lt"/>
              <a:ea typeface="+mn-ea"/>
              <a:cs typeface="+mn-cs"/>
            </a:rPr>
            <a:t>TASK</a:t>
          </a:r>
          <a:r>
            <a:rPr lang="en-GB" sz="1100" baseline="0">
              <a:solidFill>
                <a:schemeClr val="dk1"/>
              </a:solidFill>
              <a:effectLst/>
              <a:latin typeface="+mn-lt"/>
              <a:ea typeface="+mn-ea"/>
              <a:cs typeface="+mn-cs"/>
            </a:rPr>
            <a:t> 1 </a:t>
          </a:r>
        </a:p>
        <a:p>
          <a:pPr rtl="0" eaLnBrk="1" latinLnBrk="0" hangingPunct="1"/>
          <a:r>
            <a:rPr lang="en-GB" sz="1100" baseline="0">
              <a:solidFill>
                <a:schemeClr val="dk1"/>
              </a:solidFill>
              <a:effectLst/>
              <a:latin typeface="+mn-lt"/>
              <a:ea typeface="+mn-ea"/>
              <a:cs typeface="+mn-cs"/>
            </a:rPr>
            <a:t>1. Carry out a descriptive statistics summary for men's heights - place into a new worksheet and name it 'Heights'</a:t>
          </a:r>
          <a:endParaRPr lang="en-GB">
            <a:effectLst/>
          </a:endParaRPr>
        </a:p>
        <a:p>
          <a:pPr rtl="0" eaLnBrk="1" fontAlgn="auto" latinLnBrk="0" hangingPunct="1"/>
          <a:r>
            <a:rPr lang="en-GB" sz="1100" baseline="0">
              <a:solidFill>
                <a:schemeClr val="dk1"/>
              </a:solidFill>
              <a:effectLst/>
              <a:latin typeface="+mn-lt"/>
              <a:ea typeface="+mn-ea"/>
              <a:cs typeface="+mn-cs"/>
            </a:rPr>
            <a:t>2. Carry out a descriptive statistics summary for women's heights, you may need to place it into a new worksheet, then copy it across to the 'Heights' worksheet, so it sits next to the male heights.</a:t>
          </a:r>
          <a:endParaRPr lang="en-GB">
            <a:effectLst/>
          </a:endParaRPr>
        </a:p>
        <a:p>
          <a:pPr marL="0" marR="0" lvl="0" indent="0" defTabSz="914400" rtl="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3. In the same worksheet, i</a:t>
          </a:r>
          <a:r>
            <a:rPr lang="en-GB" sz="1100">
              <a:solidFill>
                <a:schemeClr val="dk1"/>
              </a:solidFill>
              <a:effectLst/>
              <a:latin typeface="+mn-lt"/>
              <a:ea typeface="+mn-ea"/>
              <a:cs typeface="+mn-cs"/>
            </a:rPr>
            <a:t>ndependently,</a:t>
          </a:r>
          <a:r>
            <a:rPr lang="en-GB" sz="1100" baseline="0">
              <a:solidFill>
                <a:schemeClr val="dk1"/>
              </a:solidFill>
              <a:effectLst/>
              <a:latin typeface="+mn-lt"/>
              <a:ea typeface="+mn-ea"/>
              <a:cs typeface="+mn-cs"/>
            </a:rPr>
            <a:t> practice and apply the central tendency and measure of spread </a:t>
          </a:r>
          <a:r>
            <a:rPr lang="en-GB" sz="1100" b="1" baseline="0">
              <a:solidFill>
                <a:schemeClr val="dk1"/>
              </a:solidFill>
              <a:effectLst/>
              <a:latin typeface="+mn-lt"/>
              <a:ea typeface="+mn-ea"/>
              <a:cs typeface="+mn-cs"/>
            </a:rPr>
            <a:t>functions</a:t>
          </a:r>
          <a:r>
            <a:rPr lang="en-GB" sz="1100" baseline="0">
              <a:solidFill>
                <a:schemeClr val="dk1"/>
              </a:solidFill>
              <a:effectLst/>
              <a:latin typeface="+mn-lt"/>
              <a:ea typeface="+mn-ea"/>
              <a:cs typeface="+mn-cs"/>
            </a:rPr>
            <a:t> (functions outlined below) to calculate the </a:t>
          </a:r>
          <a:r>
            <a:rPr lang="en-GB" sz="1100" b="1" baseline="0">
              <a:solidFill>
                <a:schemeClr val="dk1"/>
              </a:solidFill>
              <a:effectLst/>
              <a:latin typeface="+mn-lt"/>
              <a:ea typeface="+mn-ea"/>
              <a:cs typeface="+mn-cs"/>
            </a:rPr>
            <a:t>mean</a:t>
          </a:r>
          <a:r>
            <a:rPr lang="en-GB" sz="1100" baseline="0">
              <a:solidFill>
                <a:schemeClr val="dk1"/>
              </a:solidFill>
              <a:effectLst/>
              <a:latin typeface="+mn-lt"/>
              <a:ea typeface="+mn-ea"/>
              <a:cs typeface="+mn-cs"/>
            </a:rPr>
            <a:t> (average), </a:t>
          </a:r>
          <a:r>
            <a:rPr lang="en-GB" sz="1100" b="1" baseline="0">
              <a:solidFill>
                <a:schemeClr val="dk1"/>
              </a:solidFill>
              <a:effectLst/>
              <a:latin typeface="+mn-lt"/>
              <a:ea typeface="+mn-ea"/>
              <a:cs typeface="+mn-cs"/>
            </a:rPr>
            <a:t>median</a:t>
          </a:r>
          <a:r>
            <a:rPr lang="en-GB" sz="1100" baseline="0">
              <a:solidFill>
                <a:schemeClr val="dk1"/>
              </a:solidFill>
              <a:effectLst/>
              <a:latin typeface="+mn-lt"/>
              <a:ea typeface="+mn-ea"/>
              <a:cs typeface="+mn-cs"/>
            </a:rPr>
            <a:t>, </a:t>
          </a:r>
          <a:r>
            <a:rPr lang="en-GB" sz="1100" b="1" baseline="0">
              <a:solidFill>
                <a:schemeClr val="dk1"/>
              </a:solidFill>
              <a:effectLst/>
              <a:latin typeface="+mn-lt"/>
              <a:ea typeface="+mn-ea"/>
              <a:cs typeface="+mn-cs"/>
            </a:rPr>
            <a:t>mode</a:t>
          </a:r>
          <a:r>
            <a:rPr lang="en-GB" sz="1100" baseline="0">
              <a:solidFill>
                <a:schemeClr val="dk1"/>
              </a:solidFill>
              <a:effectLst/>
              <a:latin typeface="+mn-lt"/>
              <a:ea typeface="+mn-ea"/>
              <a:cs typeface="+mn-cs"/>
            </a:rPr>
            <a:t>, </a:t>
          </a:r>
          <a:r>
            <a:rPr lang="en-GB" sz="1100" b="1" baseline="0">
              <a:solidFill>
                <a:schemeClr val="dk1"/>
              </a:solidFill>
              <a:effectLst/>
              <a:latin typeface="+mn-lt"/>
              <a:ea typeface="+mn-ea"/>
              <a:cs typeface="+mn-cs"/>
            </a:rPr>
            <a:t>range</a:t>
          </a:r>
          <a:r>
            <a:rPr lang="en-GB" sz="1100" baseline="0">
              <a:solidFill>
                <a:schemeClr val="dk1"/>
              </a:solidFill>
              <a:effectLst/>
              <a:latin typeface="+mn-lt"/>
              <a:ea typeface="+mn-ea"/>
              <a:cs typeface="+mn-cs"/>
            </a:rPr>
            <a:t> and </a:t>
          </a:r>
          <a:r>
            <a:rPr lang="en-GB" sz="1100" b="1" baseline="0">
              <a:solidFill>
                <a:schemeClr val="dk1"/>
              </a:solidFill>
              <a:effectLst/>
              <a:latin typeface="+mn-lt"/>
              <a:ea typeface="+mn-ea"/>
              <a:cs typeface="+mn-cs"/>
            </a:rPr>
            <a:t>standard deviation </a:t>
          </a:r>
          <a:r>
            <a:rPr lang="en-GB" sz="1100" baseline="0">
              <a:solidFill>
                <a:schemeClr val="dk1"/>
              </a:solidFill>
              <a:effectLst/>
              <a:latin typeface="+mn-lt"/>
              <a:ea typeface="+mn-ea"/>
              <a:cs typeface="+mn-cs"/>
            </a:rPr>
            <a:t>for men's heights and women's heights.  Check that they match up to your descriptive statistics summary.</a:t>
          </a:r>
          <a:endParaRPr lang="en-GB">
            <a:effectLst/>
          </a:endParaRPr>
        </a:p>
        <a:p>
          <a:pPr rtl="0" eaLnBrk="1" fontAlgn="auto" latinLnBrk="0" hangingPunct="1"/>
          <a:r>
            <a:rPr lang="en-GB" sz="1100" baseline="0">
              <a:solidFill>
                <a:schemeClr val="dk1"/>
              </a:solidFill>
              <a:effectLst/>
              <a:latin typeface="+mn-lt"/>
              <a:ea typeface="+mn-ea"/>
              <a:cs typeface="+mn-cs"/>
            </a:rPr>
            <a:t>4. Write a formula to calculate the coefficient of variance (CV) in relation to the standard deviation and mean for men and for women (formula outlined below).</a:t>
          </a:r>
        </a:p>
        <a:p>
          <a:pPr rtl="0" eaLnBrk="1" fontAlgn="auto" latinLnBrk="0" hangingPunct="1"/>
          <a:r>
            <a:rPr lang="en-GB" sz="1100" baseline="0">
              <a:solidFill>
                <a:schemeClr val="dk1"/>
              </a:solidFill>
              <a:effectLst/>
              <a:latin typeface="+mn-lt"/>
              <a:ea typeface="+mn-ea"/>
              <a:cs typeface="+mn-cs"/>
            </a:rPr>
            <a:t>5. Add a text box to the worksheet and explain, compare and review the findings, including CV.</a:t>
          </a:r>
        </a:p>
        <a:p>
          <a:pPr rtl="0" eaLnBrk="1" fontAlgn="auto" latinLnBrk="0" hangingPunct="1"/>
          <a:endParaRPr lang="en-GB" sz="1100" baseline="0">
            <a:solidFill>
              <a:schemeClr val="dk1"/>
            </a:solidFill>
            <a:effectLst/>
            <a:latin typeface="+mn-lt"/>
            <a:ea typeface="+mn-ea"/>
            <a:cs typeface="+mn-cs"/>
          </a:endParaRPr>
        </a:p>
        <a:p>
          <a:pPr marL="0" marR="0" lvl="0" indent="0" defTabSz="914400" rtl="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TASK 2</a:t>
          </a:r>
        </a:p>
        <a:p>
          <a:pPr marL="0" marR="0" lvl="0" indent="0" defTabSz="914400" rtl="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Carry out the same steps as in Task 1, but place into a new worksheet and name it 'Weights'.</a:t>
          </a:r>
        </a:p>
        <a:p>
          <a:pPr rtl="0" eaLnBrk="1" latinLnBrk="0" hangingPunct="1"/>
          <a:endParaRPr lang="en-GB" sz="1100" baseline="0">
            <a:solidFill>
              <a:schemeClr val="dk1"/>
            </a:solidFill>
            <a:effectLst/>
            <a:latin typeface="+mn-lt"/>
            <a:ea typeface="+mn-ea"/>
            <a:cs typeface="+mn-cs"/>
          </a:endParaRPr>
        </a:p>
        <a:p>
          <a:pPr rtl="0" eaLnBrk="1" fontAlgn="auto" latinLnBrk="0" hangingPunct="1"/>
          <a:r>
            <a:rPr lang="en-GB" sz="1100" baseline="0">
              <a:solidFill>
                <a:schemeClr val="dk1"/>
              </a:solidFill>
              <a:effectLst/>
              <a:latin typeface="+mn-lt"/>
              <a:ea typeface="+mn-ea"/>
              <a:cs typeface="+mn-cs"/>
            </a:rPr>
            <a:t>TASK 3</a:t>
          </a:r>
        </a:p>
        <a:p>
          <a:pPr rtl="0" eaLnBrk="1" fontAlgn="auto" latinLnBrk="0" hangingPunct="1"/>
          <a:r>
            <a:rPr lang="en-GB" sz="1100" baseline="0">
              <a:solidFill>
                <a:schemeClr val="dk1"/>
              </a:solidFill>
              <a:effectLst/>
              <a:latin typeface="+mn-lt"/>
              <a:ea typeface="+mn-ea"/>
              <a:cs typeface="+mn-cs"/>
            </a:rPr>
            <a:t>Carry out the same steps as in Task 1, but place into a new worksheet and name it 'Shoe Sizes'.</a:t>
          </a:r>
          <a:endParaRPr lang="en-GB">
            <a:effectLst/>
          </a:endParaRPr>
        </a:p>
        <a:p>
          <a:pPr rtl="0" eaLnBrk="1" latinLnBrk="0" hangingPunct="1"/>
          <a:endParaRPr lang="en-GB" sz="1100" baseline="0">
            <a:solidFill>
              <a:schemeClr val="dk1"/>
            </a:solidFill>
            <a:effectLst/>
            <a:latin typeface="+mn-lt"/>
            <a:ea typeface="+mn-ea"/>
            <a:cs typeface="+mn-cs"/>
          </a:endParaRPr>
        </a:p>
        <a:p>
          <a:pPr rtl="0" eaLnBrk="1" latinLnBrk="0" hangingPunct="1"/>
          <a:r>
            <a:rPr lang="en-GB" sz="1100" baseline="0">
              <a:solidFill>
                <a:schemeClr val="dk1"/>
              </a:solidFill>
              <a:effectLst/>
              <a:latin typeface="+mn-lt"/>
              <a:ea typeface="+mn-ea"/>
              <a:cs typeface="+mn-cs"/>
            </a:rPr>
            <a:t>STRETCH AND CHALLENGE (optional)</a:t>
          </a:r>
        </a:p>
        <a:p>
          <a:pPr rtl="0" eaLnBrk="1" fontAlgn="auto" latinLnBrk="0" hangingPunct="1"/>
          <a:r>
            <a:rPr lang="en-GB" sz="1100" baseline="0">
              <a:solidFill>
                <a:schemeClr val="dk1"/>
              </a:solidFill>
              <a:effectLst/>
              <a:latin typeface="+mn-lt"/>
              <a:ea typeface="+mn-ea"/>
              <a:cs typeface="+mn-cs"/>
            </a:rPr>
            <a:t>1. Spend some time in researching the terms that are in your </a:t>
          </a:r>
          <a:r>
            <a:rPr lang="en-GB" sz="1100">
              <a:solidFill>
                <a:schemeClr val="dk1"/>
              </a:solidFill>
              <a:effectLst/>
              <a:latin typeface="+mn-lt"/>
              <a:ea typeface="+mn-ea"/>
              <a:cs typeface="+mn-cs"/>
            </a:rPr>
            <a:t>descriptive</a:t>
          </a:r>
          <a:r>
            <a:rPr lang="en-GB" sz="1100" baseline="0">
              <a:solidFill>
                <a:schemeClr val="dk1"/>
              </a:solidFill>
              <a:effectLst/>
              <a:latin typeface="+mn-lt"/>
              <a:ea typeface="+mn-ea"/>
              <a:cs typeface="+mn-cs"/>
            </a:rPr>
            <a:t> statistics summaries: </a:t>
          </a:r>
          <a:r>
            <a:rPr lang="en-GB" sz="1100" b="0" i="1">
              <a:solidFill>
                <a:schemeClr val="dk1"/>
              </a:solidFill>
              <a:effectLst/>
              <a:latin typeface="+mn-lt"/>
              <a:ea typeface="+mn-ea"/>
              <a:cs typeface="+mn-cs"/>
            </a:rPr>
            <a:t>Sample Variance,</a:t>
          </a:r>
          <a:r>
            <a:rPr lang="en-GB" sz="1100" i="1">
              <a:solidFill>
                <a:schemeClr val="dk1"/>
              </a:solidFill>
              <a:effectLst/>
              <a:latin typeface="+mn-lt"/>
              <a:ea typeface="+mn-ea"/>
              <a:cs typeface="+mn-cs"/>
            </a:rPr>
            <a:t> </a:t>
          </a:r>
          <a:r>
            <a:rPr lang="en-GB" sz="1100" b="0" i="1">
              <a:solidFill>
                <a:schemeClr val="dk1"/>
              </a:solidFill>
              <a:effectLst/>
              <a:latin typeface="+mn-lt"/>
              <a:ea typeface="+mn-ea"/>
              <a:cs typeface="+mn-cs"/>
            </a:rPr>
            <a:t>Kurtosis</a:t>
          </a:r>
          <a:r>
            <a:rPr lang="en-GB" sz="1100" i="1">
              <a:solidFill>
                <a:schemeClr val="dk1"/>
              </a:solidFill>
              <a:effectLst/>
              <a:latin typeface="+mn-lt"/>
              <a:ea typeface="+mn-ea"/>
              <a:cs typeface="+mn-cs"/>
            </a:rPr>
            <a:t> and </a:t>
          </a:r>
          <a:r>
            <a:rPr lang="en-GB" sz="1100" b="0" i="1">
              <a:solidFill>
                <a:schemeClr val="dk1"/>
              </a:solidFill>
              <a:effectLst/>
              <a:latin typeface="+mn-lt"/>
              <a:ea typeface="+mn-ea"/>
              <a:cs typeface="+mn-cs"/>
            </a:rPr>
            <a:t>Skewness’.</a:t>
          </a:r>
        </a:p>
        <a:p>
          <a:pPr rtl="0" eaLnBrk="1" fontAlgn="auto" latinLnBrk="0" hangingPunct="1"/>
          <a:r>
            <a:rPr lang="en-GB" sz="1100" b="0" i="0">
              <a:solidFill>
                <a:schemeClr val="dk1"/>
              </a:solidFill>
              <a:effectLst/>
              <a:latin typeface="+mn-lt"/>
              <a:ea typeface="+mn-ea"/>
              <a:cs typeface="+mn-cs"/>
            </a:rPr>
            <a:t>2.</a:t>
          </a:r>
          <a:r>
            <a:rPr lang="en-GB" sz="1100" b="0" i="0" baseline="0">
              <a:solidFill>
                <a:schemeClr val="dk1"/>
              </a:solidFill>
              <a:effectLst/>
              <a:latin typeface="+mn-lt"/>
              <a:ea typeface="+mn-ea"/>
              <a:cs typeface="+mn-cs"/>
            </a:rPr>
            <a:t> Add a new worksheet and inside it, add a text box explaining the terms in your own words.</a:t>
          </a:r>
        </a:p>
        <a:p>
          <a:pPr rtl="0" eaLnBrk="1" fontAlgn="auto" latinLnBrk="0" hangingPunct="1"/>
          <a:r>
            <a:rPr lang="en-GB" sz="1100" b="0" i="0" baseline="0">
              <a:solidFill>
                <a:schemeClr val="dk1"/>
              </a:solidFill>
              <a:effectLst/>
              <a:latin typeface="+mn-lt"/>
              <a:ea typeface="+mn-ea"/>
              <a:cs typeface="+mn-cs"/>
            </a:rPr>
            <a:t>3. Go back to each worksheet for height, weight and shoe size and add some written insights about these terms in relation to your summary findings.</a:t>
          </a:r>
          <a:endParaRPr lang="en-GB" i="0">
            <a:effectLst/>
          </a:endParaRPr>
        </a:p>
        <a:p>
          <a:pPr rtl="0" eaLnBrk="1" latinLnBrk="0" hangingPunct="1"/>
          <a:endParaRPr lang="en-GB" sz="1100" baseline="0">
            <a:solidFill>
              <a:schemeClr val="dk1"/>
            </a:solidFill>
            <a:effectLst/>
            <a:latin typeface="+mn-lt"/>
            <a:ea typeface="+mn-ea"/>
            <a:cs typeface="+mn-cs"/>
          </a:endParaRPr>
        </a:p>
      </xdr:txBody>
    </xdr:sp>
    <xdr:clientData/>
  </xdr:twoCellAnchor>
  <xdr:twoCellAnchor>
    <xdr:from>
      <xdr:col>0</xdr:col>
      <xdr:colOff>60778</xdr:colOff>
      <xdr:row>19</xdr:row>
      <xdr:rowOff>139699</xdr:rowOff>
    </xdr:from>
    <xdr:to>
      <xdr:col>17</xdr:col>
      <xdr:colOff>82550</xdr:colOff>
      <xdr:row>25</xdr:row>
      <xdr:rowOff>176894</xdr:rowOff>
    </xdr:to>
    <xdr:grpSp>
      <xdr:nvGrpSpPr>
        <xdr:cNvPr id="6" name="Group 5">
          <a:extLst>
            <a:ext uri="{FF2B5EF4-FFF2-40B4-BE49-F238E27FC236}">
              <a16:creationId xmlns:a16="http://schemas.microsoft.com/office/drawing/2014/main" id="{A98B67BD-A1C0-B154-5F8B-B95528E13DD9}"/>
            </a:ext>
          </a:extLst>
        </xdr:cNvPr>
        <xdr:cNvGrpSpPr/>
      </xdr:nvGrpSpPr>
      <xdr:grpSpPr>
        <a:xfrm>
          <a:off x="60778" y="3759199"/>
          <a:ext cx="10431236" cy="1180195"/>
          <a:chOff x="78948" y="3482364"/>
          <a:chExt cx="10385261" cy="1142095"/>
        </a:xfrm>
      </xdr:grpSpPr>
      <xdr:sp macro="" textlink="">
        <xdr:nvSpPr>
          <xdr:cNvPr id="4" name="TextBox 3">
            <a:extLst>
              <a:ext uri="{FF2B5EF4-FFF2-40B4-BE49-F238E27FC236}">
                <a16:creationId xmlns:a16="http://schemas.microsoft.com/office/drawing/2014/main" id="{381DF7BA-3921-7E36-FB40-B3518EE95763}"/>
              </a:ext>
            </a:extLst>
          </xdr:cNvPr>
          <xdr:cNvSpPr txBox="1"/>
        </xdr:nvSpPr>
        <xdr:spPr>
          <a:xfrm>
            <a:off x="78948" y="3482364"/>
            <a:ext cx="10385261" cy="114209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b="1" u="sng"/>
              <a:t>Functions:</a:t>
            </a:r>
          </a:p>
          <a:p>
            <a:r>
              <a:rPr lang="en-GB" sz="1200"/>
              <a:t>Mean:</a:t>
            </a:r>
            <a:r>
              <a:rPr lang="en-GB" sz="1200" baseline="0"/>
              <a:t> =AVERAGE()</a:t>
            </a:r>
          </a:p>
          <a:p>
            <a:r>
              <a:rPr lang="en-GB" sz="1200" baseline="0"/>
              <a:t>Median: =MEDIAN()</a:t>
            </a:r>
          </a:p>
          <a:p>
            <a:r>
              <a:rPr lang="en-GB" sz="1200"/>
              <a:t>Mode: =MODE()</a:t>
            </a:r>
          </a:p>
          <a:p>
            <a:r>
              <a:rPr lang="en-GB" sz="1200"/>
              <a:t>Range</a:t>
            </a:r>
            <a:r>
              <a:rPr lang="en-GB" sz="1200" baseline="0"/>
              <a:t>: =(MAX() - MIN())</a:t>
            </a:r>
          </a:p>
          <a:p>
            <a:r>
              <a:rPr lang="en-GB" sz="1200"/>
              <a:t>Standard Deviation:</a:t>
            </a:r>
            <a:r>
              <a:rPr lang="en-GB" sz="1200" baseline="0"/>
              <a:t> </a:t>
            </a:r>
            <a:r>
              <a:rPr lang="en-GB" sz="1200"/>
              <a:t>=STDEV.P</a:t>
            </a:r>
          </a:p>
        </xdr:txBody>
      </xdr:sp>
      <xdr:pic>
        <xdr:nvPicPr>
          <xdr:cNvPr id="5" name="Picture 4">
            <a:extLst>
              <a:ext uri="{FF2B5EF4-FFF2-40B4-BE49-F238E27FC236}">
                <a16:creationId xmlns:a16="http://schemas.microsoft.com/office/drawing/2014/main" id="{826C55FB-78A6-83BE-3605-ECC62ABF9F49}"/>
              </a:ext>
            </a:extLst>
          </xdr:cNvPr>
          <xdr:cNvPicPr>
            <a:picLocks noChangeAspect="1"/>
          </xdr:cNvPicPr>
        </xdr:nvPicPr>
        <xdr:blipFill>
          <a:blip xmlns:r="http://schemas.openxmlformats.org/officeDocument/2006/relationships" r:embed="rId1">
            <a:clrChange>
              <a:clrFrom>
                <a:srgbClr val="F7F7F7"/>
              </a:clrFrom>
              <a:clrTo>
                <a:srgbClr val="F7F7F7">
                  <a:alpha val="0"/>
                </a:srgbClr>
              </a:clrTo>
            </a:clrChange>
          </a:blip>
          <a:stretch>
            <a:fillRect/>
          </a:stretch>
        </xdr:blipFill>
        <xdr:spPr>
          <a:xfrm>
            <a:off x="4106961" y="3711878"/>
            <a:ext cx="3278119" cy="591593"/>
          </a:xfrm>
          <a:prstGeom prst="rect">
            <a:avLst/>
          </a:prstGeom>
          <a:ln>
            <a:solidFill>
              <a:srgbClr val="1F1F26"/>
            </a:solidFill>
          </a:ln>
        </xdr:spPr>
      </xdr:pic>
    </xdr:grpSp>
    <xdr:clientData/>
  </xdr:twoCellAnchor>
</xdr:wsDr>
</file>

<file path=xl/drawings/drawing3.xml><?xml version="1.0" encoding="utf-8"?>
<xdr:wsDr xmlns:xdr="http://schemas.openxmlformats.org/drawingml/2006/spreadsheetDrawing" xmlns:a="http://schemas.openxmlformats.org/drawingml/2006/main">
  <xdr:oneCellAnchor>
    <xdr:from>
      <xdr:col>0</xdr:col>
      <xdr:colOff>466725</xdr:colOff>
      <xdr:row>2</xdr:row>
      <xdr:rowOff>95250</xdr:rowOff>
    </xdr:from>
    <xdr:ext cx="184731" cy="264560"/>
    <xdr:sp macro="" textlink="">
      <xdr:nvSpPr>
        <xdr:cNvPr id="2" name="TextBox 1">
          <a:extLst>
            <a:ext uri="{FF2B5EF4-FFF2-40B4-BE49-F238E27FC236}">
              <a16:creationId xmlns:a16="http://schemas.microsoft.com/office/drawing/2014/main" id="{C6124F42-F55B-5B23-006A-181EA71C4142}"/>
            </a:ext>
          </a:extLst>
        </xdr:cNvPr>
        <xdr:cNvSpPr txBox="1"/>
      </xdr:nvSpPr>
      <xdr:spPr>
        <a:xfrm>
          <a:off x="466725" y="4762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sz="1100"/>
        </a:p>
      </xdr:txBody>
    </xdr:sp>
    <xdr:clientData/>
  </xdr:oneCellAnchor>
  <xdr:twoCellAnchor>
    <xdr:from>
      <xdr:col>0</xdr:col>
      <xdr:colOff>314325</xdr:colOff>
      <xdr:row>1</xdr:row>
      <xdr:rowOff>38100</xdr:rowOff>
    </xdr:from>
    <xdr:to>
      <xdr:col>9</xdr:col>
      <xdr:colOff>9525</xdr:colOff>
      <xdr:row>20</xdr:row>
      <xdr:rowOff>114300</xdr:rowOff>
    </xdr:to>
    <xdr:sp macro="" textlink="">
      <xdr:nvSpPr>
        <xdr:cNvPr id="3" name="TextBox 2">
          <a:extLst>
            <a:ext uri="{FF2B5EF4-FFF2-40B4-BE49-F238E27FC236}">
              <a16:creationId xmlns:a16="http://schemas.microsoft.com/office/drawing/2014/main" id="{36A3D7C1-F41A-ECEC-1D53-42B7C2559AD5}"/>
            </a:ext>
          </a:extLst>
        </xdr:cNvPr>
        <xdr:cNvSpPr txBox="1"/>
      </xdr:nvSpPr>
      <xdr:spPr>
        <a:xfrm>
          <a:off x="314325" y="228600"/>
          <a:ext cx="5181600" cy="3695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buFont typeface="+mj-lt"/>
            <a:buAutoNum type="arabicPeriod"/>
          </a:pPr>
          <a:r>
            <a:rPr lang="en-GB" b="1">
              <a:effectLst/>
            </a:rPr>
            <a:t>Sample Variance</a:t>
          </a:r>
          <a:r>
            <a:rPr lang="en-GB">
              <a:effectLst/>
            </a:rPr>
            <a:t>: A measure of how spread out or dispersed the values in a sample are around the mean (average) of that sample. It's calculated by taking the sum of the squared differences between each data point and the sample mean, and then dividing by the number of observations minus one.</a:t>
          </a:r>
        </a:p>
        <a:p>
          <a:pPr>
            <a:buFont typeface="+mj-lt"/>
            <a:buAutoNum type="arabicPeriod"/>
          </a:pPr>
          <a:r>
            <a:rPr lang="en-GB" b="1">
              <a:effectLst/>
            </a:rPr>
            <a:t>Kurtosis</a:t>
          </a:r>
          <a:r>
            <a:rPr lang="en-GB">
              <a:effectLst/>
            </a:rPr>
            <a:t>: A statistical measure that describes the shape of a distribution's tails in relation to its overall shape. High kurtosis means the distribution has heavy tails and a sharp peak, indicating more outliers. Low kurtosis indicates light tails and a flatter peak, suggesting fewer outliers.</a:t>
          </a:r>
        </a:p>
        <a:p>
          <a:pPr>
            <a:buFont typeface="+mj-lt"/>
            <a:buAutoNum type="arabicPeriod"/>
          </a:pPr>
          <a:r>
            <a:rPr lang="en-GB" b="1">
              <a:effectLst/>
            </a:rPr>
            <a:t>Skewness</a:t>
          </a:r>
          <a:r>
            <a:rPr lang="en-GB">
              <a:effectLst/>
            </a:rPr>
            <a:t>: A measure of the asymmetry of the probability distribution of a real-valued random variable. Positive skewness indicates a distribution with an asymmetric tail extending toward more positive values. Negative skewness indicates a distribution with a tail extending toward more negative values. A value of zero indicates symmetrical distribution.</a:t>
          </a:r>
        </a:p>
        <a:p>
          <a:br>
            <a:rPr lang="en-GB">
              <a:effectLst/>
            </a:rPr>
          </a:br>
          <a:endParaRPr lang="en-GB" sz="1100"/>
        </a:p>
      </xdr:txBody>
    </xdr:sp>
    <xdr:clientData/>
  </xdr:twoCellAnchor>
</xdr:wsDr>
</file>

<file path=xl/persons/person.xml><?xml version="1.0" encoding="utf-8"?>
<personList xmlns="http://schemas.microsoft.com/office/spreadsheetml/2018/threadedcomments" xmlns:x="http://schemas.openxmlformats.org/spreadsheetml/2006/main"/>
</file>

<file path=xl/persons/person0.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46"/>
  <sheetViews>
    <sheetView topLeftCell="A4" workbookViewId="0">
      <selection activeCell="U7" sqref="U7"/>
    </sheetView>
  </sheetViews>
  <sheetFormatPr defaultRowHeight="15" x14ac:dyDescent="0.25"/>
  <cols>
    <col min="1" max="1" width="11.140625" bestFit="1" customWidth="1"/>
    <col min="2" max="2" width="10.28515625" bestFit="1" customWidth="1"/>
    <col min="6" max="6" width="11.140625" bestFit="1" customWidth="1"/>
    <col min="7" max="7" width="10.28515625" bestFit="1" customWidth="1"/>
    <col min="17" max="17" width="18.140625" bestFit="1" customWidth="1"/>
    <col min="18" max="18" width="16.7109375" customWidth="1"/>
  </cols>
  <sheetData>
    <row r="1" spans="1:22" ht="35.1" customHeight="1" x14ac:dyDescent="0.25"/>
    <row r="2" spans="1:22" x14ac:dyDescent="0.25">
      <c r="A2" s="1" t="s">
        <v>5</v>
      </c>
      <c r="B2" s="1" t="s">
        <v>4</v>
      </c>
      <c r="C2" s="1" t="s">
        <v>0</v>
      </c>
      <c r="D2" s="2" t="s">
        <v>1</v>
      </c>
      <c r="F2" s="1" t="s">
        <v>5</v>
      </c>
      <c r="G2" s="1" t="s">
        <v>4</v>
      </c>
      <c r="H2" s="1" t="s">
        <v>0</v>
      </c>
      <c r="I2" s="2" t="s">
        <v>1</v>
      </c>
    </row>
    <row r="3" spans="1:22" x14ac:dyDescent="0.25">
      <c r="A3" s="1">
        <v>180</v>
      </c>
      <c r="B3" s="1">
        <v>79</v>
      </c>
      <c r="C3" s="1">
        <v>42</v>
      </c>
      <c r="D3" s="2" t="s">
        <v>2</v>
      </c>
      <c r="F3" s="1">
        <v>158</v>
      </c>
      <c r="G3" s="1">
        <v>55</v>
      </c>
      <c r="H3" s="1">
        <v>38</v>
      </c>
      <c r="I3" s="2" t="s">
        <v>3</v>
      </c>
    </row>
    <row r="4" spans="1:22" x14ac:dyDescent="0.25">
      <c r="A4" s="1">
        <v>165</v>
      </c>
      <c r="B4" s="1">
        <v>65</v>
      </c>
      <c r="C4" s="1">
        <v>41</v>
      </c>
      <c r="D4" s="2" t="s">
        <v>2</v>
      </c>
      <c r="F4" s="1">
        <v>165</v>
      </c>
      <c r="G4" s="1">
        <v>59</v>
      </c>
      <c r="H4" s="1">
        <v>38</v>
      </c>
      <c r="I4" s="2" t="s">
        <v>3</v>
      </c>
    </row>
    <row r="5" spans="1:22" ht="15.75" thickBot="1" x14ac:dyDescent="0.3">
      <c r="A5" s="1">
        <v>178</v>
      </c>
      <c r="B5" s="1">
        <v>72</v>
      </c>
      <c r="C5" s="1">
        <v>42</v>
      </c>
      <c r="D5" s="2" t="s">
        <v>2</v>
      </c>
      <c r="F5" s="1">
        <v>178</v>
      </c>
      <c r="G5" s="1">
        <v>62</v>
      </c>
      <c r="H5" s="1">
        <v>42</v>
      </c>
      <c r="I5" s="2" t="s">
        <v>3</v>
      </c>
    </row>
    <row r="6" spans="1:22" x14ac:dyDescent="0.25">
      <c r="A6" s="1">
        <v>160</v>
      </c>
      <c r="B6" s="1">
        <v>53</v>
      </c>
      <c r="C6" s="1">
        <v>43</v>
      </c>
      <c r="D6" s="2" t="s">
        <v>2</v>
      </c>
      <c r="F6" s="1">
        <v>165</v>
      </c>
      <c r="G6" s="1">
        <v>120</v>
      </c>
      <c r="H6" s="1">
        <v>40</v>
      </c>
      <c r="I6" s="2" t="s">
        <v>3</v>
      </c>
      <c r="Q6" s="5"/>
      <c r="R6" s="5"/>
      <c r="U6" s="5"/>
      <c r="V6" s="5"/>
    </row>
    <row r="7" spans="1:22" x14ac:dyDescent="0.25">
      <c r="A7" s="1">
        <v>182</v>
      </c>
      <c r="B7" s="1">
        <v>78</v>
      </c>
      <c r="C7" s="1">
        <v>36</v>
      </c>
      <c r="D7" s="2" t="s">
        <v>2</v>
      </c>
      <c r="F7" s="1">
        <v>160</v>
      </c>
      <c r="G7" s="1">
        <v>50</v>
      </c>
      <c r="H7" s="1">
        <v>38</v>
      </c>
      <c r="I7" s="2" t="s">
        <v>3</v>
      </c>
      <c r="Q7" s="3"/>
      <c r="R7" s="3"/>
      <c r="U7" s="3"/>
      <c r="V7" s="3"/>
    </row>
    <row r="8" spans="1:22" ht="15.75" thickBot="1" x14ac:dyDescent="0.3">
      <c r="A8" s="1">
        <v>180</v>
      </c>
      <c r="B8" s="1">
        <v>90</v>
      </c>
      <c r="C8" s="1">
        <v>44</v>
      </c>
      <c r="D8" s="2" t="s">
        <v>2</v>
      </c>
      <c r="F8" s="1">
        <v>174</v>
      </c>
      <c r="G8" s="1">
        <v>74</v>
      </c>
      <c r="H8" s="1">
        <v>41</v>
      </c>
      <c r="I8" s="2" t="s">
        <v>3</v>
      </c>
      <c r="Q8" s="3"/>
      <c r="R8" s="3"/>
      <c r="U8" s="3"/>
      <c r="V8" s="3"/>
    </row>
    <row r="9" spans="1:22" x14ac:dyDescent="0.25">
      <c r="A9" s="1">
        <v>179</v>
      </c>
      <c r="B9" s="1">
        <v>90</v>
      </c>
      <c r="C9" s="1">
        <v>42</v>
      </c>
      <c r="D9" s="2" t="s">
        <v>2</v>
      </c>
      <c r="F9" s="1">
        <v>164</v>
      </c>
      <c r="G9" s="1">
        <v>63.7</v>
      </c>
      <c r="H9" s="1">
        <v>38</v>
      </c>
      <c r="I9" s="2" t="s">
        <v>3</v>
      </c>
      <c r="M9" s="5"/>
      <c r="N9" s="5"/>
      <c r="Q9" s="3"/>
      <c r="R9" s="3"/>
      <c r="U9" s="3"/>
      <c r="V9" s="3"/>
    </row>
    <row r="10" spans="1:22" x14ac:dyDescent="0.25">
      <c r="A10" s="1">
        <v>177</v>
      </c>
      <c r="B10" s="1">
        <v>85</v>
      </c>
      <c r="C10" s="1">
        <v>43</v>
      </c>
      <c r="D10" s="2" t="s">
        <v>2</v>
      </c>
      <c r="F10" s="1">
        <v>174</v>
      </c>
      <c r="G10" s="1">
        <v>68</v>
      </c>
      <c r="H10" s="1">
        <v>44</v>
      </c>
      <c r="I10" s="2" t="s">
        <v>3</v>
      </c>
      <c r="M10" s="3"/>
      <c r="N10" s="3"/>
      <c r="Q10" s="3"/>
      <c r="R10" s="3"/>
      <c r="U10" s="3"/>
      <c r="V10" s="3"/>
    </row>
    <row r="11" spans="1:22" x14ac:dyDescent="0.25">
      <c r="A11" s="1">
        <v>185</v>
      </c>
      <c r="B11" s="1">
        <v>93</v>
      </c>
      <c r="C11" s="1">
        <v>44</v>
      </c>
      <c r="D11" s="2" t="s">
        <v>2</v>
      </c>
      <c r="F11" s="1">
        <v>163</v>
      </c>
      <c r="G11" s="1">
        <v>49</v>
      </c>
      <c r="H11" s="1">
        <v>38</v>
      </c>
      <c r="I11" s="2" t="s">
        <v>3</v>
      </c>
      <c r="M11" s="3"/>
      <c r="N11" s="3"/>
      <c r="Q11" s="3"/>
      <c r="R11" s="3"/>
      <c r="U11" s="3"/>
      <c r="V11" s="3"/>
    </row>
    <row r="12" spans="1:22" x14ac:dyDescent="0.25">
      <c r="A12" s="1">
        <v>181</v>
      </c>
      <c r="B12" s="1">
        <v>118</v>
      </c>
      <c r="C12" s="1">
        <v>43</v>
      </c>
      <c r="D12" s="2" t="s">
        <v>2</v>
      </c>
      <c r="F12" s="1">
        <v>168</v>
      </c>
      <c r="G12" s="1">
        <v>68</v>
      </c>
      <c r="H12" s="1">
        <v>39</v>
      </c>
      <c r="I12" s="2" t="s">
        <v>3</v>
      </c>
      <c r="M12" s="3"/>
      <c r="N12" s="3"/>
      <c r="Q12" s="3"/>
      <c r="R12" s="3"/>
      <c r="U12" s="3"/>
      <c r="V12" s="3"/>
    </row>
    <row r="13" spans="1:22" x14ac:dyDescent="0.25">
      <c r="A13" s="1">
        <v>174</v>
      </c>
      <c r="B13" s="1">
        <v>96</v>
      </c>
      <c r="C13" s="1">
        <v>44</v>
      </c>
      <c r="D13" s="2" t="s">
        <v>2</v>
      </c>
      <c r="F13" s="1">
        <v>185</v>
      </c>
      <c r="G13" s="1">
        <v>110</v>
      </c>
      <c r="H13" s="1">
        <v>42</v>
      </c>
      <c r="I13" s="2" t="s">
        <v>3</v>
      </c>
      <c r="M13" s="3"/>
      <c r="N13" s="3"/>
      <c r="Q13" s="3"/>
      <c r="R13" s="3"/>
      <c r="U13" s="3"/>
      <c r="V13" s="3"/>
    </row>
    <row r="14" spans="1:22" x14ac:dyDescent="0.25">
      <c r="A14" s="1">
        <v>147</v>
      </c>
      <c r="B14" s="1">
        <v>92</v>
      </c>
      <c r="C14" s="1">
        <v>38</v>
      </c>
      <c r="D14" s="2" t="s">
        <v>2</v>
      </c>
      <c r="F14" s="1">
        <v>195</v>
      </c>
      <c r="G14" s="1">
        <v>104</v>
      </c>
      <c r="H14" s="1">
        <v>41</v>
      </c>
      <c r="I14" s="2" t="s">
        <v>3</v>
      </c>
      <c r="M14" s="3"/>
      <c r="N14" s="3"/>
      <c r="Q14" s="3"/>
      <c r="R14" s="3"/>
      <c r="U14" s="3"/>
      <c r="V14" s="3"/>
    </row>
    <row r="15" spans="1:22" x14ac:dyDescent="0.25">
      <c r="A15" s="1">
        <v>154</v>
      </c>
      <c r="B15" s="1">
        <v>111</v>
      </c>
      <c r="C15" s="1">
        <v>44</v>
      </c>
      <c r="D15" s="2" t="s">
        <v>2</v>
      </c>
      <c r="F15" s="1">
        <v>159</v>
      </c>
      <c r="G15" s="1">
        <v>80</v>
      </c>
      <c r="H15" s="1">
        <v>39</v>
      </c>
      <c r="I15" s="2" t="s">
        <v>3</v>
      </c>
      <c r="M15" s="3"/>
      <c r="N15" s="3"/>
      <c r="Q15" s="3"/>
      <c r="R15" s="3"/>
      <c r="U15" s="3"/>
      <c r="V15" s="3"/>
    </row>
    <row r="16" spans="1:22" x14ac:dyDescent="0.25">
      <c r="A16" s="1">
        <v>195</v>
      </c>
      <c r="B16" s="1">
        <v>81</v>
      </c>
      <c r="C16" s="1">
        <v>41</v>
      </c>
      <c r="D16" s="2" t="s">
        <v>2</v>
      </c>
      <c r="F16" s="1">
        <v>192</v>
      </c>
      <c r="G16" s="1">
        <v>101</v>
      </c>
      <c r="H16" s="1">
        <v>44</v>
      </c>
      <c r="I16" s="2" t="s">
        <v>3</v>
      </c>
      <c r="M16" s="3"/>
      <c r="N16" s="3"/>
      <c r="Q16" s="3"/>
      <c r="R16" s="3"/>
      <c r="U16" s="3"/>
      <c r="V16" s="3"/>
    </row>
    <row r="17" spans="1:22" x14ac:dyDescent="0.25">
      <c r="A17" s="1">
        <v>155</v>
      </c>
      <c r="B17" s="1">
        <v>51</v>
      </c>
      <c r="C17" s="1">
        <v>38</v>
      </c>
      <c r="D17" s="2" t="s">
        <v>2</v>
      </c>
      <c r="F17" s="1">
        <v>153</v>
      </c>
      <c r="G17" s="1">
        <v>107</v>
      </c>
      <c r="H17" s="1">
        <v>38</v>
      </c>
      <c r="I17" s="2" t="s">
        <v>3</v>
      </c>
      <c r="M17" s="3"/>
      <c r="N17" s="3"/>
      <c r="Q17" s="3"/>
      <c r="R17" s="3"/>
      <c r="U17" s="3"/>
      <c r="V17" s="3"/>
    </row>
    <row r="18" spans="1:22" x14ac:dyDescent="0.25">
      <c r="A18" s="1">
        <v>191</v>
      </c>
      <c r="B18" s="1">
        <v>79</v>
      </c>
      <c r="C18" s="1">
        <v>41</v>
      </c>
      <c r="D18" s="2" t="s">
        <v>2</v>
      </c>
      <c r="F18" s="1">
        <v>157</v>
      </c>
      <c r="G18" s="1">
        <v>110</v>
      </c>
      <c r="H18" s="1">
        <v>40</v>
      </c>
      <c r="I18" s="2" t="s">
        <v>3</v>
      </c>
      <c r="M18" s="3"/>
      <c r="N18" s="3"/>
      <c r="Q18" s="3"/>
      <c r="R18" s="3"/>
      <c r="U18" s="3"/>
      <c r="V18" s="3"/>
    </row>
    <row r="19" spans="1:22" x14ac:dyDescent="0.25">
      <c r="A19" s="1">
        <v>140</v>
      </c>
      <c r="B19" s="1">
        <v>129</v>
      </c>
      <c r="C19" s="1">
        <v>39</v>
      </c>
      <c r="D19" s="2" t="s">
        <v>2</v>
      </c>
      <c r="F19" s="1">
        <v>153</v>
      </c>
      <c r="G19" s="1">
        <v>149</v>
      </c>
      <c r="H19" s="1">
        <v>40</v>
      </c>
      <c r="I19" s="2" t="s">
        <v>3</v>
      </c>
      <c r="M19" s="3"/>
      <c r="N19" s="3"/>
      <c r="Q19" s="3"/>
      <c r="R19" s="3"/>
      <c r="U19" s="3"/>
      <c r="V19" s="3"/>
    </row>
    <row r="20" spans="1:22" ht="15.75" thickBot="1" x14ac:dyDescent="0.3">
      <c r="A20" s="1">
        <v>157</v>
      </c>
      <c r="B20" s="1">
        <v>110</v>
      </c>
      <c r="C20" s="1">
        <v>44</v>
      </c>
      <c r="D20" s="2" t="s">
        <v>2</v>
      </c>
      <c r="F20" s="1">
        <v>169</v>
      </c>
      <c r="G20" s="1">
        <v>97</v>
      </c>
      <c r="H20" s="1">
        <v>39</v>
      </c>
      <c r="I20" s="2" t="s">
        <v>3</v>
      </c>
      <c r="M20" s="3"/>
      <c r="N20" s="3"/>
      <c r="Q20" s="4"/>
      <c r="R20" s="4"/>
      <c r="U20" s="4"/>
      <c r="V20" s="4"/>
    </row>
    <row r="21" spans="1:22" x14ac:dyDescent="0.25">
      <c r="A21" s="1">
        <v>185</v>
      </c>
      <c r="B21" s="1">
        <v>139</v>
      </c>
      <c r="C21" s="1">
        <v>44</v>
      </c>
      <c r="D21" s="2" t="s">
        <v>2</v>
      </c>
      <c r="F21" s="1">
        <v>172</v>
      </c>
      <c r="G21" s="1">
        <v>67</v>
      </c>
      <c r="H21" s="1">
        <v>38</v>
      </c>
      <c r="I21" s="2" t="s">
        <v>3</v>
      </c>
      <c r="M21" s="3"/>
      <c r="N21" s="3"/>
    </row>
    <row r="22" spans="1:22" x14ac:dyDescent="0.25">
      <c r="A22" s="1">
        <v>190</v>
      </c>
      <c r="B22" s="1">
        <v>95</v>
      </c>
      <c r="C22" s="1">
        <v>42</v>
      </c>
      <c r="D22" s="2" t="s">
        <v>2</v>
      </c>
      <c r="F22" s="1">
        <v>151</v>
      </c>
      <c r="G22" s="1">
        <v>64</v>
      </c>
      <c r="H22" s="1">
        <v>38</v>
      </c>
      <c r="I22" s="2" t="s">
        <v>3</v>
      </c>
      <c r="M22" s="3"/>
      <c r="N22" s="3"/>
    </row>
    <row r="23" spans="1:22" ht="15.75" thickBot="1" x14ac:dyDescent="0.3">
      <c r="A23" s="1">
        <v>187</v>
      </c>
      <c r="B23" s="1">
        <v>62</v>
      </c>
      <c r="C23" s="1">
        <v>40</v>
      </c>
      <c r="D23" s="2" t="s">
        <v>2</v>
      </c>
      <c r="F23" s="1">
        <v>163</v>
      </c>
      <c r="G23" s="1">
        <v>159</v>
      </c>
      <c r="H23" s="1">
        <v>40</v>
      </c>
      <c r="I23" s="2" t="s">
        <v>3</v>
      </c>
      <c r="M23" s="4"/>
      <c r="N23" s="4"/>
    </row>
    <row r="24" spans="1:22" x14ac:dyDescent="0.25">
      <c r="A24" s="1">
        <v>190</v>
      </c>
      <c r="B24" s="1">
        <v>95</v>
      </c>
      <c r="C24" s="1">
        <v>42</v>
      </c>
      <c r="D24" s="2" t="s">
        <v>2</v>
      </c>
      <c r="F24" s="1">
        <v>151</v>
      </c>
      <c r="G24" s="1">
        <v>64</v>
      </c>
      <c r="H24" s="1">
        <v>39</v>
      </c>
      <c r="I24" s="2" t="s">
        <v>3</v>
      </c>
      <c r="N24">
        <v>1</v>
      </c>
    </row>
    <row r="25" spans="1:22" x14ac:dyDescent="0.25">
      <c r="A25" s="1">
        <v>187</v>
      </c>
      <c r="B25" s="1">
        <v>62</v>
      </c>
      <c r="C25" s="1">
        <v>39</v>
      </c>
      <c r="D25" s="2" t="s">
        <v>2</v>
      </c>
      <c r="F25" s="1">
        <v>195</v>
      </c>
      <c r="G25" s="1">
        <v>65</v>
      </c>
      <c r="H25" s="1">
        <v>39</v>
      </c>
      <c r="I25" s="2" t="s">
        <v>3</v>
      </c>
    </row>
    <row r="26" spans="1:22" ht="15.75" thickBot="1" x14ac:dyDescent="0.3">
      <c r="A26" s="1">
        <v>163</v>
      </c>
      <c r="B26" s="1">
        <v>159</v>
      </c>
      <c r="C26" s="1">
        <v>40</v>
      </c>
      <c r="D26" s="2" t="s">
        <v>2</v>
      </c>
      <c r="F26" s="1">
        <v>160</v>
      </c>
      <c r="G26" s="1">
        <v>131</v>
      </c>
      <c r="H26" s="1">
        <v>39</v>
      </c>
      <c r="I26" s="2" t="s">
        <v>3</v>
      </c>
    </row>
    <row r="27" spans="1:22" x14ac:dyDescent="0.25">
      <c r="A27" s="1">
        <v>178</v>
      </c>
      <c r="B27" s="1">
        <v>52</v>
      </c>
      <c r="C27" s="1">
        <v>40</v>
      </c>
      <c r="D27" s="2" t="s">
        <v>2</v>
      </c>
      <c r="F27" s="1">
        <v>157</v>
      </c>
      <c r="G27" s="1">
        <v>153</v>
      </c>
      <c r="H27" s="1">
        <v>40</v>
      </c>
      <c r="I27" s="2" t="s">
        <v>3</v>
      </c>
      <c r="Q27" s="5"/>
      <c r="R27" s="5"/>
    </row>
    <row r="28" spans="1:22" x14ac:dyDescent="0.25">
      <c r="A28" s="1">
        <v>157</v>
      </c>
      <c r="B28" s="1">
        <v>56</v>
      </c>
      <c r="C28" s="1">
        <v>39</v>
      </c>
      <c r="D28" s="2" t="s">
        <v>2</v>
      </c>
      <c r="F28" s="1">
        <v>189</v>
      </c>
      <c r="G28" s="1">
        <v>132</v>
      </c>
      <c r="H28" s="1">
        <v>40</v>
      </c>
      <c r="I28" s="2" t="s">
        <v>3</v>
      </c>
      <c r="Q28" s="3"/>
      <c r="R28" s="3"/>
    </row>
    <row r="29" spans="1:22" x14ac:dyDescent="0.25">
      <c r="A29" s="1">
        <v>185</v>
      </c>
      <c r="B29" s="1">
        <v>76</v>
      </c>
      <c r="C29" s="1">
        <v>40</v>
      </c>
      <c r="D29" s="2" t="s">
        <v>2</v>
      </c>
      <c r="F29" s="1">
        <v>197</v>
      </c>
      <c r="G29" s="1">
        <v>114</v>
      </c>
      <c r="H29" s="1">
        <v>41</v>
      </c>
      <c r="I29" s="2" t="s">
        <v>3</v>
      </c>
      <c r="Q29" s="3"/>
      <c r="R29" s="3"/>
    </row>
    <row r="30" spans="1:22" x14ac:dyDescent="0.25">
      <c r="A30" s="1">
        <v>181</v>
      </c>
      <c r="B30" s="1">
        <v>111</v>
      </c>
      <c r="C30" s="1">
        <v>41</v>
      </c>
      <c r="D30" s="2" t="s">
        <v>2</v>
      </c>
      <c r="F30" s="1">
        <v>171</v>
      </c>
      <c r="G30" s="1">
        <v>152</v>
      </c>
      <c r="H30" s="1">
        <v>41</v>
      </c>
      <c r="I30" s="2" t="s">
        <v>3</v>
      </c>
      <c r="Q30" s="3"/>
      <c r="R30" s="3"/>
    </row>
    <row r="31" spans="1:22" x14ac:dyDescent="0.25">
      <c r="A31" s="1">
        <v>161</v>
      </c>
      <c r="B31" s="1">
        <v>72</v>
      </c>
      <c r="C31" s="1">
        <v>40</v>
      </c>
      <c r="D31" s="2" t="s">
        <v>2</v>
      </c>
      <c r="F31" s="1">
        <v>185</v>
      </c>
      <c r="G31" s="1">
        <v>81</v>
      </c>
      <c r="H31" s="1">
        <v>42</v>
      </c>
      <c r="I31" s="2" t="s">
        <v>3</v>
      </c>
      <c r="Q31" s="3"/>
      <c r="R31" s="3"/>
    </row>
    <row r="32" spans="1:22" x14ac:dyDescent="0.25">
      <c r="A32" s="1">
        <v>163</v>
      </c>
      <c r="B32" s="1">
        <v>110</v>
      </c>
      <c r="C32" s="1">
        <v>41</v>
      </c>
      <c r="D32" s="2" t="s">
        <v>2</v>
      </c>
      <c r="F32" s="1">
        <v>175</v>
      </c>
      <c r="G32" s="1">
        <v>120</v>
      </c>
      <c r="H32" s="1">
        <v>40</v>
      </c>
      <c r="I32" s="2" t="s">
        <v>3</v>
      </c>
      <c r="Q32" s="3"/>
      <c r="R32" s="3"/>
    </row>
    <row r="33" spans="1:18" x14ac:dyDescent="0.25">
      <c r="A33" s="1">
        <v>187</v>
      </c>
      <c r="B33" s="1">
        <v>89</v>
      </c>
      <c r="C33" s="1">
        <v>40</v>
      </c>
      <c r="D33" s="2" t="s">
        <v>2</v>
      </c>
      <c r="F33" s="1">
        <v>149</v>
      </c>
      <c r="G33" s="1">
        <v>108</v>
      </c>
      <c r="H33" s="1">
        <v>39</v>
      </c>
      <c r="I33" s="2" t="s">
        <v>3</v>
      </c>
      <c r="Q33" s="3"/>
      <c r="R33" s="3"/>
    </row>
    <row r="34" spans="1:18" x14ac:dyDescent="0.25">
      <c r="A34" s="1">
        <v>193</v>
      </c>
      <c r="B34" s="1">
        <v>54</v>
      </c>
      <c r="C34" s="1">
        <v>40</v>
      </c>
      <c r="D34" s="2" t="s">
        <v>2</v>
      </c>
      <c r="F34" s="1">
        <v>188</v>
      </c>
      <c r="G34" s="1">
        <v>122</v>
      </c>
      <c r="H34" s="1">
        <v>42</v>
      </c>
      <c r="I34" s="2" t="s">
        <v>3</v>
      </c>
      <c r="Q34" s="3"/>
      <c r="R34" s="3"/>
    </row>
    <row r="35" spans="1:18" x14ac:dyDescent="0.25">
      <c r="A35" s="1">
        <v>190</v>
      </c>
      <c r="B35" s="1">
        <v>83</v>
      </c>
      <c r="C35" s="1">
        <v>40</v>
      </c>
      <c r="D35" s="2" t="s">
        <v>2</v>
      </c>
      <c r="F35" s="1">
        <v>168</v>
      </c>
      <c r="G35" s="1">
        <v>135</v>
      </c>
      <c r="H35" s="1">
        <v>41</v>
      </c>
      <c r="I35" s="2" t="s">
        <v>3</v>
      </c>
      <c r="Q35" s="3"/>
      <c r="R35" s="3"/>
    </row>
    <row r="36" spans="1:18" x14ac:dyDescent="0.25">
      <c r="A36" s="1">
        <v>180</v>
      </c>
      <c r="B36" s="1">
        <v>75</v>
      </c>
      <c r="C36" s="1">
        <v>42</v>
      </c>
      <c r="D36" s="2" t="s">
        <v>2</v>
      </c>
      <c r="F36" s="1">
        <v>176</v>
      </c>
      <c r="G36" s="1">
        <v>54</v>
      </c>
      <c r="H36" s="1">
        <v>39</v>
      </c>
      <c r="I36" s="2" t="s">
        <v>3</v>
      </c>
      <c r="Q36" s="3"/>
      <c r="R36" s="3"/>
    </row>
    <row r="37" spans="1:18" x14ac:dyDescent="0.25">
      <c r="F37" s="1">
        <v>164</v>
      </c>
      <c r="G37" s="1">
        <v>70</v>
      </c>
      <c r="H37" s="1">
        <v>39</v>
      </c>
      <c r="I37" s="2" t="s">
        <v>3</v>
      </c>
      <c r="Q37" s="3"/>
      <c r="R37" s="3"/>
    </row>
    <row r="38" spans="1:18" x14ac:dyDescent="0.25">
      <c r="F38" s="1">
        <v>191</v>
      </c>
      <c r="G38" s="1">
        <v>54</v>
      </c>
      <c r="H38" s="1">
        <v>39</v>
      </c>
      <c r="I38" s="2" t="s">
        <v>3</v>
      </c>
      <c r="Q38" s="3"/>
      <c r="R38" s="3"/>
    </row>
    <row r="39" spans="1:18" x14ac:dyDescent="0.25">
      <c r="F39" s="1">
        <v>179</v>
      </c>
      <c r="G39" s="1">
        <v>158</v>
      </c>
      <c r="H39" s="1">
        <v>41</v>
      </c>
      <c r="I39" s="2" t="s">
        <v>3</v>
      </c>
      <c r="Q39" s="3"/>
      <c r="R39" s="3"/>
    </row>
    <row r="40" spans="1:18" x14ac:dyDescent="0.25">
      <c r="F40" s="1">
        <v>172</v>
      </c>
      <c r="G40" s="1">
        <v>96</v>
      </c>
      <c r="H40" s="1">
        <v>40</v>
      </c>
      <c r="I40" s="2" t="s">
        <v>3</v>
      </c>
      <c r="Q40" s="3"/>
      <c r="R40" s="3"/>
    </row>
    <row r="41" spans="1:18" ht="15.75" thickBot="1" x14ac:dyDescent="0.3">
      <c r="F41" s="1">
        <v>168</v>
      </c>
      <c r="G41" s="1">
        <v>59</v>
      </c>
      <c r="H41" s="1">
        <v>39</v>
      </c>
      <c r="I41" s="2" t="s">
        <v>3</v>
      </c>
      <c r="Q41" s="4"/>
      <c r="R41" s="4"/>
    </row>
    <row r="42" spans="1:18" x14ac:dyDescent="0.25">
      <c r="F42" s="1">
        <v>164</v>
      </c>
      <c r="G42" s="1">
        <v>82</v>
      </c>
      <c r="H42" s="1">
        <v>38</v>
      </c>
      <c r="I42" s="2" t="s">
        <v>3</v>
      </c>
      <c r="R42">
        <v>1</v>
      </c>
    </row>
    <row r="43" spans="1:18" x14ac:dyDescent="0.25">
      <c r="F43" s="1">
        <v>194</v>
      </c>
      <c r="G43" s="1">
        <v>136</v>
      </c>
      <c r="H43" s="1">
        <v>42</v>
      </c>
      <c r="I43" s="2" t="s">
        <v>3</v>
      </c>
    </row>
    <row r="44" spans="1:18" x14ac:dyDescent="0.25">
      <c r="F44" s="1">
        <v>185</v>
      </c>
      <c r="G44" s="1">
        <v>100</v>
      </c>
      <c r="H44" s="1">
        <v>42</v>
      </c>
      <c r="I44" s="2" t="s">
        <v>3</v>
      </c>
    </row>
    <row r="45" spans="1:18" x14ac:dyDescent="0.25">
      <c r="F45" s="1">
        <v>197</v>
      </c>
      <c r="G45" s="1">
        <v>154</v>
      </c>
      <c r="H45" s="1">
        <v>41</v>
      </c>
      <c r="I45" s="2" t="s">
        <v>3</v>
      </c>
    </row>
    <row r="46" spans="1:18" x14ac:dyDescent="0.25">
      <c r="F46" s="1">
        <v>165</v>
      </c>
      <c r="G46" s="1">
        <v>104</v>
      </c>
      <c r="H46" s="1">
        <v>40</v>
      </c>
      <c r="I46" s="2" t="s">
        <v>3</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FF2084-9D6D-46E3-98E2-AB5116E1E3D2}">
  <dimension ref="A1"/>
  <sheetViews>
    <sheetView zoomScale="70" zoomScaleNormal="70" workbookViewId="0">
      <selection activeCell="S14" sqref="S14"/>
    </sheetView>
  </sheetViews>
  <sheetFormatPr defaultRowHeight="15" x14ac:dyDescent="0.2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426EFA-99DE-4B47-B700-819E3D72E3FD}">
  <dimension ref="A1:M17"/>
  <sheetViews>
    <sheetView workbookViewId="0">
      <selection activeCell="I3" sqref="I3:I10"/>
    </sheetView>
  </sheetViews>
  <sheetFormatPr defaultRowHeight="15" x14ac:dyDescent="0.25"/>
  <cols>
    <col min="1" max="1" width="18.140625" bestFit="1" customWidth="1"/>
    <col min="2" max="2" width="17.140625" customWidth="1"/>
    <col min="4" max="4" width="19.42578125" customWidth="1"/>
    <col min="5" max="5" width="18.140625" customWidth="1"/>
  </cols>
  <sheetData>
    <row r="1" spans="1:13" ht="15.75" thickBot="1" x14ac:dyDescent="0.3"/>
    <row r="2" spans="1:13" x14ac:dyDescent="0.25">
      <c r="A2" s="5" t="s">
        <v>6</v>
      </c>
      <c r="B2" s="5"/>
      <c r="D2" s="5" t="s">
        <v>6</v>
      </c>
      <c r="E2" s="5"/>
      <c r="J2" t="s">
        <v>20</v>
      </c>
      <c r="M2" t="s">
        <v>21</v>
      </c>
    </row>
    <row r="3" spans="1:13" x14ac:dyDescent="0.25">
      <c r="A3" s="3"/>
      <c r="B3" s="3"/>
      <c r="D3" s="3"/>
      <c r="E3" s="3"/>
      <c r="I3" t="s">
        <v>7</v>
      </c>
      <c r="J3">
        <v>175.20588235294119</v>
      </c>
      <c r="M3">
        <v>171.77272727272728</v>
      </c>
    </row>
    <row r="4" spans="1:13" x14ac:dyDescent="0.25">
      <c r="A4" s="3" t="s">
        <v>7</v>
      </c>
      <c r="B4" s="3">
        <v>175.06060606060606</v>
      </c>
      <c r="D4" s="3" t="s">
        <v>7</v>
      </c>
      <c r="E4" s="3">
        <v>171.77272727272728</v>
      </c>
      <c r="I4" t="s">
        <v>22</v>
      </c>
      <c r="J4">
        <v>180</v>
      </c>
      <c r="M4">
        <v>168.5</v>
      </c>
    </row>
    <row r="5" spans="1:13" x14ac:dyDescent="0.25">
      <c r="A5" s="3" t="s">
        <v>8</v>
      </c>
      <c r="B5" s="3">
        <v>2.5569051612590359</v>
      </c>
      <c r="D5" s="3" t="s">
        <v>8</v>
      </c>
      <c r="E5" s="3">
        <v>2.1215355134537064</v>
      </c>
      <c r="I5" t="s">
        <v>10</v>
      </c>
      <c r="J5">
        <v>180</v>
      </c>
      <c r="M5">
        <v>165</v>
      </c>
    </row>
    <row r="6" spans="1:13" x14ac:dyDescent="0.25">
      <c r="A6" s="3" t="s">
        <v>9</v>
      </c>
      <c r="B6" s="3">
        <v>180</v>
      </c>
      <c r="D6" s="3" t="s">
        <v>9</v>
      </c>
      <c r="E6" s="3">
        <v>168.5</v>
      </c>
      <c r="I6" t="s">
        <v>25</v>
      </c>
      <c r="J6">
        <v>195</v>
      </c>
      <c r="M6">
        <v>195</v>
      </c>
    </row>
    <row r="7" spans="1:13" x14ac:dyDescent="0.25">
      <c r="A7" s="3" t="s">
        <v>10</v>
      </c>
      <c r="B7" s="3">
        <v>185</v>
      </c>
      <c r="D7" s="3" t="s">
        <v>10</v>
      </c>
      <c r="E7" s="3">
        <v>165</v>
      </c>
      <c r="I7" t="s">
        <v>26</v>
      </c>
      <c r="J7">
        <v>140</v>
      </c>
      <c r="M7">
        <v>149</v>
      </c>
    </row>
    <row r="8" spans="1:13" x14ac:dyDescent="0.25">
      <c r="A8" s="3" t="s">
        <v>11</v>
      </c>
      <c r="B8" s="3">
        <v>14.688301880108952</v>
      </c>
      <c r="D8" s="3" t="s">
        <v>11</v>
      </c>
      <c r="E8" s="3">
        <v>14.072674555079869</v>
      </c>
      <c r="I8" t="s">
        <v>15</v>
      </c>
      <c r="J8">
        <v>55</v>
      </c>
      <c r="M8">
        <v>46</v>
      </c>
    </row>
    <row r="9" spans="1:13" x14ac:dyDescent="0.25">
      <c r="A9" s="3" t="s">
        <v>12</v>
      </c>
      <c r="B9" s="3">
        <v>215.74621212121218</v>
      </c>
      <c r="D9" s="3" t="s">
        <v>12</v>
      </c>
      <c r="E9" s="3">
        <v>198.04016913319242</v>
      </c>
      <c r="I9" t="s">
        <v>23</v>
      </c>
      <c r="J9">
        <v>14.274163026384638</v>
      </c>
      <c r="M9">
        <v>13.911838706596161</v>
      </c>
    </row>
    <row r="10" spans="1:13" x14ac:dyDescent="0.25">
      <c r="A10" s="3" t="s">
        <v>13</v>
      </c>
      <c r="B10" s="3">
        <v>-0.53481595592468789</v>
      </c>
      <c r="D10" s="3" t="s">
        <v>13</v>
      </c>
      <c r="E10" s="3">
        <v>-0.96444813985801359</v>
      </c>
      <c r="I10" t="s">
        <v>24</v>
      </c>
      <c r="J10">
        <v>8.1470797867563824</v>
      </c>
      <c r="M10">
        <v>8.098979929746374</v>
      </c>
    </row>
    <row r="11" spans="1:13" x14ac:dyDescent="0.25">
      <c r="A11" s="3" t="s">
        <v>14</v>
      </c>
      <c r="B11" s="3">
        <v>-0.71588238361866163</v>
      </c>
      <c r="D11" s="3" t="s">
        <v>14</v>
      </c>
      <c r="E11" s="3">
        <v>0.34413904126451927</v>
      </c>
    </row>
    <row r="12" spans="1:13" x14ac:dyDescent="0.25">
      <c r="A12" s="3" t="s">
        <v>15</v>
      </c>
      <c r="B12" s="3">
        <v>55</v>
      </c>
      <c r="D12" s="3" t="s">
        <v>15</v>
      </c>
      <c r="E12" s="3">
        <v>48</v>
      </c>
    </row>
    <row r="13" spans="1:13" x14ac:dyDescent="0.25">
      <c r="A13" s="3" t="s">
        <v>16</v>
      </c>
      <c r="B13" s="3">
        <v>140</v>
      </c>
      <c r="D13" s="3" t="s">
        <v>16</v>
      </c>
      <c r="E13" s="3">
        <v>149</v>
      </c>
    </row>
    <row r="14" spans="1:13" x14ac:dyDescent="0.25">
      <c r="A14" s="3" t="s">
        <v>17</v>
      </c>
      <c r="B14" s="3">
        <v>195</v>
      </c>
      <c r="D14" s="3" t="s">
        <v>17</v>
      </c>
      <c r="E14" s="3">
        <v>197</v>
      </c>
    </row>
    <row r="15" spans="1:13" x14ac:dyDescent="0.25">
      <c r="A15" s="3" t="s">
        <v>18</v>
      </c>
      <c r="B15" s="3">
        <v>5777</v>
      </c>
      <c r="D15" s="3" t="s">
        <v>18</v>
      </c>
      <c r="E15" s="3">
        <v>7558</v>
      </c>
    </row>
    <row r="16" spans="1:13" ht="15.75" thickBot="1" x14ac:dyDescent="0.3">
      <c r="A16" s="4" t="s">
        <v>19</v>
      </c>
      <c r="B16" s="4">
        <v>33</v>
      </c>
      <c r="D16" s="4" t="s">
        <v>19</v>
      </c>
      <c r="E16" s="4">
        <v>44</v>
      </c>
    </row>
    <row r="17" spans="2:2" x14ac:dyDescent="0.25">
      <c r="B17">
        <v>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1C48F9-4982-4548-90B9-0F99CF28F53A}">
  <dimension ref="A1:J16"/>
  <sheetViews>
    <sheetView workbookViewId="0">
      <selection activeCell="H4" sqref="H4:H11"/>
    </sheetView>
  </sheetViews>
  <sheetFormatPr defaultRowHeight="15" x14ac:dyDescent="0.25"/>
  <cols>
    <col min="1" max="1" width="14.5703125" customWidth="1"/>
    <col min="2" max="2" width="14.85546875" customWidth="1"/>
    <col min="4" max="4" width="15" customWidth="1"/>
    <col min="5" max="5" width="14.5703125" customWidth="1"/>
  </cols>
  <sheetData>
    <row r="1" spans="1:10" ht="15.75" thickBot="1" x14ac:dyDescent="0.3"/>
    <row r="2" spans="1:10" x14ac:dyDescent="0.25">
      <c r="A2" s="5" t="s">
        <v>6</v>
      </c>
      <c r="B2" s="5"/>
      <c r="D2" s="5" t="s">
        <v>6</v>
      </c>
      <c r="E2" s="5"/>
    </row>
    <row r="3" spans="1:10" x14ac:dyDescent="0.25">
      <c r="A3" s="3" t="s">
        <v>28</v>
      </c>
      <c r="B3" s="3"/>
      <c r="D3" s="3" t="s">
        <v>27</v>
      </c>
      <c r="E3" s="3"/>
      <c r="I3" t="s">
        <v>29</v>
      </c>
      <c r="J3" t="s">
        <v>30</v>
      </c>
    </row>
    <row r="4" spans="1:10" x14ac:dyDescent="0.25">
      <c r="A4" s="3" t="s">
        <v>7</v>
      </c>
      <c r="B4" s="3">
        <v>87.117647058823536</v>
      </c>
      <c r="D4" s="3" t="s">
        <v>7</v>
      </c>
      <c r="E4" s="3">
        <v>96.834090909090904</v>
      </c>
      <c r="H4" t="s">
        <v>7</v>
      </c>
      <c r="I4">
        <f>AVERAGE('Stats Data'!B3:B36)</f>
        <v>87.117647058823536</v>
      </c>
      <c r="J4">
        <f>AVERAGE('Stats Data'!G3:G46)</f>
        <v>96.834090909090904</v>
      </c>
    </row>
    <row r="5" spans="1:10" x14ac:dyDescent="0.25">
      <c r="A5" s="3" t="s">
        <v>8</v>
      </c>
      <c r="B5" s="3">
        <v>4.3831155349838387</v>
      </c>
      <c r="D5" s="3" t="s">
        <v>8</v>
      </c>
      <c r="E5" s="3">
        <v>5.1759567174205783</v>
      </c>
      <c r="H5" t="s">
        <v>22</v>
      </c>
      <c r="I5">
        <f>MEDIAN('Stats Data'!B3:B36)</f>
        <v>84</v>
      </c>
      <c r="J5">
        <f>MEDIAN('Stats Data'!G3:G46)</f>
        <v>98.5</v>
      </c>
    </row>
    <row r="6" spans="1:10" x14ac:dyDescent="0.25">
      <c r="A6" s="3" t="s">
        <v>9</v>
      </c>
      <c r="B6" s="3">
        <v>84</v>
      </c>
      <c r="D6" s="3" t="s">
        <v>9</v>
      </c>
      <c r="E6" s="3">
        <v>98.5</v>
      </c>
      <c r="H6" t="s">
        <v>10</v>
      </c>
      <c r="I6">
        <f>MODE('Stats Data'!B3:B36)</f>
        <v>79</v>
      </c>
      <c r="J6">
        <f>MODE('Stats Data'!G3:G46)</f>
        <v>59</v>
      </c>
    </row>
    <row r="7" spans="1:10" x14ac:dyDescent="0.25">
      <c r="A7" s="3" t="s">
        <v>10</v>
      </c>
      <c r="B7" s="3">
        <v>79</v>
      </c>
      <c r="D7" s="3" t="s">
        <v>10</v>
      </c>
      <c r="E7" s="3">
        <v>59</v>
      </c>
      <c r="H7" t="s">
        <v>25</v>
      </c>
      <c r="I7">
        <f>MAX('Stats Data'!B3:B36)</f>
        <v>159</v>
      </c>
      <c r="J7">
        <f>MAX('Stats Data'!G3:G46)</f>
        <v>159</v>
      </c>
    </row>
    <row r="8" spans="1:10" x14ac:dyDescent="0.25">
      <c r="A8" s="3" t="s">
        <v>11</v>
      </c>
      <c r="B8" s="3">
        <v>25.557735834039889</v>
      </c>
      <c r="D8" s="3" t="s">
        <v>11</v>
      </c>
      <c r="E8" s="3">
        <v>34.333412725607296</v>
      </c>
      <c r="H8" t="s">
        <v>26</v>
      </c>
      <c r="I8">
        <f>MIN('Stats Data'!B3:B36)</f>
        <v>51</v>
      </c>
      <c r="J8">
        <f>MIN('Stats Data'!G3:G46)</f>
        <v>49</v>
      </c>
    </row>
    <row r="9" spans="1:10" x14ac:dyDescent="0.25">
      <c r="A9" s="3" t="s">
        <v>12</v>
      </c>
      <c r="B9" s="3">
        <v>653.19786096256666</v>
      </c>
      <c r="D9" s="3" t="s">
        <v>12</v>
      </c>
      <c r="E9" s="3">
        <v>1178.7832293868928</v>
      </c>
      <c r="H9" t="s">
        <v>15</v>
      </c>
      <c r="I9">
        <f>I7-I8</f>
        <v>108</v>
      </c>
      <c r="J9">
        <f>J7-J8</f>
        <v>110</v>
      </c>
    </row>
    <row r="10" spans="1:10" x14ac:dyDescent="0.25">
      <c r="A10" s="3" t="s">
        <v>13</v>
      </c>
      <c r="B10" s="3">
        <v>0.71589895218534805</v>
      </c>
      <c r="D10" s="3" t="s">
        <v>13</v>
      </c>
      <c r="E10" s="3">
        <v>-1.1452368580515988</v>
      </c>
      <c r="H10" t="s">
        <v>23</v>
      </c>
      <c r="I10">
        <f>_xlfn.STDEV.P('Stats Data'!B3:B36)</f>
        <v>25.179081777728715</v>
      </c>
      <c r="J10">
        <f>_xlfn.STDEV.P('Stats Data'!G3:G46)</f>
        <v>33.941017978933417</v>
      </c>
    </row>
    <row r="11" spans="1:10" x14ac:dyDescent="0.25">
      <c r="A11" s="3" t="s">
        <v>14</v>
      </c>
      <c r="B11" s="3">
        <v>0.80221963715213196</v>
      </c>
      <c r="D11" s="3" t="s">
        <v>14</v>
      </c>
      <c r="E11" s="3">
        <v>0.32829535931679404</v>
      </c>
      <c r="H11" t="s">
        <v>24</v>
      </c>
      <c r="I11">
        <f>I10/I4*100</f>
        <v>28.902389616569085</v>
      </c>
      <c r="J11">
        <f>J10/J4*100</f>
        <v>35.050690991458453</v>
      </c>
    </row>
    <row r="12" spans="1:10" x14ac:dyDescent="0.25">
      <c r="A12" s="3" t="s">
        <v>15</v>
      </c>
      <c r="B12" s="3">
        <v>108</v>
      </c>
      <c r="D12" s="3" t="s">
        <v>15</v>
      </c>
      <c r="E12" s="3">
        <v>110</v>
      </c>
    </row>
    <row r="13" spans="1:10" x14ac:dyDescent="0.25">
      <c r="A13" s="3" t="s">
        <v>16</v>
      </c>
      <c r="B13" s="3">
        <v>51</v>
      </c>
      <c r="D13" s="3" t="s">
        <v>16</v>
      </c>
      <c r="E13" s="3">
        <v>49</v>
      </c>
    </row>
    <row r="14" spans="1:10" x14ac:dyDescent="0.25">
      <c r="A14" s="3" t="s">
        <v>17</v>
      </c>
      <c r="B14" s="3">
        <v>159</v>
      </c>
      <c r="D14" s="3" t="s">
        <v>17</v>
      </c>
      <c r="E14" s="3">
        <v>159</v>
      </c>
    </row>
    <row r="15" spans="1:10" x14ac:dyDescent="0.25">
      <c r="A15" s="3" t="s">
        <v>18</v>
      </c>
      <c r="B15" s="3">
        <v>2962</v>
      </c>
      <c r="D15" s="3" t="s">
        <v>18</v>
      </c>
      <c r="E15" s="3">
        <v>4260.7</v>
      </c>
    </row>
    <row r="16" spans="1:10" ht="15.75" thickBot="1" x14ac:dyDescent="0.3">
      <c r="A16" s="4" t="s">
        <v>19</v>
      </c>
      <c r="B16" s="4">
        <v>34</v>
      </c>
      <c r="D16" s="4" t="s">
        <v>19</v>
      </c>
      <c r="E16" s="4">
        <v>44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9DD49A-2192-402E-A9D5-5C8BF231CE0E}">
  <dimension ref="A1:K16"/>
  <sheetViews>
    <sheetView workbookViewId="0">
      <selection activeCell="K12" sqref="K12"/>
    </sheetView>
  </sheetViews>
  <sheetFormatPr defaultRowHeight="15" x14ac:dyDescent="0.25"/>
  <cols>
    <col min="1" max="1" width="13.7109375" customWidth="1"/>
    <col min="2" max="2" width="13.5703125" customWidth="1"/>
    <col min="3" max="3" width="7.85546875" customWidth="1"/>
    <col min="5" max="5" width="15.42578125" customWidth="1"/>
  </cols>
  <sheetData>
    <row r="1" spans="1:11" ht="15.75" thickBot="1" x14ac:dyDescent="0.3"/>
    <row r="2" spans="1:11" x14ac:dyDescent="0.25">
      <c r="A2" s="5" t="s">
        <v>6</v>
      </c>
      <c r="B2" s="5"/>
      <c r="D2" s="5" t="s">
        <v>6</v>
      </c>
      <c r="E2" s="5"/>
    </row>
    <row r="3" spans="1:11" x14ac:dyDescent="0.25">
      <c r="A3" s="3" t="s">
        <v>31</v>
      </c>
      <c r="B3" s="3"/>
      <c r="D3" s="3" t="s">
        <v>32</v>
      </c>
      <c r="E3" s="3"/>
      <c r="I3" t="s">
        <v>33</v>
      </c>
      <c r="K3" t="s">
        <v>34</v>
      </c>
    </row>
    <row r="4" spans="1:11" x14ac:dyDescent="0.25">
      <c r="A4" s="3" t="s">
        <v>7</v>
      </c>
      <c r="B4" s="3">
        <v>41.147058823529413</v>
      </c>
      <c r="D4" s="3" t="s">
        <v>7</v>
      </c>
      <c r="E4" s="3">
        <v>39.954545454545453</v>
      </c>
      <c r="H4" t="s">
        <v>7</v>
      </c>
      <c r="I4">
        <f>AVERAGE('Stats Data'!C3:C36)</f>
        <v>41.147058823529413</v>
      </c>
      <c r="K4">
        <f>AVERAGE('Stats Data'!H3:H46)</f>
        <v>39.954545454545453</v>
      </c>
    </row>
    <row r="5" spans="1:11" x14ac:dyDescent="0.25">
      <c r="A5" s="3" t="s">
        <v>8</v>
      </c>
      <c r="B5" s="3">
        <v>0.34592703459563434</v>
      </c>
      <c r="D5" s="3" t="s">
        <v>8</v>
      </c>
      <c r="E5" s="3">
        <v>0.24102175354381941</v>
      </c>
      <c r="H5" t="s">
        <v>22</v>
      </c>
      <c r="I5">
        <f>MEDIAN('Stats Data'!C3:C36)</f>
        <v>41</v>
      </c>
      <c r="K5">
        <f>MEDIAN('Stats Data'!H3:H46)</f>
        <v>40</v>
      </c>
    </row>
    <row r="6" spans="1:11" x14ac:dyDescent="0.25">
      <c r="A6" s="3" t="s">
        <v>9</v>
      </c>
      <c r="B6" s="3">
        <v>41</v>
      </c>
      <c r="D6" s="3" t="s">
        <v>9</v>
      </c>
      <c r="E6" s="3">
        <v>40</v>
      </c>
      <c r="H6" t="s">
        <v>10</v>
      </c>
      <c r="I6">
        <f>MODE('Stats Data'!C3:C36)</f>
        <v>40</v>
      </c>
      <c r="K6">
        <f>MODE('Stats Data'!H3:H46)</f>
        <v>39</v>
      </c>
    </row>
    <row r="7" spans="1:11" x14ac:dyDescent="0.25">
      <c r="A7" s="3" t="s">
        <v>10</v>
      </c>
      <c r="B7" s="3">
        <v>40</v>
      </c>
      <c r="D7" s="3" t="s">
        <v>10</v>
      </c>
      <c r="E7" s="3">
        <v>39</v>
      </c>
      <c r="H7" t="s">
        <v>25</v>
      </c>
      <c r="I7">
        <f>MAX('Stats Data'!C3:C36)</f>
        <v>44</v>
      </c>
      <c r="K7">
        <f>MAX('Stats Data'!H3:H46)</f>
        <v>44</v>
      </c>
    </row>
    <row r="8" spans="1:11" x14ac:dyDescent="0.25">
      <c r="A8" s="3" t="s">
        <v>11</v>
      </c>
      <c r="B8" s="3">
        <v>2.0170838978536301</v>
      </c>
      <c r="D8" s="3" t="s">
        <v>11</v>
      </c>
      <c r="E8" s="3">
        <v>1.5987574456367217</v>
      </c>
      <c r="H8" t="s">
        <v>26</v>
      </c>
      <c r="I8">
        <f>MIN('Stats Data'!C3:C36)</f>
        <v>36</v>
      </c>
      <c r="K8">
        <f>MIN('Stats Data'!H3:H46)</f>
        <v>38</v>
      </c>
    </row>
    <row r="9" spans="1:11" x14ac:dyDescent="0.25">
      <c r="A9" s="3" t="s">
        <v>12</v>
      </c>
      <c r="B9" s="3">
        <v>4.0686274509803937</v>
      </c>
      <c r="D9" s="3" t="s">
        <v>12</v>
      </c>
      <c r="E9" s="3">
        <v>2.5560253699788555</v>
      </c>
      <c r="H9" t="s">
        <v>15</v>
      </c>
      <c r="I9">
        <f>I7-I8</f>
        <v>8</v>
      </c>
      <c r="K9">
        <f>K7-K8</f>
        <v>6</v>
      </c>
    </row>
    <row r="10" spans="1:11" x14ac:dyDescent="0.25">
      <c r="A10" s="3" t="s">
        <v>13</v>
      </c>
      <c r="B10" s="3">
        <v>-0.1934208089823195</v>
      </c>
      <c r="D10" s="3" t="s">
        <v>13</v>
      </c>
      <c r="E10" s="3">
        <v>1.0289804102152633E-2</v>
      </c>
      <c r="H10" t="s">
        <v>23</v>
      </c>
      <c r="I10">
        <f>_xlfn.STDEV.P('Stats Data'!C3:C36)</f>
        <v>1.9871995213657496</v>
      </c>
      <c r="K10">
        <f>_xlfn.STDEV.P('Stats Data'!H3:H46)</f>
        <v>1.5804853318830636</v>
      </c>
    </row>
    <row r="11" spans="1:11" x14ac:dyDescent="0.25">
      <c r="A11" s="3" t="s">
        <v>14</v>
      </c>
      <c r="B11" s="3">
        <v>-0.30735541813649148</v>
      </c>
      <c r="D11" s="3" t="s">
        <v>14</v>
      </c>
      <c r="E11" s="3">
        <v>0.68557317940181273</v>
      </c>
      <c r="H11" t="s">
        <v>24</v>
      </c>
      <c r="I11">
        <f>I10/I4*100</f>
        <v>4.8295056273363466</v>
      </c>
      <c r="K11">
        <f>K10/K4*100</f>
        <v>3.9557084529496476</v>
      </c>
    </row>
    <row r="12" spans="1:11" x14ac:dyDescent="0.25">
      <c r="A12" s="3" t="s">
        <v>15</v>
      </c>
      <c r="B12" s="3">
        <v>8</v>
      </c>
      <c r="D12" s="3" t="s">
        <v>15</v>
      </c>
      <c r="E12" s="3">
        <v>6</v>
      </c>
    </row>
    <row r="13" spans="1:11" x14ac:dyDescent="0.25">
      <c r="A13" s="3" t="s">
        <v>16</v>
      </c>
      <c r="B13" s="3">
        <v>36</v>
      </c>
      <c r="D13" s="3" t="s">
        <v>16</v>
      </c>
      <c r="E13" s="3">
        <v>38</v>
      </c>
    </row>
    <row r="14" spans="1:11" x14ac:dyDescent="0.25">
      <c r="A14" s="3" t="s">
        <v>17</v>
      </c>
      <c r="B14" s="3">
        <v>44</v>
      </c>
      <c r="D14" s="3" t="s">
        <v>17</v>
      </c>
      <c r="E14" s="3">
        <v>44</v>
      </c>
    </row>
    <row r="15" spans="1:11" x14ac:dyDescent="0.25">
      <c r="A15" s="3" t="s">
        <v>18</v>
      </c>
      <c r="B15" s="3">
        <v>1399</v>
      </c>
      <c r="D15" s="3" t="s">
        <v>18</v>
      </c>
      <c r="E15" s="3">
        <v>1758</v>
      </c>
    </row>
    <row r="16" spans="1:11" ht="15.75" thickBot="1" x14ac:dyDescent="0.3">
      <c r="A16" s="4" t="s">
        <v>19</v>
      </c>
      <c r="B16" s="4">
        <v>34</v>
      </c>
      <c r="D16" s="4" t="s">
        <v>19</v>
      </c>
      <c r="E16" s="4">
        <v>44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145F81-5217-440C-BE66-EB94C20B72FA}">
  <dimension ref="A1"/>
  <sheetViews>
    <sheetView tabSelected="1" workbookViewId="0">
      <selection activeCell="E14" sqref="E14"/>
    </sheetView>
  </sheetViews>
  <sheetFormatPr defaultRowHeight="15" x14ac:dyDescent="0.25"/>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Y D A A B Q S w M E F A A C A A g A f Z 9 M W B T w Z 2 2 m A A A A 9 g A A A B I A H A B D b 2 5 m a W c v U G F j a 2 F n Z S 5 4 b W w g o h g A K K A U A A A A A A A A A A A A A A A A A A A A A A A A A A A A h Y + x C s I w G I R f p W R v k k a R U t I U d H C x I A j i G t L Y B t u / 0 q S m 7 + b g I / k K V r T q 5 n h 3 3 8 H d / X r j 2 d D U w U V 3 1 r S Q o g h T F G h Q b W G g T F H v j m G M M s G 3 U p 1 k q Y M R B p s M 1 q S o c u 6 c E O K 9 x 3 6 G 2 6 4 k j N K I H P L N T l W 6 k a E B 6 y Q o j T 6 t 4 n 8 L C b 5 / j R E M R 2 y O F y z G l J P J 5 L m B L 8 D G v c / 0 x + S r v n Z 9 p 4 W G c L 3 k Z J K c v D + I B 1 B L A w Q U A A I A C A B 9 n 0 x Y 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f Z 9 M W C i K R 7 g O A A A A E Q A A A B M A H A B G b 3 J t d W x h c y 9 T Z W N 0 a W 9 u M S 5 t I K I Y A C i g F A A A A A A A A A A A A A A A A A A A A A A A A A A A A C t O T S 7 J z M 9 T C I b Q h t Y A U E s B A i 0 A F A A C A A g A f Z 9 M W B T w Z 2 2 m A A A A 9 g A A A B I A A A A A A A A A A A A A A A A A A A A A A E N v b m Z p Z y 9 Q Y W N r Y W d l L n h t b F B L A Q I t A B Q A A g A I A H 2 f T F g P y u m r p A A A A O k A A A A T A A A A A A A A A A A A A A A A A P I A A A B b Q 2 9 u d G V u d F 9 U e X B l c 1 0 u e G 1 s U E s B A i 0 A F A A C A A g A f Z 9 M W C i K R 7 g O A A A A E Q A A A B M A A A A A A A A A A A A A A A A A 4 w E A A E Z v c m 1 1 b G F z L 1 N l Y 3 R p b 2 4 x L m 1 Q S w U G A A A A A A M A A w D C A A A A P g I 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l w E A A A A A A A B 1 A Q 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D 1 G 9 q O a p v d G q I s r m K 9 q v r o A A A A A A g A A A A A A E G Y A A A A B A A A g A A A A g 3 j i 1 i k o x o W 0 A 8 v d P 6 K z o A y I b C Z 1 a c m R 6 k P 4 h a Q k 6 s o A A A A A D o A A A A A C A A A g A A A A L O d t K P i E 6 w k r l c 1 u x g P B C f / l 9 q H 4 n N 1 7 2 p R t n v t b O S F Q A A A A W w R w m D C d h u h M b 5 g u N Y W U H A w 7 b X m S a T P 1 a M t A d X w m U L g I F X 6 3 + / w C g m I / F S n W Z v I M j N M V Y z H d a 9 S M H 6 0 z / n H b z f r c 6 B Z L + N E g M J H Y D i 1 8 f h t A A A A A R 1 B a b 0 d w 7 0 F w D s O H M y 8 + a 9 O V 1 O W c Y j 6 q j z 8 e y 8 8 f k t 8 C l 4 L f U J u 3 P x A + I f h S M 9 7 T s C e 0 l Q F M M 9 j E M 6 l w l L e T v Q = = < / D a t a M a s h u p > 
</file>

<file path=customXml/itemProps1.xml><?xml version="1.0" encoding="utf-8"?>
<ds:datastoreItem xmlns:ds="http://schemas.openxmlformats.org/officeDocument/2006/customXml" ds:itemID="{36E8C0FB-56A3-470E-B8D0-77CD98B5D89D}">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Stats Data</vt:lpstr>
      <vt:lpstr>Tasks</vt:lpstr>
      <vt:lpstr> Height</vt:lpstr>
      <vt:lpstr>Weight</vt:lpstr>
      <vt:lpstr>Shoe Size</vt:lpstr>
      <vt:lpstr>Sheet6</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Anila Khan</dc:creator>
  <cp:lastModifiedBy>Mechak Lama</cp:lastModifiedBy>
  <dcterms:created xsi:type="dcterms:W3CDTF">2024-01-31T01:18:37Z</dcterms:created>
  <dcterms:modified xsi:type="dcterms:W3CDTF">2024-02-12T20:23:38Z</dcterms:modified>
</cp:coreProperties>
</file>