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lgcompanies.sharepoint.com/sites/MLGFiles/Operations/Asset Management/Quarterly Reports/Production/property_data/"/>
    </mc:Choice>
  </mc:AlternateContent>
  <xr:revisionPtr revIDLastSave="45" documentId="8_{B51C8644-1F64-4CCC-A536-3F59386AECC4}" xr6:coauthVersionLast="45" xr6:coauthVersionMax="45" xr10:uidLastSave="{AD05F9D5-E418-4A18-A899-8747C1001940}"/>
  <bookViews>
    <workbookView xWindow="-28920" yWindow="-120" windowWidth="29040" windowHeight="15525" activeTab="1" xr2:uid="{5F00B8DF-7AC1-4B5E-9CC8-C0AEE80C9160}"/>
  </bookViews>
  <sheets>
    <sheet name="Summary" sheetId="1" r:id="rId1"/>
    <sheet name="Sheet2" sheetId="6" r:id="rId2"/>
  </sheets>
  <definedNames>
    <definedName name="_xlnm._FilterDatabase" localSheetId="0" hidden="1">Summary!$A$1:$F$1</definedName>
    <definedName name="ExternalData_1" localSheetId="1" hidden="1">Sheet2!$A$1:$A$49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  <c r="F17" i="1" l="1"/>
  <c r="F14" i="1"/>
  <c r="F22" i="1"/>
  <c r="F37" i="1"/>
  <c r="F13" i="1"/>
  <c r="F3" i="1"/>
  <c r="F10" i="1"/>
  <c r="F35" i="1" l="1"/>
  <c r="F19" i="1"/>
  <c r="F24" i="1"/>
  <c r="F31" i="1"/>
  <c r="F34" i="1"/>
  <c r="F32" i="1"/>
  <c r="F40" i="1"/>
  <c r="F39" i="1"/>
  <c r="F30" i="1"/>
  <c r="F29" i="1"/>
  <c r="F23" i="1"/>
  <c r="F21" i="1"/>
  <c r="F18" i="1"/>
  <c r="F16" i="1"/>
  <c r="F11" i="1"/>
  <c r="F36" i="1"/>
  <c r="F5" i="1"/>
  <c r="F4" i="1"/>
  <c r="F2" i="1"/>
  <c r="F15" i="1"/>
  <c r="F42" i="1"/>
  <c r="F41" i="1"/>
  <c r="F38" i="1"/>
  <c r="F7" i="1"/>
  <c r="F33" i="1"/>
  <c r="F28" i="1"/>
  <c r="F8" i="1"/>
  <c r="F25" i="1"/>
  <c r="F20" i="1"/>
  <c r="F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3BC06-DC7E-46B6-99AB-37618D8A9BB1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61E37183-0FBF-4743-88E3-E8B26F9499F6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</connections>
</file>

<file path=xl/sharedStrings.xml><?xml version="1.0" encoding="utf-8"?>
<sst xmlns="http://schemas.openxmlformats.org/spreadsheetml/2006/main" count="108" uniqueCount="61">
  <si>
    <t>Breckenridge Park</t>
  </si>
  <si>
    <t>Century Plaza</t>
  </si>
  <si>
    <t>Lakewood Flats</t>
  </si>
  <si>
    <t>Mercer Crossing</t>
  </si>
  <si>
    <t>Park Industrial</t>
  </si>
  <si>
    <t>Tempe Metro</t>
  </si>
  <si>
    <t>Trails at Creekside</t>
  </si>
  <si>
    <t>West Grove by the Lake</t>
  </si>
  <si>
    <t>Aspire Townhomes</t>
  </si>
  <si>
    <t>Boone Plaza</t>
  </si>
  <si>
    <t>Botanica Cottages</t>
  </si>
  <si>
    <t>Gateway Oaks</t>
  </si>
  <si>
    <t>Grove Parkview</t>
  </si>
  <si>
    <t>Landings at Carrier Parkway</t>
  </si>
  <si>
    <t>Northern Lights Portfolio</t>
  </si>
  <si>
    <t>Diamond Mesa</t>
  </si>
  <si>
    <t>Southtech II</t>
  </si>
  <si>
    <t>Frederick Lofts</t>
  </si>
  <si>
    <t>Main Street Plaza</t>
  </si>
  <si>
    <t>Douglas Terrace</t>
  </si>
  <si>
    <t>Gateway Pines</t>
  </si>
  <si>
    <t>The Palms at Countryside</t>
  </si>
  <si>
    <t>Camelback Flats</t>
  </si>
  <si>
    <t>property_name</t>
  </si>
  <si>
    <t>outstanding_capital</t>
  </si>
  <si>
    <t>quarterly_distribution_abs</t>
  </si>
  <si>
    <t>quarterly_distribution_rate</t>
  </si>
  <si>
    <t>ytd_distribution_abs</t>
  </si>
  <si>
    <t>ytd_distribution_rate</t>
  </si>
  <si>
    <t>Report Level Property List</t>
  </si>
  <si>
    <t>Belvedere at Springwoods Village</t>
  </si>
  <si>
    <t>CCC Industrial Portfolio</t>
  </si>
  <si>
    <t>Chatham Court and Reflections</t>
  </si>
  <si>
    <t>Copperfield Apartments</t>
  </si>
  <si>
    <t>Crenshaw Grand Apartments</t>
  </si>
  <si>
    <t>Hawthorne Terrace</t>
  </si>
  <si>
    <t>MSP Retail</t>
  </si>
  <si>
    <t>Manor Homes at Eagle Glen</t>
  </si>
  <si>
    <t>Marina Del Rey</t>
  </si>
  <si>
    <t>Plum Grove</t>
  </si>
  <si>
    <t>Rush Lake</t>
  </si>
  <si>
    <t>SixtyOne60</t>
  </si>
  <si>
    <t>The New Berlin Center</t>
  </si>
  <si>
    <t>Toro Multifamily Portfolio</t>
  </si>
  <si>
    <t>Twin Pine Farms</t>
  </si>
  <si>
    <t>Apple Glen Apartments</t>
  </si>
  <si>
    <t>Hales Corners Plaza</t>
  </si>
  <si>
    <t>Milwaukee Airport Industrial</t>
  </si>
  <si>
    <t>Morgan At North Shore</t>
  </si>
  <si>
    <t>MSP Southwest Industrial Portfolio</t>
  </si>
  <si>
    <t>Park Avenue Apartments</t>
  </si>
  <si>
    <t>Park Crossing Apartments</t>
  </si>
  <si>
    <t>Pebblebrook Apartments</t>
  </si>
  <si>
    <t>Pewaukee Plaza</t>
  </si>
  <si>
    <t>Saddletree Apartments</t>
  </si>
  <si>
    <t>Morgan at North Shore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</si>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</sst>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0" fillId="2" borderId="0" xfId="0" applyFill="1"/>
    <xf numFmtId="43" fontId="0" fillId="2" borderId="0" xfId="1" applyFont="1" applyFill="1"/>
    <xf numFmtId="10" fontId="0" fillId="2" borderId="0" xfId="2" applyNumberFormat="1" applyFont="1" applyFill="1"/>
    <xf numFmtId="43" fontId="0" fillId="2" borderId="0" xfId="0" applyNumberFormat="1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7993C31-E2D7-48F3-9CAD-1F4339586BB2}" autoFormatId="16" applyNumberFormats="0" applyBorderFormats="0" applyFontFormats="0" applyPatternFormats="0" applyAlignmentFormats="0" applyWidthHeightFormats="0">
  <queryTableRefresh nextId="7" unboundColumnsRight="5">
    <queryTableFields count="6">
      <queryTableField id="1" name="Report Level Property List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44942-B27E-4EFB-959F-5B38B89C1AE1}" name="Table_0__2" displayName="Table_0__2" ref="A1:F49" tableType="queryTable" totalsRowShown="0">
  <autoFilter ref="A1:F49" xr:uid="{4A18E25A-587E-4EC4-91F6-FA842F10A3D6}"/>
  <tableColumns count="6">
    <tableColumn id="1" xr3:uid="{B9770D48-612A-4E97-A337-2C4883E8DC22}" uniqueName="1" name="Report Level Property List" queryTableFieldId="1" dataDxfId="0"/>
    <tableColumn id="2" xr3:uid="{6BCB2AC5-EF6A-4B9B-8394-F03E4672E88E}" uniqueName="2" name="Column1" queryTableFieldId="2"/>
    <tableColumn id="3" xr3:uid="{F6112997-7E92-4FF7-BECC-A84A44CFC730}" uniqueName="3" name="Column2" queryTableFieldId="3"/>
    <tableColumn id="4" xr3:uid="{9A7918FB-130E-4234-BE16-F01FC183C163}" uniqueName="4" name="Column3" queryTableFieldId="4"/>
    <tableColumn id="5" xr3:uid="{A4EBEB03-BB2C-4352-9C8D-EDA99C484F8E}" uniqueName="5" name="Column4" queryTableFieldId="5"/>
    <tableColumn id="6" xr3:uid="{40459BC7-712F-42A5-BF52-C8B5F7C8D22B}" uniqueName="6" name="Column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4364-0FE9-453E-AAA7-D201AB1E301D}">
  <dimension ref="A1:H49"/>
  <sheetViews>
    <sheetView zoomScale="85" zoomScaleNormal="85" workbookViewId="0">
      <selection activeCell="A5" sqref="A5"/>
    </sheetView>
  </sheetViews>
  <sheetFormatPr defaultRowHeight="15" x14ac:dyDescent="0.25"/>
  <cols>
    <col min="1" max="1" width="30.5703125" style="3" customWidth="1"/>
    <col min="2" max="2" width="21" style="3" bestFit="1" customWidth="1"/>
    <col min="3" max="3" width="27.28515625" style="3" bestFit="1" customWidth="1"/>
    <col min="4" max="4" width="28" style="3" bestFit="1" customWidth="1"/>
    <col min="5" max="5" width="21.85546875" style="3" bestFit="1" customWidth="1"/>
    <col min="6" max="6" width="22.42578125" style="3" bestFit="1" customWidth="1"/>
    <col min="7" max="7" width="9.7109375" style="3" customWidth="1"/>
    <col min="8" max="16384" width="9.140625" style="3"/>
  </cols>
  <sheetData>
    <row r="1" spans="1:8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8" x14ac:dyDescent="0.25">
      <c r="A2" s="3" t="s">
        <v>8</v>
      </c>
      <c r="B2" s="4">
        <v>15488628</v>
      </c>
      <c r="C2" s="4">
        <v>263000</v>
      </c>
      <c r="D2" s="5">
        <v>6.7920799698979142E-2</v>
      </c>
      <c r="E2" s="4">
        <v>1074445.33</v>
      </c>
      <c r="F2" s="5">
        <f>E2/9*12/B2</f>
        <v>9.2493264951119841E-2</v>
      </c>
    </row>
    <row r="3" spans="1:8" x14ac:dyDescent="0.25">
      <c r="A3" s="3" t="s">
        <v>30</v>
      </c>
      <c r="B3" s="4">
        <v>20465000</v>
      </c>
      <c r="C3" s="4">
        <v>113069.14</v>
      </c>
      <c r="D3" s="5">
        <v>2.2100002931834839E-2</v>
      </c>
      <c r="E3" s="6">
        <v>263069.14</v>
      </c>
      <c r="F3" s="5">
        <f>E3/6*12/B3</f>
        <v>2.5709175665770828E-2</v>
      </c>
    </row>
    <row r="4" spans="1:8" x14ac:dyDescent="0.25">
      <c r="A4" s="3" t="s">
        <v>9</v>
      </c>
      <c r="B4" s="4">
        <v>3314700</v>
      </c>
      <c r="C4" s="4">
        <v>64800</v>
      </c>
      <c r="D4" s="5">
        <v>7.8197121911485201E-2</v>
      </c>
      <c r="E4" s="4">
        <v>264600</v>
      </c>
      <c r="F4" s="5">
        <f>E4/9*12/B4</f>
        <v>0.10643497149063263</v>
      </c>
    </row>
    <row r="5" spans="1:8" x14ac:dyDescent="0.25">
      <c r="A5" s="3" t="s">
        <v>10</v>
      </c>
      <c r="B5" s="4">
        <v>13098000</v>
      </c>
      <c r="C5" s="4">
        <v>164603.78999999998</v>
      </c>
      <c r="D5" s="5">
        <v>5.0268373797526335E-2</v>
      </c>
      <c r="E5" s="4">
        <v>449158.5</v>
      </c>
      <c r="F5" s="5">
        <f>E5/9*12/B5</f>
        <v>4.572285845167201E-2</v>
      </c>
    </row>
    <row r="6" spans="1:8" x14ac:dyDescent="0.25">
      <c r="A6" s="3" t="s">
        <v>0</v>
      </c>
      <c r="B6" s="4">
        <v>0</v>
      </c>
      <c r="C6" s="4">
        <v>10600000</v>
      </c>
      <c r="D6" s="5"/>
      <c r="E6" s="4">
        <v>11049999.99</v>
      </c>
      <c r="F6" s="5"/>
    </row>
    <row r="7" spans="1:8" x14ac:dyDescent="0.25">
      <c r="A7" s="3" t="s">
        <v>22</v>
      </c>
      <c r="B7" s="4">
        <v>17250000</v>
      </c>
      <c r="C7" s="4">
        <v>8163206.75</v>
      </c>
      <c r="D7" s="5">
        <v>1.8929175072463769</v>
      </c>
      <c r="E7" s="4">
        <v>8659144.25</v>
      </c>
      <c r="F7" s="5">
        <f>E7/9*12/B7</f>
        <v>0.66930583574879221</v>
      </c>
    </row>
    <row r="8" spans="1:8" x14ac:dyDescent="0.25">
      <c r="A8" s="3" t="s">
        <v>31</v>
      </c>
      <c r="B8" s="4">
        <v>20700000</v>
      </c>
      <c r="C8" s="4">
        <v>478687.52</v>
      </c>
      <c r="D8" s="5">
        <v>9.2500003864734309E-2</v>
      </c>
      <c r="E8" s="4">
        <v>1436062.55</v>
      </c>
      <c r="F8" s="5">
        <f>E8/9*12/B8</f>
        <v>9.2500003220611929E-2</v>
      </c>
    </row>
    <row r="9" spans="1:8" x14ac:dyDescent="0.25">
      <c r="A9" s="3" t="s">
        <v>1</v>
      </c>
      <c r="B9" s="4">
        <v>0</v>
      </c>
      <c r="C9" s="4">
        <v>0</v>
      </c>
      <c r="D9" s="5">
        <v>0</v>
      </c>
      <c r="E9" s="4">
        <v>0</v>
      </c>
      <c r="F9" s="5">
        <v>0</v>
      </c>
      <c r="G9" s="6"/>
    </row>
    <row r="10" spans="1:8" x14ac:dyDescent="0.25">
      <c r="A10" s="3" t="s">
        <v>32</v>
      </c>
      <c r="B10" s="4">
        <v>13500000</v>
      </c>
      <c r="C10" s="4">
        <v>202500</v>
      </c>
      <c r="D10" s="5">
        <v>0.06</v>
      </c>
      <c r="E10" s="4">
        <v>752625</v>
      </c>
      <c r="F10" s="5">
        <f>E10/9*12/B10</f>
        <v>7.4333333333333335E-2</v>
      </c>
      <c r="H10" s="6"/>
    </row>
    <row r="11" spans="1:8" x14ac:dyDescent="0.25">
      <c r="A11" s="3" t="s">
        <v>33</v>
      </c>
      <c r="B11" s="4">
        <v>12550000</v>
      </c>
      <c r="C11" s="4">
        <v>188250</v>
      </c>
      <c r="D11" s="5">
        <v>0.06</v>
      </c>
      <c r="E11" s="4">
        <v>665150</v>
      </c>
      <c r="F11" s="5">
        <f>E11/9*12/B11</f>
        <v>7.0666666666666669E-2</v>
      </c>
    </row>
    <row r="12" spans="1:8" x14ac:dyDescent="0.25">
      <c r="A12" s="3" t="s">
        <v>34</v>
      </c>
      <c r="B12" s="4">
        <v>14150000</v>
      </c>
      <c r="C12" s="4">
        <v>212250</v>
      </c>
      <c r="D12" s="5">
        <v>0.06</v>
      </c>
      <c r="E12" s="4">
        <v>661512.5</v>
      </c>
      <c r="F12" s="5">
        <f>E12/9*12/B12</f>
        <v>6.2333333333333338E-2</v>
      </c>
    </row>
    <row r="13" spans="1:8" x14ac:dyDescent="0.25">
      <c r="A13" s="3" t="s">
        <v>15</v>
      </c>
      <c r="B13" s="4">
        <v>10425000</v>
      </c>
      <c r="C13" s="4">
        <v>153213.51999999999</v>
      </c>
      <c r="D13" s="5">
        <v>5.8786962110311744E-2</v>
      </c>
      <c r="E13" s="6">
        <v>153213.51999999999</v>
      </c>
      <c r="F13" s="5">
        <f>E13/5*12/B13</f>
        <v>3.5272177266187046E-2</v>
      </c>
    </row>
    <row r="14" spans="1:8" x14ac:dyDescent="0.25">
      <c r="A14" s="3" t="s">
        <v>19</v>
      </c>
      <c r="B14" s="4">
        <v>8179995.3200000003</v>
      </c>
      <c r="C14" s="4">
        <v>112475</v>
      </c>
      <c r="D14" s="5">
        <v>5.5000031467010664E-2</v>
      </c>
      <c r="E14" s="6">
        <v>403138.84</v>
      </c>
      <c r="F14" s="5">
        <f>E14/8*12/B14</f>
        <v>7.3925257453570273E-2</v>
      </c>
    </row>
    <row r="15" spans="1:8" x14ac:dyDescent="0.25">
      <c r="A15" s="3" t="s">
        <v>17</v>
      </c>
      <c r="B15" s="4">
        <v>9837824.8300000001</v>
      </c>
      <c r="C15" s="4">
        <v>0</v>
      </c>
      <c r="D15" s="5">
        <v>0</v>
      </c>
      <c r="E15" s="4">
        <v>150000</v>
      </c>
      <c r="F15" s="5">
        <f>E15/9*12/B15</f>
        <v>2.0329697210109809E-2</v>
      </c>
    </row>
    <row r="16" spans="1:8" x14ac:dyDescent="0.25">
      <c r="A16" s="3" t="s">
        <v>11</v>
      </c>
      <c r="B16" s="4">
        <v>15000000</v>
      </c>
      <c r="C16" s="4">
        <v>300000</v>
      </c>
      <c r="D16" s="5">
        <v>0.08</v>
      </c>
      <c r="E16" s="4">
        <v>1005000</v>
      </c>
      <c r="F16" s="5">
        <f>E16/9*12/B16</f>
        <v>8.9333333333333334E-2</v>
      </c>
    </row>
    <row r="17" spans="1:6" x14ac:dyDescent="0.25">
      <c r="A17" s="3" t="s">
        <v>20</v>
      </c>
      <c r="B17" s="4">
        <v>4034209.04</v>
      </c>
      <c r="C17" s="4">
        <v>60513.13</v>
      </c>
      <c r="D17" s="5">
        <v>5.9999994447486535E-2</v>
      </c>
      <c r="E17" s="6">
        <v>110025</v>
      </c>
      <c r="F17" s="5">
        <f>E17/7*12/B17</f>
        <v>4.6753721446790894E-2</v>
      </c>
    </row>
    <row r="18" spans="1:6" x14ac:dyDescent="0.25">
      <c r="A18" s="3" t="s">
        <v>12</v>
      </c>
      <c r="B18" s="4">
        <v>11050000</v>
      </c>
      <c r="C18" s="4">
        <v>179592.1</v>
      </c>
      <c r="D18" s="5">
        <v>6.5010714932126693E-2</v>
      </c>
      <c r="E18" s="4">
        <v>566677.01</v>
      </c>
      <c r="F18" s="5">
        <f>E18/9*12/B18</f>
        <v>6.8377316440422317E-2</v>
      </c>
    </row>
    <row r="19" spans="1:6" x14ac:dyDescent="0.25">
      <c r="A19" s="3" t="s">
        <v>46</v>
      </c>
      <c r="B19" s="4">
        <v>380000</v>
      </c>
      <c r="C19" s="4">
        <v>0</v>
      </c>
      <c r="D19" s="5">
        <v>0</v>
      </c>
      <c r="E19" s="6">
        <v>0</v>
      </c>
      <c r="F19" s="5">
        <f>E19/9*12/B19</f>
        <v>0</v>
      </c>
    </row>
    <row r="20" spans="1:6" x14ac:dyDescent="0.25">
      <c r="A20" s="3" t="s">
        <v>2</v>
      </c>
      <c r="B20" s="4">
        <v>32779330.879999999</v>
      </c>
      <c r="C20" s="4">
        <v>900000</v>
      </c>
      <c r="D20" s="5">
        <v>0.10982530464636502</v>
      </c>
      <c r="E20" s="4">
        <v>2351000</v>
      </c>
      <c r="F20" s="5">
        <f>E20/9*12/B20</f>
        <v>9.5629367119853384E-2</v>
      </c>
    </row>
    <row r="21" spans="1:6" x14ac:dyDescent="0.25">
      <c r="A21" s="3" t="s">
        <v>13</v>
      </c>
      <c r="B21" s="4">
        <v>14600000</v>
      </c>
      <c r="C21" s="4">
        <v>146000</v>
      </c>
      <c r="D21" s="5">
        <v>0.04</v>
      </c>
      <c r="E21" s="4">
        <v>401499.98</v>
      </c>
      <c r="F21" s="5">
        <f>E21/9*12/B21</f>
        <v>3.6666664840182647E-2</v>
      </c>
    </row>
    <row r="22" spans="1:6" x14ac:dyDescent="0.25">
      <c r="A22" s="3" t="s">
        <v>18</v>
      </c>
      <c r="B22" s="4">
        <v>3056134.61</v>
      </c>
      <c r="C22" s="4">
        <v>34382</v>
      </c>
      <c r="D22" s="5">
        <v>4.5000635623180227E-2</v>
      </c>
      <c r="E22" s="6">
        <v>68781.999999999985</v>
      </c>
      <c r="F22" s="5">
        <f>E22/7*12/B22</f>
        <v>3.8582070179166608E-2</v>
      </c>
    </row>
    <row r="23" spans="1:6" x14ac:dyDescent="0.25">
      <c r="A23" s="3" t="s">
        <v>37</v>
      </c>
      <c r="B23" s="4">
        <v>10688000</v>
      </c>
      <c r="C23" s="4">
        <v>147119.59</v>
      </c>
      <c r="D23" s="5">
        <v>5.5059726796407187E-2</v>
      </c>
      <c r="E23" s="4">
        <v>441893.66</v>
      </c>
      <c r="F23" s="5">
        <f>E23/9*12/B23</f>
        <v>5.5126454590818358E-2</v>
      </c>
    </row>
    <row r="24" spans="1:6" x14ac:dyDescent="0.25">
      <c r="A24" s="3" t="s">
        <v>38</v>
      </c>
      <c r="B24" s="4">
        <v>668167.99006460514</v>
      </c>
      <c r="C24" s="4">
        <v>112500</v>
      </c>
      <c r="D24" s="5">
        <v>0.67348332558776047</v>
      </c>
      <c r="E24" s="6">
        <v>337500</v>
      </c>
      <c r="F24" s="5">
        <f>E24/9*12/B24</f>
        <v>0.67348332558776047</v>
      </c>
    </row>
    <row r="25" spans="1:6" x14ac:dyDescent="0.25">
      <c r="A25" s="3" t="s">
        <v>3</v>
      </c>
      <c r="B25" s="4">
        <v>32400000</v>
      </c>
      <c r="C25" s="4">
        <v>200000</v>
      </c>
      <c r="D25" s="5">
        <v>2.4691358024691357E-2</v>
      </c>
      <c r="E25" s="4">
        <v>787250</v>
      </c>
      <c r="F25" s="5">
        <f>E25/9*12/B25</f>
        <v>3.2397119341563779E-2</v>
      </c>
    </row>
    <row r="26" spans="1:6" x14ac:dyDescent="0.25">
      <c r="A26" s="3" t="s">
        <v>47</v>
      </c>
      <c r="B26" s="4">
        <v>4720000</v>
      </c>
      <c r="C26" s="4">
        <v>5194400</v>
      </c>
      <c r="D26" s="5"/>
      <c r="E26" s="4">
        <v>5477600</v>
      </c>
      <c r="F26" s="5"/>
    </row>
    <row r="27" spans="1:6" x14ac:dyDescent="0.25">
      <c r="A27" s="3" t="s">
        <v>55</v>
      </c>
      <c r="B27" s="4">
        <v>20100000</v>
      </c>
      <c r="C27" s="4">
        <v>424125.46</v>
      </c>
      <c r="D27" s="5">
        <v>8.4403076616915429E-2</v>
      </c>
      <c r="E27" s="6">
        <v>812832.5</v>
      </c>
      <c r="F27" s="5">
        <f>(E27/6)*12/B27</f>
        <v>8.0878855721393028E-2</v>
      </c>
    </row>
    <row r="28" spans="1:6" x14ac:dyDescent="0.25">
      <c r="A28" s="3" t="s">
        <v>36</v>
      </c>
      <c r="B28" s="4">
        <v>7329611.96</v>
      </c>
      <c r="C28" s="4">
        <v>0</v>
      </c>
      <c r="D28" s="5">
        <v>0</v>
      </c>
      <c r="E28" s="4">
        <v>418249</v>
      </c>
      <c r="F28" s="5">
        <f>E28/9*12/B28</f>
        <v>7.608388225416142E-2</v>
      </c>
    </row>
    <row r="29" spans="1:6" x14ac:dyDescent="0.25">
      <c r="A29" s="3" t="s">
        <v>49</v>
      </c>
      <c r="B29" s="4">
        <v>16140000</v>
      </c>
      <c r="C29" s="4">
        <v>373237.52999999997</v>
      </c>
      <c r="D29" s="5">
        <v>9.2500007434944229E-2</v>
      </c>
      <c r="E29" s="4">
        <v>1119712.5899999999</v>
      </c>
      <c r="F29" s="5">
        <f>E29/9*12/B29</f>
        <v>9.2500007434944215E-2</v>
      </c>
    </row>
    <row r="30" spans="1:6" x14ac:dyDescent="0.25">
      <c r="A30" s="3" t="s">
        <v>14</v>
      </c>
      <c r="B30" s="4">
        <v>5674982.3399999999</v>
      </c>
      <c r="C30" s="4">
        <v>0</v>
      </c>
      <c r="D30" s="5">
        <v>0</v>
      </c>
      <c r="E30" s="4">
        <v>0</v>
      </c>
      <c r="F30" s="5">
        <f>E30/9*12/B30</f>
        <v>0</v>
      </c>
    </row>
    <row r="31" spans="1:6" x14ac:dyDescent="0.25">
      <c r="A31" s="3" t="s">
        <v>50</v>
      </c>
      <c r="B31" s="4">
        <v>19700000</v>
      </c>
      <c r="C31" s="4">
        <v>197000</v>
      </c>
      <c r="D31" s="5">
        <v>0.04</v>
      </c>
      <c r="E31" s="6">
        <v>640250</v>
      </c>
      <c r="F31" s="5">
        <f>E31/9*12/B31</f>
        <v>4.3333333333333335E-2</v>
      </c>
    </row>
    <row r="32" spans="1:6" x14ac:dyDescent="0.25">
      <c r="A32" s="3" t="s">
        <v>51</v>
      </c>
      <c r="B32" s="4">
        <v>12796000</v>
      </c>
      <c r="C32" s="4">
        <v>140000</v>
      </c>
      <c r="D32" s="5">
        <v>4.3763676148796497E-2</v>
      </c>
      <c r="E32" s="4">
        <v>490000</v>
      </c>
      <c r="F32" s="5">
        <f>E32/9*12/B32</f>
        <v>5.1057622173595919E-2</v>
      </c>
    </row>
    <row r="33" spans="1:6" x14ac:dyDescent="0.25">
      <c r="A33" s="3" t="s">
        <v>4</v>
      </c>
      <c r="B33" s="4">
        <v>3950000</v>
      </c>
      <c r="C33" s="4">
        <v>105000</v>
      </c>
      <c r="D33" s="5">
        <v>0.10632911392405063</v>
      </c>
      <c r="E33" s="4">
        <v>210000</v>
      </c>
      <c r="F33" s="5">
        <f>E33/9*12/B33</f>
        <v>7.0886075949367092E-2</v>
      </c>
    </row>
    <row r="34" spans="1:6" x14ac:dyDescent="0.25">
      <c r="A34" s="3" t="s">
        <v>39</v>
      </c>
      <c r="B34" s="4">
        <v>1900000</v>
      </c>
      <c r="C34" s="4">
        <v>0</v>
      </c>
      <c r="D34" s="5">
        <v>0</v>
      </c>
      <c r="E34" s="6">
        <v>9500</v>
      </c>
      <c r="F34" s="5">
        <f>E34/9*12/B34</f>
        <v>6.6666666666666671E-3</v>
      </c>
    </row>
    <row r="35" spans="1:6" x14ac:dyDescent="0.25">
      <c r="A35" s="3" t="s">
        <v>40</v>
      </c>
      <c r="B35" s="4">
        <v>2154904</v>
      </c>
      <c r="C35" s="4">
        <v>30000</v>
      </c>
      <c r="D35" s="5">
        <v>5.5686935473691634E-2</v>
      </c>
      <c r="E35" s="4">
        <v>30000</v>
      </c>
      <c r="F35" s="5">
        <f>E35/9*12/B35</f>
        <v>1.8562311824563877E-2</v>
      </c>
    </row>
    <row r="36" spans="1:6" x14ac:dyDescent="0.25">
      <c r="A36" s="3" t="s">
        <v>41</v>
      </c>
      <c r="B36" s="4">
        <v>2418931</v>
      </c>
      <c r="C36" s="4">
        <v>68645.933348430233</v>
      </c>
      <c r="D36" s="5">
        <v>0.11351449602891564</v>
      </c>
      <c r="E36" s="4">
        <v>161875.57</v>
      </c>
      <c r="F36" s="5">
        <f>E36/9*12/B36</f>
        <v>8.9227056635072813E-2</v>
      </c>
    </row>
    <row r="37" spans="1:6" x14ac:dyDescent="0.25">
      <c r="A37" s="3" t="s">
        <v>16</v>
      </c>
      <c r="B37" s="4">
        <v>3250000</v>
      </c>
      <c r="C37" s="4">
        <v>63313</v>
      </c>
      <c r="D37" s="5">
        <v>7.7923692307692305E-2</v>
      </c>
      <c r="E37" s="6">
        <v>63313</v>
      </c>
      <c r="F37" s="5">
        <f>E37*4/B37</f>
        <v>7.7923692307692305E-2</v>
      </c>
    </row>
    <row r="38" spans="1:6" x14ac:dyDescent="0.25">
      <c r="A38" s="3" t="s">
        <v>5</v>
      </c>
      <c r="B38" s="4">
        <v>25750000</v>
      </c>
      <c r="C38" s="4">
        <v>281000</v>
      </c>
      <c r="D38" s="5">
        <v>4.3650485436893205E-2</v>
      </c>
      <c r="E38" s="4">
        <v>1003250</v>
      </c>
      <c r="F38" s="5">
        <f>E38/9*12/B38</f>
        <v>5.1948220064724916E-2</v>
      </c>
    </row>
    <row r="39" spans="1:6" x14ac:dyDescent="0.25">
      <c r="A39" s="3" t="s">
        <v>21</v>
      </c>
      <c r="B39" s="4">
        <v>18200000</v>
      </c>
      <c r="C39" s="4">
        <v>113750</v>
      </c>
      <c r="D39" s="5">
        <v>2.5000000000000001E-2</v>
      </c>
      <c r="E39" s="4">
        <v>521430.01</v>
      </c>
      <c r="F39" s="5">
        <f>E39/9*12/B39</f>
        <v>3.8200000732600735E-2</v>
      </c>
    </row>
    <row r="40" spans="1:6" x14ac:dyDescent="0.25">
      <c r="A40" s="3" t="s">
        <v>43</v>
      </c>
      <c r="B40" s="4">
        <v>71500000</v>
      </c>
      <c r="C40" s="4">
        <v>1652700</v>
      </c>
      <c r="D40" s="5">
        <v>9.2458741258741262E-2</v>
      </c>
      <c r="E40" s="4">
        <v>4939900</v>
      </c>
      <c r="F40" s="5">
        <f>E40/9*12/B40</f>
        <v>9.2119347319347317E-2</v>
      </c>
    </row>
    <row r="41" spans="1:6" x14ac:dyDescent="0.25">
      <c r="A41" s="3" t="s">
        <v>6</v>
      </c>
      <c r="B41" s="4">
        <v>29200000</v>
      </c>
      <c r="C41" s="4">
        <v>146000</v>
      </c>
      <c r="D41" s="5">
        <v>0.02</v>
      </c>
      <c r="E41" s="4">
        <v>876271.14</v>
      </c>
      <c r="F41" s="5">
        <f>E41/9*12/B41</f>
        <v>4.0012380821917812E-2</v>
      </c>
    </row>
    <row r="42" spans="1:6" x14ac:dyDescent="0.25">
      <c r="A42" s="3" t="s">
        <v>7</v>
      </c>
      <c r="B42" s="4">
        <v>6046054.9999999991</v>
      </c>
      <c r="C42" s="4">
        <v>300013.69</v>
      </c>
      <c r="D42" s="5">
        <v>0.19848558440172975</v>
      </c>
      <c r="E42" s="4">
        <v>10788347.02</v>
      </c>
      <c r="F42" s="5">
        <f>E42/9*12/B42</f>
        <v>2.3791485015160023</v>
      </c>
    </row>
    <row r="43" spans="1:6" x14ac:dyDescent="0.25">
      <c r="A43" s="7" t="s">
        <v>45</v>
      </c>
      <c r="B43" s="7"/>
      <c r="C43" s="7"/>
      <c r="D43" s="7"/>
      <c r="E43" s="7"/>
      <c r="F43" s="7"/>
    </row>
    <row r="44" spans="1:6" x14ac:dyDescent="0.25">
      <c r="A44" s="7" t="s">
        <v>35</v>
      </c>
      <c r="B44" s="7"/>
      <c r="C44" s="7"/>
      <c r="D44" s="7"/>
      <c r="E44" s="7"/>
      <c r="F44" s="7"/>
    </row>
    <row r="45" spans="1:6" x14ac:dyDescent="0.25">
      <c r="A45" s="7" t="s">
        <v>52</v>
      </c>
      <c r="B45" s="7"/>
      <c r="C45" s="7"/>
      <c r="D45" s="7"/>
      <c r="E45" s="7"/>
      <c r="F45" s="7"/>
    </row>
    <row r="46" spans="1:6" x14ac:dyDescent="0.25">
      <c r="A46" s="7" t="s">
        <v>53</v>
      </c>
      <c r="B46" s="7"/>
      <c r="C46" s="7"/>
      <c r="D46" s="7"/>
      <c r="E46" s="7"/>
      <c r="F46" s="7"/>
    </row>
    <row r="47" spans="1:6" x14ac:dyDescent="0.25">
      <c r="A47" s="7" t="s">
        <v>54</v>
      </c>
      <c r="B47" s="7"/>
      <c r="C47" s="7"/>
      <c r="D47" s="7"/>
      <c r="E47" s="7"/>
      <c r="F47" s="7"/>
    </row>
    <row r="48" spans="1:6" x14ac:dyDescent="0.25">
      <c r="A48" s="7" t="s">
        <v>42</v>
      </c>
      <c r="B48" s="7"/>
      <c r="C48" s="7"/>
      <c r="D48" s="7"/>
      <c r="E48" s="7"/>
      <c r="F48" s="7"/>
    </row>
    <row r="49" spans="1:6" x14ac:dyDescent="0.25">
      <c r="A49" s="7" t="s">
        <v>44</v>
      </c>
      <c r="B49" s="7"/>
      <c r="C49" s="7"/>
      <c r="D49" s="7"/>
      <c r="E49" s="7"/>
      <c r="F49" s="7"/>
    </row>
  </sheetData>
  <autoFilter ref="A1:F1" xr:uid="{97CFCEF4-D4F3-4DB3-AE4B-70F6FB911A55}">
    <sortState xmlns:xlrd2="http://schemas.microsoft.com/office/spreadsheetml/2017/richdata2" ref="A2:F42">
      <sortCondition ref="A1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2DA2-4C00-445A-8F5D-9EDBF129A5B9}">
  <dimension ref="A1:F49"/>
  <sheetViews>
    <sheetView tabSelected="1" workbookViewId="0">
      <selection activeCell="B1" sqref="B1"/>
    </sheetView>
  </sheetViews>
  <sheetFormatPr defaultRowHeight="15" x14ac:dyDescent="0.25"/>
  <cols>
    <col min="1" max="1" width="32.5703125" bestFit="1" customWidth="1"/>
    <col min="2" max="6" width="30.85546875" customWidth="1"/>
  </cols>
  <sheetData>
    <row r="1" spans="1:6" x14ac:dyDescent="0.25">
      <c r="A1" t="s">
        <v>29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s="1" t="s">
        <v>45</v>
      </c>
    </row>
    <row r="3" spans="1:6" x14ac:dyDescent="0.25">
      <c r="A3" s="1" t="s">
        <v>8</v>
      </c>
    </row>
    <row r="4" spans="1:6" x14ac:dyDescent="0.25">
      <c r="A4" s="1" t="s">
        <v>30</v>
      </c>
    </row>
    <row r="5" spans="1:6" x14ac:dyDescent="0.25">
      <c r="A5" s="1" t="s">
        <v>9</v>
      </c>
    </row>
    <row r="6" spans="1:6" x14ac:dyDescent="0.25">
      <c r="A6" s="1" t="s">
        <v>10</v>
      </c>
    </row>
    <row r="7" spans="1:6" x14ac:dyDescent="0.25">
      <c r="A7" s="1" t="s">
        <v>0</v>
      </c>
    </row>
    <row r="8" spans="1:6" x14ac:dyDescent="0.25">
      <c r="A8" s="1" t="s">
        <v>22</v>
      </c>
    </row>
    <row r="9" spans="1:6" x14ac:dyDescent="0.25">
      <c r="A9" s="1" t="s">
        <v>31</v>
      </c>
    </row>
    <row r="10" spans="1:6" x14ac:dyDescent="0.25">
      <c r="A10" s="1" t="s">
        <v>1</v>
      </c>
    </row>
    <row r="11" spans="1:6" x14ac:dyDescent="0.25">
      <c r="A11" s="1" t="s">
        <v>32</v>
      </c>
    </row>
    <row r="12" spans="1:6" x14ac:dyDescent="0.25">
      <c r="A12" s="1" t="s">
        <v>33</v>
      </c>
    </row>
    <row r="13" spans="1:6" x14ac:dyDescent="0.25">
      <c r="A13" s="1" t="s">
        <v>34</v>
      </c>
    </row>
    <row r="14" spans="1:6" x14ac:dyDescent="0.25">
      <c r="A14" s="1" t="s">
        <v>15</v>
      </c>
    </row>
    <row r="15" spans="1:6" x14ac:dyDescent="0.25">
      <c r="A15" s="1" t="s">
        <v>19</v>
      </c>
    </row>
    <row r="16" spans="1:6" x14ac:dyDescent="0.25">
      <c r="A16" s="1" t="s">
        <v>17</v>
      </c>
    </row>
    <row r="17" spans="1:1" x14ac:dyDescent="0.25">
      <c r="A17" s="1" t="s">
        <v>11</v>
      </c>
    </row>
    <row r="18" spans="1:1" x14ac:dyDescent="0.25">
      <c r="A18" s="1" t="s">
        <v>20</v>
      </c>
    </row>
    <row r="19" spans="1:1" x14ac:dyDescent="0.25">
      <c r="A19" s="1" t="s">
        <v>12</v>
      </c>
    </row>
    <row r="20" spans="1:1" x14ac:dyDescent="0.25">
      <c r="A20" s="1" t="s">
        <v>46</v>
      </c>
    </row>
    <row r="21" spans="1:1" x14ac:dyDescent="0.25">
      <c r="A21" s="1" t="s">
        <v>35</v>
      </c>
    </row>
    <row r="22" spans="1:1" x14ac:dyDescent="0.25">
      <c r="A22" s="1" t="s">
        <v>2</v>
      </c>
    </row>
    <row r="23" spans="1:1" x14ac:dyDescent="0.25">
      <c r="A23" s="1" t="s">
        <v>13</v>
      </c>
    </row>
    <row r="24" spans="1:1" x14ac:dyDescent="0.25">
      <c r="A24" s="1" t="s">
        <v>18</v>
      </c>
    </row>
    <row r="25" spans="1:1" x14ac:dyDescent="0.25">
      <c r="A25" s="1" t="s">
        <v>37</v>
      </c>
    </row>
    <row r="26" spans="1:1" x14ac:dyDescent="0.25">
      <c r="A26" s="1" t="s">
        <v>38</v>
      </c>
    </row>
    <row r="27" spans="1:1" x14ac:dyDescent="0.25">
      <c r="A27" s="1" t="s">
        <v>3</v>
      </c>
    </row>
    <row r="28" spans="1:1" x14ac:dyDescent="0.25">
      <c r="A28" s="1" t="s">
        <v>47</v>
      </c>
    </row>
    <row r="29" spans="1:1" x14ac:dyDescent="0.25">
      <c r="A29" s="1" t="s">
        <v>48</v>
      </c>
    </row>
    <row r="30" spans="1:1" x14ac:dyDescent="0.25">
      <c r="A30" s="1" t="s">
        <v>36</v>
      </c>
    </row>
    <row r="31" spans="1:1" x14ac:dyDescent="0.25">
      <c r="A31" s="1" t="s">
        <v>49</v>
      </c>
    </row>
    <row r="32" spans="1:1" x14ac:dyDescent="0.25">
      <c r="A32" s="1" t="s">
        <v>14</v>
      </c>
    </row>
    <row r="33" spans="1:1" x14ac:dyDescent="0.25">
      <c r="A33" s="1" t="s">
        <v>50</v>
      </c>
    </row>
    <row r="34" spans="1:1" x14ac:dyDescent="0.25">
      <c r="A34" s="1" t="s">
        <v>51</v>
      </c>
    </row>
    <row r="35" spans="1:1" x14ac:dyDescent="0.25">
      <c r="A35" s="1" t="s">
        <v>4</v>
      </c>
    </row>
    <row r="36" spans="1:1" x14ac:dyDescent="0.25">
      <c r="A36" s="1" t="s">
        <v>52</v>
      </c>
    </row>
    <row r="37" spans="1:1" x14ac:dyDescent="0.25">
      <c r="A37" s="1" t="s">
        <v>53</v>
      </c>
    </row>
    <row r="38" spans="1:1" x14ac:dyDescent="0.25">
      <c r="A38" s="1" t="s">
        <v>39</v>
      </c>
    </row>
    <row r="39" spans="1:1" x14ac:dyDescent="0.25">
      <c r="A39" s="1" t="s">
        <v>40</v>
      </c>
    </row>
    <row r="40" spans="1:1" x14ac:dyDescent="0.25">
      <c r="A40" s="1" t="s">
        <v>54</v>
      </c>
    </row>
    <row r="41" spans="1:1" x14ac:dyDescent="0.25">
      <c r="A41" s="1" t="s">
        <v>41</v>
      </c>
    </row>
    <row r="42" spans="1:1" x14ac:dyDescent="0.25">
      <c r="A42" s="1" t="s">
        <v>16</v>
      </c>
    </row>
    <row r="43" spans="1:1" x14ac:dyDescent="0.25">
      <c r="A43" s="1" t="s">
        <v>5</v>
      </c>
    </row>
    <row r="44" spans="1:1" x14ac:dyDescent="0.25">
      <c r="A44" s="1" t="s">
        <v>42</v>
      </c>
    </row>
    <row r="45" spans="1:1" x14ac:dyDescent="0.25">
      <c r="A45" s="1" t="s">
        <v>21</v>
      </c>
    </row>
    <row r="46" spans="1:1" x14ac:dyDescent="0.25">
      <c r="A46" s="1" t="s">
        <v>43</v>
      </c>
    </row>
    <row r="47" spans="1:1" x14ac:dyDescent="0.25">
      <c r="A47" s="1" t="s">
        <v>6</v>
      </c>
    </row>
    <row r="48" spans="1:1" x14ac:dyDescent="0.25">
      <c r="A48" s="1" t="s">
        <v>44</v>
      </c>
    </row>
    <row r="49" spans="1:1" x14ac:dyDescent="0.25">
      <c r="A49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9A191B859822428C2BAC0D740CA620" ma:contentTypeVersion="12" ma:contentTypeDescription="Create a new document." ma:contentTypeScope="" ma:versionID="84c8e8ddf0910dcfa988f098509e21ef">
  <xsd:schema xmlns:xsd="http://www.w3.org/2001/XMLSchema" xmlns:xs="http://www.w3.org/2001/XMLSchema" xmlns:p="http://schemas.microsoft.com/office/2006/metadata/properties" xmlns:ns2="f7ea31bf-c93b-4d05-96b5-f009f46961f2" xmlns:ns3="cc7e747c-936b-4474-afe6-9e724d4ab8eb" targetNamespace="http://schemas.microsoft.com/office/2006/metadata/properties" ma:root="true" ma:fieldsID="9418879d163550579719be4419357d8f" ns2:_="" ns3:_="">
    <xsd:import namespace="f7ea31bf-c93b-4d05-96b5-f009f46961f2"/>
    <xsd:import namespace="cc7e747c-936b-4474-afe6-9e724d4ab8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a31bf-c93b-4d05-96b5-f009f4696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e747c-936b-4474-afe6-9e724d4ab8e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O s D A A B Q S w M E F A A C A A g A 5 F F N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U U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F F N U b 3 N C d L j A A A A U w I A A B M A H A B G b 3 J t d W x h c y 9 T Z W N 0 a W 9 u M S 5 t I K I Y A C i g F A A A A A A A A A A A A A A A A A A A A A A A A A A A A O 2 Q s W r E M A y G 9 0 D e Q f i W B E K S d m z p l I 4 3 H L 1 A h 1 I O X a o m B s c 2 t q 7 0 C H n 3 2 n H p d I 9 Q L Z Z / C X 0 / v 6 e B p d F w T O / d Y 5 7 l m Z / Q 0 Q f s R I 9 n R d A K e A J F n G c Q 6 m g u b q C g v N K 5 P u B I R W w 6 o 5 k 0 + 0 J M z P a h a W T 4 O 4 2 q n t U 4 o J U c 2 s H M j S N r H P v G O m P J s S R / S t J J S c + i L K u E e U b G N l A S b m n X t 6 i 8 / 0 5 3 o p t Q j 8 F k f 7 U U / W 1 W 6 9 6 h 9 p / G z Z 1 R l 1 n H o S + 2 U 9 W y i J c N B H v 6 I g W H Z O A K + 8 i t g M M u M H 3 z u p Z 5 J v V N 0 M 1 4 o L g v / y P 6 i + g H U E s B A i 0 A F A A C A A g A 5 F F N U e n 8 W i q m A A A A + A A A A B I A A A A A A A A A A A A A A A A A A A A A A E N v b m Z p Z y 9 Q Y W N r Y W d l L n h t b F B L A Q I t A B Q A A g A I A O R R T V E P y u m r p A A A A O k A A A A T A A A A A A A A A A A A A A A A A P I A A A B b Q 2 9 u d G V u d F 9 U e X B l c 1 0 u e G 1 s U E s B A i 0 A F A A C A A g A 5 F F N U b 3 N C d L j A A A A U w I A A B M A A A A A A A A A A A A A A A A A 4 w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8 A A A A A A A C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J U M T U 6 M T c 6 M D E u N j E 2 O D g 4 N 1 o i I C 8 + P E V u d H J 5 I F R 5 c G U 9 I k Z p b G x D b 2 x 1 b W 5 U e X B l c y I g V m F s d W U 9 I n N C Z z 0 9 I i A v P j x F b n R y e S B U e X B l P S J G a W x s Q 2 9 s d W 1 u T m F t Z X M i I F Z h b H V l P S J z W y Z x d W 9 0 O 1 J l c G 9 y d C B M Z X Z l b C B Q c m 9 w Z X J 0 e S B M a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J l c G 9 y d C B M Z X Z l b C B Q c m 9 w Z X J 0 e S B M a X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A v Q 2 h h b m d l Z C B U e X B l L n t S Z X B v c n Q g T G V 2 Z W w g U H J v c G V y d H k g T G l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N U M T U 6 M T U 6 M D g u M j c 4 N z k y M V o i I C 8 + P E V u d H J 5 I F R 5 c G U 9 I k Z p b G x D b 2 x 1 b W 5 U e X B l c y I g V m F s d W U 9 I n N C Z z 0 9 I i A v P j x F b n R y e S B U e X B l P S J G a W x s Q 2 9 s d W 1 u T m F t Z X M i I F Z h b H V l P S J z W y Z x d W 9 0 O 1 J l c G 9 y d C B M Z X Z l b C B Q c m 9 w Z X J 0 e S B M a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S Z X B v c n Q g T G V 2 Z W w g U H J v c G V y d H k g T G l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S A w I C g y K S 9 D a G F u Z 2 V k I F R 5 c G U u e 1 J l c G 9 y d C B M Z X Z l b C B Q c m 9 w Z X J 0 e S B M a X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n Z Q z j r A / h N l z 7 p U Q 9 P J 5 s A A A A A A g A A A A A A A 2 Y A A M A A A A A Q A A A A C V 4 o 2 y D z u 2 d t 3 S m 3 7 6 s W N g A A A A A E g A A A o A A A A B A A A A C p 9 O / C f 5 k g 2 D N R h U N J g 7 a R U A A A A A + E K 2 U x a d J v 2 z x J f j V X V u Y E x A b 6 T s M U I I B 8 A C Y p I l K y u X d o 8 c G / o + H q H f e 2 q b m 8 b c G w 6 U k K a L 5 g W c 1 I r M p m T x + 0 f W c h 3 f C k K + J 7 c U Z q j V M x F A A A A E 8 B 4 h t N x J e 4 0 2 D m o R e 9 b R e f S Q u w < / D a t a M a s h u p > 
</file>

<file path=customXml/itemProps1.xml><?xml version="1.0" encoding="utf-8"?>
<ds:datastoreItem xmlns:ds="http://schemas.openxmlformats.org/officeDocument/2006/customXml" ds:itemID="{7A719BCC-2288-4F39-8484-2DFCFE7E80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f7ea31bf-c93b-4d05-96b5-f009f46961f2"/>
    <ds:schemaRef ds:uri="http://schemas.openxmlformats.org/package/2006/metadata/core-properties"/>
    <ds:schemaRef ds:uri="http://purl.org/dc/elements/1.1/"/>
    <ds:schemaRef ds:uri="cc7e747c-936b-4474-afe6-9e724d4ab8e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9ED2C0-AD85-4B61-9422-070FB1D436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498C3F-D029-4676-B55E-3820FD37E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ea31bf-c93b-4d05-96b5-f009f46961f2"/>
    <ds:schemaRef ds:uri="cc7e747c-936b-4474-afe6-9e724d4ab8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1480E93-4AFD-4E8F-B80C-837C5C7E47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Boyle</dc:creator>
  <cp:lastModifiedBy>Nikolas W. Burmeister</cp:lastModifiedBy>
  <dcterms:created xsi:type="dcterms:W3CDTF">2020-08-31T17:29:20Z</dcterms:created>
  <dcterms:modified xsi:type="dcterms:W3CDTF">2020-10-13T15:24:27Z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0x0101000B9A191B859822428C2BAC0D740CA620</vt:lpwstr>
  </property>
  <property fmtid="{D5CDD505-2E9C-101B-9397-08002B2CF9AE}" pid="3" name="ESRI_WORKBOOK_ID">
    <vt:lpwstr>f5f64a377c314d65a2fe71fd24c64e80</vt:lpwstr>
  </property>
</Properties>
</file>