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urmeister\Documents\_Asset Management\"/>
    </mc:Choice>
  </mc:AlternateContent>
  <xr:revisionPtr revIDLastSave="0" documentId="13_ncr:1_{B4F13FAE-4250-4185-85AC-405DA85C9678}" xr6:coauthVersionLast="45" xr6:coauthVersionMax="45" xr10:uidLastSave="{00000000-0000-0000-0000-000000000000}"/>
  <bookViews>
    <workbookView xWindow="-120" yWindow="-120" windowWidth="29040" windowHeight="15525" xr2:uid="{5F00B8DF-7AC1-4B5E-9CC8-C0AEE80C916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1" l="1"/>
  <c r="E31" i="1" l="1"/>
  <c r="C30" i="1"/>
  <c r="E27" i="1" l="1"/>
  <c r="C27" i="1"/>
  <c r="C20" i="1"/>
  <c r="C19" i="1"/>
  <c r="C13" i="1"/>
  <c r="C10" i="1"/>
  <c r="E5" i="1" l="1"/>
  <c r="D2" i="1"/>
  <c r="D3" i="1" l="1"/>
  <c r="D4" i="1"/>
  <c r="D6" i="1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6" i="1"/>
  <c r="D3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033062-66FB-4ED9-92B8-8CB2891D7496}" keepAlive="1" name="Query - Table 0" description="Connection to the 'Table 0' query in the workbook." type="5" refreshedVersion="6" background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<sst xmlns="http://schemas.openxmlformats.org/spreadsheetml/2006/main" count="42" uniqueCount="42">
  <si>
    <t>Breckenridge Park</t>
  </si>
  <si>
    <t>Lakewood Flats</t>
  </si>
  <si>
    <t>Mercer Crossing</t>
  </si>
  <si>
    <t>Park Industrial</t>
  </si>
  <si>
    <t>Tempe Metro</t>
  </si>
  <si>
    <t>Trails at Creekside</t>
  </si>
  <si>
    <t>West Grove by the Lake</t>
  </si>
  <si>
    <t>Aspire Townhomes</t>
  </si>
  <si>
    <t>Boone Plaza</t>
  </si>
  <si>
    <t>Botanica Cottages</t>
  </si>
  <si>
    <t>Gateway Oaks</t>
  </si>
  <si>
    <t>Grove Parkview</t>
  </si>
  <si>
    <t>Landings at Carrier Parkway</t>
  </si>
  <si>
    <t>Northern Lights Portfolio</t>
  </si>
  <si>
    <t>Park Crossing</t>
  </si>
  <si>
    <t>Park Avenue</t>
  </si>
  <si>
    <t>Diamond Mesa</t>
  </si>
  <si>
    <t>Southtech II</t>
  </si>
  <si>
    <t>Frederick Lofts</t>
  </si>
  <si>
    <t>Hales Corners</t>
  </si>
  <si>
    <t>The Palms at Countryside</t>
  </si>
  <si>
    <t>Camelback Flats</t>
  </si>
  <si>
    <t>property_name</t>
  </si>
  <si>
    <t>outstanding_capital</t>
  </si>
  <si>
    <t>quarterly_distribution_abs</t>
  </si>
  <si>
    <t>quarterly_distribution_rate</t>
  </si>
  <si>
    <t>ytd_distribution_abs</t>
  </si>
  <si>
    <t>ytd_distribution_rate</t>
  </si>
  <si>
    <t>Apple Glen</t>
  </si>
  <si>
    <t>Belvedere at Springwoods Village</t>
  </si>
  <si>
    <t>CCC Industrial Portfolio</t>
  </si>
  <si>
    <t>Chatham Court and Reflections</t>
  </si>
  <si>
    <t>Copperfield Apartments</t>
  </si>
  <si>
    <t>Crenshaw Grand Apartments</t>
  </si>
  <si>
    <t>MKE Airport</t>
  </si>
  <si>
    <t>MSP Retail</t>
  </si>
  <si>
    <t>Manor Homes at Eagle Glen</t>
  </si>
  <si>
    <t>Morgan At Northshore</t>
  </si>
  <si>
    <t>Plum Grove</t>
  </si>
  <si>
    <t>Rush Lake</t>
  </si>
  <si>
    <t>SixtyOne60</t>
  </si>
  <si>
    <t>Toro Multifamily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</si>
</sst>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10" fontId="0" fillId="0" borderId="0" xfId="2" applyNumberFormat="1" applyFont="1"/>
    <xf numFmtId="43" fontId="0" fillId="0" borderId="0" xfId="0" applyNumberFormat="1"/>
    <xf numFmtId="0" fontId="0" fillId="0" borderId="0" xfId="0" applyFill="1"/>
    <xf numFmtId="43" fontId="0" fillId="0" borderId="0" xfId="1" applyFont="1" applyFill="1"/>
    <xf numFmtId="10" fontId="0" fillId="0" borderId="0" xfId="2" applyNumberFormat="1" applyFont="1" applyFill="1"/>
    <xf numFmtId="0" fontId="2" fillId="0" borderId="1" xfId="0" applyFont="1" applyBorder="1"/>
    <xf numFmtId="0" fontId="2" fillId="0" borderId="1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4364-0FE9-453E-AAA7-D201AB1E301D}">
  <dimension ref="A1:F42"/>
  <sheetViews>
    <sheetView tabSelected="1" workbookViewId="0">
      <selection activeCell="D27" sqref="D27"/>
    </sheetView>
  </sheetViews>
  <sheetFormatPr defaultRowHeight="15" x14ac:dyDescent="0.25"/>
  <cols>
    <col min="1" max="1" width="30.5703125" customWidth="1"/>
    <col min="2" max="2" width="18.28515625" bestFit="1" customWidth="1"/>
    <col min="3" max="3" width="24.28515625" bestFit="1" customWidth="1"/>
    <col min="4" max="4" width="25" bestFit="1" customWidth="1"/>
    <col min="5" max="5" width="20.28515625" customWidth="1"/>
    <col min="6" max="6" width="19.5703125" bestFit="1" customWidth="1"/>
  </cols>
  <sheetData>
    <row r="1" spans="1:6" x14ac:dyDescent="0.25">
      <c r="A1" s="7" t="s">
        <v>22</v>
      </c>
      <c r="B1" s="7" t="s">
        <v>23</v>
      </c>
      <c r="C1" s="7" t="s">
        <v>24</v>
      </c>
      <c r="D1" s="7" t="s">
        <v>25</v>
      </c>
      <c r="E1" s="7" t="s">
        <v>26</v>
      </c>
      <c r="F1" s="8" t="s">
        <v>27</v>
      </c>
    </row>
    <row r="2" spans="1:6" x14ac:dyDescent="0.25">
      <c r="A2" t="s">
        <v>28</v>
      </c>
      <c r="B2" s="1">
        <v>13500000</v>
      </c>
      <c r="C2" s="1">
        <v>202500</v>
      </c>
      <c r="D2" s="2">
        <f>C2*4/B2</f>
        <v>0.06</v>
      </c>
      <c r="E2" s="1">
        <v>551125</v>
      </c>
    </row>
    <row r="3" spans="1:6" x14ac:dyDescent="0.25">
      <c r="A3" t="s">
        <v>7</v>
      </c>
      <c r="B3" s="1">
        <v>2154904</v>
      </c>
      <c r="C3" s="1">
        <v>0</v>
      </c>
      <c r="D3" s="2">
        <f t="shared" ref="D3:D11" si="0">C3*4/B3</f>
        <v>0</v>
      </c>
      <c r="E3" s="1">
        <v>0</v>
      </c>
    </row>
    <row r="4" spans="1:6" x14ac:dyDescent="0.25">
      <c r="A4" t="s">
        <v>29</v>
      </c>
      <c r="B4" s="1">
        <v>3570000</v>
      </c>
      <c r="C4" s="1">
        <v>299999.99</v>
      </c>
      <c r="D4" s="2">
        <f t="shared" si="0"/>
        <v>0.33613444257703079</v>
      </c>
      <c r="E4" s="1">
        <v>449999.99</v>
      </c>
    </row>
    <row r="5" spans="1:6" x14ac:dyDescent="0.25">
      <c r="A5" t="s">
        <v>8</v>
      </c>
      <c r="B5" s="1">
        <v>0</v>
      </c>
      <c r="C5" s="1">
        <v>0</v>
      </c>
      <c r="D5" s="2">
        <v>0</v>
      </c>
      <c r="E5" s="1">
        <f>51867.8</f>
        <v>51867.8</v>
      </c>
    </row>
    <row r="6" spans="1:6" x14ac:dyDescent="0.25">
      <c r="A6" t="s">
        <v>9</v>
      </c>
      <c r="B6" s="1">
        <v>14150000</v>
      </c>
      <c r="C6" s="1">
        <v>212250</v>
      </c>
      <c r="D6" s="2">
        <f t="shared" si="0"/>
        <v>0.06</v>
      </c>
      <c r="E6" s="1">
        <v>449262.5</v>
      </c>
    </row>
    <row r="7" spans="1:6" x14ac:dyDescent="0.25">
      <c r="A7" s="4" t="s">
        <v>0</v>
      </c>
      <c r="B7" s="5">
        <v>32779330.879999999</v>
      </c>
      <c r="C7" s="5">
        <v>1000000</v>
      </c>
      <c r="D7" s="6">
        <v>0.1956</v>
      </c>
      <c r="E7" s="5">
        <v>1451000</v>
      </c>
    </row>
    <row r="8" spans="1:6" x14ac:dyDescent="0.25">
      <c r="A8" t="s">
        <v>30</v>
      </c>
      <c r="B8" s="1">
        <v>32400000</v>
      </c>
      <c r="C8" s="1">
        <v>162000</v>
      </c>
      <c r="D8" s="2">
        <f t="shared" si="0"/>
        <v>0.02</v>
      </c>
      <c r="E8" s="1">
        <v>587250</v>
      </c>
    </row>
    <row r="9" spans="1:6" x14ac:dyDescent="0.25">
      <c r="A9" t="s">
        <v>21</v>
      </c>
      <c r="B9" s="1">
        <v>20700000</v>
      </c>
      <c r="C9" s="1">
        <v>478687.52</v>
      </c>
      <c r="D9" s="2">
        <f t="shared" si="0"/>
        <v>9.2500003864734309E-2</v>
      </c>
      <c r="E9" s="1">
        <v>957375.03</v>
      </c>
    </row>
    <row r="10" spans="1:6" x14ac:dyDescent="0.25">
      <c r="A10" t="s">
        <v>31</v>
      </c>
      <c r="B10" s="1">
        <v>4720000</v>
      </c>
      <c r="C10" s="1">
        <f>47200+94400</f>
        <v>141600</v>
      </c>
      <c r="D10" s="2">
        <f t="shared" si="0"/>
        <v>0.12</v>
      </c>
      <c r="E10" s="1">
        <v>283200</v>
      </c>
    </row>
    <row r="11" spans="1:6" x14ac:dyDescent="0.25">
      <c r="A11" t="s">
        <v>32</v>
      </c>
      <c r="B11" s="1">
        <v>7329611.96</v>
      </c>
      <c r="C11" s="1">
        <v>0</v>
      </c>
      <c r="D11" s="2">
        <f t="shared" si="0"/>
        <v>0</v>
      </c>
      <c r="E11" s="1">
        <v>418249</v>
      </c>
    </row>
    <row r="12" spans="1:6" x14ac:dyDescent="0.25">
      <c r="A12" t="s">
        <v>33</v>
      </c>
      <c r="B12" s="1">
        <v>3950000</v>
      </c>
      <c r="C12" s="1">
        <v>35000</v>
      </c>
      <c r="D12" s="2">
        <f>C12*4/B12</f>
        <v>3.5443037974683546E-2</v>
      </c>
      <c r="E12" s="1">
        <v>105000</v>
      </c>
    </row>
    <row r="13" spans="1:6" x14ac:dyDescent="0.25">
      <c r="A13" s="4" t="s">
        <v>16</v>
      </c>
      <c r="B13" s="5">
        <v>17250000</v>
      </c>
      <c r="C13" s="5">
        <f>82656.25*3</f>
        <v>247968.75</v>
      </c>
      <c r="D13" s="6">
        <f>C13*4/B13</f>
        <v>5.7500000000000002E-2</v>
      </c>
      <c r="E13" s="5">
        <v>495937.5</v>
      </c>
    </row>
    <row r="14" spans="1:6" x14ac:dyDescent="0.25">
      <c r="A14" t="s">
        <v>18</v>
      </c>
      <c r="B14" s="1">
        <v>25750000</v>
      </c>
      <c r="C14" s="1">
        <v>336000</v>
      </c>
      <c r="D14" s="2">
        <f>C14*4/B14</f>
        <v>5.2194174757281553E-2</v>
      </c>
      <c r="E14" s="5">
        <v>722250</v>
      </c>
    </row>
    <row r="15" spans="1:6" x14ac:dyDescent="0.25">
      <c r="A15" t="s">
        <v>10</v>
      </c>
      <c r="B15" s="1">
        <v>29200000</v>
      </c>
      <c r="C15" s="1">
        <v>401500</v>
      </c>
      <c r="D15" s="2">
        <f>C15*4/B15</f>
        <v>5.5E-2</v>
      </c>
      <c r="E15" s="5">
        <v>730271.14</v>
      </c>
    </row>
    <row r="16" spans="1:6" x14ac:dyDescent="0.25">
      <c r="A16" t="s">
        <v>11</v>
      </c>
      <c r="B16" s="1">
        <v>14650000</v>
      </c>
      <c r="C16" s="1">
        <v>10000000</v>
      </c>
      <c r="D16" s="2">
        <f>C16*4/B16</f>
        <v>2.7303754266211606</v>
      </c>
      <c r="E16" s="5">
        <v>10488333.33</v>
      </c>
    </row>
    <row r="17" spans="1:5" x14ac:dyDescent="0.25">
      <c r="A17" s="4" t="s">
        <v>19</v>
      </c>
      <c r="B17" s="5">
        <v>9837942.3000000007</v>
      </c>
      <c r="C17" s="5">
        <v>0</v>
      </c>
      <c r="D17" s="2">
        <v>0</v>
      </c>
      <c r="E17" s="5">
        <v>150000</v>
      </c>
    </row>
    <row r="18" spans="1:5" x14ac:dyDescent="0.25">
      <c r="A18" t="s">
        <v>1</v>
      </c>
      <c r="B18" s="1">
        <v>15488628</v>
      </c>
      <c r="C18" s="1">
        <v>360000</v>
      </c>
      <c r="D18" s="2">
        <f t="shared" ref="D18:D37" si="1">C18*4/B18</f>
        <v>9.2971436850313657E-2</v>
      </c>
      <c r="E18" s="5">
        <v>631985.80000000005</v>
      </c>
    </row>
    <row r="19" spans="1:5" x14ac:dyDescent="0.25">
      <c r="A19" t="s">
        <v>12</v>
      </c>
      <c r="B19" s="1">
        <v>3314700</v>
      </c>
      <c r="C19" s="1">
        <f>66600+33300</f>
        <v>99900</v>
      </c>
      <c r="D19" s="2">
        <f t="shared" si="1"/>
        <v>0.12055389628020635</v>
      </c>
      <c r="E19" s="5">
        <v>199800</v>
      </c>
    </row>
    <row r="20" spans="1:5" x14ac:dyDescent="0.25">
      <c r="A20" t="s">
        <v>34</v>
      </c>
      <c r="B20" s="1">
        <v>13098000</v>
      </c>
      <c r="C20" s="1">
        <f>53751.7+53463.11+54582.7</f>
        <v>161797.51</v>
      </c>
      <c r="D20" s="2">
        <f t="shared" si="1"/>
        <v>4.9411363566956787E-2</v>
      </c>
      <c r="E20" s="5">
        <v>284554.71000000002</v>
      </c>
    </row>
    <row r="21" spans="1:5" x14ac:dyDescent="0.25">
      <c r="A21" t="s">
        <v>35</v>
      </c>
      <c r="B21" s="1">
        <v>2418931</v>
      </c>
      <c r="C21" s="1">
        <v>37291.85</v>
      </c>
      <c r="D21" s="2">
        <f t="shared" si="1"/>
        <v>6.1666661843599507E-2</v>
      </c>
      <c r="E21" s="5">
        <v>93229.63</v>
      </c>
    </row>
    <row r="22" spans="1:5" x14ac:dyDescent="0.25">
      <c r="A22" t="s">
        <v>36</v>
      </c>
      <c r="B22" s="1">
        <v>12550000</v>
      </c>
      <c r="C22" s="1">
        <v>203937.5</v>
      </c>
      <c r="D22" s="2">
        <f t="shared" si="1"/>
        <v>6.5000000000000002E-2</v>
      </c>
      <c r="E22" s="5">
        <v>476900</v>
      </c>
    </row>
    <row r="23" spans="1:5" x14ac:dyDescent="0.25">
      <c r="A23" s="4" t="s">
        <v>2</v>
      </c>
      <c r="B23" s="5">
        <v>15000000</v>
      </c>
      <c r="C23" s="5">
        <v>425000</v>
      </c>
      <c r="D23" s="6">
        <f t="shared" si="1"/>
        <v>0.11333333333333333</v>
      </c>
      <c r="E23" s="5">
        <v>705000</v>
      </c>
    </row>
    <row r="24" spans="1:5" x14ac:dyDescent="0.25">
      <c r="A24" t="s">
        <v>37</v>
      </c>
      <c r="B24" s="1">
        <v>11050000</v>
      </c>
      <c r="C24" s="1">
        <v>122496.9</v>
      </c>
      <c r="D24" s="2">
        <f t="shared" si="1"/>
        <v>4.4342769230769227E-2</v>
      </c>
      <c r="E24" s="5">
        <v>387084.91</v>
      </c>
    </row>
    <row r="25" spans="1:5" x14ac:dyDescent="0.25">
      <c r="A25" t="s">
        <v>13</v>
      </c>
      <c r="B25" s="1">
        <v>14600000</v>
      </c>
      <c r="C25" s="1">
        <v>0</v>
      </c>
      <c r="D25" s="2">
        <f t="shared" si="1"/>
        <v>0</v>
      </c>
      <c r="E25" s="5">
        <v>255499.98</v>
      </c>
    </row>
    <row r="26" spans="1:5" x14ac:dyDescent="0.25">
      <c r="A26" t="s">
        <v>15</v>
      </c>
      <c r="B26" s="1">
        <v>10688000</v>
      </c>
      <c r="C26" s="1">
        <v>145974.07</v>
      </c>
      <c r="D26" s="2">
        <f t="shared" si="1"/>
        <v>5.4631014221556889E-2</v>
      </c>
      <c r="E26" s="5">
        <v>294774.07</v>
      </c>
    </row>
    <row r="27" spans="1:5" x14ac:dyDescent="0.25">
      <c r="A27" t="s">
        <v>14</v>
      </c>
      <c r="B27" s="1">
        <v>16140000</v>
      </c>
      <c r="C27" s="1">
        <f>124412.51*3</f>
        <v>373237.52999999997</v>
      </c>
      <c r="D27" s="2">
        <f t="shared" si="1"/>
        <v>9.2500007434944229E-2</v>
      </c>
      <c r="E27" s="5">
        <f>124412.51*6</f>
        <v>746475.05999999994</v>
      </c>
    </row>
    <row r="28" spans="1:5" x14ac:dyDescent="0.25">
      <c r="A28" t="s">
        <v>3</v>
      </c>
      <c r="B28" s="1">
        <v>5674982.3399999999</v>
      </c>
      <c r="C28" s="1">
        <v>0</v>
      </c>
      <c r="D28" s="2">
        <f t="shared" si="1"/>
        <v>0</v>
      </c>
      <c r="E28" s="5">
        <v>0</v>
      </c>
    </row>
    <row r="29" spans="1:5" x14ac:dyDescent="0.25">
      <c r="A29" t="s">
        <v>38</v>
      </c>
      <c r="B29" s="1">
        <v>18200000</v>
      </c>
      <c r="C29" s="1">
        <v>89180</v>
      </c>
      <c r="D29" s="2">
        <f>C29*4/B29</f>
        <v>1.9599999999999999E-2</v>
      </c>
      <c r="E29" s="5">
        <v>407680.01</v>
      </c>
    </row>
    <row r="30" spans="1:5" x14ac:dyDescent="0.25">
      <c r="A30" s="4" t="s">
        <v>39</v>
      </c>
      <c r="B30" s="5">
        <v>65194532.280000001</v>
      </c>
      <c r="C30" s="5">
        <f>97315.37+227829.62+511525.9+663029.11</f>
        <v>1499700</v>
      </c>
      <c r="D30" s="6">
        <v>8.3900000000000002E-2</v>
      </c>
      <c r="E30" s="5">
        <v>3287199.98</v>
      </c>
    </row>
    <row r="31" spans="1:5" x14ac:dyDescent="0.25">
      <c r="A31" t="s">
        <v>40</v>
      </c>
      <c r="B31" s="1">
        <v>20100000</v>
      </c>
      <c r="C31" s="1">
        <v>388706.68</v>
      </c>
      <c r="D31" s="2">
        <f t="shared" si="1"/>
        <v>7.73545631840796E-2</v>
      </c>
      <c r="E31" s="3">
        <f>C31</f>
        <v>388706.68</v>
      </c>
    </row>
    <row r="32" spans="1:5" x14ac:dyDescent="0.25">
      <c r="A32" t="s">
        <v>17</v>
      </c>
      <c r="B32" s="1">
        <v>12796000</v>
      </c>
      <c r="C32" s="1">
        <v>140000</v>
      </c>
      <c r="D32" s="2">
        <f t="shared" si="1"/>
        <v>4.3763676148796497E-2</v>
      </c>
      <c r="E32" s="3">
        <v>350000</v>
      </c>
    </row>
    <row r="33" spans="1:5" x14ac:dyDescent="0.25">
      <c r="A33" t="s">
        <v>4</v>
      </c>
      <c r="B33" s="1">
        <v>1900000</v>
      </c>
      <c r="C33" s="1">
        <v>0</v>
      </c>
      <c r="D33" s="2">
        <f t="shared" si="1"/>
        <v>0</v>
      </c>
      <c r="E33" s="3">
        <v>9500</v>
      </c>
    </row>
    <row r="34" spans="1:5" x14ac:dyDescent="0.25">
      <c r="A34" t="s">
        <v>20</v>
      </c>
      <c r="B34" s="1">
        <v>19700000</v>
      </c>
      <c r="C34" s="1">
        <v>246250</v>
      </c>
      <c r="D34" s="2">
        <f t="shared" si="1"/>
        <v>0.05</v>
      </c>
      <c r="E34" s="3">
        <v>443250</v>
      </c>
    </row>
    <row r="35" spans="1:5" x14ac:dyDescent="0.25">
      <c r="A35" t="s">
        <v>41</v>
      </c>
      <c r="B35" s="1">
        <v>20465000</v>
      </c>
      <c r="C35" s="1">
        <v>150000</v>
      </c>
      <c r="D35" s="2">
        <v>4.3999999999999997E-2</v>
      </c>
      <c r="E35" s="3">
        <f>C35</f>
        <v>150000</v>
      </c>
    </row>
    <row r="36" spans="1:5" x14ac:dyDescent="0.25">
      <c r="A36" t="s">
        <v>5</v>
      </c>
      <c r="B36" s="1">
        <v>10425000</v>
      </c>
      <c r="C36" s="1">
        <v>0</v>
      </c>
      <c r="D36" s="2">
        <f t="shared" si="1"/>
        <v>0</v>
      </c>
      <c r="E36" s="3">
        <v>0</v>
      </c>
    </row>
    <row r="37" spans="1:5" x14ac:dyDescent="0.25">
      <c r="A37" t="s">
        <v>6</v>
      </c>
      <c r="B37" s="1">
        <v>3250000</v>
      </c>
      <c r="C37" s="1">
        <v>0</v>
      </c>
      <c r="D37" s="2">
        <f t="shared" si="1"/>
        <v>0</v>
      </c>
      <c r="E37" s="3">
        <v>0</v>
      </c>
    </row>
    <row r="38" spans="1:5" x14ac:dyDescent="0.25">
      <c r="B38" s="1"/>
      <c r="C38" s="1"/>
      <c r="D38" s="2"/>
      <c r="E38" s="3"/>
    </row>
    <row r="39" spans="1:5" x14ac:dyDescent="0.25">
      <c r="B39" s="1"/>
      <c r="C39" s="1"/>
      <c r="D39" s="2"/>
      <c r="E39" s="3"/>
    </row>
    <row r="40" spans="1:5" x14ac:dyDescent="0.25">
      <c r="B40" s="1"/>
      <c r="C40" s="1"/>
      <c r="D40" s="2"/>
      <c r="E40" s="3"/>
    </row>
    <row r="41" spans="1:5" x14ac:dyDescent="0.25">
      <c r="B41" s="1"/>
      <c r="C41" s="1"/>
      <c r="D41" s="2"/>
      <c r="E41" s="3"/>
    </row>
    <row r="42" spans="1:5" x14ac:dyDescent="0.25">
      <c r="B42" s="1"/>
      <c r="C42" s="1"/>
      <c r="D42" s="2"/>
      <c r="E42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6A418840BF1E4A96975E1858E9794C" ma:contentTypeVersion="12" ma:contentTypeDescription="Create a new document." ma:contentTypeScope="" ma:versionID="0c248960d38af70243dc7468a4b423bd">
  <xsd:schema xmlns:xsd="http://www.w3.org/2001/XMLSchema" xmlns:xs="http://www.w3.org/2001/XMLSchema" xmlns:p="http://schemas.microsoft.com/office/2006/metadata/properties" xmlns:ns2="14d5978a-f13d-4ea7-9860-9637f030a3d3" xmlns:ns3="cc7e747c-936b-4474-afe6-9e724d4ab8eb" targetNamespace="http://schemas.microsoft.com/office/2006/metadata/properties" ma:root="true" ma:fieldsID="28fa31d65da0205b0f15e02861e75771" ns2:_="" ns3:_="">
    <xsd:import namespace="14d5978a-f13d-4ea7-9860-9637f030a3d3"/>
    <xsd:import namespace="cc7e747c-936b-4474-afe6-9e724d4ab8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d5978a-f13d-4ea7-9860-9637f030a3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7e747c-936b-4474-afe6-9e724d4ab8e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J s D A A B Q S w M E F A A C A A g A 6 p Z F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q l k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p Z F U Q l r 1 Y 2 T A A A A t w A A A B M A H A B G b 3 J t d W x h c y 9 T Z W N 0 a W 9 u M S 5 t I K I Y A C i g F A A A A A A A A A A A A A A A A A A A A A A A A A A A A E 2 N Q Q r C M B B F 9 4 H c I c R N C 9 J M B R F a X O k B h A o u R E p a B x s I S U j G l X h 3 U 7 J x / m I + j + F N w p m M d 2 I o u + 0 5 4 y w t O u J T b O R V T x Y F S H E U F o k z k W f w 7 z h j J j e c m o t + Y b W W k 3 e E j l I l F 6 L Q K d X u D g 3 k t N 0 e A F T E 4 C M l F a I P G M l g G g s a r U k k 6 3 p b 7 G d N G r K 8 f P n A 9 7 6 S B 2 f G / R 3 0 P 1 B L A Q I t A B Q A A g A I A O q W R V H p / F o q p g A A A P g A A A A S A A A A A A A A A A A A A A A A A A A A A A B D b 2 5 m a W c v U G F j a 2 F n Z S 5 4 b W x Q S w E C L Q A U A A I A C A D q l k V R D 8 r p q 6 Q A A A D p A A A A E w A A A A A A A A A A A A A A A A D y A A A A W 0 N v b n R l b n R f V H l w Z X N d L n h t b F B L A Q I t A B Q A A g A I A O q W R V E J a 9 W N k w A A A L c A A A A T A A A A A A A A A A A A A A A A A O M B A A B G b 3 J t d W x h c y 9 T Z W N 0 a W 9 u M S 5 t U E s F B g A A A A A D A A M A w g A A A M M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H A A A A A A A A y A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A 1 V D I z O j U 1 O j A y L j E y N D c 0 M z V a I i A v P j x F b n R y e S B U e X B l P S J G a W x s Q 2 9 s d W 1 u V H l w Z X M i I F Z h b H V l P S J z Q m c 9 P S I g L z 4 8 R W 5 0 c n k g V H l w Z T 0 i R m l s b E N v b H V t b k 5 h b W V z I i B W Y W x 1 Z T 0 i c 1 s m c X V v d D t S Z X B v c n Q g T G V 2 Z W w g U H J v c G V y d H k g T G l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R G F 0 Y T A u e 1 J l c G 9 y d C B M Z X Z l b C B Q c m 9 w Z X J 0 e S B M a X N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I D A v R G F 0 Y T A u e 1 J l c G 9 y d C B M Z X Z l b C B Q c m 9 w Z X J 0 e S B M a X N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n Z Q z j r A / h N l z 7 p U Q 9 P J 5 s A A A A A A g A A A A A A A 2 Y A A M A A A A A Q A A A A 3 v 7 c 2 I Y C e n y n r X V p n f l / T A A A A A A E g A A A o A A A A B A A A A B m w s t 8 / F Y 4 c 8 N v t q t / b / p X U A A A A H b 9 5 A P 6 d E m f L d Y d 0 d e r F u 6 L u m m P J h 7 x C v P 1 u I R S R Z 8 F q t I Q f l o j 9 C D O 5 I q k 2 + v o 0 w G 3 U Q d T j d t 4 p L G g T V 9 J E 1 2 C I 7 4 B 9 X 9 2 R J Y q a a Y 5 j G 3 g F A A A A N y a 5 X / i k g u E 7 a + + I j b z 6 q w d 2 V N P < / D a t a M a s h u p > 
</file>

<file path=customXml/itemProps1.xml><?xml version="1.0" encoding="utf-8"?>
<ds:datastoreItem xmlns:ds="http://schemas.openxmlformats.org/officeDocument/2006/customXml" ds:itemID="{539ED2C0-AD85-4B61-9422-070FB1D436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719BCC-2288-4F39-8484-2DFCFE7E802C}">
  <ds:schemaRefs>
    <ds:schemaRef ds:uri="http://schemas.microsoft.com/office/2006/metadata/properties"/>
    <ds:schemaRef ds:uri="cc7e747c-936b-4474-afe6-9e724d4ab8eb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14d5978a-f13d-4ea7-9860-9637f030a3d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FEB59F5-7BF9-4C28-A858-102261D0EF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d5978a-f13d-4ea7-9860-9637f030a3d3"/>
    <ds:schemaRef ds:uri="cc7e747c-936b-4474-afe6-9e724d4ab8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34148BC-3E1B-4070-8F5E-333B3C1D98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Boyle</dc:creator>
  <cp:lastModifiedBy>Nikolas W. Burmeister</cp:lastModifiedBy>
  <dcterms:created xsi:type="dcterms:W3CDTF">2020-08-31T17:29:20Z</dcterms:created>
  <dcterms:modified xsi:type="dcterms:W3CDTF">2020-10-05T23:55:24Z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0x0101000E6A418840BF1E4A96975E1858E9794C</vt:lpwstr>
  </property>
  <property fmtid="{D5CDD505-2E9C-101B-9397-08002B2CF9AE}" pid="3" name="ESRI_WORKBOOK_ID">
    <vt:lpwstr>d6df3dec006a427f8fcab2d67fe42a56</vt:lpwstr>
  </property>
</Properties>
</file>