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hmw850\OneDrive - Queen Mary, University of London\Documents\UROP1\DHS\"/>
    </mc:Choice>
  </mc:AlternateContent>
  <xr:revisionPtr revIDLastSave="0" documentId="13_ncr:1_{F0E07DB4-4974-4AD2-8A7D-B620D613C355}" xr6:coauthVersionLast="47" xr6:coauthVersionMax="47" xr10:uidLastSave="{00000000-0000-0000-0000-000000000000}"/>
  <bookViews>
    <workbookView xWindow="-110" yWindow="-110" windowWidth="19420" windowHeight="10420" firstSheet="3" activeTab="6" xr2:uid="{658D7FF4-3314-4E93-99AB-09DA2BE2BD57}"/>
  </bookViews>
  <sheets>
    <sheet name="Education Recodes" sheetId="1" r:id="rId1"/>
    <sheet name="Orphan Age Country NEW" sheetId="9" r:id="rId2"/>
    <sheet name="Orphan Type Country" sheetId="8" r:id="rId3"/>
    <sheet name="Orphan Gender Country NEW" sheetId="10" r:id="rId4"/>
    <sheet name="hv121 Angola test" sheetId="12" r:id="rId5"/>
    <sheet name="Long Form hv106 data" sheetId="11" r:id="rId6"/>
    <sheet name="Other"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2" l="1"/>
  <c r="J10" i="12"/>
  <c r="F19" i="12"/>
  <c r="G19" i="12"/>
  <c r="H4" i="12"/>
  <c r="J4" i="12" s="1"/>
  <c r="H7" i="12"/>
  <c r="J7" i="12" s="1"/>
  <c r="H8" i="12"/>
  <c r="H11" i="12"/>
  <c r="J11" i="12" s="1"/>
  <c r="H12" i="12"/>
  <c r="J12" i="12" s="1"/>
  <c r="H15" i="12"/>
  <c r="H16" i="12"/>
  <c r="H5" i="12"/>
  <c r="H6" i="12"/>
  <c r="H9" i="12"/>
  <c r="J9" i="12" s="1"/>
  <c r="H10" i="12"/>
  <c r="H13" i="12"/>
  <c r="H14" i="12"/>
  <c r="J14" i="12" s="1"/>
  <c r="H17" i="12"/>
  <c r="J13" i="12" s="1"/>
  <c r="H18" i="12"/>
  <c r="J6" i="12" s="1"/>
  <c r="H3" i="12"/>
  <c r="J3" i="12" s="1"/>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 i="9"/>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 i="10"/>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4" i="8"/>
  <c r="G5" i="8"/>
  <c r="G6" i="8"/>
  <c r="G7" i="8"/>
  <c r="G3" i="8"/>
  <c r="J5" i="11"/>
  <c r="J7" i="11"/>
  <c r="J9" i="11"/>
  <c r="J11" i="11"/>
  <c r="J13" i="11"/>
  <c r="J15" i="11"/>
  <c r="J3" i="11"/>
  <c r="H3" i="11"/>
  <c r="I3" i="11"/>
  <c r="H4" i="11"/>
  <c r="I4" i="11" s="1"/>
  <c r="H5" i="11"/>
  <c r="I5" i="11"/>
  <c r="H6" i="11"/>
  <c r="I6" i="11"/>
  <c r="H7" i="11"/>
  <c r="I7" i="11"/>
  <c r="H8" i="11"/>
  <c r="I8" i="11" s="1"/>
  <c r="H9" i="11"/>
  <c r="I9" i="11"/>
  <c r="H10" i="11"/>
  <c r="I10" i="11"/>
  <c r="H11" i="11"/>
  <c r="I11" i="11"/>
  <c r="H12" i="11"/>
  <c r="I12" i="11" s="1"/>
  <c r="H13" i="11"/>
  <c r="I13" i="11"/>
  <c r="H14" i="11"/>
  <c r="I14" i="11"/>
  <c r="I15" i="11"/>
  <c r="I16" i="11"/>
  <c r="H16" i="11"/>
  <c r="H15" i="11"/>
  <c r="I20" i="11"/>
  <c r="I19" i="11"/>
  <c r="J5" i="12" l="1"/>
</calcChain>
</file>

<file path=xl/sharedStrings.xml><?xml version="1.0" encoding="utf-8"?>
<sst xmlns="http://schemas.openxmlformats.org/spreadsheetml/2006/main" count="595" uniqueCount="357">
  <si>
    <t>hv106</t>
  </si>
  <si>
    <t>hv107</t>
  </si>
  <si>
    <t>hv108</t>
  </si>
  <si>
    <t>hv109</t>
  </si>
  <si>
    <t>hv121</t>
  </si>
  <si>
    <t>hv122</t>
  </si>
  <si>
    <t>hv123</t>
  </si>
  <si>
    <t>hv124</t>
  </si>
  <si>
    <t>hv125</t>
  </si>
  <si>
    <t>hv126</t>
  </si>
  <si>
    <t>hv127</t>
  </si>
  <si>
    <t>hv128</t>
  </si>
  <si>
    <t>hv129</t>
  </si>
  <si>
    <t>sh16a</t>
  </si>
  <si>
    <t>sh17a</t>
  </si>
  <si>
    <t>sh18</t>
  </si>
  <si>
    <t>sh20</t>
  </si>
  <si>
    <t>sh20a</t>
  </si>
  <si>
    <t>sh21</t>
  </si>
  <si>
    <t>ha66</t>
  </si>
  <si>
    <t>ha67</t>
  </si>
  <si>
    <t>ha68</t>
  </si>
  <si>
    <t>hc61</t>
  </si>
  <si>
    <t>hc62</t>
  </si>
  <si>
    <t>hc68</t>
  </si>
  <si>
    <t>hb66</t>
  </si>
  <si>
    <t>hb67</t>
  </si>
  <si>
    <t>hb68</t>
  </si>
  <si>
    <t>sh19a</t>
  </si>
  <si>
    <t>syed1</t>
  </si>
  <si>
    <t>syed3</t>
  </si>
  <si>
    <t>Highest level of education the household member attended. This is a standardized variable
providing level of education in the following categories: No education, Primary, Secondary,
and Higher. Any member below the lower age limit for the education questions is classified
in the "No education" category. Note that the lower age limit may be different from 6 years
in some countries. Country-specific categorizations of education are recorded in RECH3.</t>
  </si>
  <si>
    <t>Education in single years. This variable is constructed from the educational level (HV106)
and the grade at that level (HV107) as follows:
HV106 = &gt; HV108
0 = &gt; 20
1 = &gt; HV107
2 = &gt; HV107+x
3 = &gt; HV107+y
9 = &gt; 99
x = years to complete primary education
y = years to complete primary and secondary education
where both x and y are country-specific.</t>
  </si>
  <si>
    <t>Educational attainment recodes the education of the household member into the following
categories: None, incomplete primary, complete primary, incomplete secondary, complete
secondary, higher education. See related variables HV106, HV107, HV108.</t>
  </si>
  <si>
    <t>Highest year of education gives the years of education completed at the level given in
HV106.
BASE: All household members except those answering "No education" or with missing data
or the response "Don't know" for HV106 (HV106 &lt;&gt; 0 &amp; HV106 &lt;&gt; 9 &amp; HV106 &lt;&gt; 8).</t>
  </si>
  <si>
    <t>hv110</t>
  </si>
  <si>
    <t>Whether the household member is still in school. All members aged equal to or older than
the upper limit (usually 25 years) for this question or who have not attended school are coded
0 (Not in school). This question is no longer part of the DHS VII core questionnaire, but the
variable is kept in the DHS VII recode.</t>
  </si>
  <si>
    <t>hv111</t>
  </si>
  <si>
    <t>hv112</t>
  </si>
  <si>
    <t>hv113</t>
  </si>
  <si>
    <t>hv114</t>
  </si>
  <si>
    <t>Whether the mother of the household member is still alive.
BASE: All children in the household aged less than 18</t>
  </si>
  <si>
    <t>Line number in the household of the mother of the member. This variable is code 00 if the
mother is not a member of the household.
BASE: All children in the household aged less than 18.</t>
  </si>
  <si>
    <t>Whether the father of the household member is still alive.
BASE: All children in the household aged less than 18.</t>
  </si>
  <si>
    <t>Line number in the household of the father of the member. This variable is code 00 if the
father is not a member of the household.
BASE: All children in the household aged less than 18.</t>
  </si>
  <si>
    <t>Household member attended school during current school year.</t>
  </si>
  <si>
    <t>Educational level attended during current school year, with the same standardized levels as
explained for HV106.</t>
  </si>
  <si>
    <t>Grade of education at the level of education attended during current school year (see
HV107).</t>
  </si>
  <si>
    <t>Education in single years during current school year (see explanation HV108).</t>
  </si>
  <si>
    <t>Educational level attended during previous school year. This question is no longer part of the DHS VII core questionnaire, but the variable is kept in the DHS VII recode.</t>
  </si>
  <si>
    <t>Grade of education at the educational level during previous school year. This question is no
longer part of the DHS VII core questionnaire, but the variable is kept in the DHS VII
recode.</t>
  </si>
  <si>
    <t>Household member attended school during previous school year. This question is no longer part of the DHS VII core questionnaire, but the variable is kept in the DHS VII recode.</t>
  </si>
  <si>
    <t>Education in single years during- previous school year. This question is no longer part of the DHS VII core questionnaire, but the variable is kept in the DHS VII recode.</t>
  </si>
  <si>
    <t>School attendance status is coded as follows:
0 Never attended. Children with no education.
1 Entered school. Children who did not attend school the previous year but are
currently enrolled.
2 Advanced. Children at a current level that is higher than the previous year
3 Repeating. Children who are at the same level than the previous year or at a level
less than the previous year.
4 Dropout. Children who were at school the previous year but not currently attending
school.
5 Left school 2+ years ago. Children who are not currently attending school and did
not go to school the previous year.
8 Don’t know
This variable is no longer provided in DHS VII, but the variable is kept in the DHS VII recode.</t>
  </si>
  <si>
    <t>Woman's highest educational level, with the same standardized levels as explained for
HV106.</t>
  </si>
  <si>
    <t>Woman's highest year of education (see HV107)
BASE: All women that have primary, secondary or higher level education (HA66 is not 0 or
missing)</t>
  </si>
  <si>
    <t>Mother's highest educational level, with the same standardized levels as explained for
HV106.</t>
  </si>
  <si>
    <t>Mother's highest year of education (see HV107)</t>
  </si>
  <si>
    <t>Man's highest educational level, with the same standardized levels as explained for HV106.</t>
  </si>
  <si>
    <t>Man's highest year of education (see HV107)
BASE: All men that attended primary, secondary or higher education (HB66 is not 0 or
missing)</t>
  </si>
  <si>
    <t>Highest educational level (Country specific for preliminary and final report)</t>
  </si>
  <si>
    <t>Highest educational class attained.</t>
  </si>
  <si>
    <t>Highest educational level attained.</t>
  </si>
  <si>
    <t>Enrolled at the school or kindergarten in the present school year.</t>
  </si>
  <si>
    <t>Level attend/ attended during present school year.</t>
  </si>
  <si>
    <t>Class attend/ attended during present school year.</t>
  </si>
  <si>
    <t>Receive/ received school meals during present school year</t>
  </si>
  <si>
    <t>Level of education attending.</t>
  </si>
  <si>
    <t>sheduc</t>
  </si>
  <si>
    <t>sh17aa</t>
  </si>
  <si>
    <t>sh24</t>
  </si>
  <si>
    <t>sh16</t>
  </si>
  <si>
    <t>sh17</t>
  </si>
  <si>
    <t>sh19aa</t>
  </si>
  <si>
    <t>sh19</t>
  </si>
  <si>
    <t>sh134ch</t>
  </si>
  <si>
    <t>sh17bba</t>
  </si>
  <si>
    <t>shcureduc</t>
  </si>
  <si>
    <t>shprveduc</t>
  </si>
  <si>
    <t>sh17b</t>
  </si>
  <si>
    <t>sh19b</t>
  </si>
  <si>
    <t>sh106</t>
  </si>
  <si>
    <t>sh109</t>
  </si>
  <si>
    <t>sh122</t>
  </si>
  <si>
    <t>mha66</t>
  </si>
  <si>
    <t>mha67</t>
  </si>
  <si>
    <t>mha68</t>
  </si>
  <si>
    <t>mhc61</t>
  </si>
  <si>
    <t>mhc62</t>
  </si>
  <si>
    <t>mhc68</t>
  </si>
  <si>
    <t>sh21a</t>
  </si>
  <si>
    <t>sh305</t>
  </si>
  <si>
    <t>sh306</t>
  </si>
  <si>
    <t>sh19c</t>
  </si>
  <si>
    <t>sh19d</t>
  </si>
  <si>
    <t>shced1</t>
  </si>
  <si>
    <t>shced3</t>
  </si>
  <si>
    <t>shwed1</t>
  </si>
  <si>
    <t>shwed2</t>
  </si>
  <si>
    <t>shwed3</t>
  </si>
  <si>
    <t>shmed1</t>
  </si>
  <si>
    <t>shmed2</t>
  </si>
  <si>
    <t>shmed3</t>
  </si>
  <si>
    <t>sh23</t>
  </si>
  <si>
    <t>sh24a</t>
  </si>
  <si>
    <t>sh25</t>
  </si>
  <si>
    <t>sh26a</t>
  </si>
  <si>
    <t>sh27</t>
  </si>
  <si>
    <t>sh28a</t>
  </si>
  <si>
    <t>Orphan recodes</t>
  </si>
  <si>
    <t>Highest educational level attained (CS) e.g. 2017</t>
  </si>
  <si>
    <t>sh17bg</t>
  </si>
  <si>
    <t>sh17bl</t>
  </si>
  <si>
    <t>sh17c</t>
  </si>
  <si>
    <t>sh17l</t>
  </si>
  <si>
    <t>sh19a1</t>
  </si>
  <si>
    <t>sh18a</t>
  </si>
  <si>
    <t>sh19ba</t>
  </si>
  <si>
    <t>sh19l</t>
  </si>
  <si>
    <t>sheducat</t>
  </si>
  <si>
    <t>Labels:
 value                   label
     0 no education, preschool
     1                 primary
     2               secondary
     3                  higher
     8              don't know
     9                 missing</t>
  </si>
  <si>
    <t>hv105</t>
  </si>
  <si>
    <t>Age of the household member</t>
  </si>
  <si>
    <t>0  1  2  3  4  5  6  7  8  9 10 11 12 13 14 15 16 17 18</t>
  </si>
  <si>
    <t xml:space="preserve">TO DO: </t>
  </si>
  <si>
    <t>Look at sample weights</t>
  </si>
  <si>
    <t>Aggregate over countries, and admins?</t>
  </si>
  <si>
    <t xml:space="preserve"> E.g. number of students still in education</t>
  </si>
  <si>
    <t>E.g. number of students who passed primary education, secondary etc.</t>
  </si>
  <si>
    <t>TASK: Which countries ask these question?</t>
  </si>
  <si>
    <t>TASK: How many people answered each question?</t>
  </si>
  <si>
    <t>This</t>
  </si>
  <si>
    <t>c("AO2015DHS", "MW2015DHS", "ZW2015DHS", "BJ2017DHS", "BF2021DHS", "CI2021DHS", "MD2021DHS", "BU2016DHS", "ZA2016DHS", "UG2016DHS", "CM2018DHS", "GN2018DHS", "ML2018DHS", "NG2018DHS", "ZM2018DHS", "TD2014DHS", "LS2014DHS", "KM2012DHS", "NI2012DHS", "CG2011DHS", "CD2013DHS", "NM2013DHS", "TG2013DHS", "GA2019DHS", "GM2019DHS", "LB2019DHS", "RW2019DHS", "SL2019DHS", "GH2022DHS", "KE2022DHS", "MZ2022DHS", "TZ2022DHS", "MR2020DHS", "ST2008DHS")</t>
  </si>
  <si>
    <t>c("AO2015DHS", "MW2015DHS", "ZW2015DHS", "BU2016DHS", "ZA2016DHS", "UG2016DHS", "CM2018DHS", "GN2018DHS", "ZM2018DHS", "TD2014DHS", "LS2014DHS", "NI2012DHS", "CD2013DHS", "NM2013DHS", "TG2013DHS", "GA2019DHS", "LB2019DHS", "RW2019DHS", "SL2019DHS", "GH2022DHS", "KE2022DHS", "TZ2022DHS", "ST2008DHS")</t>
  </si>
  <si>
    <t>c("AO2015DHS", "MW2015DHS", "ZW2015DHS", "BJ2017DHS", "BF2021DHS", "CI2021DHS", "MD2021DHS", "BU2016DHS", "ZA2016DHS", "UG2016DHS", "CM2018DHS", "GN2018DHS", "ML2018DHS", "NG2018DHS", "ZM2018DHS", "TD2014DHS", "LS2014DHS", "KM2012DHS", "NI2012DHS", "CG2011DHS", "CD2013DHS", "NM2013DHS", "TG2013DHS", "ET2019DHS", "GA2019DHS", "GM2019DHS", "LB2019DHS", "RW2019DHS", "SN2019DHS", "SL2019DHS", "GH2022DHS", "KE2022DHS", "MZ2022DHS", "TZ2022DHS", "MR2020DHS", "ST2008DHS")</t>
  </si>
  <si>
    <t>c("AO2015DHS", "MW2015DHS", "ZW2015DHS", "BJ2017DHS", "BF2021DHS", "CI2021DHS", "MD2021DHS", "BU2016DHS", "ZA2016DHS", "UG2016DHS", "CM2018DHS", "GN2018DHS", "ML2018DHS", "NG2018DHS", "ZM2018DHS", "CF1994DHS", "TD2014DHS", "LS2014DHS", "KM2012DHS", "NI2012DHS", "CG2011DHS", "CD2013DHS", "NM2013DHS", "TG2013DHS", "ET2019DHS", "GA2019DHS", "GM2019DHS", "LB2019DHS", "RW2019DHS", "SN2019DHS", "SL2019DHS", "GH2022DHS", "KE2022DHS", "MZ2022DHS", "TZ2022DHS", "MR2020DHS", "ST2008DHS")</t>
  </si>
  <si>
    <t>CF1994DHS</t>
  </si>
  <si>
    <t>c("AO2015DHS", "CI2021DHS", "BU2016DHS", "CM2018DHS", "NI2012DHS", "SN2019DHS", "KE2022DHS", "ST2008DHS")</t>
  </si>
  <si>
    <t>c("AO2015DHS", "BU2016DHS", "CM2018DHS", "NI2012DHS", "SN2019DHS", "KE2022DHS", "ST2008DHS")</t>
  </si>
  <si>
    <t>c("RW2019DHS", "TZ2022DHS")</t>
  </si>
  <si>
    <t>TZ2022DHS</t>
  </si>
  <si>
    <t>c("MZ2022DHS", "TZ2022DHS")</t>
  </si>
  <si>
    <t>KE2022DHS</t>
  </si>
  <si>
    <t>c("MD2021DHS", "ZM2018DHS", "KM2012DHS", "CG2011DHS", "TG2013DHS", "ET2019DHS", "GM2019DHS", "LB2019DHS", "RW2019DHS", "MZ2022DHS")</t>
  </si>
  <si>
    <t>AO2015DHS</t>
  </si>
  <si>
    <t>MD2021DHS</t>
  </si>
  <si>
    <t>c("AO2015DHS", "ZW2015DHS", "BJ2017DHS", "BF2021DHS", "MD2021DHS", "BU2016DHS", "UG2016DHS", "CM2018DHS", "ML2018DHS", "ZM2018DHS", "TD2014DHS", "KM2012DHS", "CG2011DHS", "TG2013DHS", "ET2019DHS", "GA2019DHS", "GM2019DHS", "LB2019DHS", "RW2019DHS", "SN2019DHS", "SL2019DHS", "GH2022DHS", "MZ2022DHS", "MR2020DHS")</t>
  </si>
  <si>
    <t>c("BF2021DHS", "KE2022DHS", "TZ2022DHS")</t>
  </si>
  <si>
    <t>MZ2022DHS</t>
  </si>
  <si>
    <t>NI2012DHS</t>
  </si>
  <si>
    <t>c("AO2015DHS", "MD2021DHS", "ZM2018DHS", "TD2014DHS", "CG2011DHS", "TG2013DHS", "ET2019DHS", "GM2019DHS", "LB2019DHS", "RW2019DHS", "MZ2022DHS")</t>
  </si>
  <si>
    <t>CM2018DHS</t>
  </si>
  <si>
    <t>ZA2016DHS</t>
  </si>
  <si>
    <t>c("ZW2015DHS", "BJ2017DHS", "BF2021DHS", "MD2021DHS", "BU2016DHS", "UG2016DHS", "ML2018DHS", "ZM2018DHS", "TD2014DHS", "LS2014DHS", "KM2012DHS", "CG2011DHS", "TG2013DHS", "ET2019DHS", "GA2019DHS", "GM2019DHS", "LB2019DHS", "RW2019DHS", "SN2019DHS", "SL2019DHS", "GH2022DHS", "MZ2022DHS", "MR2020DHS")</t>
  </si>
  <si>
    <t>c("BU2016DHS", "KE2022DHS")</t>
  </si>
  <si>
    <t>SN2019DHS</t>
  </si>
  <si>
    <t>MR2020DHS</t>
  </si>
  <si>
    <t>c("AO2015DHS", "MW2015DHS")</t>
  </si>
  <si>
    <t>c("LS2014DHS", "NI2012DHS")</t>
  </si>
  <si>
    <t>ST2008DHS</t>
  </si>
  <si>
    <t>CI2021DHS</t>
  </si>
  <si>
    <t>NM2013DHS</t>
  </si>
  <si>
    <t>c("BJ2017DHS", "LB2019DHS", "KE2022DHS")</t>
  </si>
  <si>
    <t>LB2019DHS</t>
  </si>
  <si>
    <t>ZW2015DHS</t>
  </si>
  <si>
    <t>Recodes</t>
  </si>
  <si>
    <t>Unique Values</t>
  </si>
  <si>
    <t>Labels</t>
  </si>
  <si>
    <t>Countries</t>
  </si>
  <si>
    <t>Total No. Respondents</t>
  </si>
  <si>
    <t>c(NA, 0, 1, 2, 3, 8, 9)</t>
  </si>
  <si>
    <t>c(NA, 5, 1, 3, 4, 2, 0, 6, 8, 7, 98, 99, 12, 9, 10, 11, 13)</t>
  </si>
  <si>
    <t>c(NA, 0, 1, 2, 3, 4, 8, 5, 9, 6, 7)</t>
  </si>
  <si>
    <t>c(1, NA, 2, 0, 3, 8, 9)</t>
  </si>
  <si>
    <t>c(2, NA, 0, 1, 4, 3, 5, 6, 7, 8, 9, 98, 99, 10, 11, 12)</t>
  </si>
  <si>
    <t>c(1, NA, 2, 0, 3, 8, 5, 4, 9, 6, 7)</t>
  </si>
  <si>
    <t>c(NA, 9, 0, 1, 2, 3, 8, 4, 6)</t>
  </si>
  <si>
    <t>c(NA, 4, 6, 5, 3, 2, 1, 0, 7, 12, 8, 98, 9, 11, 10, 99, 14, 16, 13, 15, 24)</t>
  </si>
  <si>
    <t>c(NA, 0, 1, 2, 3, 8, 4, 5, 6, 9, 7)</t>
  </si>
  <si>
    <t>c(1, 0, 2, 3, 8, 9)</t>
  </si>
  <si>
    <t>c(2, 1, 0, NA, 3, 6, 4, 5, 7, 98, 8, 99, 9, 11, 10, 12)</t>
  </si>
  <si>
    <t>c(2, 1, 0, 3, 6, 7, 4, 11, 9, 5, 8, 10, 12, 13, 98, 14, 16, 20, 17, 15, 18, 99, 19, 24, 22)</t>
  </si>
  <si>
    <t>c(1, 0, 3, 2, 4, 5, 8, 9, 98)</t>
  </si>
  <si>
    <t>c(1, 0, 9)</t>
  </si>
  <si>
    <t>c(2, 0, 9, 1)</t>
  </si>
  <si>
    <t>c(3, 2, 1, NA, 4, 6, 5, 7, 8, 98, 0, 99, 10, 9, 12, 11)</t>
  </si>
  <si>
    <t>c(3, 2, 1, 0, 4, 7, 6, 5, 12, 8, 10, 11, 9, 13, 14, 98, 15, 16, 17, 18, 20, 19, 99, 24, 21)</t>
  </si>
  <si>
    <t>c(2, 1, NA, 3, 6, 5, 4, 7, 0, 98, 8)</t>
  </si>
  <si>
    <t>c(2, 1, 0, 3, 6, 5, 4, 11, 7, 9, 10, 8, 13, 12, 98, 14, 15, 17, 16, 99)</t>
  </si>
  <si>
    <t>c(2, 0, NA, 3, 5, 4, 1, 8, 9)</t>
  </si>
  <si>
    <t>c(NA, 1, 2, 0, 3)</t>
  </si>
  <si>
    <t>c(NA, 3, 2, 6, 5, 1, 0, 4, 8, 7)</t>
  </si>
  <si>
    <t>c(NA, 1, 0, 2, 9, 3)</t>
  </si>
  <si>
    <t>c(NA, 4, 6, 3, 5, 1, 2, 0, 8, 7)</t>
  </si>
  <si>
    <t>c(NA, 1, 0, 2, 3)</t>
  </si>
  <si>
    <t>c(1, 0, 3, 4, 2, 8, 5, 7)</t>
  </si>
  <si>
    <t>c(23, 21, 13, 22, 11, 61, 12, 96, 1, 2, 0, 5, 6, 7, 3, 98, 10, 9, 8)</t>
  </si>
  <si>
    <t>c(1, 0, 3, 4, 5, 6, 8, 2, 7)</t>
  </si>
  <si>
    <t>c(1, NA, 0, 9)</t>
  </si>
  <si>
    <t>c(3, 2, 1, NA, 90, 4, 7, 6, 11, 9, 5, 8, 10, 91, 12, 14, 13, 98, 15)</t>
  </si>
  <si>
    <t>c(3, 1, 0, 2, 5, 4, 6, 7, 8)</t>
  </si>
  <si>
    <t>c(2, NA, 1, 3, 4, 0, 5, 98, 8, 9, 6, 7, 10, 12)</t>
  </si>
  <si>
    <t>c(NA, 7, 6, 11, 8, 9, 10, 5, 4, 3, 13, 12, 16, 17, 15, 14, 1, 0)</t>
  </si>
  <si>
    <t>c(0, 3, NA, 1, 9, 2, 8, 12, 6, 4, 7, 5, 10, 11)</t>
  </si>
  <si>
    <t>c(1, NA, 2, 0, 5, 6, 3, 4, 8)</t>
  </si>
  <si>
    <t>c(NA, 2, 4, 3, 0, 6, 1, 5, 7)</t>
  </si>
  <si>
    <t>c(NA, 1, 2, 9, 3, 0, 6, 4, 7)</t>
  </si>
  <si>
    <t>c(NA, 97, 11, 10, 1, 9, 2, 13, 3, 99, 14, 5, 12, 8, 98, 7, 4, 6)</t>
  </si>
  <si>
    <t>c(NA, 1, 0, 2, 9, 3, 6, 5, 4, 7)</t>
  </si>
  <si>
    <t>c(1, 2, NA)</t>
  </si>
  <si>
    <t>c(22, NA, 24, 13, 15, 14, 11, 1, 16, 21, 26, 17, 12, 23, 30, 25, 98, 31, 27, 32)</t>
  </si>
  <si>
    <t>c(2, 1, NA, 0, 3, 8, 4, 5, 9, 6, 7, 98, 10, 12)</t>
  </si>
  <si>
    <t>c(1, NA, 2, 0, 3, 4, 8)</t>
  </si>
  <si>
    <t>c(1, 0, 2, 3, NA, 5, 8, 12, 4, 96, 13, 98, 7, 10, 6, 11, 9)</t>
  </si>
  <si>
    <t>c(7, 4, NA, 2, 3, 8, 12, 6, 9, 10, 5, 1, 11)</t>
  </si>
  <si>
    <t>c(1, 0, NA, 2, 3, 5, 4)</t>
  </si>
  <si>
    <t>c(1, 0, NA, 8)</t>
  </si>
  <si>
    <t>c(0, 1, NA, 8)</t>
  </si>
  <si>
    <t>c(NA, 1, 0, 2, 9, 3, 6)</t>
  </si>
  <si>
    <t>c(3, 2, 1, NA, 90, 4, 7, 6, 5, 12, 8, 10, 11, 91, 9, 14, 13, 15, 98, 16)</t>
  </si>
  <si>
    <t>c(2, NA, 1, 3, 4, 0, 5, 98)</t>
  </si>
  <si>
    <t>c(NA, 0, 1, 2, 4, 6, 3)</t>
  </si>
  <si>
    <t>c(3, 1, 0, 6, 5, 4, 8, 2, NA, 9)</t>
  </si>
  <si>
    <t>c(1, 2, NA, 9)</t>
  </si>
  <si>
    <t>c(NA, 8, 0, 1)</t>
  </si>
  <si>
    <t>c(1, NA, 2, 4, 0, 3, 9)</t>
  </si>
  <si>
    <t>c(1, NA, 2, 9)</t>
  </si>
  <si>
    <t>c(1, NA, 2, 0, 4, 3)</t>
  </si>
  <si>
    <t>NA</t>
  </si>
  <si>
    <t>c(9, NA, 0, 2, 1, 3, 8, 4)</t>
  </si>
  <si>
    <t>c(NA, 0, 3, 2, 1, 4, 5)</t>
  </si>
  <si>
    <t>c(1, 0, 2, 5, 6, 3, 4, 8)</t>
  </si>
  <si>
    <t>c(1, NA, 0, 2, 3, 4, 8, 5, 6)</t>
  </si>
  <si>
    <t>c(5, NA, 1, 0, 2, 6, 4, 3, 8, 7)</t>
  </si>
  <si>
    <t>c(NA, 2, 1, 0, 3, 4)</t>
  </si>
  <si>
    <t>c(NA, 4, 6, 5, 3, 2, 1, 0, 7)</t>
  </si>
  <si>
    <t>c(1, 0, 2, 4, 5, 3, 6, 8)</t>
  </si>
  <si>
    <t>c(NA, 2, 0, 3, 1, 4)</t>
  </si>
  <si>
    <t>c(NA, 1, 4, 2, 5, 3, 0, 6, 98, 7)</t>
  </si>
  <si>
    <t>c(NA, 3, 1, 4, 2, 0, 5)</t>
  </si>
  <si>
    <t>c(NA, 2, 9, 1, 0, 3, 8)</t>
  </si>
  <si>
    <t>c(NA, 2, 1, 0, 3, 8)</t>
  </si>
  <si>
    <t xml:space="preserve">    Label:         
1     0 no education
2     1 primary     
3     2 secondary   
4     3 higher      
5     8 don't know  
6     9 missing   </t>
  </si>
  <si>
    <t xml:space="preserve">    Label:       
1    98 don't know
2    99 missing   </t>
  </si>
  <si>
    <t xml:space="preserve">    Label:         
1     0 no education
2     1 primary     
3     2 secondary   
4     3 higher      
5     8 don't know  
6     9 missing  </t>
  </si>
  <si>
    <t xml:space="preserve">    Label:         
1     0 no education
2     1 primary     
3     2 secondary   
4     3 higher      
5     8 don't know  
6     9 missing    </t>
  </si>
  <si>
    <t xml:space="preserve">    Label:         
1     0 no education
2     1 primary     
3     2 secondary   
4     3 higher      
5     8 don't know  
6     9 missing     </t>
  </si>
  <si>
    <t xml:space="preserve">    Label:         
1     0 no education
2     1 primary     
3     2 secondary   
4     3 higher      
5     8 don't know  
6     9 missing </t>
  </si>
  <si>
    <t xml:space="preserve">    Label:       
1    98 don't know
2    99 missing </t>
  </si>
  <si>
    <t xml:space="preserve">    Label:         
1    97 inconsistent
2    98 don't know  
3    99 missing   </t>
  </si>
  <si>
    <t xml:space="preserve">    Label:                 
1     0 no education        
2     1 incomplete primary  
3     2 complete primary    
4     3 incomplete secondary
5     4 complete secondary  
6     5 higher              
7     8 don't know          
8     9 missing     </t>
  </si>
  <si>
    <t xml:space="preserve">    Label:                  
1     0 no                   
2     1 currently attending  
3     2 attended at some time
4     9 missing </t>
  </si>
  <si>
    <t xml:space="preserve">    Label:                    
1     0 no education, preschool
2     1 primary                
3     2 secondary              
4     3 higher                 
5     8 don't know             
6     9 missing   </t>
  </si>
  <si>
    <t xml:space="preserve">    Label:       
1    98 don't know
2    99 missing  </t>
  </si>
  <si>
    <t xml:space="preserve">    Label:         
1    97 inconsistent
2    98 don't know  
3    99 missing </t>
  </si>
  <si>
    <t xml:space="preserve">    Label:    
1     0 no     
2     1 yes    
3     9 missing</t>
  </si>
  <si>
    <t xml:space="preserve">    Label:                    
1     0 no education, preschool
2     1 primary                
3     2 secondary              
4     3 higher                 
5     8 don't know             
6     9 missing       </t>
  </si>
  <si>
    <t xml:space="preserve">    Label:                     
1     0 never attended          
2     1 entered school          
3     2 advanced                
4     3 repeating               
5     4 dropout                 
6     5 left school 2+ years ago
7     8 don't know              
8     9 missing  </t>
  </si>
  <si>
    <t xml:space="preserve">     Label:                   
 1     0 alphabetization       
 2     1 preschool             
 3     2 primary               
 4     3 secondary first cycle 
 5     4 secondary second cycle
 6     5 bachelor              
 7     6 licentiate            
 8     7 master                
 9     8 doctorate             
10    98 don't know </t>
  </si>
  <si>
    <t xml:space="preserve">    Label:  
1     0 no   
2     1 yes  </t>
  </si>
  <si>
    <t xml:space="preserve">     Label:                   
 1     0 alphabetization       
 2     1 preschool             
 3     2 primary               
 4     3 secondary first cycle 
 5     4 secondary second cycle
 6     5 bachelor              
 7     6 licentiate            
 8     7 master                
 9     8 doctorate             
10    98 don't know            </t>
  </si>
  <si>
    <t xml:space="preserve">     Label:       
 1    90 initiation     
 2    91 alphabetization
 3     1 class 1        
 4     2 class 2        
 5     3 class 3        
 6     4 class 4        
 7     5 class 5        
 8     6 class 6        
 9     7 class 7        
10     8 class 8        
11     9 class 9        
12    10 class 10       
13    11 class 11       
14    12 class 12       
15    13 class 13       
16    14 year 1         
17    15 year 2         
18    16 year 3         
19    17 year 4         
20    18 year 5         
21    19 year 6         
22    98 don't know   </t>
  </si>
  <si>
    <t xml:space="preserve">     Label:            
 1    90 initiation     
 2    91 alphabetization
 3     1 class 1        
 4     2 class 2        
 5     3 class 3        
 6     4 class 4        
 7     5 class 5        
 8     6 class 6        
 9     7 class 7        
10     8 class 8        
11     9 class 9        
12    10 class 10       
13    11 class 11       
14    12 class 12       
15    13 class 13       
16    14 year 1         
17    15 year 2         
18    16 year 3         
19    17 year 4         
20    18 year 5         
21    19 year 6         
22    98 don't know   </t>
  </si>
  <si>
    <t>Woman's highest educational level.</t>
  </si>
  <si>
    <t>Womean's highest year of education.</t>
  </si>
  <si>
    <t>Woman's highest educational level (for preliminary and final report)</t>
  </si>
  <si>
    <t>Mother's highest educational level.</t>
  </si>
  <si>
    <t>Mother's highest year of education.</t>
  </si>
  <si>
    <t>Mother's highest educational level (for preliminary and final report)</t>
  </si>
  <si>
    <t>Age recode</t>
  </si>
  <si>
    <t>Educational attainment.</t>
  </si>
  <si>
    <t>Educational level during current school year.</t>
  </si>
  <si>
    <t>No. Countries</t>
  </si>
  <si>
    <t>Reason for social assistance - School feeding</t>
  </si>
  <si>
    <t>c(0, 1)</t>
  </si>
  <si>
    <t>Labels:
 value label
     0    no
     1   yes</t>
  </si>
  <si>
    <t>Attended school the previous year.</t>
  </si>
  <si>
    <t>Level of education attended.</t>
  </si>
  <si>
    <t>?</t>
  </si>
  <si>
    <t>Reason for stopping schooling.</t>
  </si>
  <si>
    <t>Labels:
 value                             label
     1                to young to attend
     2                  completed school
     3                          marriage
     4                         pregnancy
     5                        disability
     6                        insecurity
     7          working/looking for work
     8         school levies/other costs
     9                        orphanhood
    10 socio-cultural/religious pressure
    11          covid-19 related problem
    12              illness (own/family)
    13             family responsibility
    96                             other
    98                        don't know</t>
  </si>
  <si>
    <t>Descriptions</t>
  </si>
  <si>
    <t>Labels:
 value                                      label
     0                               no education
     1                                    primary
     2                        secondary/"a" level
     3 middle level college (certificate/diploma)
     4                                 university
     5                                 vocational
     6   informal education (madrasa/adult basic)
     8                                 don't know</t>
  </si>
  <si>
    <t>Labels:
 value        label
     0 no education
     1      primary
     2    secondary
     3       higher
     8   don't know
     9      missing</t>
  </si>
  <si>
    <t>Labels:
 value      label
    98 don't know
    99    missing</t>
  </si>
  <si>
    <t>Labels:
 value                                             label
     0 no education, preschool/early childhood education
     1                                           primary
     2                             post primary training
     3                               secondary 'o' level
     4                          post secondary 'o' level
     5                               secondary 'a' level
     6                          post secondary 'a' level
     7                                            higher
     8                                        don't know
     9                                           missing</t>
  </si>
  <si>
    <t>Labels:
 value                                        label
     0                                 no education
     1                           incomplete primary
     2                             complete primary
     3             incomplete post primary training
     4               complete post primary training
     5               incomplete secondary 'o' level
     6                 complete secondary 'o' level
     7 incomplete post secondary 'o' level training
     8   complete post secondary 'o' level training
     9               incomplete secondary 'a' level
    10                 complete secondary 'a' level
    11 incomplete post secondary 'a' level training
    12   complete post secondary 'a' level training
    13                                       higher
    98                                   don't know
    99                                      missing</t>
  </si>
  <si>
    <t>For mozambique, this recode is the question: Type of toilet facility</t>
  </si>
  <si>
    <t>Grade of education attended during this year.</t>
  </si>
  <si>
    <t>Labels:
 value      label
     0         no
     1        yes
     8 don't know
     9    missing</t>
  </si>
  <si>
    <t>BF this recode means something else</t>
  </si>
  <si>
    <t>Mother's? Highest educational level (Country specific for preliminary and final reports)</t>
  </si>
  <si>
    <t>Women's? Highest educational level (Country specific for preliminary and final reports)</t>
  </si>
  <si>
    <t xml:space="preserve"> </t>
  </si>
  <si>
    <t>Country</t>
  </si>
  <si>
    <t>DoubleOrphan</t>
  </si>
  <si>
    <t>MaternalOrphan</t>
  </si>
  <si>
    <t>PaternalOrphan</t>
  </si>
  <si>
    <t>NonOrphan</t>
  </si>
  <si>
    <t>Lesotho</t>
  </si>
  <si>
    <t>Zambia</t>
  </si>
  <si>
    <t>Burkina Faso</t>
  </si>
  <si>
    <t>Uganda</t>
  </si>
  <si>
    <t>Mauritania</t>
  </si>
  <si>
    <t>Congo Democratic Republic</t>
  </si>
  <si>
    <t>Guinea</t>
  </si>
  <si>
    <t>Togo</t>
  </si>
  <si>
    <t>Chad</t>
  </si>
  <si>
    <t>Liberia</t>
  </si>
  <si>
    <t>Namibia</t>
  </si>
  <si>
    <t>Malawi</t>
  </si>
  <si>
    <t>Sierra Leone</t>
  </si>
  <si>
    <t>Mozambique</t>
  </si>
  <si>
    <t>Zimbabwe</t>
  </si>
  <si>
    <t>Benin</t>
  </si>
  <si>
    <t>Congo</t>
  </si>
  <si>
    <t>Mali</t>
  </si>
  <si>
    <t>Gambia</t>
  </si>
  <si>
    <t>Comoros</t>
  </si>
  <si>
    <t>Madagascar</t>
  </si>
  <si>
    <t>Nigeria</t>
  </si>
  <si>
    <t>Tanzania</t>
  </si>
  <si>
    <t>Ghana</t>
  </si>
  <si>
    <t>South Africa</t>
  </si>
  <si>
    <t>Gabon</t>
  </si>
  <si>
    <t>Rwanda</t>
  </si>
  <si>
    <t>Cote d'Ivoire</t>
  </si>
  <si>
    <t>Angola</t>
  </si>
  <si>
    <t>Niger</t>
  </si>
  <si>
    <t>Cameroon</t>
  </si>
  <si>
    <t>Kenya</t>
  </si>
  <si>
    <t>Burundi</t>
  </si>
  <si>
    <t>Sao Tome and Principe</t>
  </si>
  <si>
    <t>Senegal</t>
  </si>
  <si>
    <t>OrphanAged5to9</t>
  </si>
  <si>
    <t>OrphanAged10to18</t>
  </si>
  <si>
    <t>NonOrphanAged5to9</t>
  </si>
  <si>
    <t>NonOrphanAged10to18</t>
  </si>
  <si>
    <t>OrphanMale</t>
  </si>
  <si>
    <t>OrphanFemale</t>
  </si>
  <si>
    <t>NonorphanMale</t>
  </si>
  <si>
    <t>NonorphanFemale</t>
  </si>
  <si>
    <t>OrphanStatus</t>
  </si>
  <si>
    <t>NoEducation</t>
  </si>
  <si>
    <t>PrimaryEducation</t>
  </si>
  <si>
    <t>SecondaryEducation</t>
  </si>
  <si>
    <t>HigherEducation</t>
  </si>
  <si>
    <t>Total</t>
  </si>
  <si>
    <t>Risk Ratio</t>
  </si>
  <si>
    <t>Probability of education</t>
  </si>
  <si>
    <t>These are &gt;1, so seems like probability of education is higher for orphans which is not what we expect</t>
  </si>
  <si>
    <t>OrphanType</t>
  </si>
  <si>
    <t>AgeCategory</t>
  </si>
  <si>
    <t>Sex</t>
  </si>
  <si>
    <t>School</t>
  </si>
  <si>
    <t>Prob School</t>
  </si>
  <si>
    <t>Diff w/ non-orphan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</si>
</sst>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6"/>
      <color theme="1"/>
      <name val="Segoe UI"/>
      <family val="2"/>
    </font>
    <font>
      <b/>
      <sz val="14"/>
      <color theme="1"/>
      <name val="Aptos Narrow"/>
      <family val="2"/>
      <scheme val="minor"/>
    </font>
    <font>
      <sz val="12"/>
      <color theme="1"/>
      <name val="Segoe UI"/>
      <family val="2"/>
    </font>
    <font>
      <sz val="6"/>
      <color rgb="FFFFFFFF"/>
      <name val="Segoe UI"/>
      <family val="2"/>
    </font>
  </fonts>
  <fills count="7">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4E5C6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medium">
        <color rgb="FF0C1F30"/>
      </right>
      <top/>
      <bottom style="medium">
        <color rgb="FF0C1F30"/>
      </bottom>
      <diagonal/>
    </border>
    <border>
      <left/>
      <right style="medium">
        <color rgb="FF0C1F30"/>
      </right>
      <top/>
      <bottom/>
      <diagonal/>
    </border>
  </borders>
  <cellStyleXfs count="1">
    <xf numFmtId="0" fontId="0" fillId="0" borderId="0"/>
  </cellStyleXfs>
  <cellXfs count="31">
    <xf numFmtId="0" fontId="0" fillId="0" borderId="0" xfId="0"/>
    <xf numFmtId="0" fontId="0" fillId="2" borderId="0" xfId="0" applyFill="1"/>
    <xf numFmtId="0" fontId="0" fillId="2" borderId="1" xfId="0" applyFill="1" applyBorder="1"/>
    <xf numFmtId="0" fontId="0" fillId="2" borderId="1" xfId="0" applyFill="1" applyBorder="1" applyAlignment="1">
      <alignment wrapText="1"/>
    </xf>
    <xf numFmtId="0" fontId="0" fillId="3" borderId="0" xfId="0" applyFill="1"/>
    <xf numFmtId="0" fontId="2" fillId="0" borderId="1" xfId="0" applyFont="1" applyBorder="1"/>
    <xf numFmtId="0" fontId="0" fillId="0" borderId="1" xfId="0" applyBorder="1"/>
    <xf numFmtId="0" fontId="1" fillId="0" borderId="1" xfId="0" applyFont="1" applyBorder="1" applyAlignment="1">
      <alignment vertical="center"/>
    </xf>
    <xf numFmtId="0" fontId="0" fillId="0" borderId="1" xfId="0" applyBorder="1" applyAlignment="1">
      <alignment wrapText="1"/>
    </xf>
    <xf numFmtId="0" fontId="0" fillId="0" borderId="1" xfId="0" applyBorder="1" applyAlignment="1">
      <alignment horizontal="fill"/>
    </xf>
    <xf numFmtId="20" fontId="1" fillId="0" borderId="1" xfId="0" applyNumberFormat="1" applyFont="1" applyBorder="1" applyAlignment="1">
      <alignment vertical="center"/>
    </xf>
    <xf numFmtId="0" fontId="3" fillId="0" borderId="1" xfId="0" applyFont="1" applyBorder="1" applyAlignment="1">
      <alignment vertical="center"/>
    </xf>
    <xf numFmtId="0" fontId="3" fillId="0" borderId="1" xfId="0" applyFont="1" applyBorder="1" applyAlignment="1">
      <alignment horizontal="right" vertical="center"/>
    </xf>
    <xf numFmtId="0" fontId="1" fillId="4" borderId="1" xfId="0" applyFont="1" applyFill="1" applyBorder="1" applyAlignment="1">
      <alignment vertical="center"/>
    </xf>
    <xf numFmtId="0" fontId="0" fillId="0" borderId="0" xfId="0" applyAlignment="1">
      <alignment wrapText="1"/>
    </xf>
    <xf numFmtId="0" fontId="0" fillId="5" borderId="1" xfId="0" applyFill="1" applyBorder="1"/>
    <xf numFmtId="0" fontId="1" fillId="2" borderId="1" xfId="0" applyFont="1" applyFill="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right" vertical="center"/>
    </xf>
    <xf numFmtId="0" fontId="4" fillId="6" borderId="2"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2" xfId="0" applyFont="1" applyFill="1" applyBorder="1" applyAlignment="1">
      <alignment horizontal="right" vertical="center"/>
    </xf>
    <xf numFmtId="0" fontId="1" fillId="0" borderId="2" xfId="0" applyFont="1" applyBorder="1" applyAlignment="1">
      <alignment vertical="center"/>
    </xf>
    <xf numFmtId="0" fontId="1" fillId="0" borderId="2" xfId="0" applyFont="1" applyBorder="1" applyAlignment="1">
      <alignment horizontal="right" vertical="center"/>
    </xf>
    <xf numFmtId="0" fontId="1" fillId="5" borderId="2" xfId="0" applyFont="1" applyFill="1" applyBorder="1" applyAlignment="1">
      <alignment vertical="center"/>
    </xf>
    <xf numFmtId="0" fontId="1" fillId="5" borderId="2" xfId="0" applyFont="1" applyFill="1" applyBorder="1" applyAlignment="1">
      <alignment horizontal="right" vertical="center"/>
    </xf>
    <xf numFmtId="0" fontId="4" fillId="6" borderId="0" xfId="0" applyFont="1" applyFill="1" applyAlignment="1">
      <alignment horizontal="left" vertical="center" wrapText="1"/>
    </xf>
    <xf numFmtId="0" fontId="0" fillId="0" borderId="0" xfId="0" applyFill="1" applyBorder="1"/>
    <xf numFmtId="0" fontId="4" fillId="0" borderId="0" xfId="0" applyFont="1" applyFill="1" applyBorder="1" applyAlignment="1">
      <alignment horizontal="left" vertical="center" wrapText="1"/>
    </xf>
    <xf numFmtId="0" fontId="4" fillId="0" borderId="0" xfId="0" applyFont="1" applyFill="1" applyBorder="1" applyAlignment="1">
      <alignment horizontal="right" vertical="center"/>
    </xf>
    <xf numFmtId="0" fontId="1" fillId="0" borderId="0" xfId="0"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ABE3-8A03-49EB-9A41-D24CC51963C1}">
  <dimension ref="A1:H83"/>
  <sheetViews>
    <sheetView topLeftCell="A2" zoomScale="39" zoomScaleNormal="25" workbookViewId="0">
      <selection activeCell="C3" sqref="C3"/>
    </sheetView>
  </sheetViews>
  <sheetFormatPr defaultRowHeight="14.5" x14ac:dyDescent="0.35"/>
  <cols>
    <col min="1" max="1" width="10.7265625" bestFit="1" customWidth="1"/>
    <col min="2" max="2" width="45.54296875" bestFit="1" customWidth="1"/>
    <col min="3" max="3" width="86" bestFit="1" customWidth="1"/>
    <col min="4" max="4" width="38.81640625" bestFit="1" customWidth="1"/>
    <col min="5" max="5" width="28.7265625" customWidth="1"/>
    <col min="6" max="6" width="15.7265625" bestFit="1" customWidth="1"/>
    <col min="7" max="7" width="34.90625" bestFit="1" customWidth="1"/>
    <col min="8" max="8" width="67.90625" bestFit="1" customWidth="1"/>
  </cols>
  <sheetData>
    <row r="1" spans="1:7" ht="18.5" x14ac:dyDescent="0.45">
      <c r="A1" s="5" t="s">
        <v>165</v>
      </c>
      <c r="B1" s="5" t="s">
        <v>166</v>
      </c>
      <c r="C1" s="5" t="s">
        <v>281</v>
      </c>
      <c r="D1" s="5" t="s">
        <v>167</v>
      </c>
      <c r="E1" s="5" t="s">
        <v>168</v>
      </c>
      <c r="F1" s="5" t="s">
        <v>272</v>
      </c>
      <c r="G1" s="5" t="s">
        <v>169</v>
      </c>
    </row>
    <row r="2" spans="1:7" ht="116" x14ac:dyDescent="0.35">
      <c r="A2" s="2" t="s">
        <v>0</v>
      </c>
      <c r="B2" s="16" t="s">
        <v>179</v>
      </c>
      <c r="C2" s="3" t="s">
        <v>31</v>
      </c>
      <c r="D2" s="3" t="s">
        <v>120</v>
      </c>
      <c r="E2" s="16" t="s">
        <v>135</v>
      </c>
      <c r="F2" s="17">
        <v>37</v>
      </c>
      <c r="G2" s="18">
        <v>1279679</v>
      </c>
    </row>
    <row r="3" spans="1:7" ht="58" x14ac:dyDescent="0.35">
      <c r="A3" s="6" t="s">
        <v>1</v>
      </c>
      <c r="B3" s="7" t="s">
        <v>180</v>
      </c>
      <c r="C3" s="8" t="s">
        <v>34</v>
      </c>
      <c r="D3" s="8" t="s">
        <v>248</v>
      </c>
      <c r="E3" s="7" t="s">
        <v>135</v>
      </c>
      <c r="F3" s="11">
        <v>37</v>
      </c>
      <c r="G3" s="12">
        <v>1279679</v>
      </c>
    </row>
    <row r="4" spans="1:7" ht="159.5" x14ac:dyDescent="0.35">
      <c r="A4" s="15" t="s">
        <v>2</v>
      </c>
      <c r="B4" s="7" t="s">
        <v>181</v>
      </c>
      <c r="C4" s="8" t="s">
        <v>32</v>
      </c>
      <c r="D4" s="8" t="s">
        <v>293</v>
      </c>
      <c r="E4" s="7" t="s">
        <v>135</v>
      </c>
      <c r="F4" s="11">
        <v>37</v>
      </c>
      <c r="G4" s="12">
        <v>1279679</v>
      </c>
    </row>
    <row r="5" spans="1:7" ht="145" x14ac:dyDescent="0.35">
      <c r="A5" s="2" t="s">
        <v>3</v>
      </c>
      <c r="B5" s="16" t="s">
        <v>182</v>
      </c>
      <c r="C5" s="3" t="s">
        <v>33</v>
      </c>
      <c r="D5" s="3" t="s">
        <v>250</v>
      </c>
      <c r="E5" s="16" t="s">
        <v>135</v>
      </c>
      <c r="F5" s="17">
        <v>37</v>
      </c>
      <c r="G5" s="18">
        <v>830176</v>
      </c>
    </row>
    <row r="6" spans="1:7" ht="116" x14ac:dyDescent="0.35">
      <c r="A6" s="6" t="s">
        <v>22</v>
      </c>
      <c r="B6" s="7" t="s">
        <v>176</v>
      </c>
      <c r="C6" s="8" t="s">
        <v>56</v>
      </c>
      <c r="D6" s="8" t="s">
        <v>246</v>
      </c>
      <c r="E6" s="7" t="s">
        <v>134</v>
      </c>
      <c r="F6" s="11">
        <v>36</v>
      </c>
      <c r="G6" s="12">
        <v>830176</v>
      </c>
    </row>
    <row r="7" spans="1:7" ht="58" x14ac:dyDescent="0.35">
      <c r="A7" s="6" t="s">
        <v>23</v>
      </c>
      <c r="B7" s="7" t="s">
        <v>177</v>
      </c>
      <c r="C7" s="8" t="s">
        <v>57</v>
      </c>
      <c r="D7" s="8" t="s">
        <v>243</v>
      </c>
      <c r="E7" s="7" t="s">
        <v>134</v>
      </c>
      <c r="F7" s="11">
        <v>36</v>
      </c>
      <c r="G7" s="12">
        <v>830176</v>
      </c>
    </row>
    <row r="8" spans="1:7" ht="116" x14ac:dyDescent="0.35">
      <c r="A8" s="6" t="s">
        <v>24</v>
      </c>
      <c r="B8" s="7" t="s">
        <v>178</v>
      </c>
      <c r="C8" s="9" t="s">
        <v>291</v>
      </c>
      <c r="D8" s="8" t="s">
        <v>247</v>
      </c>
      <c r="E8" s="7" t="s">
        <v>134</v>
      </c>
      <c r="F8" s="11">
        <v>36</v>
      </c>
      <c r="G8" s="12">
        <v>1323407</v>
      </c>
    </row>
    <row r="9" spans="1:7" ht="87" x14ac:dyDescent="0.35">
      <c r="A9" s="2" t="s">
        <v>4</v>
      </c>
      <c r="B9" s="16" t="s">
        <v>184</v>
      </c>
      <c r="C9" s="2" t="s">
        <v>45</v>
      </c>
      <c r="D9" s="3" t="s">
        <v>251</v>
      </c>
      <c r="E9" s="16" t="s">
        <v>134</v>
      </c>
      <c r="F9" s="17">
        <v>36</v>
      </c>
      <c r="G9" s="18">
        <v>1323407</v>
      </c>
    </row>
    <row r="10" spans="1:7" ht="116" x14ac:dyDescent="0.35">
      <c r="A10" s="15" t="s">
        <v>5</v>
      </c>
      <c r="B10" s="7" t="s">
        <v>179</v>
      </c>
      <c r="C10" s="8" t="s">
        <v>46</v>
      </c>
      <c r="D10" s="8" t="s">
        <v>252</v>
      </c>
      <c r="E10" s="7" t="s">
        <v>134</v>
      </c>
      <c r="F10" s="11">
        <v>36</v>
      </c>
      <c r="G10" s="12">
        <v>1323407</v>
      </c>
    </row>
    <row r="11" spans="1:7" ht="58" x14ac:dyDescent="0.35">
      <c r="A11" s="15" t="s">
        <v>6</v>
      </c>
      <c r="B11" s="7" t="s">
        <v>185</v>
      </c>
      <c r="C11" s="8" t="s">
        <v>47</v>
      </c>
      <c r="D11" s="8" t="s">
        <v>253</v>
      </c>
      <c r="E11" s="7" t="s">
        <v>134</v>
      </c>
      <c r="F11" s="11">
        <v>36</v>
      </c>
      <c r="G11" s="12">
        <v>1338455</v>
      </c>
    </row>
    <row r="12" spans="1:7" ht="72.5" x14ac:dyDescent="0.35">
      <c r="A12" s="15" t="s">
        <v>7</v>
      </c>
      <c r="B12" s="7" t="s">
        <v>186</v>
      </c>
      <c r="C12" s="8" t="s">
        <v>48</v>
      </c>
      <c r="D12" s="8" t="s">
        <v>254</v>
      </c>
      <c r="E12" s="7" t="s">
        <v>134</v>
      </c>
      <c r="F12" s="11">
        <v>36</v>
      </c>
      <c r="G12" s="12">
        <v>1338455</v>
      </c>
    </row>
    <row r="13" spans="1:7" ht="116" x14ac:dyDescent="0.35">
      <c r="A13" s="6" t="s">
        <v>19</v>
      </c>
      <c r="B13" s="7" t="s">
        <v>170</v>
      </c>
      <c r="C13" s="8" t="s">
        <v>54</v>
      </c>
      <c r="D13" s="8" t="s">
        <v>242</v>
      </c>
      <c r="E13" s="7" t="s">
        <v>132</v>
      </c>
      <c r="F13" s="11">
        <v>34</v>
      </c>
      <c r="G13" s="12">
        <v>1338455</v>
      </c>
    </row>
    <row r="14" spans="1:7" ht="58" x14ac:dyDescent="0.35">
      <c r="A14" s="6" t="s">
        <v>20</v>
      </c>
      <c r="B14" s="7" t="s">
        <v>171</v>
      </c>
      <c r="C14" s="8" t="s">
        <v>55</v>
      </c>
      <c r="D14" s="8" t="s">
        <v>243</v>
      </c>
      <c r="E14" s="7" t="s">
        <v>132</v>
      </c>
      <c r="F14" s="11">
        <v>34</v>
      </c>
      <c r="G14" s="12">
        <v>1338455</v>
      </c>
    </row>
    <row r="15" spans="1:7" ht="116" x14ac:dyDescent="0.35">
      <c r="A15" s="6" t="s">
        <v>21</v>
      </c>
      <c r="B15" s="7" t="s">
        <v>172</v>
      </c>
      <c r="C15" s="6" t="s">
        <v>292</v>
      </c>
      <c r="D15" s="8" t="s">
        <v>242</v>
      </c>
      <c r="E15" s="7" t="s">
        <v>132</v>
      </c>
      <c r="F15" s="11">
        <v>34</v>
      </c>
      <c r="G15" s="12">
        <v>15048</v>
      </c>
    </row>
    <row r="16" spans="1:7" ht="174" x14ac:dyDescent="0.35">
      <c r="A16" s="6" t="s">
        <v>14</v>
      </c>
      <c r="B16" s="7" t="s">
        <v>201</v>
      </c>
      <c r="C16" s="6" t="s">
        <v>62</v>
      </c>
      <c r="D16" s="8" t="s">
        <v>258</v>
      </c>
      <c r="E16" s="7" t="s">
        <v>146</v>
      </c>
      <c r="F16" s="11">
        <v>24</v>
      </c>
      <c r="G16" s="12">
        <v>1323407</v>
      </c>
    </row>
    <row r="17" spans="1:8" ht="116" x14ac:dyDescent="0.35">
      <c r="A17" s="6" t="s">
        <v>25</v>
      </c>
      <c r="B17" s="7" t="s">
        <v>173</v>
      </c>
      <c r="C17" s="8" t="s">
        <v>58</v>
      </c>
      <c r="D17" s="8" t="s">
        <v>244</v>
      </c>
      <c r="E17" s="7" t="s">
        <v>133</v>
      </c>
      <c r="F17" s="11">
        <v>23</v>
      </c>
      <c r="G17" s="12">
        <v>1323407</v>
      </c>
    </row>
    <row r="18" spans="1:8" ht="58" x14ac:dyDescent="0.35">
      <c r="A18" s="6" t="s">
        <v>26</v>
      </c>
      <c r="B18" s="7" t="s">
        <v>174</v>
      </c>
      <c r="C18" s="8" t="s">
        <v>59</v>
      </c>
      <c r="D18" s="8" t="s">
        <v>243</v>
      </c>
      <c r="E18" s="7" t="s">
        <v>133</v>
      </c>
      <c r="F18" s="11">
        <v>23</v>
      </c>
      <c r="G18" s="12">
        <v>1323407</v>
      </c>
    </row>
    <row r="19" spans="1:8" ht="116" x14ac:dyDescent="0.35">
      <c r="A19" s="6" t="s">
        <v>27</v>
      </c>
      <c r="B19" s="7" t="s">
        <v>175</v>
      </c>
      <c r="C19" s="9" t="s">
        <v>60</v>
      </c>
      <c r="D19" s="8" t="s">
        <v>245</v>
      </c>
      <c r="E19" s="7" t="s">
        <v>133</v>
      </c>
      <c r="F19" s="11">
        <v>23</v>
      </c>
      <c r="G19" s="12">
        <v>1323407</v>
      </c>
    </row>
    <row r="20" spans="1:8" ht="17.5" x14ac:dyDescent="0.35">
      <c r="A20" s="6" t="s">
        <v>28</v>
      </c>
      <c r="B20" s="7" t="s">
        <v>211</v>
      </c>
      <c r="C20" s="6" t="s">
        <v>67</v>
      </c>
      <c r="D20" s="6">
        <v>0</v>
      </c>
      <c r="E20" s="7" t="s">
        <v>153</v>
      </c>
      <c r="F20" s="11">
        <v>23</v>
      </c>
      <c r="G20" s="12">
        <v>304048</v>
      </c>
    </row>
    <row r="21" spans="1:8" ht="58" x14ac:dyDescent="0.35">
      <c r="A21" s="6" t="s">
        <v>15</v>
      </c>
      <c r="B21" s="7" t="s">
        <v>198</v>
      </c>
      <c r="C21" s="6" t="s">
        <v>63</v>
      </c>
      <c r="D21" s="8" t="s">
        <v>259</v>
      </c>
      <c r="E21" s="7" t="s">
        <v>150</v>
      </c>
      <c r="F21" s="11">
        <v>11</v>
      </c>
      <c r="G21" s="12">
        <v>304048</v>
      </c>
    </row>
    <row r="22" spans="1:8" ht="17.5" x14ac:dyDescent="0.35">
      <c r="A22" s="6" t="s">
        <v>71</v>
      </c>
      <c r="B22" s="7" t="s">
        <v>198</v>
      </c>
      <c r="C22" s="6"/>
      <c r="D22" s="6">
        <v>0</v>
      </c>
      <c r="E22" s="7" t="s">
        <v>143</v>
      </c>
      <c r="F22" s="11">
        <v>10</v>
      </c>
      <c r="G22" s="12">
        <v>304048</v>
      </c>
    </row>
    <row r="23" spans="1:8" ht="72.5" x14ac:dyDescent="0.35">
      <c r="A23" s="6" t="s">
        <v>8</v>
      </c>
      <c r="B23" s="7" t="s">
        <v>183</v>
      </c>
      <c r="C23" s="8" t="s">
        <v>51</v>
      </c>
      <c r="D23" s="8" t="s">
        <v>255</v>
      </c>
      <c r="E23" s="7" t="s">
        <v>137</v>
      </c>
      <c r="F23" s="11">
        <v>8</v>
      </c>
      <c r="G23" s="12">
        <v>304048</v>
      </c>
    </row>
    <row r="24" spans="1:8" ht="116" x14ac:dyDescent="0.35">
      <c r="A24" s="6" t="s">
        <v>9</v>
      </c>
      <c r="B24" s="7" t="s">
        <v>179</v>
      </c>
      <c r="C24" s="8" t="s">
        <v>49</v>
      </c>
      <c r="D24" s="8" t="s">
        <v>256</v>
      </c>
      <c r="E24" s="7" t="s">
        <v>137</v>
      </c>
      <c r="F24" s="11">
        <v>8</v>
      </c>
      <c r="G24" s="12">
        <v>268489</v>
      </c>
    </row>
    <row r="25" spans="1:8" ht="58" x14ac:dyDescent="0.35">
      <c r="A25" s="6" t="s">
        <v>10</v>
      </c>
      <c r="B25" s="7" t="s">
        <v>187</v>
      </c>
      <c r="C25" s="8" t="s">
        <v>50</v>
      </c>
      <c r="D25" s="8" t="s">
        <v>243</v>
      </c>
      <c r="E25" s="7" t="s">
        <v>137</v>
      </c>
      <c r="F25" s="11">
        <v>8</v>
      </c>
      <c r="G25" s="12">
        <v>66780</v>
      </c>
    </row>
    <row r="26" spans="1:8" ht="72.5" x14ac:dyDescent="0.35">
      <c r="A26" s="6" t="s">
        <v>11</v>
      </c>
      <c r="B26" s="7" t="s">
        <v>188</v>
      </c>
      <c r="C26" s="8" t="s">
        <v>52</v>
      </c>
      <c r="D26" s="8" t="s">
        <v>249</v>
      </c>
      <c r="E26" s="7" t="s">
        <v>137</v>
      </c>
      <c r="F26" s="11">
        <v>8</v>
      </c>
      <c r="G26" s="12">
        <v>66780</v>
      </c>
    </row>
    <row r="27" spans="1:8" ht="188.5" x14ac:dyDescent="0.35">
      <c r="A27" s="6" t="s">
        <v>12</v>
      </c>
      <c r="B27" s="7" t="s">
        <v>189</v>
      </c>
      <c r="C27" s="8" t="s">
        <v>53</v>
      </c>
      <c r="D27" s="8" t="s">
        <v>257</v>
      </c>
      <c r="E27" s="7" t="s">
        <v>138</v>
      </c>
      <c r="F27" s="11">
        <v>7</v>
      </c>
      <c r="G27" s="12">
        <v>66780</v>
      </c>
    </row>
    <row r="28" spans="1:8" ht="58" x14ac:dyDescent="0.35">
      <c r="A28" s="6" t="s">
        <v>69</v>
      </c>
      <c r="B28" s="13" t="s">
        <v>202</v>
      </c>
      <c r="C28" s="6" t="s">
        <v>276</v>
      </c>
      <c r="D28" s="8" t="s">
        <v>275</v>
      </c>
      <c r="E28" s="7" t="s">
        <v>147</v>
      </c>
      <c r="F28" s="11">
        <v>3</v>
      </c>
      <c r="G28" s="12">
        <v>66780</v>
      </c>
      <c r="H28" t="s">
        <v>290</v>
      </c>
    </row>
    <row r="29" spans="1:8" ht="145" x14ac:dyDescent="0.35">
      <c r="A29" s="6" t="s">
        <v>68</v>
      </c>
      <c r="B29" s="7" t="s">
        <v>232</v>
      </c>
      <c r="C29" s="6" t="s">
        <v>110</v>
      </c>
      <c r="D29" s="8" t="s">
        <v>282</v>
      </c>
      <c r="E29" s="7" t="s">
        <v>162</v>
      </c>
      <c r="F29" s="11">
        <v>3</v>
      </c>
      <c r="G29" s="12">
        <v>66780</v>
      </c>
    </row>
    <row r="30" spans="1:8" ht="116" x14ac:dyDescent="0.35">
      <c r="A30" s="6" t="s">
        <v>84</v>
      </c>
      <c r="B30" s="7" t="s">
        <v>190</v>
      </c>
      <c r="C30" s="6" t="s">
        <v>263</v>
      </c>
      <c r="D30" s="8" t="s">
        <v>283</v>
      </c>
      <c r="E30" s="7" t="s">
        <v>139</v>
      </c>
      <c r="F30" s="11">
        <v>2</v>
      </c>
      <c r="G30" s="12">
        <v>66780</v>
      </c>
    </row>
    <row r="31" spans="1:8" ht="58" x14ac:dyDescent="0.35">
      <c r="A31" s="6" t="s">
        <v>85</v>
      </c>
      <c r="B31" s="7" t="s">
        <v>191</v>
      </c>
      <c r="C31" s="6" t="s">
        <v>264</v>
      </c>
      <c r="D31" s="8" t="s">
        <v>284</v>
      </c>
      <c r="E31" s="7" t="s">
        <v>139</v>
      </c>
      <c r="F31" s="11">
        <v>2</v>
      </c>
      <c r="G31" s="12">
        <v>38647</v>
      </c>
    </row>
    <row r="32" spans="1:8" ht="116" x14ac:dyDescent="0.35">
      <c r="A32" s="6" t="s">
        <v>86</v>
      </c>
      <c r="B32" s="7" t="s">
        <v>190</v>
      </c>
      <c r="C32" s="6" t="s">
        <v>265</v>
      </c>
      <c r="D32" s="8" t="s">
        <v>283</v>
      </c>
      <c r="E32" s="7" t="s">
        <v>139</v>
      </c>
      <c r="F32" s="11">
        <v>2</v>
      </c>
      <c r="G32" s="12">
        <v>75190</v>
      </c>
    </row>
    <row r="33" spans="1:8" ht="116" x14ac:dyDescent="0.35">
      <c r="A33" s="6" t="s">
        <v>87</v>
      </c>
      <c r="B33" s="7" t="s">
        <v>192</v>
      </c>
      <c r="C33" s="6" t="s">
        <v>266</v>
      </c>
      <c r="D33" s="8" t="s">
        <v>283</v>
      </c>
      <c r="E33" s="7" t="s">
        <v>139</v>
      </c>
      <c r="F33" s="11">
        <v>2</v>
      </c>
      <c r="G33" s="12">
        <v>38647</v>
      </c>
    </row>
    <row r="34" spans="1:8" ht="58" x14ac:dyDescent="0.35">
      <c r="A34" s="6" t="s">
        <v>88</v>
      </c>
      <c r="B34" s="7" t="s">
        <v>193</v>
      </c>
      <c r="C34" s="6" t="s">
        <v>267</v>
      </c>
      <c r="D34" s="8" t="s">
        <v>284</v>
      </c>
      <c r="E34" s="7" t="s">
        <v>139</v>
      </c>
      <c r="F34" s="11">
        <v>2</v>
      </c>
      <c r="G34" s="12">
        <v>80253</v>
      </c>
    </row>
    <row r="35" spans="1:8" ht="116" x14ac:dyDescent="0.35">
      <c r="A35" s="6" t="s">
        <v>89</v>
      </c>
      <c r="B35" s="7" t="s">
        <v>194</v>
      </c>
      <c r="C35" s="6" t="s">
        <v>268</v>
      </c>
      <c r="D35" s="8" t="s">
        <v>283</v>
      </c>
      <c r="E35" s="7" t="s">
        <v>139</v>
      </c>
      <c r="F35" s="11">
        <v>2</v>
      </c>
      <c r="G35" s="12">
        <v>286335</v>
      </c>
    </row>
    <row r="36" spans="1:8" ht="304.5" x14ac:dyDescent="0.35">
      <c r="A36" s="6" t="s">
        <v>82</v>
      </c>
      <c r="B36" s="13" t="s">
        <v>196</v>
      </c>
      <c r="C36" s="6" t="s">
        <v>270</v>
      </c>
      <c r="D36" s="8" t="s">
        <v>286</v>
      </c>
      <c r="E36" s="7" t="s">
        <v>141</v>
      </c>
      <c r="F36" s="11">
        <v>2</v>
      </c>
      <c r="G36" s="12">
        <v>43691</v>
      </c>
      <c r="H36" t="s">
        <v>287</v>
      </c>
    </row>
    <row r="37" spans="1:8" ht="246.5" x14ac:dyDescent="0.35">
      <c r="A37" s="6" t="s">
        <v>73</v>
      </c>
      <c r="B37" s="7" t="s">
        <v>213</v>
      </c>
      <c r="C37" s="6" t="s">
        <v>279</v>
      </c>
      <c r="D37" s="8" t="s">
        <v>280</v>
      </c>
      <c r="E37" s="7" t="s">
        <v>154</v>
      </c>
      <c r="F37" s="11">
        <v>2</v>
      </c>
      <c r="G37" s="12">
        <v>47349</v>
      </c>
    </row>
    <row r="38" spans="1:8" ht="58" x14ac:dyDescent="0.35">
      <c r="A38" s="6" t="s">
        <v>18</v>
      </c>
      <c r="B38" s="7" t="s">
        <v>221</v>
      </c>
      <c r="C38" s="6" t="s">
        <v>66</v>
      </c>
      <c r="D38" s="8" t="s">
        <v>259</v>
      </c>
      <c r="E38" s="7" t="s">
        <v>157</v>
      </c>
      <c r="F38" s="11">
        <v>2</v>
      </c>
      <c r="G38" s="12">
        <v>819798</v>
      </c>
    </row>
    <row r="39" spans="1:8" ht="17.5" x14ac:dyDescent="0.35">
      <c r="A39" s="6" t="s">
        <v>90</v>
      </c>
      <c r="B39" s="7" t="s">
        <v>222</v>
      </c>
      <c r="C39" s="6"/>
      <c r="D39" s="6">
        <v>0</v>
      </c>
      <c r="E39" s="7" t="s">
        <v>158</v>
      </c>
      <c r="F39" s="11">
        <v>2</v>
      </c>
      <c r="G39" s="12">
        <v>165128</v>
      </c>
    </row>
    <row r="40" spans="1:8" ht="58" x14ac:dyDescent="0.35">
      <c r="A40" s="6" t="s">
        <v>35</v>
      </c>
      <c r="B40" s="7" t="s">
        <v>183</v>
      </c>
      <c r="C40" s="8" t="s">
        <v>36</v>
      </c>
      <c r="D40" s="6"/>
      <c r="E40" s="7" t="s">
        <v>136</v>
      </c>
      <c r="F40" s="11">
        <v>1</v>
      </c>
      <c r="G40" s="12">
        <v>36543</v>
      </c>
    </row>
    <row r="41" spans="1:8" ht="188.5" x14ac:dyDescent="0.35">
      <c r="A41" s="6" t="s">
        <v>81</v>
      </c>
      <c r="B41" s="7" t="s">
        <v>195</v>
      </c>
      <c r="C41" s="6" t="s">
        <v>62</v>
      </c>
      <c r="D41" s="8" t="s">
        <v>285</v>
      </c>
      <c r="E41" s="7" t="s">
        <v>140</v>
      </c>
      <c r="F41" s="11">
        <v>1</v>
      </c>
      <c r="G41" s="12">
        <v>80253</v>
      </c>
    </row>
    <row r="42" spans="1:8" ht="188.5" x14ac:dyDescent="0.35">
      <c r="A42" s="6" t="s">
        <v>83</v>
      </c>
      <c r="B42" s="7" t="s">
        <v>197</v>
      </c>
      <c r="C42" s="6" t="s">
        <v>271</v>
      </c>
      <c r="D42" s="8" t="s">
        <v>285</v>
      </c>
      <c r="E42" s="7" t="s">
        <v>140</v>
      </c>
      <c r="F42" s="11">
        <v>1</v>
      </c>
      <c r="G42" s="12">
        <v>39057</v>
      </c>
    </row>
    <row r="43" spans="1:8" ht="58" x14ac:dyDescent="0.35">
      <c r="A43" s="6" t="s">
        <v>75</v>
      </c>
      <c r="B43" s="10" t="s">
        <v>274</v>
      </c>
      <c r="C43" s="6" t="s">
        <v>273</v>
      </c>
      <c r="D43" s="8" t="s">
        <v>275</v>
      </c>
      <c r="E43" s="7" t="s">
        <v>142</v>
      </c>
      <c r="F43" s="11">
        <v>1</v>
      </c>
      <c r="G43" s="12">
        <v>39057</v>
      </c>
    </row>
    <row r="44" spans="1:8" ht="348" x14ac:dyDescent="0.35">
      <c r="A44" s="6" t="s">
        <v>13</v>
      </c>
      <c r="B44" s="7" t="s">
        <v>199</v>
      </c>
      <c r="C44" s="6" t="s">
        <v>61</v>
      </c>
      <c r="D44" s="8" t="s">
        <v>261</v>
      </c>
      <c r="E44" s="7" t="s">
        <v>144</v>
      </c>
      <c r="F44" s="11">
        <v>1</v>
      </c>
      <c r="G44" s="12">
        <v>39057</v>
      </c>
    </row>
    <row r="45" spans="1:8" ht="17.5" x14ac:dyDescent="0.35">
      <c r="A45" s="6" t="s">
        <v>72</v>
      </c>
      <c r="B45" s="7" t="s">
        <v>200</v>
      </c>
      <c r="C45" s="6"/>
      <c r="D45" s="6">
        <v>0</v>
      </c>
      <c r="E45" s="7" t="s">
        <v>145</v>
      </c>
      <c r="F45" s="11">
        <v>1</v>
      </c>
      <c r="G45" s="12">
        <v>39057</v>
      </c>
    </row>
    <row r="46" spans="1:8" ht="17.5" x14ac:dyDescent="0.35">
      <c r="A46" s="6" t="s">
        <v>79</v>
      </c>
      <c r="B46" s="7" t="s">
        <v>203</v>
      </c>
      <c r="C46" s="6"/>
      <c r="D46" s="6">
        <v>0</v>
      </c>
      <c r="E46" s="7" t="s">
        <v>148</v>
      </c>
      <c r="F46" s="11">
        <v>1</v>
      </c>
      <c r="G46" s="12">
        <v>380191</v>
      </c>
    </row>
    <row r="47" spans="1:8" ht="145" x14ac:dyDescent="0.35">
      <c r="A47" s="6" t="s">
        <v>76</v>
      </c>
      <c r="B47" s="7" t="s">
        <v>204</v>
      </c>
      <c r="C47" s="6" t="s">
        <v>277</v>
      </c>
      <c r="D47" s="8" t="s">
        <v>282</v>
      </c>
      <c r="E47" s="7" t="s">
        <v>142</v>
      </c>
      <c r="F47" s="11">
        <v>1</v>
      </c>
      <c r="G47" s="12">
        <v>32107</v>
      </c>
    </row>
    <row r="48" spans="1:8" ht="17.5" x14ac:dyDescent="0.35">
      <c r="A48" s="6" t="s">
        <v>111</v>
      </c>
      <c r="B48" s="7" t="s">
        <v>205</v>
      </c>
      <c r="C48" s="6"/>
      <c r="D48" s="6">
        <v>0</v>
      </c>
      <c r="E48" s="7" t="s">
        <v>149</v>
      </c>
      <c r="F48" s="11">
        <v>1</v>
      </c>
      <c r="G48" s="12">
        <v>15074</v>
      </c>
    </row>
    <row r="49" spans="1:7" ht="17.5" x14ac:dyDescent="0.35">
      <c r="A49" s="6" t="s">
        <v>112</v>
      </c>
      <c r="B49" s="7" t="s">
        <v>206</v>
      </c>
      <c r="C49" s="6"/>
      <c r="D49" s="6">
        <v>0</v>
      </c>
      <c r="E49" s="7" t="s">
        <v>149</v>
      </c>
      <c r="F49" s="11">
        <v>1</v>
      </c>
      <c r="G49" s="12">
        <v>761874</v>
      </c>
    </row>
    <row r="50" spans="1:7" ht="17.5" x14ac:dyDescent="0.35">
      <c r="A50" s="6" t="s">
        <v>113</v>
      </c>
      <c r="B50" s="7" t="s">
        <v>207</v>
      </c>
      <c r="C50" s="6"/>
      <c r="D50" s="6">
        <v>0</v>
      </c>
      <c r="E50" s="7" t="s">
        <v>149</v>
      </c>
      <c r="F50" s="11">
        <v>1</v>
      </c>
      <c r="G50" s="12">
        <v>32107</v>
      </c>
    </row>
    <row r="51" spans="1:7" ht="17.5" x14ac:dyDescent="0.35">
      <c r="A51" s="6" t="s">
        <v>114</v>
      </c>
      <c r="B51" s="7" t="s">
        <v>208</v>
      </c>
      <c r="C51" s="6"/>
      <c r="D51" s="6">
        <v>0</v>
      </c>
      <c r="E51" s="7" t="s">
        <v>149</v>
      </c>
      <c r="F51" s="11">
        <v>1</v>
      </c>
      <c r="G51" s="12">
        <v>124356</v>
      </c>
    </row>
    <row r="52" spans="1:7" ht="17.5" x14ac:dyDescent="0.35">
      <c r="A52" s="6" t="s">
        <v>116</v>
      </c>
      <c r="B52" s="7" t="s">
        <v>209</v>
      </c>
      <c r="C52" s="6"/>
      <c r="D52" s="6">
        <v>0</v>
      </c>
      <c r="E52" s="7" t="s">
        <v>151</v>
      </c>
      <c r="F52" s="11">
        <v>1</v>
      </c>
      <c r="G52" s="12">
        <v>36543</v>
      </c>
    </row>
    <row r="53" spans="1:7" ht="17.5" x14ac:dyDescent="0.35">
      <c r="A53" s="6" t="s">
        <v>74</v>
      </c>
      <c r="B53" s="7" t="s">
        <v>210</v>
      </c>
      <c r="C53" s="6"/>
      <c r="D53" s="6">
        <v>0</v>
      </c>
      <c r="E53" s="7" t="s">
        <v>152</v>
      </c>
      <c r="F53" s="11">
        <v>1</v>
      </c>
      <c r="G53" s="12">
        <v>22253</v>
      </c>
    </row>
    <row r="54" spans="1:7" ht="17.5" x14ac:dyDescent="0.35">
      <c r="A54" s="6" t="s">
        <v>115</v>
      </c>
      <c r="B54" s="7" t="s">
        <v>212</v>
      </c>
      <c r="C54" s="6"/>
      <c r="D54" s="6">
        <v>0</v>
      </c>
      <c r="E54" s="7" t="s">
        <v>151</v>
      </c>
      <c r="F54" s="11">
        <v>1</v>
      </c>
      <c r="G54" s="12">
        <v>41641</v>
      </c>
    </row>
    <row r="55" spans="1:7" ht="17.5" x14ac:dyDescent="0.35">
      <c r="A55" s="6" t="s">
        <v>80</v>
      </c>
      <c r="B55" s="7" t="s">
        <v>214</v>
      </c>
      <c r="C55" s="6" t="s">
        <v>288</v>
      </c>
      <c r="D55" s="6">
        <v>0</v>
      </c>
      <c r="E55" s="7" t="s">
        <v>148</v>
      </c>
      <c r="F55" s="11">
        <v>1</v>
      </c>
      <c r="G55" s="12">
        <v>41641</v>
      </c>
    </row>
    <row r="56" spans="1:7" ht="17.5" x14ac:dyDescent="0.35">
      <c r="A56" s="6" t="s">
        <v>117</v>
      </c>
      <c r="B56" s="7" t="s">
        <v>215</v>
      </c>
      <c r="C56" s="6"/>
      <c r="D56" s="6">
        <v>0</v>
      </c>
      <c r="E56" s="7" t="s">
        <v>155</v>
      </c>
      <c r="F56" s="11">
        <v>1</v>
      </c>
      <c r="G56" s="12">
        <v>39057</v>
      </c>
    </row>
    <row r="57" spans="1:7" ht="17.5" x14ac:dyDescent="0.35">
      <c r="A57" s="6" t="s">
        <v>93</v>
      </c>
      <c r="B57" s="7" t="s">
        <v>216</v>
      </c>
      <c r="C57" s="6"/>
      <c r="D57" s="6">
        <v>0</v>
      </c>
      <c r="E57" s="7" t="s">
        <v>156</v>
      </c>
      <c r="F57" s="11">
        <v>1</v>
      </c>
      <c r="G57" s="12">
        <v>43691</v>
      </c>
    </row>
    <row r="58" spans="1:7" ht="17.5" x14ac:dyDescent="0.35">
      <c r="A58" s="6" t="s">
        <v>94</v>
      </c>
      <c r="B58" s="7" t="s">
        <v>217</v>
      </c>
      <c r="C58" s="6"/>
      <c r="D58" s="6">
        <v>0</v>
      </c>
      <c r="E58" s="7" t="s">
        <v>156</v>
      </c>
      <c r="F58" s="11">
        <v>1</v>
      </c>
      <c r="G58" s="12">
        <v>43691</v>
      </c>
    </row>
    <row r="59" spans="1:7" ht="17.5" x14ac:dyDescent="0.35">
      <c r="A59" s="6" t="s">
        <v>118</v>
      </c>
      <c r="B59" s="7" t="s">
        <v>218</v>
      </c>
      <c r="C59" s="6"/>
      <c r="D59" s="6">
        <v>0</v>
      </c>
      <c r="E59" s="7" t="s">
        <v>149</v>
      </c>
      <c r="F59" s="11">
        <v>1</v>
      </c>
      <c r="G59" s="12">
        <v>111004</v>
      </c>
    </row>
    <row r="60" spans="1:7" ht="348" x14ac:dyDescent="0.35">
      <c r="A60" s="6" t="s">
        <v>16</v>
      </c>
      <c r="B60" s="7" t="s">
        <v>219</v>
      </c>
      <c r="C60" s="6" t="s">
        <v>65</v>
      </c>
      <c r="D60" s="8" t="s">
        <v>262</v>
      </c>
      <c r="E60" s="7" t="s">
        <v>144</v>
      </c>
      <c r="F60" s="11">
        <v>1</v>
      </c>
      <c r="G60" s="12">
        <v>56931</v>
      </c>
    </row>
    <row r="61" spans="1:7" ht="174" x14ac:dyDescent="0.35">
      <c r="A61" s="6" t="s">
        <v>17</v>
      </c>
      <c r="B61" s="7" t="s">
        <v>220</v>
      </c>
      <c r="C61" s="6" t="s">
        <v>64</v>
      </c>
      <c r="D61" s="8" t="s">
        <v>260</v>
      </c>
      <c r="E61" s="7" t="s">
        <v>144</v>
      </c>
      <c r="F61" s="11">
        <v>1</v>
      </c>
      <c r="G61" s="12">
        <v>7025</v>
      </c>
    </row>
    <row r="62" spans="1:7" ht="17.5" x14ac:dyDescent="0.35">
      <c r="A62" s="6" t="s">
        <v>103</v>
      </c>
      <c r="B62" s="7" t="s">
        <v>223</v>
      </c>
      <c r="C62" s="6"/>
      <c r="D62" s="6">
        <v>0</v>
      </c>
      <c r="E62" s="7" t="s">
        <v>159</v>
      </c>
      <c r="F62" s="11">
        <v>1</v>
      </c>
      <c r="G62" s="12">
        <v>35559</v>
      </c>
    </row>
    <row r="63" spans="1:7" ht="17.5" x14ac:dyDescent="0.35">
      <c r="A63" s="6" t="s">
        <v>70</v>
      </c>
      <c r="B63" s="7" t="s">
        <v>224</v>
      </c>
      <c r="C63" s="6"/>
      <c r="D63" s="6">
        <v>0</v>
      </c>
      <c r="E63" s="7" t="s">
        <v>160</v>
      </c>
      <c r="F63" s="11">
        <v>1</v>
      </c>
      <c r="G63" s="12">
        <v>7025</v>
      </c>
    </row>
    <row r="64" spans="1:7" ht="17.5" x14ac:dyDescent="0.35">
      <c r="A64" s="6" t="s">
        <v>104</v>
      </c>
      <c r="B64" s="7" t="s">
        <v>225</v>
      </c>
      <c r="C64" s="6"/>
      <c r="D64" s="6">
        <v>0</v>
      </c>
      <c r="E64" s="7" t="s">
        <v>159</v>
      </c>
      <c r="F64" s="11">
        <v>1</v>
      </c>
      <c r="G64" s="12">
        <v>7025</v>
      </c>
    </row>
    <row r="65" spans="1:7" ht="17.5" x14ac:dyDescent="0.35">
      <c r="A65" s="6" t="s">
        <v>105</v>
      </c>
      <c r="B65" s="7" t="s">
        <v>226</v>
      </c>
      <c r="C65" s="6"/>
      <c r="D65" s="6">
        <v>0</v>
      </c>
      <c r="E65" s="7" t="s">
        <v>159</v>
      </c>
      <c r="F65" s="11">
        <v>1</v>
      </c>
      <c r="G65" s="12">
        <v>7025</v>
      </c>
    </row>
    <row r="66" spans="1:7" ht="17.5" x14ac:dyDescent="0.35">
      <c r="A66" s="6" t="s">
        <v>106</v>
      </c>
      <c r="B66" s="7" t="s">
        <v>225</v>
      </c>
      <c r="C66" s="6"/>
      <c r="D66" s="6">
        <v>0</v>
      </c>
      <c r="E66" s="7" t="s">
        <v>159</v>
      </c>
      <c r="F66" s="11">
        <v>1</v>
      </c>
      <c r="G66" s="12">
        <v>7025</v>
      </c>
    </row>
    <row r="67" spans="1:7" ht="17.5" x14ac:dyDescent="0.35">
      <c r="A67" s="6" t="s">
        <v>107</v>
      </c>
      <c r="B67" s="7" t="s">
        <v>226</v>
      </c>
      <c r="C67" s="6"/>
      <c r="D67" s="6">
        <v>0</v>
      </c>
      <c r="E67" s="7" t="s">
        <v>159</v>
      </c>
      <c r="F67" s="11">
        <v>1</v>
      </c>
      <c r="G67" s="12">
        <v>7025</v>
      </c>
    </row>
    <row r="68" spans="1:7" ht="17.5" x14ac:dyDescent="0.35">
      <c r="A68" s="6" t="s">
        <v>108</v>
      </c>
      <c r="B68" s="7" t="s">
        <v>227</v>
      </c>
      <c r="C68" s="6"/>
      <c r="D68" s="6">
        <v>0</v>
      </c>
      <c r="E68" s="7" t="s">
        <v>159</v>
      </c>
      <c r="F68" s="11">
        <v>1</v>
      </c>
      <c r="G68" s="12">
        <v>19121</v>
      </c>
    </row>
    <row r="69" spans="1:7" ht="17.5" x14ac:dyDescent="0.35">
      <c r="A69" s="6" t="s">
        <v>91</v>
      </c>
      <c r="B69" s="7" t="s">
        <v>228</v>
      </c>
      <c r="C69" s="6"/>
      <c r="D69" s="6">
        <v>0</v>
      </c>
      <c r="E69" s="7" t="s">
        <v>161</v>
      </c>
      <c r="F69" s="11">
        <v>1</v>
      </c>
      <c r="G69" s="12">
        <v>19121</v>
      </c>
    </row>
    <row r="70" spans="1:7" ht="17.5" x14ac:dyDescent="0.35">
      <c r="A70" s="6" t="s">
        <v>92</v>
      </c>
      <c r="B70" s="7" t="s">
        <v>228</v>
      </c>
      <c r="C70" s="6"/>
      <c r="D70" s="6">
        <v>0</v>
      </c>
      <c r="E70" s="7" t="s">
        <v>161</v>
      </c>
      <c r="F70" s="11">
        <v>1</v>
      </c>
      <c r="G70" s="12">
        <v>41641</v>
      </c>
    </row>
    <row r="71" spans="1:7" ht="17.5" x14ac:dyDescent="0.35">
      <c r="A71" s="6" t="s">
        <v>95</v>
      </c>
      <c r="B71" s="7" t="s">
        <v>229</v>
      </c>
      <c r="C71" s="6"/>
      <c r="D71" s="6">
        <v>0</v>
      </c>
      <c r="E71" s="7" t="s">
        <v>156</v>
      </c>
      <c r="F71" s="11">
        <v>1</v>
      </c>
      <c r="G71" s="12">
        <v>41641</v>
      </c>
    </row>
    <row r="72" spans="1:7" ht="17.5" x14ac:dyDescent="0.35">
      <c r="A72" s="6" t="s">
        <v>96</v>
      </c>
      <c r="B72" s="7" t="s">
        <v>230</v>
      </c>
      <c r="C72" s="6"/>
      <c r="D72" s="6">
        <v>0</v>
      </c>
      <c r="E72" s="7" t="s">
        <v>156</v>
      </c>
      <c r="F72" s="11">
        <v>1</v>
      </c>
      <c r="G72" s="12">
        <v>80253</v>
      </c>
    </row>
    <row r="73" spans="1:7" ht="17.5" x14ac:dyDescent="0.35">
      <c r="A73" s="6" t="s">
        <v>77</v>
      </c>
      <c r="B73" s="7" t="s">
        <v>231</v>
      </c>
      <c r="C73" s="6" t="s">
        <v>278</v>
      </c>
      <c r="D73" s="6" t="s">
        <v>278</v>
      </c>
      <c r="E73" s="7" t="s">
        <v>142</v>
      </c>
      <c r="F73" s="11">
        <v>1</v>
      </c>
      <c r="G73" s="12">
        <v>143752</v>
      </c>
    </row>
    <row r="74" spans="1:7" ht="17.5" x14ac:dyDescent="0.35">
      <c r="A74" s="6" t="s">
        <v>119</v>
      </c>
      <c r="B74" s="7" t="s">
        <v>233</v>
      </c>
      <c r="C74" s="6"/>
      <c r="D74" s="6">
        <v>0</v>
      </c>
      <c r="E74" s="7" t="s">
        <v>163</v>
      </c>
      <c r="F74" s="11">
        <v>1</v>
      </c>
      <c r="G74" s="12">
        <v>22005</v>
      </c>
    </row>
    <row r="75" spans="1:7" ht="17.5" x14ac:dyDescent="0.35">
      <c r="A75" s="6" t="s">
        <v>100</v>
      </c>
      <c r="B75" s="7" t="s">
        <v>234</v>
      </c>
      <c r="C75" s="6"/>
      <c r="D75" s="6">
        <v>0</v>
      </c>
      <c r="E75" s="7" t="s">
        <v>156</v>
      </c>
      <c r="F75" s="11">
        <v>1</v>
      </c>
      <c r="G75" s="12">
        <v>41641</v>
      </c>
    </row>
    <row r="76" spans="1:7" ht="17.5" x14ac:dyDescent="0.35">
      <c r="A76" s="6" t="s">
        <v>101</v>
      </c>
      <c r="B76" s="7" t="s">
        <v>235</v>
      </c>
      <c r="C76" s="6"/>
      <c r="D76" s="6">
        <v>0</v>
      </c>
      <c r="E76" s="7" t="s">
        <v>156</v>
      </c>
      <c r="F76" s="11">
        <v>1</v>
      </c>
      <c r="G76" s="12">
        <v>41641</v>
      </c>
    </row>
    <row r="77" spans="1:7" ht="17.5" x14ac:dyDescent="0.35">
      <c r="A77" s="6" t="s">
        <v>102</v>
      </c>
      <c r="B77" s="7" t="s">
        <v>234</v>
      </c>
      <c r="C77" s="6"/>
      <c r="D77" s="6">
        <v>0</v>
      </c>
      <c r="E77" s="7" t="s">
        <v>156</v>
      </c>
      <c r="F77" s="11">
        <v>1</v>
      </c>
      <c r="G77" s="12">
        <v>41641</v>
      </c>
    </row>
    <row r="78" spans="1:7" ht="17.5" x14ac:dyDescent="0.35">
      <c r="A78" s="6" t="s">
        <v>78</v>
      </c>
      <c r="B78" s="7" t="s">
        <v>236</v>
      </c>
      <c r="C78" s="6" t="s">
        <v>278</v>
      </c>
      <c r="D78" s="6" t="s">
        <v>278</v>
      </c>
      <c r="E78" s="7" t="s">
        <v>142</v>
      </c>
      <c r="F78" s="11">
        <v>1</v>
      </c>
      <c r="G78" s="12">
        <v>80253</v>
      </c>
    </row>
    <row r="79" spans="1:7" ht="17.5" x14ac:dyDescent="0.35">
      <c r="A79" s="6" t="s">
        <v>97</v>
      </c>
      <c r="B79" s="7" t="s">
        <v>237</v>
      </c>
      <c r="C79" s="6"/>
      <c r="D79" s="6">
        <v>0</v>
      </c>
      <c r="E79" s="7" t="s">
        <v>156</v>
      </c>
      <c r="F79" s="11">
        <v>1</v>
      </c>
      <c r="G79" s="12">
        <v>41641</v>
      </c>
    </row>
    <row r="80" spans="1:7" ht="17.5" x14ac:dyDescent="0.35">
      <c r="A80" s="6" t="s">
        <v>98</v>
      </c>
      <c r="B80" s="7" t="s">
        <v>238</v>
      </c>
      <c r="C80" s="6"/>
      <c r="D80" s="6">
        <v>0</v>
      </c>
      <c r="E80" s="7" t="s">
        <v>156</v>
      </c>
      <c r="F80" s="11">
        <v>1</v>
      </c>
      <c r="G80" s="12">
        <v>41641</v>
      </c>
    </row>
    <row r="81" spans="1:7" ht="17.5" x14ac:dyDescent="0.35">
      <c r="A81" s="6" t="s">
        <v>99</v>
      </c>
      <c r="B81" s="7" t="s">
        <v>239</v>
      </c>
      <c r="C81" s="6"/>
      <c r="D81" s="6">
        <v>0</v>
      </c>
      <c r="E81" s="7" t="s">
        <v>156</v>
      </c>
      <c r="F81" s="11">
        <v>1</v>
      </c>
      <c r="G81" s="12">
        <v>41641</v>
      </c>
    </row>
    <row r="82" spans="1:7" ht="17.5" x14ac:dyDescent="0.35">
      <c r="A82" s="6" t="s">
        <v>29</v>
      </c>
      <c r="B82" s="7" t="s">
        <v>240</v>
      </c>
      <c r="C82" s="6"/>
      <c r="D82" s="6">
        <v>0</v>
      </c>
      <c r="E82" s="7" t="s">
        <v>164</v>
      </c>
      <c r="F82" s="11">
        <v>1</v>
      </c>
      <c r="G82" s="12">
        <v>22081</v>
      </c>
    </row>
    <row r="83" spans="1:7" ht="17.5" x14ac:dyDescent="0.35">
      <c r="A83" s="6" t="s">
        <v>30</v>
      </c>
      <c r="B83" s="7" t="s">
        <v>241</v>
      </c>
      <c r="C83" s="6"/>
      <c r="D83" s="6">
        <v>0</v>
      </c>
      <c r="E83" s="7" t="s">
        <v>164</v>
      </c>
      <c r="F83" s="11">
        <v>1</v>
      </c>
      <c r="G83" s="12">
        <v>22081</v>
      </c>
    </row>
  </sheetData>
  <sortState xmlns:xlrd2="http://schemas.microsoft.com/office/spreadsheetml/2017/richdata2" ref="A2:G83">
    <sortCondition descending="1" ref="F2:F8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DE21-A304-4EB8-BE10-74C9B5ADFB07}">
  <dimension ref="A1:G37"/>
  <sheetViews>
    <sheetView topLeftCell="A24" workbookViewId="0">
      <selection activeCell="G1" sqref="G1"/>
    </sheetView>
  </sheetViews>
  <sheetFormatPr defaultRowHeight="14.5" x14ac:dyDescent="0.35"/>
  <cols>
    <col min="2" max="2" width="16.1796875" customWidth="1"/>
    <col min="3" max="3" width="15.26953125" bestFit="1" customWidth="1"/>
    <col min="4" max="4" width="17" bestFit="1" customWidth="1"/>
    <col min="5" max="5" width="19" bestFit="1" customWidth="1"/>
    <col min="6" max="6" width="13.54296875" customWidth="1"/>
  </cols>
  <sheetData>
    <row r="1" spans="1:7" ht="15" thickBot="1" x14ac:dyDescent="0.4">
      <c r="B1" s="19" t="s">
        <v>294</v>
      </c>
      <c r="C1" s="19" t="s">
        <v>334</v>
      </c>
      <c r="D1" s="19" t="s">
        <v>335</v>
      </c>
      <c r="E1" s="19" t="s">
        <v>336</v>
      </c>
      <c r="F1" s="19" t="s">
        <v>337</v>
      </c>
      <c r="G1" s="20" t="s">
        <v>347</v>
      </c>
    </row>
    <row r="2" spans="1:7" x14ac:dyDescent="0.35">
      <c r="A2" s="20"/>
      <c r="B2" s="20"/>
      <c r="C2" s="20"/>
      <c r="D2" s="20"/>
      <c r="E2" s="20"/>
      <c r="F2" s="20"/>
    </row>
    <row r="3" spans="1:7" ht="15" thickBot="1" x14ac:dyDescent="0.4">
      <c r="A3" s="21">
        <v>1</v>
      </c>
      <c r="B3" s="22" t="s">
        <v>327</v>
      </c>
      <c r="C3" s="23">
        <v>962</v>
      </c>
      <c r="D3" s="23">
        <v>2042</v>
      </c>
      <c r="E3" s="23">
        <v>11948</v>
      </c>
      <c r="F3" s="23">
        <v>11822</v>
      </c>
      <c r="G3">
        <f>SUM(C3:F3)</f>
        <v>26774</v>
      </c>
    </row>
    <row r="4" spans="1:7" ht="15" thickBot="1" x14ac:dyDescent="0.4">
      <c r="A4" s="21">
        <v>2</v>
      </c>
      <c r="B4" s="22" t="s">
        <v>301</v>
      </c>
      <c r="C4" s="23">
        <v>695</v>
      </c>
      <c r="D4" s="23">
        <v>1625</v>
      </c>
      <c r="E4" s="23">
        <v>13316</v>
      </c>
      <c r="F4" s="23">
        <v>16293</v>
      </c>
      <c r="G4">
        <f t="shared" ref="G4:G37" si="0">SUM(C4:F4)</f>
        <v>31929</v>
      </c>
    </row>
    <row r="5" spans="1:7" ht="15" thickBot="1" x14ac:dyDescent="0.4">
      <c r="A5" s="21">
        <v>3</v>
      </c>
      <c r="B5" s="22" t="s">
        <v>314</v>
      </c>
      <c r="C5" s="23">
        <v>808</v>
      </c>
      <c r="D5" s="23">
        <v>1784</v>
      </c>
      <c r="E5" s="23">
        <v>11593</v>
      </c>
      <c r="F5" s="23">
        <v>12130</v>
      </c>
      <c r="G5">
        <f t="shared" si="0"/>
        <v>26315</v>
      </c>
    </row>
    <row r="6" spans="1:7" ht="15" thickBot="1" x14ac:dyDescent="0.4">
      <c r="A6" s="21">
        <v>4</v>
      </c>
      <c r="B6" s="22" t="s">
        <v>331</v>
      </c>
      <c r="C6" s="23">
        <v>913</v>
      </c>
      <c r="D6" s="23">
        <v>2823</v>
      </c>
      <c r="E6" s="23">
        <v>11849</v>
      </c>
      <c r="F6" s="23">
        <v>13722</v>
      </c>
      <c r="G6">
        <f t="shared" si="0"/>
        <v>29307</v>
      </c>
    </row>
    <row r="7" spans="1:7" ht="15" thickBot="1" x14ac:dyDescent="0.4">
      <c r="A7" s="21">
        <v>5</v>
      </c>
      <c r="B7" s="22" t="s">
        <v>304</v>
      </c>
      <c r="C7" s="23">
        <v>1339</v>
      </c>
      <c r="D7" s="23">
        <v>2796</v>
      </c>
      <c r="E7" s="23">
        <v>14828</v>
      </c>
      <c r="F7" s="23">
        <v>15759</v>
      </c>
      <c r="G7">
        <f t="shared" si="0"/>
        <v>34722</v>
      </c>
    </row>
    <row r="8" spans="1:7" ht="15" thickBot="1" x14ac:dyDescent="0.4">
      <c r="A8" s="21">
        <v>6</v>
      </c>
      <c r="B8" s="22" t="s">
        <v>315</v>
      </c>
      <c r="C8" s="23">
        <v>407</v>
      </c>
      <c r="D8" s="23">
        <v>1130</v>
      </c>
      <c r="E8" s="23">
        <v>7377</v>
      </c>
      <c r="F8" s="23">
        <v>7552</v>
      </c>
      <c r="G8">
        <f t="shared" si="0"/>
        <v>16466</v>
      </c>
    </row>
    <row r="9" spans="1:7" ht="15" thickBot="1" x14ac:dyDescent="0.4">
      <c r="A9" s="21">
        <v>7</v>
      </c>
      <c r="B9" s="22" t="s">
        <v>326</v>
      </c>
      <c r="C9" s="23">
        <v>584</v>
      </c>
      <c r="D9" s="23">
        <v>1511</v>
      </c>
      <c r="E9" s="23">
        <v>10023</v>
      </c>
      <c r="F9" s="23">
        <v>11508</v>
      </c>
      <c r="G9">
        <f t="shared" si="0"/>
        <v>23626</v>
      </c>
    </row>
    <row r="10" spans="1:7" ht="15" thickBot="1" x14ac:dyDescent="0.4">
      <c r="A10" s="21">
        <v>8</v>
      </c>
      <c r="B10" s="22" t="s">
        <v>329</v>
      </c>
      <c r="C10" s="23">
        <v>584</v>
      </c>
      <c r="D10" s="23">
        <v>1489</v>
      </c>
      <c r="E10" s="23">
        <v>8551</v>
      </c>
      <c r="F10" s="23">
        <v>9869</v>
      </c>
      <c r="G10">
        <f t="shared" si="0"/>
        <v>20493</v>
      </c>
    </row>
    <row r="11" spans="1:7" ht="15" thickBot="1" x14ac:dyDescent="0.4">
      <c r="A11" s="21">
        <v>9</v>
      </c>
      <c r="B11" s="22" t="s">
        <v>324</v>
      </c>
      <c r="C11" s="23">
        <v>310</v>
      </c>
      <c r="D11" s="23">
        <v>799</v>
      </c>
      <c r="E11" s="23">
        <v>6020</v>
      </c>
      <c r="F11" s="23">
        <v>6949</v>
      </c>
      <c r="G11">
        <f t="shared" si="0"/>
        <v>14078</v>
      </c>
    </row>
    <row r="12" spans="1:7" ht="15" thickBot="1" x14ac:dyDescent="0.4">
      <c r="A12" s="21">
        <v>10</v>
      </c>
      <c r="B12" s="22" t="s">
        <v>322</v>
      </c>
      <c r="C12" s="23">
        <v>596</v>
      </c>
      <c r="D12" s="23">
        <v>1650</v>
      </c>
      <c r="E12" s="23">
        <v>9218</v>
      </c>
      <c r="F12" s="23">
        <v>11564</v>
      </c>
      <c r="G12">
        <f t="shared" si="0"/>
        <v>23028</v>
      </c>
    </row>
    <row r="13" spans="1:7" ht="15" thickBot="1" x14ac:dyDescent="0.4">
      <c r="A13" s="21">
        <v>11</v>
      </c>
      <c r="B13" s="22" t="s">
        <v>317</v>
      </c>
      <c r="C13" s="23">
        <v>603</v>
      </c>
      <c r="D13" s="23">
        <v>1591</v>
      </c>
      <c r="E13" s="23">
        <v>8669</v>
      </c>
      <c r="F13" s="23">
        <v>9090</v>
      </c>
      <c r="G13">
        <f t="shared" si="0"/>
        <v>19953</v>
      </c>
    </row>
    <row r="14" spans="1:7" ht="15" thickBot="1" x14ac:dyDescent="0.4">
      <c r="A14" s="21">
        <v>12</v>
      </c>
      <c r="B14" s="22" t="s">
        <v>305</v>
      </c>
      <c r="C14" s="23">
        <v>592</v>
      </c>
      <c r="D14" s="23">
        <v>1365</v>
      </c>
      <c r="E14" s="23">
        <v>8129</v>
      </c>
      <c r="F14" s="23">
        <v>8536</v>
      </c>
      <c r="G14">
        <f t="shared" si="0"/>
        <v>18622</v>
      </c>
    </row>
    <row r="15" spans="1:7" ht="15" thickBot="1" x14ac:dyDescent="0.4">
      <c r="A15" s="21">
        <v>13</v>
      </c>
      <c r="B15" s="22" t="s">
        <v>330</v>
      </c>
      <c r="C15" s="23">
        <v>1580</v>
      </c>
      <c r="D15" s="23">
        <v>4819</v>
      </c>
      <c r="E15" s="23">
        <v>19481</v>
      </c>
      <c r="F15" s="23">
        <v>28779</v>
      </c>
      <c r="G15">
        <f t="shared" si="0"/>
        <v>54659</v>
      </c>
    </row>
    <row r="16" spans="1:7" ht="15" thickBot="1" x14ac:dyDescent="0.4">
      <c r="A16" s="21">
        <v>14</v>
      </c>
      <c r="B16" s="22" t="s">
        <v>318</v>
      </c>
      <c r="C16" s="23">
        <v>134</v>
      </c>
      <c r="D16" s="23">
        <v>391</v>
      </c>
      <c r="E16" s="23">
        <v>3190</v>
      </c>
      <c r="F16" s="23">
        <v>4162</v>
      </c>
      <c r="G16">
        <f t="shared" si="0"/>
        <v>7877</v>
      </c>
    </row>
    <row r="17" spans="1:7" ht="15" thickBot="1" x14ac:dyDescent="0.4">
      <c r="A17" s="21">
        <v>15</v>
      </c>
      <c r="B17" s="22" t="s">
        <v>308</v>
      </c>
      <c r="C17" s="23">
        <v>478</v>
      </c>
      <c r="D17" s="23">
        <v>1127</v>
      </c>
      <c r="E17" s="23">
        <v>5953</v>
      </c>
      <c r="F17" s="23">
        <v>7541</v>
      </c>
      <c r="G17">
        <f t="shared" si="0"/>
        <v>15099</v>
      </c>
    </row>
    <row r="18" spans="1:7" ht="15" thickBot="1" x14ac:dyDescent="0.4">
      <c r="A18" s="21">
        <v>16</v>
      </c>
      <c r="B18" s="22" t="s">
        <v>299</v>
      </c>
      <c r="C18" s="23">
        <v>1007</v>
      </c>
      <c r="D18" s="23">
        <v>3015</v>
      </c>
      <c r="E18" s="23">
        <v>3500</v>
      </c>
      <c r="F18" s="23">
        <v>4228</v>
      </c>
      <c r="G18">
        <f t="shared" si="0"/>
        <v>11750</v>
      </c>
    </row>
    <row r="19" spans="1:7" ht="15" thickBot="1" x14ac:dyDescent="0.4">
      <c r="A19" s="21">
        <v>17</v>
      </c>
      <c r="B19" s="22" t="s">
        <v>319</v>
      </c>
      <c r="C19" s="23">
        <v>833</v>
      </c>
      <c r="D19" s="23">
        <v>2246</v>
      </c>
      <c r="E19" s="23">
        <v>12021</v>
      </c>
      <c r="F19" s="23">
        <v>16128</v>
      </c>
      <c r="G19">
        <f t="shared" si="0"/>
        <v>31228</v>
      </c>
    </row>
    <row r="20" spans="1:7" ht="15" thickBot="1" x14ac:dyDescent="0.4">
      <c r="A20" s="21">
        <v>18</v>
      </c>
      <c r="B20" s="22" t="s">
        <v>316</v>
      </c>
      <c r="C20" s="23">
        <v>485</v>
      </c>
      <c r="D20" s="23">
        <v>1175</v>
      </c>
      <c r="E20" s="23">
        <v>8996</v>
      </c>
      <c r="F20" s="23">
        <v>9638</v>
      </c>
      <c r="G20">
        <f t="shared" si="0"/>
        <v>20294</v>
      </c>
    </row>
    <row r="21" spans="1:7" ht="15" thickBot="1" x14ac:dyDescent="0.4">
      <c r="A21" s="21">
        <v>19</v>
      </c>
      <c r="B21" s="22" t="s">
        <v>303</v>
      </c>
      <c r="C21" s="23">
        <v>757</v>
      </c>
      <c r="D21" s="23">
        <v>1757</v>
      </c>
      <c r="E21" s="23">
        <v>11494</v>
      </c>
      <c r="F21" s="23">
        <v>13795</v>
      </c>
      <c r="G21">
        <f t="shared" si="0"/>
        <v>27803</v>
      </c>
    </row>
    <row r="22" spans="1:7" ht="15" thickBot="1" x14ac:dyDescent="0.4">
      <c r="A22" s="21">
        <v>20</v>
      </c>
      <c r="B22" s="22" t="s">
        <v>310</v>
      </c>
      <c r="C22" s="23">
        <v>1900</v>
      </c>
      <c r="D22" s="23">
        <v>5019</v>
      </c>
      <c r="E22" s="23">
        <v>18055</v>
      </c>
      <c r="F22" s="23">
        <v>21754</v>
      </c>
      <c r="G22">
        <f t="shared" si="0"/>
        <v>46728</v>
      </c>
    </row>
    <row r="23" spans="1:7" ht="15" thickBot="1" x14ac:dyDescent="0.4">
      <c r="A23" s="21">
        <v>21</v>
      </c>
      <c r="B23" s="22" t="s">
        <v>312</v>
      </c>
      <c r="C23" s="23">
        <v>927</v>
      </c>
      <c r="D23" s="23">
        <v>2609</v>
      </c>
      <c r="E23" s="23">
        <v>9412</v>
      </c>
      <c r="F23" s="23">
        <v>11501</v>
      </c>
      <c r="G23">
        <f t="shared" si="0"/>
        <v>24449</v>
      </c>
    </row>
    <row r="24" spans="1:7" ht="15" thickBot="1" x14ac:dyDescent="0.4">
      <c r="A24" s="21">
        <v>22</v>
      </c>
      <c r="B24" s="22" t="s">
        <v>320</v>
      </c>
      <c r="C24" s="23">
        <v>1704</v>
      </c>
      <c r="D24" s="23">
        <v>3714</v>
      </c>
      <c r="E24" s="23">
        <v>29359</v>
      </c>
      <c r="F24" s="23">
        <v>29907</v>
      </c>
      <c r="G24">
        <f t="shared" si="0"/>
        <v>64684</v>
      </c>
    </row>
    <row r="25" spans="1:7" ht="15" thickBot="1" x14ac:dyDescent="0.4">
      <c r="A25" s="21">
        <v>23</v>
      </c>
      <c r="B25" s="22" t="s">
        <v>328</v>
      </c>
      <c r="C25" s="23">
        <v>648</v>
      </c>
      <c r="D25" s="23">
        <v>1205</v>
      </c>
      <c r="E25" s="23">
        <v>11734</v>
      </c>
      <c r="F25" s="23">
        <v>11067</v>
      </c>
      <c r="G25">
        <f t="shared" si="0"/>
        <v>24654</v>
      </c>
    </row>
    <row r="26" spans="1:7" ht="15" thickBot="1" x14ac:dyDescent="0.4">
      <c r="A26" s="21">
        <v>24</v>
      </c>
      <c r="B26" s="22" t="s">
        <v>309</v>
      </c>
      <c r="C26" s="23">
        <v>509</v>
      </c>
      <c r="D26" s="23">
        <v>1636</v>
      </c>
      <c r="E26" s="23">
        <v>4517</v>
      </c>
      <c r="F26" s="23">
        <v>5297</v>
      </c>
      <c r="G26">
        <f t="shared" si="0"/>
        <v>11959</v>
      </c>
    </row>
    <row r="27" spans="1:7" ht="15" thickBot="1" x14ac:dyDescent="0.4">
      <c r="A27" s="21">
        <v>25</v>
      </c>
      <c r="B27" s="22" t="s">
        <v>325</v>
      </c>
      <c r="C27" s="23">
        <v>360</v>
      </c>
      <c r="D27" s="23">
        <v>1324</v>
      </c>
      <c r="E27" s="23">
        <v>6936</v>
      </c>
      <c r="F27" s="23">
        <v>10099</v>
      </c>
      <c r="G27">
        <f t="shared" si="0"/>
        <v>18719</v>
      </c>
    </row>
    <row r="28" spans="1:7" ht="15" thickBot="1" x14ac:dyDescent="0.4">
      <c r="A28" s="21">
        <v>26</v>
      </c>
      <c r="B28" s="22" t="s">
        <v>311</v>
      </c>
      <c r="C28" s="23">
        <v>1145</v>
      </c>
      <c r="D28" s="23">
        <v>2633</v>
      </c>
      <c r="E28" s="23">
        <v>10165</v>
      </c>
      <c r="F28" s="23">
        <v>11895</v>
      </c>
      <c r="G28">
        <f t="shared" si="0"/>
        <v>25838</v>
      </c>
    </row>
    <row r="29" spans="1:7" ht="15" thickBot="1" x14ac:dyDescent="0.4">
      <c r="A29" s="21">
        <v>27</v>
      </c>
      <c r="B29" s="22" t="s">
        <v>333</v>
      </c>
      <c r="C29" s="23">
        <v>308</v>
      </c>
      <c r="D29" s="23">
        <v>908</v>
      </c>
      <c r="E29" s="23">
        <v>6129</v>
      </c>
      <c r="F29" s="23">
        <v>7561</v>
      </c>
      <c r="G29">
        <f t="shared" si="0"/>
        <v>14906</v>
      </c>
    </row>
    <row r="30" spans="1:7" ht="15" thickBot="1" x14ac:dyDescent="0.4">
      <c r="A30" s="21">
        <v>28</v>
      </c>
      <c r="B30" s="22" t="s">
        <v>332</v>
      </c>
      <c r="C30" s="23">
        <v>72</v>
      </c>
      <c r="D30" s="23">
        <v>169</v>
      </c>
      <c r="E30" s="23">
        <v>1881</v>
      </c>
      <c r="F30" s="23">
        <v>2430</v>
      </c>
      <c r="G30">
        <f t="shared" si="0"/>
        <v>4552</v>
      </c>
    </row>
    <row r="31" spans="1:7" ht="15" thickBot="1" x14ac:dyDescent="0.4">
      <c r="A31" s="21">
        <v>29</v>
      </c>
      <c r="B31" s="22" t="s">
        <v>307</v>
      </c>
      <c r="C31" s="23">
        <v>1272</v>
      </c>
      <c r="D31" s="23">
        <v>2564</v>
      </c>
      <c r="E31" s="23">
        <v>18337</v>
      </c>
      <c r="F31" s="23">
        <v>18292</v>
      </c>
      <c r="G31">
        <f t="shared" si="0"/>
        <v>40465</v>
      </c>
    </row>
    <row r="32" spans="1:7" ht="15" thickBot="1" x14ac:dyDescent="0.4">
      <c r="A32" s="21">
        <v>30</v>
      </c>
      <c r="B32" s="22" t="s">
        <v>306</v>
      </c>
      <c r="C32" s="23">
        <v>657</v>
      </c>
      <c r="D32" s="23">
        <v>1312</v>
      </c>
      <c r="E32" s="23">
        <v>7067</v>
      </c>
      <c r="F32" s="23">
        <v>7545</v>
      </c>
      <c r="G32">
        <f t="shared" si="0"/>
        <v>16581</v>
      </c>
    </row>
    <row r="33" spans="1:7" ht="15" thickBot="1" x14ac:dyDescent="0.4">
      <c r="A33" s="21">
        <v>31</v>
      </c>
      <c r="B33" s="22" t="s">
        <v>321</v>
      </c>
      <c r="C33" s="23">
        <v>592</v>
      </c>
      <c r="D33" s="23">
        <v>1770</v>
      </c>
      <c r="E33" s="23">
        <v>10361</v>
      </c>
      <c r="F33" s="23">
        <v>12863</v>
      </c>
      <c r="G33">
        <f t="shared" si="0"/>
        <v>25586</v>
      </c>
    </row>
    <row r="34" spans="1:7" ht="15" thickBot="1" x14ac:dyDescent="0.4">
      <c r="A34" s="21">
        <v>32</v>
      </c>
      <c r="B34" s="22" t="s">
        <v>302</v>
      </c>
      <c r="C34" s="23">
        <v>1202</v>
      </c>
      <c r="D34" s="23">
        <v>3020</v>
      </c>
      <c r="E34" s="23">
        <v>14300</v>
      </c>
      <c r="F34" s="23">
        <v>15511</v>
      </c>
      <c r="G34">
        <f t="shared" si="0"/>
        <v>34033</v>
      </c>
    </row>
    <row r="35" spans="1:7" ht="15" thickBot="1" x14ac:dyDescent="0.4">
      <c r="A35" s="21">
        <v>33</v>
      </c>
      <c r="B35" s="22" t="s">
        <v>323</v>
      </c>
      <c r="C35" s="23">
        <v>532</v>
      </c>
      <c r="D35" s="23">
        <v>1538</v>
      </c>
      <c r="E35" s="23">
        <v>3506</v>
      </c>
      <c r="F35" s="23">
        <v>4152</v>
      </c>
      <c r="G35">
        <f t="shared" si="0"/>
        <v>9728</v>
      </c>
    </row>
    <row r="36" spans="1:7" ht="15" thickBot="1" x14ac:dyDescent="0.4">
      <c r="A36" s="21">
        <v>34</v>
      </c>
      <c r="B36" s="22" t="s">
        <v>300</v>
      </c>
      <c r="C36" s="23">
        <v>934</v>
      </c>
      <c r="D36" s="23">
        <v>2364</v>
      </c>
      <c r="E36" s="23">
        <v>9759</v>
      </c>
      <c r="F36" s="23">
        <v>11680</v>
      </c>
      <c r="G36">
        <f t="shared" si="0"/>
        <v>24737</v>
      </c>
    </row>
    <row r="37" spans="1:7" ht="15" thickBot="1" x14ac:dyDescent="0.4">
      <c r="A37" s="21">
        <v>35</v>
      </c>
      <c r="B37" s="22" t="s">
        <v>313</v>
      </c>
      <c r="C37" s="23">
        <v>668</v>
      </c>
      <c r="D37" s="23">
        <v>2241</v>
      </c>
      <c r="E37" s="23">
        <v>5166</v>
      </c>
      <c r="F37" s="23">
        <v>5888</v>
      </c>
      <c r="G37">
        <f t="shared" si="0"/>
        <v>13963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C10B-0B60-4DDB-99D2-9A15D5965F19}">
  <dimension ref="A1:G37"/>
  <sheetViews>
    <sheetView workbookViewId="0">
      <selection activeCell="H5" sqref="H5"/>
    </sheetView>
  </sheetViews>
  <sheetFormatPr defaultRowHeight="14.5" x14ac:dyDescent="0.35"/>
  <cols>
    <col min="2" max="2" width="14.7265625" customWidth="1"/>
    <col min="3" max="3" width="10.26953125" customWidth="1"/>
    <col min="4" max="4" width="12.1796875" customWidth="1"/>
    <col min="5" max="5" width="12.36328125" customWidth="1"/>
    <col min="6" max="6" width="12.54296875" customWidth="1"/>
  </cols>
  <sheetData>
    <row r="1" spans="1:7" ht="15" thickBot="1" x14ac:dyDescent="0.4">
      <c r="B1" s="19" t="s">
        <v>294</v>
      </c>
      <c r="C1" s="19" t="s">
        <v>295</v>
      </c>
      <c r="D1" s="19" t="s">
        <v>296</v>
      </c>
      <c r="E1" s="19" t="s">
        <v>297</v>
      </c>
      <c r="F1" s="19" t="s">
        <v>298</v>
      </c>
      <c r="G1" s="20" t="s">
        <v>347</v>
      </c>
    </row>
    <row r="2" spans="1:7" x14ac:dyDescent="0.35">
      <c r="A2" s="20"/>
      <c r="B2" s="20"/>
      <c r="C2" s="20"/>
      <c r="D2" s="20"/>
      <c r="E2" s="20"/>
      <c r="F2" s="20"/>
    </row>
    <row r="3" spans="1:7" ht="15" thickBot="1" x14ac:dyDescent="0.4">
      <c r="A3" s="21">
        <v>1</v>
      </c>
      <c r="B3" s="22" t="s">
        <v>299</v>
      </c>
      <c r="C3" s="23">
        <v>998</v>
      </c>
      <c r="D3" s="23">
        <v>2363</v>
      </c>
      <c r="E3" s="23">
        <v>661</v>
      </c>
      <c r="F3" s="23">
        <v>7728</v>
      </c>
      <c r="G3">
        <f>SUM(C3:F3)</f>
        <v>11750</v>
      </c>
    </row>
    <row r="4" spans="1:7" ht="15" thickBot="1" x14ac:dyDescent="0.4">
      <c r="A4" s="21">
        <v>2</v>
      </c>
      <c r="B4" s="22" t="s">
        <v>300</v>
      </c>
      <c r="C4" s="23">
        <v>486</v>
      </c>
      <c r="D4" s="23">
        <v>2159</v>
      </c>
      <c r="E4" s="23">
        <v>653</v>
      </c>
      <c r="F4" s="23">
        <v>21439</v>
      </c>
      <c r="G4">
        <f t="shared" ref="G4:G37" si="0">SUM(C4:F4)</f>
        <v>24737</v>
      </c>
    </row>
    <row r="5" spans="1:7" ht="15" thickBot="1" x14ac:dyDescent="0.4">
      <c r="A5" s="21">
        <v>3</v>
      </c>
      <c r="B5" s="22" t="s">
        <v>301</v>
      </c>
      <c r="C5" s="23">
        <v>158</v>
      </c>
      <c r="D5" s="23">
        <v>1598</v>
      </c>
      <c r="E5" s="23">
        <v>564</v>
      </c>
      <c r="F5" s="23">
        <v>29609</v>
      </c>
      <c r="G5">
        <f t="shared" si="0"/>
        <v>31929</v>
      </c>
    </row>
    <row r="6" spans="1:7" ht="15" thickBot="1" x14ac:dyDescent="0.4">
      <c r="A6" s="21">
        <v>4</v>
      </c>
      <c r="B6" s="22" t="s">
        <v>302</v>
      </c>
      <c r="C6" s="23">
        <v>516</v>
      </c>
      <c r="D6" s="23">
        <v>2910</v>
      </c>
      <c r="E6" s="23">
        <v>796</v>
      </c>
      <c r="F6" s="23">
        <v>29811</v>
      </c>
      <c r="G6">
        <f t="shared" si="0"/>
        <v>34033</v>
      </c>
    </row>
    <row r="7" spans="1:7" ht="15" thickBot="1" x14ac:dyDescent="0.4">
      <c r="A7" s="21">
        <v>5</v>
      </c>
      <c r="B7" s="22" t="s">
        <v>303</v>
      </c>
      <c r="C7" s="23">
        <v>138</v>
      </c>
      <c r="D7" s="23">
        <v>1707</v>
      </c>
      <c r="E7" s="23">
        <v>669</v>
      </c>
      <c r="F7" s="23">
        <v>25289</v>
      </c>
      <c r="G7">
        <f t="shared" si="0"/>
        <v>27803</v>
      </c>
    </row>
    <row r="8" spans="1:7" ht="15" thickBot="1" x14ac:dyDescent="0.4">
      <c r="A8" s="21">
        <v>6</v>
      </c>
      <c r="B8" s="22" t="s">
        <v>304</v>
      </c>
      <c r="C8" s="23">
        <v>567</v>
      </c>
      <c r="D8" s="23">
        <v>2430</v>
      </c>
      <c r="E8" s="23">
        <v>1138</v>
      </c>
      <c r="F8" s="23">
        <v>30587</v>
      </c>
      <c r="G8">
        <f t="shared" si="0"/>
        <v>34722</v>
      </c>
    </row>
    <row r="9" spans="1:7" ht="15" thickBot="1" x14ac:dyDescent="0.4">
      <c r="A9" s="21">
        <v>7</v>
      </c>
      <c r="B9" s="22" t="s">
        <v>305</v>
      </c>
      <c r="C9" s="23">
        <v>222</v>
      </c>
      <c r="D9" s="23">
        <v>1275</v>
      </c>
      <c r="E9" s="23">
        <v>460</v>
      </c>
      <c r="F9" s="23">
        <v>16665</v>
      </c>
      <c r="G9">
        <f t="shared" si="0"/>
        <v>18622</v>
      </c>
    </row>
    <row r="10" spans="1:7" ht="15" thickBot="1" x14ac:dyDescent="0.4">
      <c r="A10" s="21">
        <v>8</v>
      </c>
      <c r="B10" s="22" t="s">
        <v>306</v>
      </c>
      <c r="C10" s="23">
        <v>155</v>
      </c>
      <c r="D10" s="23">
        <v>1347</v>
      </c>
      <c r="E10" s="23">
        <v>467</v>
      </c>
      <c r="F10" s="23">
        <v>14612</v>
      </c>
      <c r="G10">
        <f t="shared" si="0"/>
        <v>16581</v>
      </c>
    </row>
    <row r="11" spans="1:7" ht="15" thickBot="1" x14ac:dyDescent="0.4">
      <c r="A11" s="21">
        <v>9</v>
      </c>
      <c r="B11" s="22" t="s">
        <v>307</v>
      </c>
      <c r="C11" s="23">
        <v>376</v>
      </c>
      <c r="D11" s="23">
        <v>2655</v>
      </c>
      <c r="E11" s="23">
        <v>805</v>
      </c>
      <c r="F11" s="23">
        <v>36629</v>
      </c>
      <c r="G11">
        <f t="shared" si="0"/>
        <v>40465</v>
      </c>
    </row>
    <row r="12" spans="1:7" ht="15" thickBot="1" x14ac:dyDescent="0.4">
      <c r="A12" s="21">
        <v>10</v>
      </c>
      <c r="B12" s="22" t="s">
        <v>308</v>
      </c>
      <c r="C12" s="23">
        <v>168</v>
      </c>
      <c r="D12" s="23">
        <v>990</v>
      </c>
      <c r="E12" s="23">
        <v>447</v>
      </c>
      <c r="F12" s="23">
        <v>13494</v>
      </c>
      <c r="G12">
        <f t="shared" si="0"/>
        <v>15099</v>
      </c>
    </row>
    <row r="13" spans="1:7" ht="15" thickBot="1" x14ac:dyDescent="0.4">
      <c r="A13" s="21">
        <v>11</v>
      </c>
      <c r="B13" s="22" t="s">
        <v>309</v>
      </c>
      <c r="C13" s="23">
        <v>355</v>
      </c>
      <c r="D13" s="23">
        <v>1272</v>
      </c>
      <c r="E13" s="23">
        <v>518</v>
      </c>
      <c r="F13" s="23">
        <v>9814</v>
      </c>
      <c r="G13">
        <f t="shared" si="0"/>
        <v>11959</v>
      </c>
    </row>
    <row r="14" spans="1:7" ht="15" thickBot="1" x14ac:dyDescent="0.4">
      <c r="A14" s="21">
        <v>12</v>
      </c>
      <c r="B14" s="22" t="s">
        <v>310</v>
      </c>
      <c r="C14" s="23">
        <v>1253</v>
      </c>
      <c r="D14" s="23">
        <v>4296</v>
      </c>
      <c r="E14" s="23">
        <v>1370</v>
      </c>
      <c r="F14" s="23">
        <v>39809</v>
      </c>
      <c r="G14">
        <f t="shared" si="0"/>
        <v>46728</v>
      </c>
    </row>
    <row r="15" spans="1:7" ht="15" thickBot="1" x14ac:dyDescent="0.4">
      <c r="A15" s="21">
        <v>13</v>
      </c>
      <c r="B15" s="22" t="s">
        <v>311</v>
      </c>
      <c r="C15" s="23">
        <v>427</v>
      </c>
      <c r="D15" s="23">
        <v>2424</v>
      </c>
      <c r="E15" s="23">
        <v>927</v>
      </c>
      <c r="F15" s="23">
        <v>22060</v>
      </c>
      <c r="G15">
        <f t="shared" si="0"/>
        <v>25838</v>
      </c>
    </row>
    <row r="16" spans="1:7" ht="15" thickBot="1" x14ac:dyDescent="0.4">
      <c r="A16" s="21">
        <v>14</v>
      </c>
      <c r="B16" s="22" t="s">
        <v>312</v>
      </c>
      <c r="C16" s="23">
        <v>466</v>
      </c>
      <c r="D16" s="23">
        <v>2290</v>
      </c>
      <c r="E16" s="23">
        <v>780</v>
      </c>
      <c r="F16" s="23">
        <v>20913</v>
      </c>
      <c r="G16">
        <f t="shared" si="0"/>
        <v>24449</v>
      </c>
    </row>
    <row r="17" spans="1:7" ht="15" thickBot="1" x14ac:dyDescent="0.4">
      <c r="A17" s="21">
        <v>15</v>
      </c>
      <c r="B17" s="22" t="s">
        <v>313</v>
      </c>
      <c r="C17" s="23">
        <v>642</v>
      </c>
      <c r="D17" s="23">
        <v>1714</v>
      </c>
      <c r="E17" s="23">
        <v>553</v>
      </c>
      <c r="F17" s="23">
        <v>11054</v>
      </c>
      <c r="G17">
        <f t="shared" si="0"/>
        <v>13963</v>
      </c>
    </row>
    <row r="18" spans="1:7" ht="15" thickBot="1" x14ac:dyDescent="0.4">
      <c r="A18" s="21">
        <v>16</v>
      </c>
      <c r="B18" s="22" t="s">
        <v>314</v>
      </c>
      <c r="C18" s="23">
        <v>196</v>
      </c>
      <c r="D18" s="23">
        <v>1703</v>
      </c>
      <c r="E18" s="23">
        <v>693</v>
      </c>
      <c r="F18" s="23">
        <v>23723</v>
      </c>
      <c r="G18">
        <f t="shared" si="0"/>
        <v>26315</v>
      </c>
    </row>
    <row r="19" spans="1:7" ht="15" thickBot="1" x14ac:dyDescent="0.4">
      <c r="A19" s="21">
        <v>17</v>
      </c>
      <c r="B19" s="22" t="s">
        <v>315</v>
      </c>
      <c r="C19" s="23">
        <v>144</v>
      </c>
      <c r="D19" s="23">
        <v>964</v>
      </c>
      <c r="E19" s="23">
        <v>429</v>
      </c>
      <c r="F19" s="23">
        <v>14929</v>
      </c>
      <c r="G19">
        <f t="shared" si="0"/>
        <v>16466</v>
      </c>
    </row>
    <row r="20" spans="1:7" ht="15" thickBot="1" x14ac:dyDescent="0.4">
      <c r="A20" s="21">
        <v>18</v>
      </c>
      <c r="B20" s="22" t="s">
        <v>316</v>
      </c>
      <c r="C20" s="23">
        <v>167</v>
      </c>
      <c r="D20" s="23">
        <v>994</v>
      </c>
      <c r="E20" s="23">
        <v>499</v>
      </c>
      <c r="F20" s="23">
        <v>18634</v>
      </c>
      <c r="G20">
        <f t="shared" si="0"/>
        <v>20294</v>
      </c>
    </row>
    <row r="21" spans="1:7" ht="15" thickBot="1" x14ac:dyDescent="0.4">
      <c r="A21" s="21">
        <v>19</v>
      </c>
      <c r="B21" s="22" t="s">
        <v>317</v>
      </c>
      <c r="C21" s="23">
        <v>128</v>
      </c>
      <c r="D21" s="23">
        <v>1641</v>
      </c>
      <c r="E21" s="23">
        <v>425</v>
      </c>
      <c r="F21" s="23">
        <v>17759</v>
      </c>
      <c r="G21">
        <f t="shared" si="0"/>
        <v>19953</v>
      </c>
    </row>
    <row r="22" spans="1:7" ht="15" thickBot="1" x14ac:dyDescent="0.4">
      <c r="A22" s="21">
        <v>20</v>
      </c>
      <c r="B22" s="22" t="s">
        <v>318</v>
      </c>
      <c r="C22" s="23">
        <v>58</v>
      </c>
      <c r="D22" s="23">
        <v>352</v>
      </c>
      <c r="E22" s="23">
        <v>115</v>
      </c>
      <c r="F22" s="23">
        <v>7352</v>
      </c>
      <c r="G22">
        <f t="shared" si="0"/>
        <v>7877</v>
      </c>
    </row>
    <row r="23" spans="1:7" ht="15" thickBot="1" x14ac:dyDescent="0.4">
      <c r="A23" s="21">
        <v>21</v>
      </c>
      <c r="B23" s="22" t="s">
        <v>319</v>
      </c>
      <c r="C23" s="23">
        <v>207</v>
      </c>
      <c r="D23" s="23">
        <v>1960</v>
      </c>
      <c r="E23" s="23">
        <v>912</v>
      </c>
      <c r="F23" s="23">
        <v>28149</v>
      </c>
      <c r="G23">
        <f t="shared" si="0"/>
        <v>31228</v>
      </c>
    </row>
    <row r="24" spans="1:7" ht="15" thickBot="1" x14ac:dyDescent="0.4">
      <c r="A24" s="21">
        <v>22</v>
      </c>
      <c r="B24" s="22" t="s">
        <v>320</v>
      </c>
      <c r="C24" s="23">
        <v>353</v>
      </c>
      <c r="D24" s="23">
        <v>3708</v>
      </c>
      <c r="E24" s="23">
        <v>1357</v>
      </c>
      <c r="F24" s="23">
        <v>59266</v>
      </c>
      <c r="G24">
        <f t="shared" si="0"/>
        <v>64684</v>
      </c>
    </row>
    <row r="25" spans="1:7" ht="15" thickBot="1" x14ac:dyDescent="0.4">
      <c r="A25" s="21">
        <v>23</v>
      </c>
      <c r="B25" s="22" t="s">
        <v>321</v>
      </c>
      <c r="C25" s="23">
        <v>214</v>
      </c>
      <c r="D25" s="23">
        <v>1575</v>
      </c>
      <c r="E25" s="23">
        <v>573</v>
      </c>
      <c r="F25" s="23">
        <v>23224</v>
      </c>
      <c r="G25">
        <f t="shared" si="0"/>
        <v>25586</v>
      </c>
    </row>
    <row r="26" spans="1:7" ht="15" thickBot="1" x14ac:dyDescent="0.4">
      <c r="A26" s="21">
        <v>24</v>
      </c>
      <c r="B26" s="22" t="s">
        <v>322</v>
      </c>
      <c r="C26" s="23">
        <v>152</v>
      </c>
      <c r="D26" s="23">
        <v>1632</v>
      </c>
      <c r="E26" s="23">
        <v>462</v>
      </c>
      <c r="F26" s="23">
        <v>20782</v>
      </c>
      <c r="G26">
        <f t="shared" si="0"/>
        <v>23028</v>
      </c>
    </row>
    <row r="27" spans="1:7" ht="15" thickBot="1" x14ac:dyDescent="0.4">
      <c r="A27" s="21">
        <v>25</v>
      </c>
      <c r="B27" s="22" t="s">
        <v>323</v>
      </c>
      <c r="C27" s="23">
        <v>426</v>
      </c>
      <c r="D27" s="23">
        <v>1239</v>
      </c>
      <c r="E27" s="23">
        <v>405</v>
      </c>
      <c r="F27" s="23">
        <v>7658</v>
      </c>
      <c r="G27">
        <f t="shared" si="0"/>
        <v>9728</v>
      </c>
    </row>
    <row r="28" spans="1:7" ht="15" thickBot="1" x14ac:dyDescent="0.4">
      <c r="A28" s="21">
        <v>26</v>
      </c>
      <c r="B28" s="22" t="s">
        <v>324</v>
      </c>
      <c r="C28" s="23">
        <v>131</v>
      </c>
      <c r="D28" s="23">
        <v>607</v>
      </c>
      <c r="E28" s="23">
        <v>371</v>
      </c>
      <c r="F28" s="23">
        <v>12969</v>
      </c>
      <c r="G28">
        <f t="shared" si="0"/>
        <v>14078</v>
      </c>
    </row>
    <row r="29" spans="1:7" ht="15" thickBot="1" x14ac:dyDescent="0.4">
      <c r="A29" s="21">
        <v>27</v>
      </c>
      <c r="B29" s="22" t="s">
        <v>325</v>
      </c>
      <c r="C29" s="23">
        <v>101</v>
      </c>
      <c r="D29" s="23">
        <v>1237</v>
      </c>
      <c r="E29" s="23">
        <v>346</v>
      </c>
      <c r="F29" s="23">
        <v>17035</v>
      </c>
      <c r="G29">
        <f t="shared" si="0"/>
        <v>18719</v>
      </c>
    </row>
    <row r="30" spans="1:7" ht="15" thickBot="1" x14ac:dyDescent="0.4">
      <c r="A30" s="21">
        <v>28</v>
      </c>
      <c r="B30" s="22" t="s">
        <v>326</v>
      </c>
      <c r="C30" s="23">
        <v>266</v>
      </c>
      <c r="D30" s="23">
        <v>1227</v>
      </c>
      <c r="E30" s="23">
        <v>602</v>
      </c>
      <c r="F30" s="23">
        <v>21531</v>
      </c>
      <c r="G30">
        <f t="shared" si="0"/>
        <v>23626</v>
      </c>
    </row>
    <row r="31" spans="1:7" ht="15" thickBot="1" x14ac:dyDescent="0.4">
      <c r="A31" s="21">
        <v>29</v>
      </c>
      <c r="B31" s="22" t="s">
        <v>327</v>
      </c>
      <c r="C31" s="23">
        <v>332</v>
      </c>
      <c r="D31" s="23">
        <v>1963</v>
      </c>
      <c r="E31" s="23">
        <v>709</v>
      </c>
      <c r="F31" s="23">
        <v>23770</v>
      </c>
      <c r="G31">
        <f t="shared" si="0"/>
        <v>26774</v>
      </c>
    </row>
    <row r="32" spans="1:7" ht="15" thickBot="1" x14ac:dyDescent="0.4">
      <c r="A32" s="21">
        <v>30</v>
      </c>
      <c r="B32" s="22" t="s">
        <v>328</v>
      </c>
      <c r="C32" s="23">
        <v>218</v>
      </c>
      <c r="D32" s="23">
        <v>982</v>
      </c>
      <c r="E32" s="23">
        <v>653</v>
      </c>
      <c r="F32" s="23">
        <v>22801</v>
      </c>
      <c r="G32">
        <f t="shared" si="0"/>
        <v>24654</v>
      </c>
    </row>
    <row r="33" spans="1:7" ht="15" thickBot="1" x14ac:dyDescent="0.4">
      <c r="A33" s="21">
        <v>31</v>
      </c>
      <c r="B33" s="22" t="s">
        <v>329</v>
      </c>
      <c r="C33" s="23">
        <v>238</v>
      </c>
      <c r="D33" s="23">
        <v>1376</v>
      </c>
      <c r="E33" s="23">
        <v>459</v>
      </c>
      <c r="F33" s="23">
        <v>18420</v>
      </c>
      <c r="G33">
        <f t="shared" si="0"/>
        <v>20493</v>
      </c>
    </row>
    <row r="34" spans="1:7" ht="15" thickBot="1" x14ac:dyDescent="0.4">
      <c r="A34" s="21">
        <v>32</v>
      </c>
      <c r="B34" s="22" t="s">
        <v>330</v>
      </c>
      <c r="C34" s="23">
        <v>610</v>
      </c>
      <c r="D34" s="23">
        <v>4586</v>
      </c>
      <c r="E34" s="23">
        <v>1203</v>
      </c>
      <c r="F34" s="23">
        <v>48260</v>
      </c>
      <c r="G34">
        <f t="shared" si="0"/>
        <v>54659</v>
      </c>
    </row>
    <row r="35" spans="1:7" ht="15" thickBot="1" x14ac:dyDescent="0.4">
      <c r="A35" s="21">
        <v>33</v>
      </c>
      <c r="B35" s="22" t="s">
        <v>331</v>
      </c>
      <c r="C35" s="23">
        <v>286</v>
      </c>
      <c r="D35" s="23">
        <v>2635</v>
      </c>
      <c r="E35" s="23">
        <v>815</v>
      </c>
      <c r="F35" s="23">
        <v>25571</v>
      </c>
      <c r="G35">
        <f t="shared" si="0"/>
        <v>29307</v>
      </c>
    </row>
    <row r="36" spans="1:7" ht="15" thickBot="1" x14ac:dyDescent="0.4">
      <c r="A36" s="21">
        <v>34</v>
      </c>
      <c r="B36" s="22" t="s">
        <v>332</v>
      </c>
      <c r="C36" s="23">
        <v>11</v>
      </c>
      <c r="D36" s="23">
        <v>164</v>
      </c>
      <c r="E36" s="23">
        <v>66</v>
      </c>
      <c r="F36" s="23">
        <v>4311</v>
      </c>
      <c r="G36">
        <f t="shared" si="0"/>
        <v>4552</v>
      </c>
    </row>
    <row r="37" spans="1:7" ht="15" thickBot="1" x14ac:dyDescent="0.4">
      <c r="A37" s="21">
        <v>35</v>
      </c>
      <c r="B37" s="22" t="s">
        <v>333</v>
      </c>
      <c r="C37" s="23">
        <v>65</v>
      </c>
      <c r="D37" s="23">
        <v>824</v>
      </c>
      <c r="E37" s="23">
        <v>327</v>
      </c>
      <c r="F37" s="23">
        <v>13690</v>
      </c>
      <c r="G37">
        <f t="shared" si="0"/>
        <v>14906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0086-6F75-4952-AEA3-3A4056246CB8}">
  <dimension ref="A1:G37"/>
  <sheetViews>
    <sheetView workbookViewId="0">
      <selection activeCell="H3" sqref="H3"/>
    </sheetView>
  </sheetViews>
  <sheetFormatPr defaultRowHeight="14.5" x14ac:dyDescent="0.35"/>
  <cols>
    <col min="5" max="5" width="11.7265625" customWidth="1"/>
    <col min="6" max="6" width="13.54296875" customWidth="1"/>
  </cols>
  <sheetData>
    <row r="1" spans="1:7" ht="15" thickBot="1" x14ac:dyDescent="0.4">
      <c r="B1" s="19" t="s">
        <v>294</v>
      </c>
      <c r="C1" s="19" t="s">
        <v>338</v>
      </c>
      <c r="D1" s="19" t="s">
        <v>339</v>
      </c>
      <c r="E1" s="19" t="s">
        <v>340</v>
      </c>
      <c r="F1" s="19" t="s">
        <v>341</v>
      </c>
      <c r="G1" s="20" t="s">
        <v>347</v>
      </c>
    </row>
    <row r="2" spans="1:7" x14ac:dyDescent="0.35">
      <c r="A2" s="20"/>
      <c r="B2" s="20"/>
      <c r="C2" s="20"/>
      <c r="D2" s="20"/>
      <c r="E2" s="20"/>
      <c r="F2" s="20"/>
    </row>
    <row r="3" spans="1:7" ht="15" thickBot="1" x14ac:dyDescent="0.4">
      <c r="A3" s="21">
        <v>1</v>
      </c>
      <c r="B3" s="22" t="s">
        <v>327</v>
      </c>
      <c r="C3" s="23">
        <v>1436</v>
      </c>
      <c r="D3" s="23">
        <v>1568</v>
      </c>
      <c r="E3" s="23">
        <v>11904</v>
      </c>
      <c r="F3" s="23">
        <v>11866</v>
      </c>
      <c r="G3">
        <f>SUM(C3:F3)</f>
        <v>26774</v>
      </c>
    </row>
    <row r="4" spans="1:7" ht="15" thickBot="1" x14ac:dyDescent="0.4">
      <c r="A4" s="21">
        <v>2</v>
      </c>
      <c r="B4" s="22" t="s">
        <v>301</v>
      </c>
      <c r="C4" s="23">
        <v>1123</v>
      </c>
      <c r="D4" s="23">
        <v>1197</v>
      </c>
      <c r="E4" s="23">
        <v>14955</v>
      </c>
      <c r="F4" s="23">
        <v>14654</v>
      </c>
      <c r="G4">
        <f t="shared" ref="G4:G37" si="0">SUM(C4:F4)</f>
        <v>31929</v>
      </c>
    </row>
    <row r="5" spans="1:7" ht="15" thickBot="1" x14ac:dyDescent="0.4">
      <c r="A5" s="21">
        <v>3</v>
      </c>
      <c r="B5" s="22" t="s">
        <v>314</v>
      </c>
      <c r="C5" s="23">
        <v>1355</v>
      </c>
      <c r="D5" s="23">
        <v>1237</v>
      </c>
      <c r="E5" s="23">
        <v>12033</v>
      </c>
      <c r="F5" s="23">
        <v>11690</v>
      </c>
      <c r="G5">
        <f t="shared" si="0"/>
        <v>26315</v>
      </c>
    </row>
    <row r="6" spans="1:7" ht="15" thickBot="1" x14ac:dyDescent="0.4">
      <c r="A6" s="21">
        <v>4</v>
      </c>
      <c r="B6" s="22" t="s">
        <v>331</v>
      </c>
      <c r="C6" s="23">
        <v>1822</v>
      </c>
      <c r="D6" s="23">
        <v>1914</v>
      </c>
      <c r="E6" s="23">
        <v>12616</v>
      </c>
      <c r="F6" s="23">
        <v>12955</v>
      </c>
      <c r="G6">
        <f t="shared" si="0"/>
        <v>29307</v>
      </c>
    </row>
    <row r="7" spans="1:7" ht="15" thickBot="1" x14ac:dyDescent="0.4">
      <c r="A7" s="21">
        <v>5</v>
      </c>
      <c r="B7" s="22" t="s">
        <v>304</v>
      </c>
      <c r="C7" s="23">
        <v>2117</v>
      </c>
      <c r="D7" s="23">
        <v>2018</v>
      </c>
      <c r="E7" s="23">
        <v>15338</v>
      </c>
      <c r="F7" s="23">
        <v>15249</v>
      </c>
      <c r="G7">
        <f t="shared" si="0"/>
        <v>34722</v>
      </c>
    </row>
    <row r="8" spans="1:7" ht="15" thickBot="1" x14ac:dyDescent="0.4">
      <c r="A8" s="21">
        <v>6</v>
      </c>
      <c r="B8" s="22" t="s">
        <v>315</v>
      </c>
      <c r="C8" s="23">
        <v>813</v>
      </c>
      <c r="D8" s="23">
        <v>724</v>
      </c>
      <c r="E8" s="23">
        <v>7634</v>
      </c>
      <c r="F8" s="23">
        <v>7295</v>
      </c>
      <c r="G8">
        <f t="shared" si="0"/>
        <v>16466</v>
      </c>
    </row>
    <row r="9" spans="1:7" ht="15" thickBot="1" x14ac:dyDescent="0.4">
      <c r="A9" s="21">
        <v>7</v>
      </c>
      <c r="B9" s="22" t="s">
        <v>326</v>
      </c>
      <c r="C9" s="23">
        <v>1059</v>
      </c>
      <c r="D9" s="23">
        <v>1036</v>
      </c>
      <c r="E9" s="23">
        <v>10892</v>
      </c>
      <c r="F9" s="23">
        <v>10639</v>
      </c>
      <c r="G9">
        <f t="shared" si="0"/>
        <v>23626</v>
      </c>
    </row>
    <row r="10" spans="1:7" ht="15" thickBot="1" x14ac:dyDescent="0.4">
      <c r="A10" s="21">
        <v>8</v>
      </c>
      <c r="B10" s="22" t="s">
        <v>329</v>
      </c>
      <c r="C10" s="23">
        <v>1019</v>
      </c>
      <c r="D10" s="23">
        <v>1054</v>
      </c>
      <c r="E10" s="23">
        <v>9141</v>
      </c>
      <c r="F10" s="23">
        <v>9279</v>
      </c>
      <c r="G10">
        <f t="shared" si="0"/>
        <v>20493</v>
      </c>
    </row>
    <row r="11" spans="1:7" ht="15" thickBot="1" x14ac:dyDescent="0.4">
      <c r="A11" s="21">
        <v>9</v>
      </c>
      <c r="B11" s="22" t="s">
        <v>324</v>
      </c>
      <c r="C11" s="23">
        <v>549</v>
      </c>
      <c r="D11" s="23">
        <v>560</v>
      </c>
      <c r="E11" s="23">
        <v>6501</v>
      </c>
      <c r="F11" s="23">
        <v>6468</v>
      </c>
      <c r="G11">
        <f t="shared" si="0"/>
        <v>14078</v>
      </c>
    </row>
    <row r="12" spans="1:7" ht="15" thickBot="1" x14ac:dyDescent="0.4">
      <c r="A12" s="21">
        <v>10</v>
      </c>
      <c r="B12" s="22" t="s">
        <v>322</v>
      </c>
      <c r="C12" s="23">
        <v>1112</v>
      </c>
      <c r="D12" s="23">
        <v>1134</v>
      </c>
      <c r="E12" s="23">
        <v>10530</v>
      </c>
      <c r="F12" s="23">
        <v>10252</v>
      </c>
      <c r="G12">
        <f t="shared" si="0"/>
        <v>23028</v>
      </c>
    </row>
    <row r="13" spans="1:7" ht="15" thickBot="1" x14ac:dyDescent="0.4">
      <c r="A13" s="21">
        <v>11</v>
      </c>
      <c r="B13" s="22" t="s">
        <v>317</v>
      </c>
      <c r="C13" s="23">
        <v>1075</v>
      </c>
      <c r="D13" s="23">
        <v>1119</v>
      </c>
      <c r="E13" s="23">
        <v>8639</v>
      </c>
      <c r="F13" s="23">
        <v>9120</v>
      </c>
      <c r="G13">
        <f t="shared" si="0"/>
        <v>19953</v>
      </c>
    </row>
    <row r="14" spans="1:7" ht="15" thickBot="1" x14ac:dyDescent="0.4">
      <c r="A14" s="21">
        <v>12</v>
      </c>
      <c r="B14" s="22" t="s">
        <v>305</v>
      </c>
      <c r="C14" s="23">
        <v>915</v>
      </c>
      <c r="D14" s="23">
        <v>1042</v>
      </c>
      <c r="E14" s="23">
        <v>8408</v>
      </c>
      <c r="F14" s="23">
        <v>8257</v>
      </c>
      <c r="G14">
        <f t="shared" si="0"/>
        <v>18622</v>
      </c>
    </row>
    <row r="15" spans="1:7" ht="15" thickBot="1" x14ac:dyDescent="0.4">
      <c r="A15" s="21">
        <v>13</v>
      </c>
      <c r="B15" s="22" t="s">
        <v>330</v>
      </c>
      <c r="C15" s="23">
        <v>3183</v>
      </c>
      <c r="D15" s="23">
        <v>3216</v>
      </c>
      <c r="E15" s="23">
        <v>24375</v>
      </c>
      <c r="F15" s="23">
        <v>23885</v>
      </c>
      <c r="G15">
        <f t="shared" si="0"/>
        <v>54659</v>
      </c>
    </row>
    <row r="16" spans="1:7" ht="15" thickBot="1" x14ac:dyDescent="0.4">
      <c r="A16" s="21">
        <v>14</v>
      </c>
      <c r="B16" s="22" t="s">
        <v>318</v>
      </c>
      <c r="C16" s="23">
        <v>264</v>
      </c>
      <c r="D16" s="23">
        <v>261</v>
      </c>
      <c r="E16" s="23">
        <v>3713</v>
      </c>
      <c r="F16" s="23">
        <v>3639</v>
      </c>
      <c r="G16">
        <f t="shared" si="0"/>
        <v>7877</v>
      </c>
    </row>
    <row r="17" spans="1:7" ht="15" thickBot="1" x14ac:dyDescent="0.4">
      <c r="A17" s="21">
        <v>15</v>
      </c>
      <c r="B17" s="22" t="s">
        <v>308</v>
      </c>
      <c r="C17" s="23">
        <v>861</v>
      </c>
      <c r="D17" s="23">
        <v>744</v>
      </c>
      <c r="E17" s="23">
        <v>7019</v>
      </c>
      <c r="F17" s="23">
        <v>6475</v>
      </c>
      <c r="G17">
        <f t="shared" si="0"/>
        <v>15099</v>
      </c>
    </row>
    <row r="18" spans="1:7" ht="15" thickBot="1" x14ac:dyDescent="0.4">
      <c r="A18" s="21">
        <v>16</v>
      </c>
      <c r="B18" s="22" t="s">
        <v>299</v>
      </c>
      <c r="C18" s="23">
        <v>2001</v>
      </c>
      <c r="D18" s="23">
        <v>2021</v>
      </c>
      <c r="E18" s="23">
        <v>3852</v>
      </c>
      <c r="F18" s="23">
        <v>3876</v>
      </c>
      <c r="G18">
        <f t="shared" si="0"/>
        <v>11750</v>
      </c>
    </row>
    <row r="19" spans="1:7" ht="15" thickBot="1" x14ac:dyDescent="0.4">
      <c r="A19" s="21">
        <v>17</v>
      </c>
      <c r="B19" s="22" t="s">
        <v>319</v>
      </c>
      <c r="C19" s="23">
        <v>1617</v>
      </c>
      <c r="D19" s="23">
        <v>1462</v>
      </c>
      <c r="E19" s="23">
        <v>14314</v>
      </c>
      <c r="F19" s="23">
        <v>13835</v>
      </c>
      <c r="G19">
        <f t="shared" si="0"/>
        <v>31228</v>
      </c>
    </row>
    <row r="20" spans="1:7" ht="15" thickBot="1" x14ac:dyDescent="0.4">
      <c r="A20" s="21">
        <v>18</v>
      </c>
      <c r="B20" s="22" t="s">
        <v>316</v>
      </c>
      <c r="C20" s="23">
        <v>840</v>
      </c>
      <c r="D20" s="23">
        <v>820</v>
      </c>
      <c r="E20" s="23">
        <v>9342</v>
      </c>
      <c r="F20" s="23">
        <v>9292</v>
      </c>
      <c r="G20">
        <f t="shared" si="0"/>
        <v>20294</v>
      </c>
    </row>
    <row r="21" spans="1:7" ht="15" thickBot="1" x14ac:dyDescent="0.4">
      <c r="A21" s="21">
        <v>19</v>
      </c>
      <c r="B21" s="22" t="s">
        <v>303</v>
      </c>
      <c r="C21" s="23">
        <v>1233</v>
      </c>
      <c r="D21" s="23">
        <v>1281</v>
      </c>
      <c r="E21" s="23">
        <v>12505</v>
      </c>
      <c r="F21" s="23">
        <v>12784</v>
      </c>
      <c r="G21">
        <f t="shared" si="0"/>
        <v>27803</v>
      </c>
    </row>
    <row r="22" spans="1:7" ht="15" thickBot="1" x14ac:dyDescent="0.4">
      <c r="A22" s="21">
        <v>20</v>
      </c>
      <c r="B22" s="22" t="s">
        <v>310</v>
      </c>
      <c r="C22" s="23">
        <v>3528</v>
      </c>
      <c r="D22" s="23">
        <v>3391</v>
      </c>
      <c r="E22" s="23">
        <v>20052</v>
      </c>
      <c r="F22" s="23">
        <v>19757</v>
      </c>
      <c r="G22">
        <f t="shared" si="0"/>
        <v>46728</v>
      </c>
    </row>
    <row r="23" spans="1:7" ht="15" thickBot="1" x14ac:dyDescent="0.4">
      <c r="A23" s="21">
        <v>21</v>
      </c>
      <c r="B23" s="22" t="s">
        <v>312</v>
      </c>
      <c r="C23" s="23">
        <v>1826</v>
      </c>
      <c r="D23" s="23">
        <v>1710</v>
      </c>
      <c r="E23" s="23">
        <v>10530</v>
      </c>
      <c r="F23" s="23">
        <v>10383</v>
      </c>
      <c r="G23">
        <f t="shared" si="0"/>
        <v>24449</v>
      </c>
    </row>
    <row r="24" spans="1:7" ht="15" thickBot="1" x14ac:dyDescent="0.4">
      <c r="A24" s="21">
        <v>22</v>
      </c>
      <c r="B24" s="22" t="s">
        <v>320</v>
      </c>
      <c r="C24" s="23">
        <v>2699</v>
      </c>
      <c r="D24" s="23">
        <v>2719</v>
      </c>
      <c r="E24" s="23">
        <v>30207</v>
      </c>
      <c r="F24" s="23">
        <v>29059</v>
      </c>
      <c r="G24">
        <f t="shared" si="0"/>
        <v>64684</v>
      </c>
    </row>
    <row r="25" spans="1:7" ht="15" thickBot="1" x14ac:dyDescent="0.4">
      <c r="A25" s="21">
        <v>23</v>
      </c>
      <c r="B25" s="22" t="s">
        <v>328</v>
      </c>
      <c r="C25" s="23">
        <v>929</v>
      </c>
      <c r="D25" s="23">
        <v>924</v>
      </c>
      <c r="E25" s="23">
        <v>11793</v>
      </c>
      <c r="F25" s="23">
        <v>11008</v>
      </c>
      <c r="G25">
        <f t="shared" si="0"/>
        <v>24654</v>
      </c>
    </row>
    <row r="26" spans="1:7" ht="15" thickBot="1" x14ac:dyDescent="0.4">
      <c r="A26" s="21">
        <v>24</v>
      </c>
      <c r="B26" s="22" t="s">
        <v>309</v>
      </c>
      <c r="C26" s="23">
        <v>1071</v>
      </c>
      <c r="D26" s="23">
        <v>1073</v>
      </c>
      <c r="E26" s="23">
        <v>4967</v>
      </c>
      <c r="F26" s="23">
        <v>4847</v>
      </c>
      <c r="G26">
        <f t="shared" si="0"/>
        <v>11958</v>
      </c>
    </row>
    <row r="27" spans="1:7" ht="15" thickBot="1" x14ac:dyDescent="0.4">
      <c r="A27" s="21">
        <v>25</v>
      </c>
      <c r="B27" s="22" t="s">
        <v>325</v>
      </c>
      <c r="C27" s="23">
        <v>819</v>
      </c>
      <c r="D27" s="23">
        <v>865</v>
      </c>
      <c r="E27" s="23">
        <v>8483</v>
      </c>
      <c r="F27" s="23">
        <v>8552</v>
      </c>
      <c r="G27">
        <f t="shared" si="0"/>
        <v>18719</v>
      </c>
    </row>
    <row r="28" spans="1:7" ht="15" thickBot="1" x14ac:dyDescent="0.4">
      <c r="A28" s="21">
        <v>26</v>
      </c>
      <c r="B28" s="22" t="s">
        <v>311</v>
      </c>
      <c r="C28" s="23">
        <v>1912</v>
      </c>
      <c r="D28" s="23">
        <v>1866</v>
      </c>
      <c r="E28" s="23">
        <v>11395</v>
      </c>
      <c r="F28" s="23">
        <v>10665</v>
      </c>
      <c r="G28">
        <f t="shared" si="0"/>
        <v>25838</v>
      </c>
    </row>
    <row r="29" spans="1:7" ht="15" thickBot="1" x14ac:dyDescent="0.4">
      <c r="A29" s="21">
        <v>27</v>
      </c>
      <c r="B29" s="22" t="s">
        <v>333</v>
      </c>
      <c r="C29" s="23">
        <v>609</v>
      </c>
      <c r="D29" s="23">
        <v>607</v>
      </c>
      <c r="E29" s="23">
        <v>6658</v>
      </c>
      <c r="F29" s="23">
        <v>7032</v>
      </c>
      <c r="G29">
        <f t="shared" si="0"/>
        <v>14906</v>
      </c>
    </row>
    <row r="30" spans="1:7" ht="15" thickBot="1" x14ac:dyDescent="0.4">
      <c r="A30" s="21">
        <v>28</v>
      </c>
      <c r="B30" s="22" t="s">
        <v>332</v>
      </c>
      <c r="C30" s="23">
        <v>121</v>
      </c>
      <c r="D30" s="23">
        <v>120</v>
      </c>
      <c r="E30" s="23">
        <v>2207</v>
      </c>
      <c r="F30" s="23">
        <v>2104</v>
      </c>
      <c r="G30">
        <f t="shared" si="0"/>
        <v>4552</v>
      </c>
    </row>
    <row r="31" spans="1:7" ht="15" thickBot="1" x14ac:dyDescent="0.4">
      <c r="A31" s="21">
        <v>29</v>
      </c>
      <c r="B31" s="22" t="s">
        <v>307</v>
      </c>
      <c r="C31" s="23">
        <v>1934</v>
      </c>
      <c r="D31" s="23">
        <v>1902</v>
      </c>
      <c r="E31" s="23">
        <v>18642</v>
      </c>
      <c r="F31" s="23">
        <v>17987</v>
      </c>
      <c r="G31">
        <f t="shared" si="0"/>
        <v>40465</v>
      </c>
    </row>
    <row r="32" spans="1:7" ht="15" thickBot="1" x14ac:dyDescent="0.4">
      <c r="A32" s="21">
        <v>30</v>
      </c>
      <c r="B32" s="22" t="s">
        <v>306</v>
      </c>
      <c r="C32" s="23">
        <v>1038</v>
      </c>
      <c r="D32" s="23">
        <v>931</v>
      </c>
      <c r="E32" s="23">
        <v>7531</v>
      </c>
      <c r="F32" s="23">
        <v>7081</v>
      </c>
      <c r="G32">
        <f t="shared" si="0"/>
        <v>16581</v>
      </c>
    </row>
    <row r="33" spans="1:7" ht="15" thickBot="1" x14ac:dyDescent="0.4">
      <c r="A33" s="21">
        <v>31</v>
      </c>
      <c r="B33" s="22" t="s">
        <v>321</v>
      </c>
      <c r="C33" s="23">
        <v>1174</v>
      </c>
      <c r="D33" s="23">
        <v>1188</v>
      </c>
      <c r="E33" s="23">
        <v>11588</v>
      </c>
      <c r="F33" s="23">
        <v>11636</v>
      </c>
      <c r="G33">
        <f t="shared" si="0"/>
        <v>25586</v>
      </c>
    </row>
    <row r="34" spans="1:7" ht="15" thickBot="1" x14ac:dyDescent="0.4">
      <c r="A34" s="21">
        <v>32</v>
      </c>
      <c r="B34" s="22" t="s">
        <v>302</v>
      </c>
      <c r="C34" s="23">
        <v>2109</v>
      </c>
      <c r="D34" s="23">
        <v>2113</v>
      </c>
      <c r="E34" s="23">
        <v>14977</v>
      </c>
      <c r="F34" s="23">
        <v>14834</v>
      </c>
      <c r="G34">
        <f t="shared" si="0"/>
        <v>34033</v>
      </c>
    </row>
    <row r="35" spans="1:7" ht="15" thickBot="1" x14ac:dyDescent="0.4">
      <c r="A35" s="21">
        <v>33</v>
      </c>
      <c r="B35" s="22" t="s">
        <v>323</v>
      </c>
      <c r="C35" s="23">
        <v>1049</v>
      </c>
      <c r="D35" s="23">
        <v>1021</v>
      </c>
      <c r="E35" s="23">
        <v>3925</v>
      </c>
      <c r="F35" s="23">
        <v>3733</v>
      </c>
      <c r="G35">
        <f t="shared" si="0"/>
        <v>9728</v>
      </c>
    </row>
    <row r="36" spans="1:7" ht="15" thickBot="1" x14ac:dyDescent="0.4">
      <c r="A36" s="21">
        <v>34</v>
      </c>
      <c r="B36" s="22" t="s">
        <v>300</v>
      </c>
      <c r="C36" s="23">
        <v>1652</v>
      </c>
      <c r="D36" s="23">
        <v>1646</v>
      </c>
      <c r="E36" s="23">
        <v>10626</v>
      </c>
      <c r="F36" s="23">
        <v>10813</v>
      </c>
      <c r="G36">
        <f t="shared" si="0"/>
        <v>24737</v>
      </c>
    </row>
    <row r="37" spans="1:7" ht="15" thickBot="1" x14ac:dyDescent="0.4">
      <c r="A37" s="21">
        <v>35</v>
      </c>
      <c r="B37" s="22" t="s">
        <v>313</v>
      </c>
      <c r="C37" s="23">
        <v>1469</v>
      </c>
      <c r="D37" s="23">
        <v>1440</v>
      </c>
      <c r="E37" s="23">
        <v>5594</v>
      </c>
      <c r="F37" s="23">
        <v>5460</v>
      </c>
      <c r="G37">
        <f t="shared" si="0"/>
        <v>13963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B2419-8A2C-4FCD-9BA8-EE37D186BCC2}">
  <dimension ref="A1:J24"/>
  <sheetViews>
    <sheetView zoomScale="90" workbookViewId="0">
      <selection activeCell="I20" sqref="I20"/>
    </sheetView>
  </sheetViews>
  <sheetFormatPr defaultRowHeight="14.5" x14ac:dyDescent="0.35"/>
  <sheetData>
    <row r="1" spans="1:10" ht="16.5" thickBot="1" x14ac:dyDescent="0.4">
      <c r="B1" s="19" t="s">
        <v>294</v>
      </c>
      <c r="C1" s="19" t="s">
        <v>351</v>
      </c>
      <c r="D1" s="19" t="s">
        <v>352</v>
      </c>
      <c r="E1" s="19" t="s">
        <v>353</v>
      </c>
      <c r="F1" s="19" t="s">
        <v>354</v>
      </c>
      <c r="G1" s="19" t="s">
        <v>347</v>
      </c>
      <c r="H1" s="20" t="s">
        <v>355</v>
      </c>
      <c r="J1" s="26" t="s">
        <v>356</v>
      </c>
    </row>
    <row r="2" spans="1:10" x14ac:dyDescent="0.35">
      <c r="A2" s="20"/>
      <c r="B2" s="20"/>
      <c r="C2" s="20"/>
      <c r="D2" s="20"/>
      <c r="E2" s="20"/>
      <c r="F2" s="20"/>
      <c r="G2" s="20"/>
    </row>
    <row r="3" spans="1:10" ht="15" thickBot="1" x14ac:dyDescent="0.4">
      <c r="A3" s="21">
        <v>1</v>
      </c>
      <c r="B3" s="22" t="s">
        <v>327</v>
      </c>
      <c r="C3" s="23">
        <v>3</v>
      </c>
      <c r="D3" s="23">
        <v>0</v>
      </c>
      <c r="E3" s="23">
        <v>1</v>
      </c>
      <c r="F3" s="23">
        <v>19</v>
      </c>
      <c r="G3" s="23">
        <v>36</v>
      </c>
      <c r="H3">
        <f t="shared" ref="H3:H18" si="0">F3/G3</f>
        <v>0.52777777777777779</v>
      </c>
      <c r="J3">
        <f>H3-H15</f>
        <v>-1.6826298399970296E-2</v>
      </c>
    </row>
    <row r="4" spans="1:10" ht="15" thickBot="1" x14ac:dyDescent="0.4">
      <c r="A4" s="21">
        <v>2</v>
      </c>
      <c r="B4" s="22" t="s">
        <v>327</v>
      </c>
      <c r="C4" s="23">
        <v>3</v>
      </c>
      <c r="D4" s="23">
        <v>0</v>
      </c>
      <c r="E4" s="23">
        <v>2</v>
      </c>
      <c r="F4" s="23">
        <v>20</v>
      </c>
      <c r="G4" s="23">
        <v>48</v>
      </c>
      <c r="H4">
        <f t="shared" si="0"/>
        <v>0.41666666666666669</v>
      </c>
      <c r="J4">
        <f t="shared" ref="J4:J6" si="1">H4-H16</f>
        <v>-0.12089201877934269</v>
      </c>
    </row>
    <row r="5" spans="1:10" ht="15" thickBot="1" x14ac:dyDescent="0.4">
      <c r="A5" s="21">
        <v>9</v>
      </c>
      <c r="B5" s="22" t="s">
        <v>327</v>
      </c>
      <c r="C5" s="23">
        <v>3</v>
      </c>
      <c r="D5" s="23">
        <v>1</v>
      </c>
      <c r="E5" s="23">
        <v>1</v>
      </c>
      <c r="F5" s="23">
        <v>88</v>
      </c>
      <c r="G5" s="23">
        <v>120</v>
      </c>
      <c r="H5">
        <f t="shared" si="0"/>
        <v>0.73333333333333328</v>
      </c>
      <c r="J5">
        <f t="shared" si="1"/>
        <v>-8.94215620076525E-2</v>
      </c>
    </row>
    <row r="6" spans="1:10" ht="15" thickBot="1" x14ac:dyDescent="0.4">
      <c r="A6" s="21">
        <v>10</v>
      </c>
      <c r="B6" s="22" t="s">
        <v>327</v>
      </c>
      <c r="C6" s="23">
        <v>3</v>
      </c>
      <c r="D6" s="23">
        <v>1</v>
      </c>
      <c r="E6" s="23">
        <v>2</v>
      </c>
      <c r="F6" s="23">
        <v>70</v>
      </c>
      <c r="G6" s="23">
        <v>128</v>
      </c>
      <c r="H6">
        <f t="shared" si="0"/>
        <v>0.546875</v>
      </c>
      <c r="J6">
        <f t="shared" si="1"/>
        <v>-0.22992432260795936</v>
      </c>
    </row>
    <row r="7" spans="1:10" ht="15" thickBot="1" x14ac:dyDescent="0.4">
      <c r="A7" s="21">
        <v>3</v>
      </c>
      <c r="B7" s="22" t="s">
        <v>327</v>
      </c>
      <c r="C7" s="23">
        <v>1</v>
      </c>
      <c r="D7" s="23">
        <v>0</v>
      </c>
      <c r="E7" s="23">
        <v>1</v>
      </c>
      <c r="F7" s="23">
        <v>171</v>
      </c>
      <c r="G7" s="23">
        <v>316</v>
      </c>
      <c r="H7">
        <f t="shared" si="0"/>
        <v>0.54113924050632911</v>
      </c>
      <c r="J7">
        <f>H7-H15</f>
        <v>-3.4648356714189754E-3</v>
      </c>
    </row>
    <row r="8" spans="1:10" ht="15" thickBot="1" x14ac:dyDescent="0.4">
      <c r="A8" s="21">
        <v>4</v>
      </c>
      <c r="B8" s="22" t="s">
        <v>327</v>
      </c>
      <c r="C8" s="23">
        <v>1</v>
      </c>
      <c r="D8" s="23">
        <v>0</v>
      </c>
      <c r="E8" s="23">
        <v>2</v>
      </c>
      <c r="F8" s="23">
        <v>179</v>
      </c>
      <c r="G8" s="23">
        <v>347</v>
      </c>
      <c r="H8">
        <f t="shared" si="0"/>
        <v>0.51585014409221897</v>
      </c>
      <c r="J8">
        <f t="shared" ref="J8:J10" si="2">H8-H16</f>
        <v>-2.1708541353790411E-2</v>
      </c>
    </row>
    <row r="9" spans="1:10" ht="15" thickBot="1" x14ac:dyDescent="0.4">
      <c r="A9" s="21">
        <v>11</v>
      </c>
      <c r="B9" s="22" t="s">
        <v>327</v>
      </c>
      <c r="C9" s="23">
        <v>1</v>
      </c>
      <c r="D9" s="23">
        <v>1</v>
      </c>
      <c r="E9" s="23">
        <v>1</v>
      </c>
      <c r="F9" s="23">
        <v>501</v>
      </c>
      <c r="G9" s="23">
        <v>639</v>
      </c>
      <c r="H9">
        <f t="shared" si="0"/>
        <v>0.784037558685446</v>
      </c>
      <c r="J9">
        <f t="shared" si="2"/>
        <v>-3.871733665553978E-2</v>
      </c>
    </row>
    <row r="10" spans="1:10" ht="15" thickBot="1" x14ac:dyDescent="0.4">
      <c r="A10" s="21">
        <v>12</v>
      </c>
      <c r="B10" s="22" t="s">
        <v>327</v>
      </c>
      <c r="C10" s="23">
        <v>1</v>
      </c>
      <c r="D10" s="23">
        <v>1</v>
      </c>
      <c r="E10" s="23">
        <v>2</v>
      </c>
      <c r="F10" s="23">
        <v>498</v>
      </c>
      <c r="G10" s="23">
        <v>661</v>
      </c>
      <c r="H10">
        <f t="shared" si="0"/>
        <v>0.75340393343419065</v>
      </c>
      <c r="J10">
        <f t="shared" si="2"/>
        <v>-2.339538917376871E-2</v>
      </c>
    </row>
    <row r="11" spans="1:10" ht="15" thickBot="1" x14ac:dyDescent="0.4">
      <c r="A11" s="21">
        <v>5</v>
      </c>
      <c r="B11" s="22" t="s">
        <v>327</v>
      </c>
      <c r="C11" s="23">
        <v>2</v>
      </c>
      <c r="D11" s="23">
        <v>0</v>
      </c>
      <c r="E11" s="23">
        <v>1</v>
      </c>
      <c r="F11" s="23">
        <v>48</v>
      </c>
      <c r="G11" s="23">
        <v>99</v>
      </c>
      <c r="H11">
        <f t="shared" si="0"/>
        <v>0.48484848484848486</v>
      </c>
      <c r="J11">
        <f>H11-H15</f>
        <v>-5.9755591329263225E-2</v>
      </c>
    </row>
    <row r="12" spans="1:10" ht="15" thickBot="1" x14ac:dyDescent="0.4">
      <c r="A12" s="21">
        <v>6</v>
      </c>
      <c r="B12" s="22" t="s">
        <v>327</v>
      </c>
      <c r="C12" s="23">
        <v>2</v>
      </c>
      <c r="D12" s="23">
        <v>0</v>
      </c>
      <c r="E12" s="23">
        <v>2</v>
      </c>
      <c r="F12" s="23">
        <v>66</v>
      </c>
      <c r="G12" s="23">
        <v>116</v>
      </c>
      <c r="H12">
        <f t="shared" si="0"/>
        <v>0.56896551724137934</v>
      </c>
      <c r="J12">
        <f t="shared" ref="J12:J14" si="3">H12-H16</f>
        <v>3.1406831795369961E-2</v>
      </c>
    </row>
    <row r="13" spans="1:10" ht="15" thickBot="1" x14ac:dyDescent="0.4">
      <c r="A13" s="21">
        <v>13</v>
      </c>
      <c r="B13" s="22" t="s">
        <v>327</v>
      </c>
      <c r="C13" s="23">
        <v>2</v>
      </c>
      <c r="D13" s="23">
        <v>1</v>
      </c>
      <c r="E13" s="23">
        <v>1</v>
      </c>
      <c r="F13" s="23">
        <v>183</v>
      </c>
      <c r="G13" s="23">
        <v>226</v>
      </c>
      <c r="H13">
        <f t="shared" si="0"/>
        <v>0.80973451327433632</v>
      </c>
      <c r="J13">
        <f t="shared" si="3"/>
        <v>-1.3020382066649461E-2</v>
      </c>
    </row>
    <row r="14" spans="1:10" ht="15" thickBot="1" x14ac:dyDescent="0.4">
      <c r="A14" s="21">
        <v>14</v>
      </c>
      <c r="B14" s="22" t="s">
        <v>327</v>
      </c>
      <c r="C14" s="23">
        <v>2</v>
      </c>
      <c r="D14" s="23">
        <v>1</v>
      </c>
      <c r="E14" s="23">
        <v>2</v>
      </c>
      <c r="F14" s="23">
        <v>185</v>
      </c>
      <c r="G14" s="23">
        <v>268</v>
      </c>
      <c r="H14">
        <f t="shared" si="0"/>
        <v>0.69029850746268662</v>
      </c>
      <c r="J14">
        <f t="shared" si="3"/>
        <v>-8.6500815145272747E-2</v>
      </c>
    </row>
    <row r="15" spans="1:10" ht="15" thickBot="1" x14ac:dyDescent="0.4">
      <c r="A15" s="21">
        <v>7</v>
      </c>
      <c r="B15" s="22" t="s">
        <v>327</v>
      </c>
      <c r="C15" s="23">
        <v>0</v>
      </c>
      <c r="D15" s="23">
        <v>0</v>
      </c>
      <c r="E15" s="23">
        <v>1</v>
      </c>
      <c r="F15" s="23">
        <v>3260</v>
      </c>
      <c r="G15" s="23">
        <v>5986</v>
      </c>
      <c r="H15">
        <f t="shared" si="0"/>
        <v>0.54460407617774809</v>
      </c>
    </row>
    <row r="16" spans="1:10" ht="15" thickBot="1" x14ac:dyDescent="0.4">
      <c r="A16" s="21">
        <v>8</v>
      </c>
      <c r="B16" s="22" t="s">
        <v>327</v>
      </c>
      <c r="C16" s="23">
        <v>0</v>
      </c>
      <c r="D16" s="23">
        <v>0</v>
      </c>
      <c r="E16" s="23">
        <v>2</v>
      </c>
      <c r="F16" s="23">
        <v>3206</v>
      </c>
      <c r="G16" s="23">
        <v>5964</v>
      </c>
      <c r="H16">
        <f t="shared" si="0"/>
        <v>0.53755868544600938</v>
      </c>
    </row>
    <row r="17" spans="1:8" ht="15" thickBot="1" x14ac:dyDescent="0.4">
      <c r="A17" s="21">
        <v>15</v>
      </c>
      <c r="B17" s="22" t="s">
        <v>327</v>
      </c>
      <c r="C17" s="23">
        <v>0</v>
      </c>
      <c r="D17" s="23">
        <v>1</v>
      </c>
      <c r="E17" s="23">
        <v>1</v>
      </c>
      <c r="F17" s="23">
        <v>4874</v>
      </c>
      <c r="G17" s="23">
        <v>5924</v>
      </c>
      <c r="H17">
        <f t="shared" si="0"/>
        <v>0.82275489534098578</v>
      </c>
    </row>
    <row r="18" spans="1:8" ht="15" thickBot="1" x14ac:dyDescent="0.4">
      <c r="A18" s="21">
        <v>16</v>
      </c>
      <c r="B18" s="22" t="s">
        <v>327</v>
      </c>
      <c r="C18" s="23">
        <v>0</v>
      </c>
      <c r="D18" s="23">
        <v>1</v>
      </c>
      <c r="E18" s="23">
        <v>2</v>
      </c>
      <c r="F18" s="23">
        <v>4587</v>
      </c>
      <c r="G18" s="23">
        <v>5905</v>
      </c>
      <c r="H18">
        <f t="shared" si="0"/>
        <v>0.77679932260795936</v>
      </c>
    </row>
    <row r="19" spans="1:8" x14ac:dyDescent="0.35">
      <c r="F19">
        <f>SUM(F3:F18)</f>
        <v>17955</v>
      </c>
      <c r="G19">
        <f>SUM(G3:G18)</f>
        <v>26783</v>
      </c>
    </row>
    <row r="20" spans="1:8" x14ac:dyDescent="0.35">
      <c r="A20" s="27"/>
      <c r="B20" s="27"/>
      <c r="C20" s="27"/>
      <c r="D20" s="27"/>
      <c r="E20" s="27"/>
      <c r="F20" s="27"/>
      <c r="G20" s="27"/>
    </row>
    <row r="21" spans="1:8" x14ac:dyDescent="0.35">
      <c r="A21" s="27"/>
      <c r="B21" s="28"/>
      <c r="C21" s="28"/>
      <c r="D21" s="28"/>
      <c r="E21" s="28"/>
      <c r="F21" s="28"/>
      <c r="G21" s="27"/>
    </row>
    <row r="22" spans="1:8" x14ac:dyDescent="0.35">
      <c r="A22" s="28"/>
      <c r="B22" s="28"/>
      <c r="C22" s="28"/>
      <c r="D22" s="28"/>
      <c r="E22" s="28"/>
      <c r="F22" s="27"/>
      <c r="G22" s="27"/>
    </row>
    <row r="23" spans="1:8" x14ac:dyDescent="0.35">
      <c r="A23" s="29"/>
      <c r="B23" s="30"/>
      <c r="C23" s="30"/>
      <c r="D23" s="30"/>
      <c r="E23" s="30"/>
      <c r="F23" s="27"/>
      <c r="G23" s="27"/>
    </row>
    <row r="24" spans="1:8" x14ac:dyDescent="0.35">
      <c r="A24" s="29"/>
      <c r="B24" s="30"/>
      <c r="C24" s="30"/>
      <c r="D24" s="30"/>
      <c r="E24" s="30"/>
      <c r="F24" s="27"/>
      <c r="G24"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9EBE-EB70-46A1-96EB-4A008A93A194}">
  <dimension ref="A1:L72"/>
  <sheetViews>
    <sheetView zoomScale="81" workbookViewId="0">
      <selection activeCell="L3" sqref="L3"/>
    </sheetView>
  </sheetViews>
  <sheetFormatPr defaultRowHeight="14.5" x14ac:dyDescent="0.35"/>
  <cols>
    <col min="5" max="5" width="10.81640625" customWidth="1"/>
    <col min="6" max="6" width="10.26953125" customWidth="1"/>
    <col min="7" max="7" width="10.7265625" customWidth="1"/>
  </cols>
  <sheetData>
    <row r="1" spans="1:12" ht="16.5" thickBot="1" x14ac:dyDescent="0.4">
      <c r="B1" s="19" t="s">
        <v>294</v>
      </c>
      <c r="C1" s="19" t="s">
        <v>342</v>
      </c>
      <c r="D1" s="19" t="s">
        <v>343</v>
      </c>
      <c r="E1" s="19" t="s">
        <v>344</v>
      </c>
      <c r="F1" s="19" t="s">
        <v>345</v>
      </c>
      <c r="G1" s="19" t="s">
        <v>346</v>
      </c>
      <c r="H1" s="20" t="s">
        <v>347</v>
      </c>
      <c r="I1" s="20" t="s">
        <v>349</v>
      </c>
      <c r="J1" s="20" t="s">
        <v>348</v>
      </c>
    </row>
    <row r="2" spans="1:12" x14ac:dyDescent="0.35">
      <c r="A2" s="20"/>
      <c r="B2" s="20"/>
      <c r="C2" s="20"/>
      <c r="D2" s="20"/>
      <c r="E2" s="20"/>
      <c r="F2" s="20"/>
      <c r="G2" s="20"/>
    </row>
    <row r="3" spans="1:12" ht="15" thickBot="1" x14ac:dyDescent="0.4">
      <c r="A3" s="21">
        <v>1</v>
      </c>
      <c r="B3" s="22" t="s">
        <v>299</v>
      </c>
      <c r="C3" s="23">
        <v>1</v>
      </c>
      <c r="D3" s="23">
        <v>309</v>
      </c>
      <c r="E3" s="23">
        <v>2963</v>
      </c>
      <c r="F3" s="23">
        <v>748</v>
      </c>
      <c r="G3" s="23">
        <v>2</v>
      </c>
      <c r="H3">
        <f t="shared" ref="H3:H14" si="0">SUM(D3,E3,F3)</f>
        <v>4020</v>
      </c>
      <c r="I3">
        <f t="shared" ref="I3:I14" si="1">1-(D3/H3)</f>
        <v>0.92313432835820897</v>
      </c>
      <c r="J3">
        <f>I3/I4</f>
        <v>1.0809781243848968</v>
      </c>
      <c r="L3" t="s">
        <v>350</v>
      </c>
    </row>
    <row r="4" spans="1:12" ht="15" thickBot="1" x14ac:dyDescent="0.4">
      <c r="A4" s="21">
        <v>2</v>
      </c>
      <c r="B4" s="22" t="s">
        <v>299</v>
      </c>
      <c r="C4" s="23">
        <v>0</v>
      </c>
      <c r="D4" s="23">
        <v>1128</v>
      </c>
      <c r="E4" s="23">
        <v>5600</v>
      </c>
      <c r="F4" s="23">
        <v>997</v>
      </c>
      <c r="G4" s="23">
        <v>3</v>
      </c>
      <c r="H4">
        <f t="shared" si="0"/>
        <v>7725</v>
      </c>
      <c r="I4">
        <f t="shared" si="1"/>
        <v>0.85398058252427189</v>
      </c>
    </row>
    <row r="5" spans="1:12" ht="15" thickBot="1" x14ac:dyDescent="0.4">
      <c r="A5" s="21">
        <v>3</v>
      </c>
      <c r="B5" s="22" t="s">
        <v>300</v>
      </c>
      <c r="C5" s="23">
        <v>1</v>
      </c>
      <c r="D5" s="23">
        <v>676</v>
      </c>
      <c r="E5" s="23">
        <v>2171</v>
      </c>
      <c r="F5" s="23">
        <v>451</v>
      </c>
      <c r="G5" s="23">
        <v>0</v>
      </c>
      <c r="H5">
        <f t="shared" si="0"/>
        <v>3298</v>
      </c>
      <c r="I5">
        <f t="shared" si="1"/>
        <v>0.79502728926622201</v>
      </c>
      <c r="J5">
        <f t="shared" ref="J5" si="2">I5/I6</f>
        <v>1.1264375413086585</v>
      </c>
    </row>
    <row r="6" spans="1:12" ht="15" thickBot="1" x14ac:dyDescent="0.4">
      <c r="A6" s="21">
        <v>4</v>
      </c>
      <c r="B6" s="22" t="s">
        <v>300</v>
      </c>
      <c r="C6" s="23">
        <v>0</v>
      </c>
      <c r="D6" s="23">
        <v>6307</v>
      </c>
      <c r="E6" s="23">
        <v>13302</v>
      </c>
      <c r="F6" s="23">
        <v>1828</v>
      </c>
      <c r="G6" s="23">
        <v>2</v>
      </c>
      <c r="H6">
        <f t="shared" si="0"/>
        <v>21437</v>
      </c>
      <c r="I6">
        <f t="shared" si="1"/>
        <v>0.70578905630452016</v>
      </c>
    </row>
    <row r="7" spans="1:12" ht="15" thickBot="1" x14ac:dyDescent="0.4">
      <c r="A7" s="21">
        <v>5</v>
      </c>
      <c r="B7" s="22" t="s">
        <v>301</v>
      </c>
      <c r="C7" s="23">
        <v>1</v>
      </c>
      <c r="D7" s="23">
        <v>813</v>
      </c>
      <c r="E7" s="23">
        <v>1074</v>
      </c>
      <c r="F7" s="23">
        <v>431</v>
      </c>
      <c r="G7" s="23">
        <v>2</v>
      </c>
      <c r="H7">
        <f t="shared" si="0"/>
        <v>2318</v>
      </c>
      <c r="I7">
        <f t="shared" si="1"/>
        <v>0.64926660914581535</v>
      </c>
      <c r="J7">
        <f t="shared" ref="J7" si="3">I7/I8</f>
        <v>1.0620351655790139</v>
      </c>
    </row>
    <row r="8" spans="1:12" ht="15" thickBot="1" x14ac:dyDescent="0.4">
      <c r="A8" s="21">
        <v>6</v>
      </c>
      <c r="B8" s="22" t="s">
        <v>301</v>
      </c>
      <c r="C8" s="23">
        <v>0</v>
      </c>
      <c r="D8" s="23">
        <v>11507</v>
      </c>
      <c r="E8" s="23">
        <v>14502</v>
      </c>
      <c r="F8" s="23">
        <v>3598</v>
      </c>
      <c r="G8" s="23">
        <v>2</v>
      </c>
      <c r="H8">
        <f t="shared" si="0"/>
        <v>29607</v>
      </c>
      <c r="I8">
        <f t="shared" si="1"/>
        <v>0.61134191238558455</v>
      </c>
    </row>
    <row r="9" spans="1:12" ht="15" thickBot="1" x14ac:dyDescent="0.4">
      <c r="A9" s="21">
        <v>7</v>
      </c>
      <c r="B9" s="22" t="s">
        <v>302</v>
      </c>
      <c r="C9" s="23">
        <v>1</v>
      </c>
      <c r="D9" s="23">
        <v>751</v>
      </c>
      <c r="E9" s="23">
        <v>3197</v>
      </c>
      <c r="F9" s="23">
        <v>268</v>
      </c>
      <c r="G9" s="23">
        <v>6</v>
      </c>
      <c r="H9">
        <f t="shared" si="0"/>
        <v>4216</v>
      </c>
      <c r="I9">
        <f t="shared" si="1"/>
        <v>0.82186907020872868</v>
      </c>
      <c r="J9">
        <f t="shared" ref="J9" si="4">I9/I10</f>
        <v>1.1259485265308944</v>
      </c>
    </row>
    <row r="10" spans="1:12" ht="15" thickBot="1" x14ac:dyDescent="0.4">
      <c r="A10" s="21">
        <v>8</v>
      </c>
      <c r="B10" s="22" t="s">
        <v>302</v>
      </c>
      <c r="C10" s="23">
        <v>0</v>
      </c>
      <c r="D10" s="23">
        <v>8042</v>
      </c>
      <c r="E10" s="23">
        <v>20584</v>
      </c>
      <c r="F10" s="23">
        <v>1152</v>
      </c>
      <c r="G10" s="23">
        <v>33</v>
      </c>
      <c r="H10">
        <f t="shared" si="0"/>
        <v>29778</v>
      </c>
      <c r="I10">
        <f t="shared" si="1"/>
        <v>0.7299348512324535</v>
      </c>
    </row>
    <row r="11" spans="1:12" ht="15" thickBot="1" x14ac:dyDescent="0.4">
      <c r="A11" s="21">
        <v>9</v>
      </c>
      <c r="B11" s="22" t="s">
        <v>303</v>
      </c>
      <c r="C11" s="23">
        <v>1</v>
      </c>
      <c r="D11" s="23">
        <v>833</v>
      </c>
      <c r="E11" s="23">
        <v>1373</v>
      </c>
      <c r="F11" s="23">
        <v>308</v>
      </c>
      <c r="G11" s="23">
        <v>0</v>
      </c>
      <c r="H11">
        <f t="shared" si="0"/>
        <v>2514</v>
      </c>
      <c r="I11">
        <f t="shared" si="1"/>
        <v>0.66865552903739056</v>
      </c>
      <c r="J11">
        <f t="shared" ref="J11" si="5">I11/I12</f>
        <v>1.0554489614711919</v>
      </c>
    </row>
    <row r="12" spans="1:12" ht="15" thickBot="1" x14ac:dyDescent="0.4">
      <c r="A12" s="21">
        <v>10</v>
      </c>
      <c r="B12" s="22" t="s">
        <v>303</v>
      </c>
      <c r="C12" s="23">
        <v>0</v>
      </c>
      <c r="D12" s="23">
        <v>9267</v>
      </c>
      <c r="E12" s="23">
        <v>13491</v>
      </c>
      <c r="F12" s="23">
        <v>2529</v>
      </c>
      <c r="G12" s="23">
        <v>2</v>
      </c>
      <c r="H12">
        <f t="shared" si="0"/>
        <v>25287</v>
      </c>
      <c r="I12">
        <f t="shared" si="1"/>
        <v>0.63352710879107843</v>
      </c>
    </row>
    <row r="13" spans="1:12" ht="15" thickBot="1" x14ac:dyDescent="0.4">
      <c r="A13" s="21">
        <v>11</v>
      </c>
      <c r="B13" s="22" t="s">
        <v>304</v>
      </c>
      <c r="C13" s="23">
        <v>1</v>
      </c>
      <c r="D13" s="23">
        <v>608</v>
      </c>
      <c r="E13" s="23">
        <v>2732</v>
      </c>
      <c r="F13" s="23">
        <v>794</v>
      </c>
      <c r="G13" s="23">
        <v>1</v>
      </c>
      <c r="H13">
        <f t="shared" si="0"/>
        <v>4134</v>
      </c>
      <c r="I13">
        <f t="shared" si="1"/>
        <v>0.85292694726656992</v>
      </c>
      <c r="J13">
        <f t="shared" ref="J13" si="6">I13/I14</f>
        <v>1.0435201918233767</v>
      </c>
    </row>
    <row r="14" spans="1:12" ht="15" thickBot="1" x14ac:dyDescent="0.4">
      <c r="A14" s="21">
        <v>12</v>
      </c>
      <c r="B14" s="22" t="s">
        <v>304</v>
      </c>
      <c r="C14" s="23">
        <v>0</v>
      </c>
      <c r="D14" s="23">
        <v>5586</v>
      </c>
      <c r="E14" s="23">
        <v>20811</v>
      </c>
      <c r="F14" s="23">
        <v>4187</v>
      </c>
      <c r="G14" s="23">
        <v>3</v>
      </c>
      <c r="H14">
        <f t="shared" si="0"/>
        <v>30584</v>
      </c>
      <c r="I14">
        <f t="shared" si="1"/>
        <v>0.81735547998953706</v>
      </c>
    </row>
    <row r="15" spans="1:12" ht="15" thickBot="1" x14ac:dyDescent="0.4">
      <c r="A15" s="21">
        <v>13</v>
      </c>
      <c r="B15" s="24" t="s">
        <v>305</v>
      </c>
      <c r="C15" s="25">
        <v>1</v>
      </c>
      <c r="D15" s="25">
        <v>787</v>
      </c>
      <c r="E15" s="25">
        <v>906</v>
      </c>
      <c r="F15" s="25">
        <v>264</v>
      </c>
      <c r="G15" s="25">
        <v>0</v>
      </c>
      <c r="H15">
        <f>SUM(D15,E15,F15)</f>
        <v>1957</v>
      </c>
      <c r="I15">
        <f>1-(D15/H15)</f>
        <v>0.59785385794583545</v>
      </c>
      <c r="J15">
        <f t="shared" ref="J15" si="7">I15/I16</f>
        <v>1.0096360062511889</v>
      </c>
    </row>
    <row r="16" spans="1:12" ht="15" thickBot="1" x14ac:dyDescent="0.4">
      <c r="A16" s="21">
        <v>14</v>
      </c>
      <c r="B16" s="24" t="s">
        <v>305</v>
      </c>
      <c r="C16" s="25">
        <v>0</v>
      </c>
      <c r="D16" s="25">
        <v>6794</v>
      </c>
      <c r="E16" s="25">
        <v>8481</v>
      </c>
      <c r="F16" s="25">
        <v>1383</v>
      </c>
      <c r="G16" s="25">
        <v>7</v>
      </c>
      <c r="H16">
        <f>SUM(D16,E16,F16)</f>
        <v>16658</v>
      </c>
      <c r="I16">
        <f>1-(D16/H16)</f>
        <v>0.59214791691679669</v>
      </c>
    </row>
    <row r="17" spans="1:9" ht="15" thickBot="1" x14ac:dyDescent="0.4">
      <c r="A17" s="21">
        <v>15</v>
      </c>
      <c r="B17" s="22" t="s">
        <v>306</v>
      </c>
      <c r="C17" s="23">
        <v>1</v>
      </c>
      <c r="D17" s="23">
        <v>294</v>
      </c>
      <c r="E17" s="23">
        <v>1220</v>
      </c>
      <c r="F17" s="23">
        <v>455</v>
      </c>
      <c r="G17" s="23">
        <v>0</v>
      </c>
    </row>
    <row r="18" spans="1:9" ht="15" thickBot="1" x14ac:dyDescent="0.4">
      <c r="A18" s="21">
        <v>16</v>
      </c>
      <c r="B18" s="22" t="s">
        <v>306</v>
      </c>
      <c r="C18" s="23">
        <v>0</v>
      </c>
      <c r="D18" s="23">
        <v>2356</v>
      </c>
      <c r="E18" s="23">
        <v>9833</v>
      </c>
      <c r="F18" s="23">
        <v>2419</v>
      </c>
      <c r="G18" s="23">
        <v>4</v>
      </c>
    </row>
    <row r="19" spans="1:9" ht="15" thickBot="1" x14ac:dyDescent="0.4">
      <c r="A19" s="21">
        <v>17</v>
      </c>
      <c r="B19" s="24" t="s">
        <v>307</v>
      </c>
      <c r="C19" s="25">
        <v>1</v>
      </c>
      <c r="D19" s="25">
        <v>1650</v>
      </c>
      <c r="E19" s="25">
        <v>1798</v>
      </c>
      <c r="F19" s="25">
        <v>388</v>
      </c>
      <c r="G19" s="25">
        <v>0</v>
      </c>
      <c r="I19">
        <f xml:space="preserve"> F19/(F19+E19+D19)</f>
        <v>0.10114702815432743</v>
      </c>
    </row>
    <row r="20" spans="1:9" ht="15" thickBot="1" x14ac:dyDescent="0.4">
      <c r="A20" s="21">
        <v>18</v>
      </c>
      <c r="B20" s="24" t="s">
        <v>307</v>
      </c>
      <c r="C20" s="25">
        <v>0</v>
      </c>
      <c r="D20" s="25">
        <v>19658</v>
      </c>
      <c r="E20" s="25">
        <v>15439</v>
      </c>
      <c r="F20" s="25">
        <v>1531</v>
      </c>
      <c r="G20" s="25">
        <v>1</v>
      </c>
      <c r="I20">
        <f xml:space="preserve"> F20/(F20+E20+D20)</f>
        <v>4.1798624003494593E-2</v>
      </c>
    </row>
    <row r="21" spans="1:9" ht="15" thickBot="1" x14ac:dyDescent="0.4">
      <c r="A21" s="21">
        <v>19</v>
      </c>
      <c r="B21" s="22" t="s">
        <v>308</v>
      </c>
      <c r="C21" s="23">
        <v>1</v>
      </c>
      <c r="D21" s="23">
        <v>667</v>
      </c>
      <c r="E21" s="23">
        <v>812</v>
      </c>
      <c r="F21" s="23">
        <v>126</v>
      </c>
      <c r="G21" s="23">
        <v>0</v>
      </c>
    </row>
    <row r="22" spans="1:9" ht="15" thickBot="1" x14ac:dyDescent="0.4">
      <c r="A22" s="21">
        <v>20</v>
      </c>
      <c r="B22" s="22" t="s">
        <v>308</v>
      </c>
      <c r="C22" s="23">
        <v>0</v>
      </c>
      <c r="D22" s="23">
        <v>6690</v>
      </c>
      <c r="E22" s="23">
        <v>5961</v>
      </c>
      <c r="F22" s="23">
        <v>841</v>
      </c>
      <c r="G22" s="23">
        <v>2</v>
      </c>
    </row>
    <row r="23" spans="1:9" ht="15" thickBot="1" x14ac:dyDescent="0.4">
      <c r="A23" s="21">
        <v>21</v>
      </c>
      <c r="B23" s="22" t="s">
        <v>309</v>
      </c>
      <c r="C23" s="23">
        <v>1</v>
      </c>
      <c r="D23" s="23">
        <v>230</v>
      </c>
      <c r="E23" s="23">
        <v>1513</v>
      </c>
      <c r="F23" s="23">
        <v>399</v>
      </c>
      <c r="G23" s="23">
        <v>3</v>
      </c>
    </row>
    <row r="24" spans="1:9" ht="15" thickBot="1" x14ac:dyDescent="0.4">
      <c r="A24" s="21">
        <v>22</v>
      </c>
      <c r="B24" s="22" t="s">
        <v>309</v>
      </c>
      <c r="C24" s="23">
        <v>0</v>
      </c>
      <c r="D24" s="23">
        <v>2425</v>
      </c>
      <c r="E24" s="23">
        <v>6223</v>
      </c>
      <c r="F24" s="23">
        <v>1161</v>
      </c>
      <c r="G24" s="23">
        <v>5</v>
      </c>
    </row>
    <row r="25" spans="1:9" ht="15" thickBot="1" x14ac:dyDescent="0.4">
      <c r="A25" s="21">
        <v>23</v>
      </c>
      <c r="B25" s="22" t="s">
        <v>310</v>
      </c>
      <c r="C25" s="23">
        <v>1</v>
      </c>
      <c r="D25" s="23">
        <v>408</v>
      </c>
      <c r="E25" s="23">
        <v>6004</v>
      </c>
      <c r="F25" s="23">
        <v>507</v>
      </c>
      <c r="G25" s="23">
        <v>0</v>
      </c>
    </row>
    <row r="26" spans="1:9" ht="15" thickBot="1" x14ac:dyDescent="0.4">
      <c r="A26" s="21">
        <v>24</v>
      </c>
      <c r="B26" s="22" t="s">
        <v>310</v>
      </c>
      <c r="C26" s="23">
        <v>0</v>
      </c>
      <c r="D26" s="23">
        <v>3764</v>
      </c>
      <c r="E26" s="23">
        <v>34576</v>
      </c>
      <c r="F26" s="23">
        <v>1461</v>
      </c>
      <c r="G26" s="23">
        <v>8</v>
      </c>
    </row>
    <row r="27" spans="1:9" ht="15" thickBot="1" x14ac:dyDescent="0.4">
      <c r="A27" s="21">
        <v>25</v>
      </c>
      <c r="B27" s="22" t="s">
        <v>311</v>
      </c>
      <c r="C27" s="23">
        <v>1</v>
      </c>
      <c r="D27" s="23">
        <v>602</v>
      </c>
      <c r="E27" s="23">
        <v>2294</v>
      </c>
      <c r="F27" s="23">
        <v>881</v>
      </c>
      <c r="G27" s="23">
        <v>1</v>
      </c>
    </row>
    <row r="28" spans="1:9" ht="15" thickBot="1" x14ac:dyDescent="0.4">
      <c r="A28" s="21">
        <v>26</v>
      </c>
      <c r="B28" s="22" t="s">
        <v>311</v>
      </c>
      <c r="C28" s="23">
        <v>0</v>
      </c>
      <c r="D28" s="23">
        <v>3655</v>
      </c>
      <c r="E28" s="23">
        <v>15085</v>
      </c>
      <c r="F28" s="23">
        <v>3318</v>
      </c>
      <c r="G28" s="23">
        <v>2</v>
      </c>
    </row>
    <row r="29" spans="1:9" ht="15" thickBot="1" x14ac:dyDescent="0.4">
      <c r="A29" s="21">
        <v>27</v>
      </c>
      <c r="B29" s="22" t="s">
        <v>312</v>
      </c>
      <c r="C29" s="23">
        <v>1</v>
      </c>
      <c r="D29" s="23">
        <v>649</v>
      </c>
      <c r="E29" s="23">
        <v>2322</v>
      </c>
      <c r="F29" s="23">
        <v>565</v>
      </c>
      <c r="G29" s="23">
        <v>0</v>
      </c>
    </row>
    <row r="30" spans="1:9" ht="15" thickBot="1" x14ac:dyDescent="0.4">
      <c r="A30" s="21">
        <v>28</v>
      </c>
      <c r="B30" s="22" t="s">
        <v>312</v>
      </c>
      <c r="C30" s="23">
        <v>0</v>
      </c>
      <c r="D30" s="23">
        <v>5052</v>
      </c>
      <c r="E30" s="23">
        <v>13673</v>
      </c>
      <c r="F30" s="23">
        <v>2183</v>
      </c>
      <c r="G30" s="23">
        <v>5</v>
      </c>
    </row>
    <row r="31" spans="1:9" ht="15" thickBot="1" x14ac:dyDescent="0.4">
      <c r="A31" s="21">
        <v>29</v>
      </c>
      <c r="B31" s="22" t="s">
        <v>313</v>
      </c>
      <c r="C31" s="23">
        <v>1</v>
      </c>
      <c r="D31" s="23">
        <v>235</v>
      </c>
      <c r="E31" s="23">
        <v>1821</v>
      </c>
      <c r="F31" s="23">
        <v>852</v>
      </c>
      <c r="G31" s="23">
        <v>1</v>
      </c>
    </row>
    <row r="32" spans="1:9" ht="15" thickBot="1" x14ac:dyDescent="0.4">
      <c r="A32" s="21">
        <v>30</v>
      </c>
      <c r="B32" s="22" t="s">
        <v>313</v>
      </c>
      <c r="C32" s="23">
        <v>0</v>
      </c>
      <c r="D32" s="23">
        <v>2084</v>
      </c>
      <c r="E32" s="23">
        <v>7127</v>
      </c>
      <c r="F32" s="23">
        <v>1841</v>
      </c>
      <c r="G32" s="23">
        <v>2</v>
      </c>
    </row>
    <row r="33" spans="1:7" ht="15" thickBot="1" x14ac:dyDescent="0.4">
      <c r="A33" s="21">
        <v>31</v>
      </c>
      <c r="B33" s="22" t="s">
        <v>314</v>
      </c>
      <c r="C33" s="23">
        <v>1</v>
      </c>
      <c r="D33" s="23">
        <v>696</v>
      </c>
      <c r="E33" s="23">
        <v>1384</v>
      </c>
      <c r="F33" s="23">
        <v>511</v>
      </c>
      <c r="G33" s="23">
        <v>1</v>
      </c>
    </row>
    <row r="34" spans="1:7" ht="15" thickBot="1" x14ac:dyDescent="0.4">
      <c r="A34" s="21">
        <v>32</v>
      </c>
      <c r="B34" s="22" t="s">
        <v>314</v>
      </c>
      <c r="C34" s="23">
        <v>0</v>
      </c>
      <c r="D34" s="23">
        <v>7082</v>
      </c>
      <c r="E34" s="23">
        <v>13458</v>
      </c>
      <c r="F34" s="23">
        <v>3176</v>
      </c>
      <c r="G34" s="23">
        <v>7</v>
      </c>
    </row>
    <row r="35" spans="1:7" ht="15" thickBot="1" x14ac:dyDescent="0.4">
      <c r="A35" s="21">
        <v>33</v>
      </c>
      <c r="B35" s="22" t="s">
        <v>315</v>
      </c>
      <c r="C35" s="23">
        <v>1</v>
      </c>
      <c r="D35" s="23">
        <v>114</v>
      </c>
      <c r="E35" s="23">
        <v>1032</v>
      </c>
      <c r="F35" s="23">
        <v>391</v>
      </c>
      <c r="G35" s="23">
        <v>0</v>
      </c>
    </row>
    <row r="36" spans="1:7" ht="15" thickBot="1" x14ac:dyDescent="0.4">
      <c r="A36" s="21">
        <v>34</v>
      </c>
      <c r="B36" s="22" t="s">
        <v>315</v>
      </c>
      <c r="C36" s="23">
        <v>0</v>
      </c>
      <c r="D36" s="23">
        <v>1559</v>
      </c>
      <c r="E36" s="23">
        <v>11228</v>
      </c>
      <c r="F36" s="23">
        <v>2140</v>
      </c>
      <c r="G36" s="23">
        <v>2</v>
      </c>
    </row>
    <row r="37" spans="1:7" ht="15" thickBot="1" x14ac:dyDescent="0.4">
      <c r="A37" s="21">
        <v>35</v>
      </c>
      <c r="B37" s="22" t="s">
        <v>316</v>
      </c>
      <c r="C37" s="23">
        <v>1</v>
      </c>
      <c r="D37" s="23">
        <v>837</v>
      </c>
      <c r="E37" s="23">
        <v>580</v>
      </c>
      <c r="F37" s="23">
        <v>243</v>
      </c>
      <c r="G37" s="23">
        <v>0</v>
      </c>
    </row>
    <row r="38" spans="1:7" ht="15" thickBot="1" x14ac:dyDescent="0.4">
      <c r="A38" s="21">
        <v>36</v>
      </c>
      <c r="B38" s="22" t="s">
        <v>316</v>
      </c>
      <c r="C38" s="23">
        <v>0</v>
      </c>
      <c r="D38" s="23">
        <v>9448</v>
      </c>
      <c r="E38" s="23">
        <v>7391</v>
      </c>
      <c r="F38" s="23">
        <v>1788</v>
      </c>
      <c r="G38" s="23">
        <v>7</v>
      </c>
    </row>
    <row r="39" spans="1:7" ht="15" thickBot="1" x14ac:dyDescent="0.4">
      <c r="A39" s="21">
        <v>37</v>
      </c>
      <c r="B39" s="22" t="s">
        <v>317</v>
      </c>
      <c r="C39" s="23">
        <v>1</v>
      </c>
      <c r="D39" s="23">
        <v>621</v>
      </c>
      <c r="E39" s="23">
        <v>1120</v>
      </c>
      <c r="F39" s="23">
        <v>452</v>
      </c>
      <c r="G39" s="23">
        <v>1</v>
      </c>
    </row>
    <row r="40" spans="1:7" ht="15" thickBot="1" x14ac:dyDescent="0.4">
      <c r="A40" s="21">
        <v>38</v>
      </c>
      <c r="B40" s="22" t="s">
        <v>317</v>
      </c>
      <c r="C40" s="23">
        <v>0</v>
      </c>
      <c r="D40" s="23">
        <v>6438</v>
      </c>
      <c r="E40" s="23">
        <v>9061</v>
      </c>
      <c r="F40" s="23">
        <v>2255</v>
      </c>
      <c r="G40" s="23">
        <v>5</v>
      </c>
    </row>
    <row r="41" spans="1:7" ht="15" thickBot="1" x14ac:dyDescent="0.4">
      <c r="A41" s="21">
        <v>39</v>
      </c>
      <c r="B41" s="22" t="s">
        <v>318</v>
      </c>
      <c r="C41" s="23">
        <v>1</v>
      </c>
      <c r="D41" s="23">
        <v>75</v>
      </c>
      <c r="E41" s="23">
        <v>295</v>
      </c>
      <c r="F41" s="23">
        <v>154</v>
      </c>
      <c r="G41" s="23">
        <v>1</v>
      </c>
    </row>
    <row r="42" spans="1:7" ht="15" thickBot="1" x14ac:dyDescent="0.4">
      <c r="A42" s="21">
        <v>40</v>
      </c>
      <c r="B42" s="22" t="s">
        <v>318</v>
      </c>
      <c r="C42" s="23">
        <v>0</v>
      </c>
      <c r="D42" s="23">
        <v>1094</v>
      </c>
      <c r="E42" s="23">
        <v>4807</v>
      </c>
      <c r="F42" s="23">
        <v>1445</v>
      </c>
      <c r="G42" s="23">
        <v>6</v>
      </c>
    </row>
    <row r="43" spans="1:7" ht="15" thickBot="1" x14ac:dyDescent="0.4">
      <c r="A43" s="21">
        <v>41</v>
      </c>
      <c r="B43" s="22" t="s">
        <v>319</v>
      </c>
      <c r="C43" s="23">
        <v>1</v>
      </c>
      <c r="D43" s="23">
        <v>740</v>
      </c>
      <c r="E43" s="23">
        <v>1821</v>
      </c>
      <c r="F43" s="23">
        <v>517</v>
      </c>
      <c r="G43" s="23">
        <v>1</v>
      </c>
    </row>
    <row r="44" spans="1:7" ht="15" thickBot="1" x14ac:dyDescent="0.4">
      <c r="A44" s="21">
        <v>42</v>
      </c>
      <c r="B44" s="22" t="s">
        <v>319</v>
      </c>
      <c r="C44" s="23">
        <v>0</v>
      </c>
      <c r="D44" s="23">
        <v>7606</v>
      </c>
      <c r="E44" s="23">
        <v>16460</v>
      </c>
      <c r="F44" s="23">
        <v>4067</v>
      </c>
      <c r="G44" s="23">
        <v>16</v>
      </c>
    </row>
    <row r="45" spans="1:7" ht="15" thickBot="1" x14ac:dyDescent="0.4">
      <c r="A45" s="21">
        <v>43</v>
      </c>
      <c r="B45" s="22" t="s">
        <v>320</v>
      </c>
      <c r="C45" s="23">
        <v>1</v>
      </c>
      <c r="D45" s="23">
        <v>1356</v>
      </c>
      <c r="E45" s="23">
        <v>2369</v>
      </c>
      <c r="F45" s="23">
        <v>1685</v>
      </c>
      <c r="G45" s="23">
        <v>8</v>
      </c>
    </row>
    <row r="46" spans="1:7" ht="15" thickBot="1" x14ac:dyDescent="0.4">
      <c r="A46" s="21">
        <v>44</v>
      </c>
      <c r="B46" s="22" t="s">
        <v>320</v>
      </c>
      <c r="C46" s="23">
        <v>0</v>
      </c>
      <c r="D46" s="23">
        <v>21259</v>
      </c>
      <c r="E46" s="23">
        <v>26952</v>
      </c>
      <c r="F46" s="23">
        <v>10987</v>
      </c>
      <c r="G46" s="23">
        <v>68</v>
      </c>
    </row>
    <row r="47" spans="1:7" ht="15" thickBot="1" x14ac:dyDescent="0.4">
      <c r="A47" s="21">
        <v>45</v>
      </c>
      <c r="B47" s="22" t="s">
        <v>321</v>
      </c>
      <c r="C47" s="23">
        <v>1</v>
      </c>
      <c r="D47" s="23">
        <v>452</v>
      </c>
      <c r="E47" s="23">
        <v>1534</v>
      </c>
      <c r="F47" s="23">
        <v>376</v>
      </c>
      <c r="G47" s="23">
        <v>0</v>
      </c>
    </row>
    <row r="48" spans="1:7" ht="15" thickBot="1" x14ac:dyDescent="0.4">
      <c r="A48" s="21">
        <v>46</v>
      </c>
      <c r="B48" s="22" t="s">
        <v>321</v>
      </c>
      <c r="C48" s="23">
        <v>0</v>
      </c>
      <c r="D48" s="23">
        <v>5534</v>
      </c>
      <c r="E48" s="23">
        <v>15215</v>
      </c>
      <c r="F48" s="23">
        <v>2471</v>
      </c>
      <c r="G48" s="23">
        <v>4</v>
      </c>
    </row>
    <row r="49" spans="1:7" ht="15" thickBot="1" x14ac:dyDescent="0.4">
      <c r="A49" s="21">
        <v>47</v>
      </c>
      <c r="B49" s="22" t="s">
        <v>322</v>
      </c>
      <c r="C49" s="23">
        <v>1</v>
      </c>
      <c r="D49" s="23">
        <v>429</v>
      </c>
      <c r="E49" s="23">
        <v>1233</v>
      </c>
      <c r="F49" s="23">
        <v>584</v>
      </c>
      <c r="G49" s="23">
        <v>0</v>
      </c>
    </row>
    <row r="50" spans="1:7" ht="15" thickBot="1" x14ac:dyDescent="0.4">
      <c r="A50" s="21">
        <v>48</v>
      </c>
      <c r="B50" s="22" t="s">
        <v>322</v>
      </c>
      <c r="C50" s="23">
        <v>0</v>
      </c>
      <c r="D50" s="23">
        <v>5685</v>
      </c>
      <c r="E50" s="23">
        <v>11585</v>
      </c>
      <c r="F50" s="23">
        <v>3504</v>
      </c>
      <c r="G50" s="23">
        <v>8</v>
      </c>
    </row>
    <row r="51" spans="1:7" ht="15" thickBot="1" x14ac:dyDescent="0.4">
      <c r="A51" s="21">
        <v>49</v>
      </c>
      <c r="B51" s="22" t="s">
        <v>323</v>
      </c>
      <c r="C51" s="23">
        <v>1</v>
      </c>
      <c r="D51" s="23">
        <v>197</v>
      </c>
      <c r="E51" s="23">
        <v>1298</v>
      </c>
      <c r="F51" s="23">
        <v>574</v>
      </c>
      <c r="G51" s="23">
        <v>1</v>
      </c>
    </row>
    <row r="52" spans="1:7" ht="15" thickBot="1" x14ac:dyDescent="0.4">
      <c r="A52" s="21">
        <v>50</v>
      </c>
      <c r="B52" s="22" t="s">
        <v>323</v>
      </c>
      <c r="C52" s="23">
        <v>0</v>
      </c>
      <c r="D52" s="23">
        <v>1534</v>
      </c>
      <c r="E52" s="23">
        <v>4805</v>
      </c>
      <c r="F52" s="23">
        <v>1315</v>
      </c>
      <c r="G52" s="23">
        <v>4</v>
      </c>
    </row>
    <row r="53" spans="1:7" ht="15" thickBot="1" x14ac:dyDescent="0.4">
      <c r="A53" s="21">
        <v>51</v>
      </c>
      <c r="B53" s="22" t="s">
        <v>324</v>
      </c>
      <c r="C53" s="23">
        <v>1</v>
      </c>
      <c r="D53" s="23">
        <v>112</v>
      </c>
      <c r="E53" s="23">
        <v>662</v>
      </c>
      <c r="F53" s="23">
        <v>335</v>
      </c>
      <c r="G53" s="23">
        <v>0</v>
      </c>
    </row>
    <row r="54" spans="1:7" ht="15" thickBot="1" x14ac:dyDescent="0.4">
      <c r="A54" s="21">
        <v>52</v>
      </c>
      <c r="B54" s="22" t="s">
        <v>324</v>
      </c>
      <c r="C54" s="23">
        <v>0</v>
      </c>
      <c r="D54" s="23">
        <v>2052</v>
      </c>
      <c r="E54" s="23">
        <v>8233</v>
      </c>
      <c r="F54" s="23">
        <v>2683</v>
      </c>
      <c r="G54" s="23">
        <v>1</v>
      </c>
    </row>
    <row r="55" spans="1:7" ht="15" thickBot="1" x14ac:dyDescent="0.4">
      <c r="A55" s="21">
        <v>53</v>
      </c>
      <c r="B55" s="22" t="s">
        <v>325</v>
      </c>
      <c r="C55" s="23">
        <v>1</v>
      </c>
      <c r="D55" s="23">
        <v>127</v>
      </c>
      <c r="E55" s="23">
        <v>1275</v>
      </c>
      <c r="F55" s="23">
        <v>282</v>
      </c>
      <c r="G55" s="23">
        <v>0</v>
      </c>
    </row>
    <row r="56" spans="1:7" ht="15" thickBot="1" x14ac:dyDescent="0.4">
      <c r="A56" s="21">
        <v>54</v>
      </c>
      <c r="B56" s="22" t="s">
        <v>325</v>
      </c>
      <c r="C56" s="23">
        <v>0</v>
      </c>
      <c r="D56" s="23">
        <v>2546</v>
      </c>
      <c r="E56" s="23">
        <v>12185</v>
      </c>
      <c r="F56" s="23">
        <v>2302</v>
      </c>
      <c r="G56" s="23">
        <v>2</v>
      </c>
    </row>
    <row r="57" spans="1:7" ht="15" thickBot="1" x14ac:dyDescent="0.4">
      <c r="A57" s="21">
        <v>55</v>
      </c>
      <c r="B57" s="22" t="s">
        <v>326</v>
      </c>
      <c r="C57" s="23">
        <v>1</v>
      </c>
      <c r="D57" s="23">
        <v>580</v>
      </c>
      <c r="E57" s="23">
        <v>978</v>
      </c>
      <c r="F57" s="23">
        <v>536</v>
      </c>
      <c r="G57" s="23">
        <v>1</v>
      </c>
    </row>
    <row r="58" spans="1:7" ht="15" thickBot="1" x14ac:dyDescent="0.4">
      <c r="A58" s="21">
        <v>56</v>
      </c>
      <c r="B58" s="22" t="s">
        <v>326</v>
      </c>
      <c r="C58" s="23">
        <v>0</v>
      </c>
      <c r="D58" s="23">
        <v>6329</v>
      </c>
      <c r="E58" s="23">
        <v>11433</v>
      </c>
      <c r="F58" s="23">
        <v>3760</v>
      </c>
      <c r="G58" s="23">
        <v>9</v>
      </c>
    </row>
    <row r="59" spans="1:7" ht="15" thickBot="1" x14ac:dyDescent="0.4">
      <c r="A59" s="21">
        <v>57</v>
      </c>
      <c r="B59" s="22" t="s">
        <v>327</v>
      </c>
      <c r="C59" s="23">
        <v>1</v>
      </c>
      <c r="D59" s="23">
        <v>784</v>
      </c>
      <c r="E59" s="23">
        <v>1801</v>
      </c>
      <c r="F59" s="23">
        <v>419</v>
      </c>
      <c r="G59" s="23">
        <v>0</v>
      </c>
    </row>
    <row r="60" spans="1:7" ht="15" thickBot="1" x14ac:dyDescent="0.4">
      <c r="A60" s="21">
        <v>58</v>
      </c>
      <c r="B60" s="22" t="s">
        <v>327</v>
      </c>
      <c r="C60" s="23">
        <v>0</v>
      </c>
      <c r="D60" s="23">
        <v>7662</v>
      </c>
      <c r="E60" s="23">
        <v>13915</v>
      </c>
      <c r="F60" s="23">
        <v>2192</v>
      </c>
      <c r="G60" s="23">
        <v>1</v>
      </c>
    </row>
    <row r="61" spans="1:7" ht="15" thickBot="1" x14ac:dyDescent="0.4">
      <c r="A61" s="21">
        <v>59</v>
      </c>
      <c r="B61" s="22" t="s">
        <v>328</v>
      </c>
      <c r="C61" s="23">
        <v>1</v>
      </c>
      <c r="D61" s="23">
        <v>943</v>
      </c>
      <c r="E61" s="23">
        <v>757</v>
      </c>
      <c r="F61" s="23">
        <v>153</v>
      </c>
      <c r="G61" s="23">
        <v>0</v>
      </c>
    </row>
    <row r="62" spans="1:7" ht="15" thickBot="1" x14ac:dyDescent="0.4">
      <c r="A62" s="21">
        <v>60</v>
      </c>
      <c r="B62" s="22" t="s">
        <v>328</v>
      </c>
      <c r="C62" s="23">
        <v>0</v>
      </c>
      <c r="D62" s="23">
        <v>12376</v>
      </c>
      <c r="E62" s="23">
        <v>9278</v>
      </c>
      <c r="F62" s="23">
        <v>1145</v>
      </c>
      <c r="G62" s="23">
        <v>2</v>
      </c>
    </row>
    <row r="63" spans="1:7" ht="15" thickBot="1" x14ac:dyDescent="0.4">
      <c r="A63" s="21">
        <v>61</v>
      </c>
      <c r="B63" s="22" t="s">
        <v>329</v>
      </c>
      <c r="C63" s="23">
        <v>1</v>
      </c>
      <c r="D63" s="23">
        <v>274</v>
      </c>
      <c r="E63" s="23">
        <v>1163</v>
      </c>
      <c r="F63" s="23">
        <v>636</v>
      </c>
      <c r="G63" s="23">
        <v>0</v>
      </c>
    </row>
    <row r="64" spans="1:7" ht="15" thickBot="1" x14ac:dyDescent="0.4">
      <c r="A64" s="21">
        <v>62</v>
      </c>
      <c r="B64" s="22" t="s">
        <v>329</v>
      </c>
      <c r="C64" s="23">
        <v>0</v>
      </c>
      <c r="D64" s="23">
        <v>3405</v>
      </c>
      <c r="E64" s="23">
        <v>11138</v>
      </c>
      <c r="F64" s="23">
        <v>3863</v>
      </c>
      <c r="G64" s="23">
        <v>14</v>
      </c>
    </row>
    <row r="65" spans="1:7" ht="15" thickBot="1" x14ac:dyDescent="0.4">
      <c r="A65" s="21">
        <v>63</v>
      </c>
      <c r="B65" s="22" t="s">
        <v>330</v>
      </c>
      <c r="C65" s="23">
        <v>1</v>
      </c>
      <c r="D65" s="23">
        <v>1185</v>
      </c>
      <c r="E65" s="23">
        <v>4194</v>
      </c>
      <c r="F65" s="23">
        <v>1013</v>
      </c>
      <c r="G65" s="23">
        <v>7</v>
      </c>
    </row>
    <row r="66" spans="1:7" ht="15" thickBot="1" x14ac:dyDescent="0.4">
      <c r="A66" s="21">
        <v>64</v>
      </c>
      <c r="B66" s="22" t="s">
        <v>330</v>
      </c>
      <c r="C66" s="23">
        <v>0</v>
      </c>
      <c r="D66" s="23">
        <v>12255</v>
      </c>
      <c r="E66" s="23">
        <v>30822</v>
      </c>
      <c r="F66" s="23">
        <v>5165</v>
      </c>
      <c r="G66" s="23">
        <v>18</v>
      </c>
    </row>
    <row r="67" spans="1:7" ht="15" thickBot="1" x14ac:dyDescent="0.4">
      <c r="A67" s="21">
        <v>65</v>
      </c>
      <c r="B67" s="22" t="s">
        <v>331</v>
      </c>
      <c r="C67" s="23">
        <v>1</v>
      </c>
      <c r="D67" s="23">
        <v>648</v>
      </c>
      <c r="E67" s="23">
        <v>2513</v>
      </c>
      <c r="F67" s="23">
        <v>574</v>
      </c>
      <c r="G67" s="23">
        <v>1</v>
      </c>
    </row>
    <row r="68" spans="1:7" ht="15" thickBot="1" x14ac:dyDescent="0.4">
      <c r="A68" s="21">
        <v>66</v>
      </c>
      <c r="B68" s="22" t="s">
        <v>331</v>
      </c>
      <c r="C68" s="23">
        <v>0</v>
      </c>
      <c r="D68" s="23">
        <v>5547</v>
      </c>
      <c r="E68" s="23">
        <v>17717</v>
      </c>
      <c r="F68" s="23">
        <v>2306</v>
      </c>
      <c r="G68" s="23">
        <v>1</v>
      </c>
    </row>
    <row r="69" spans="1:7" ht="15" thickBot="1" x14ac:dyDescent="0.4">
      <c r="A69" s="21">
        <v>67</v>
      </c>
      <c r="B69" s="22" t="s">
        <v>332</v>
      </c>
      <c r="C69" s="23">
        <v>1</v>
      </c>
      <c r="D69" s="23">
        <v>13</v>
      </c>
      <c r="E69" s="23">
        <v>191</v>
      </c>
      <c r="F69" s="23">
        <v>37</v>
      </c>
      <c r="G69" s="23">
        <v>0</v>
      </c>
    </row>
    <row r="70" spans="1:7" ht="15" thickBot="1" x14ac:dyDescent="0.4">
      <c r="A70" s="21">
        <v>68</v>
      </c>
      <c r="B70" s="22" t="s">
        <v>332</v>
      </c>
      <c r="C70" s="23">
        <v>0</v>
      </c>
      <c r="D70" s="23">
        <v>419</v>
      </c>
      <c r="E70" s="23">
        <v>3342</v>
      </c>
      <c r="F70" s="23">
        <v>550</v>
      </c>
      <c r="G70" s="23">
        <v>0</v>
      </c>
    </row>
    <row r="71" spans="1:7" ht="15" thickBot="1" x14ac:dyDescent="0.4">
      <c r="A71" s="21">
        <v>69</v>
      </c>
      <c r="B71" s="22" t="s">
        <v>333</v>
      </c>
      <c r="C71" s="23">
        <v>1</v>
      </c>
      <c r="D71" s="23">
        <v>390</v>
      </c>
      <c r="E71" s="23">
        <v>594</v>
      </c>
      <c r="F71" s="23">
        <v>232</v>
      </c>
      <c r="G71" s="23">
        <v>0</v>
      </c>
    </row>
    <row r="72" spans="1:7" ht="15" thickBot="1" x14ac:dyDescent="0.4">
      <c r="A72" s="21">
        <v>70</v>
      </c>
      <c r="B72" s="22" t="s">
        <v>333</v>
      </c>
      <c r="C72" s="23">
        <v>0</v>
      </c>
      <c r="D72" s="23">
        <v>5705</v>
      </c>
      <c r="E72" s="23">
        <v>6579</v>
      </c>
      <c r="F72" s="23">
        <v>1405</v>
      </c>
      <c r="G72" s="2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C445-1A03-4CED-9AE3-7C594D234A01}">
  <dimension ref="A1:E14"/>
  <sheetViews>
    <sheetView tabSelected="1" zoomScale="64" workbookViewId="0">
      <selection activeCell="H2" sqref="H2"/>
    </sheetView>
  </sheetViews>
  <sheetFormatPr defaultRowHeight="14.5" x14ac:dyDescent="0.35"/>
  <cols>
    <col min="1" max="1" width="13.81640625" bestFit="1" customWidth="1"/>
    <col min="2" max="2" width="7" bestFit="1" customWidth="1"/>
    <col min="3" max="3" width="58.36328125" bestFit="1" customWidth="1"/>
    <col min="4" max="4" width="24.81640625" bestFit="1" customWidth="1"/>
    <col min="5" max="5" width="13.1796875" bestFit="1" customWidth="1"/>
  </cols>
  <sheetData>
    <row r="1" spans="1:5" x14ac:dyDescent="0.35">
      <c r="A1" t="s">
        <v>269</v>
      </c>
      <c r="B1" s="1" t="s">
        <v>121</v>
      </c>
      <c r="C1" s="1" t="s">
        <v>123</v>
      </c>
      <c r="D1" s="1" t="s">
        <v>122</v>
      </c>
    </row>
    <row r="2" spans="1:5" ht="87" x14ac:dyDescent="0.35">
      <c r="A2" t="s">
        <v>109</v>
      </c>
      <c r="B2" s="2" t="s">
        <v>37</v>
      </c>
      <c r="C2" s="2"/>
      <c r="D2" s="3" t="s">
        <v>41</v>
      </c>
      <c r="E2" s="14" t="s">
        <v>289</v>
      </c>
    </row>
    <row r="3" spans="1:5" ht="101.5" x14ac:dyDescent="0.35">
      <c r="B3" s="2" t="s">
        <v>38</v>
      </c>
      <c r="C3" s="2"/>
      <c r="D3" s="3" t="s">
        <v>42</v>
      </c>
    </row>
    <row r="4" spans="1:5" ht="72.5" x14ac:dyDescent="0.35">
      <c r="B4" s="2" t="s">
        <v>39</v>
      </c>
      <c r="C4" s="2"/>
      <c r="D4" s="3" t="s">
        <v>43</v>
      </c>
    </row>
    <row r="5" spans="1:5" ht="101.5" x14ac:dyDescent="0.35">
      <c r="B5" s="2" t="s">
        <v>40</v>
      </c>
      <c r="C5" s="2"/>
      <c r="D5" s="3" t="s">
        <v>44</v>
      </c>
    </row>
    <row r="7" spans="1:5" x14ac:dyDescent="0.35">
      <c r="B7" s="4" t="s">
        <v>124</v>
      </c>
      <c r="C7" s="4" t="s">
        <v>125</v>
      </c>
    </row>
    <row r="8" spans="1:5" x14ac:dyDescent="0.35">
      <c r="B8" s="4"/>
      <c r="C8" s="4" t="s">
        <v>126</v>
      </c>
    </row>
    <row r="9" spans="1:5" x14ac:dyDescent="0.35">
      <c r="B9" s="4"/>
      <c r="C9" s="4" t="s">
        <v>127</v>
      </c>
    </row>
    <row r="10" spans="1:5" x14ac:dyDescent="0.35">
      <c r="B10" s="4"/>
      <c r="C10" s="4" t="s">
        <v>128</v>
      </c>
    </row>
    <row r="12" spans="1:5" x14ac:dyDescent="0.35">
      <c r="C12" s="4" t="s">
        <v>129</v>
      </c>
    </row>
    <row r="14" spans="1:5" x14ac:dyDescent="0.35">
      <c r="B14" t="s">
        <v>131</v>
      </c>
      <c r="C14" s="4"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Education Recodes</vt:lpstr>
      <vt:lpstr>Orphan Age Country NEW</vt:lpstr>
      <vt:lpstr>Orphan Type Country</vt:lpstr>
      <vt:lpstr>Orphan Gender Country NEW</vt:lpstr>
      <vt:lpstr>hv121 Angola test</vt:lpstr>
      <vt:lpstr>Long Form hv106 data</vt:lpstr>
      <vt:lpstr>Other</vt:lpstr>
    </vt:vector>
  </TitlesOfParts>
  <Company>Queen Mary, University of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Ping Yip</dc:creator>
  <cp:lastModifiedBy>Ping Yip</cp:lastModifiedBy>
  <dcterms:created xsi:type="dcterms:W3CDTF">2024-06-17T10:49:25Z</dcterms:created>
  <dcterms:modified xsi:type="dcterms:W3CDTF">2024-08-12T11:54:26Z</dcterms:modified>
</cp:coreProperties>
</file>