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_Git\DAT129_CCAC\Python_2_Projects\DAT-102_Final\"/>
    </mc:Choice>
  </mc:AlternateContent>
  <xr:revisionPtr revIDLastSave="0" documentId="13_ncr:40009_{29C241B5-96AD-46D7-8943-5682ED95B348}" xr6:coauthVersionLast="46" xr6:coauthVersionMax="46" xr10:uidLastSave="{00000000-0000-0000-0000-000000000000}"/>
  <bookViews>
    <workbookView xWindow="28680" yWindow="-120" windowWidth="29040" windowHeight="15840" activeTab="10"/>
  </bookViews>
  <sheets>
    <sheet name="2019" sheetId="1" r:id="rId1"/>
    <sheet name="2018" sheetId="2" r:id="rId2"/>
    <sheet name="2017" sheetId="3" r:id="rId3"/>
    <sheet name="2016" sheetId="4" r:id="rId4"/>
    <sheet name="2015" sheetId="5" r:id="rId5"/>
    <sheet name="2014" sheetId="6" r:id="rId6"/>
    <sheet name="2013" sheetId="7" r:id="rId7"/>
    <sheet name="2012" sheetId="8" r:id="rId8"/>
    <sheet name="2011" sheetId="9" r:id="rId9"/>
    <sheet name="2010" sheetId="10" r:id="rId10"/>
    <sheet name="Summery Data" sheetId="11" r:id="rId11"/>
    <sheet name="Tampa_Bay_Stats" sheetId="12" r:id="rId12"/>
  </sheets>
  <calcPr calcId="0"/>
</workbook>
</file>

<file path=xl/calcChain.xml><?xml version="1.0" encoding="utf-8"?>
<calcChain xmlns="http://schemas.openxmlformats.org/spreadsheetml/2006/main">
  <c r="G26" i="12" l="1"/>
  <c r="G24" i="12"/>
  <c r="G23" i="12"/>
  <c r="G22" i="12"/>
  <c r="G21" i="12"/>
  <c r="G20" i="12"/>
  <c r="G19" i="12"/>
  <c r="E26" i="12"/>
  <c r="E24" i="12"/>
  <c r="E23" i="12"/>
  <c r="E22" i="12"/>
  <c r="E21" i="12"/>
  <c r="E20" i="12"/>
  <c r="E19" i="12"/>
  <c r="C3" i="12"/>
  <c r="C4" i="12"/>
  <c r="C5" i="12"/>
  <c r="C6" i="12"/>
  <c r="C7" i="12"/>
  <c r="C8" i="12"/>
  <c r="C9" i="12"/>
  <c r="C10" i="12"/>
  <c r="C11" i="12"/>
  <c r="B3" i="12"/>
  <c r="B4" i="12"/>
  <c r="B5" i="12"/>
  <c r="B6" i="12"/>
  <c r="B7" i="12"/>
  <c r="B8" i="12"/>
  <c r="B9" i="12"/>
  <c r="B10" i="12"/>
  <c r="B11" i="12"/>
  <c r="C12" i="12"/>
  <c r="B12" i="12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2" i="11"/>
  <c r="I31" i="11" s="1"/>
  <c r="B31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2" i="11"/>
  <c r="F31" i="11" s="1"/>
  <c r="F24" i="11" l="1"/>
  <c r="F25" i="11"/>
  <c r="F26" i="11"/>
  <c r="F27" i="11"/>
  <c r="F28" i="11"/>
  <c r="F29" i="11"/>
  <c r="I24" i="11"/>
  <c r="I26" i="11"/>
  <c r="I25" i="11"/>
  <c r="I27" i="11"/>
  <c r="I28" i="11"/>
  <c r="I29" i="11"/>
</calcChain>
</file>

<file path=xl/sharedStrings.xml><?xml version="1.0" encoding="utf-8"?>
<sst xmlns="http://schemas.openxmlformats.org/spreadsheetml/2006/main" count="1399" uniqueCount="340">
  <si>
    <t>#</t>
  </si>
  <si>
    <t>Team Name</t>
  </si>
  <si>
    <t>League</t>
  </si>
  <si>
    <t>Division</t>
  </si>
  <si>
    <t>Team Payroll</t>
  </si>
  <si>
    <t>W</t>
  </si>
  <si>
    <t>L</t>
  </si>
  <si>
    <t>WPct</t>
  </si>
  <si>
    <t>Rank</t>
  </si>
  <si>
    <t>lgRank</t>
  </si>
  <si>
    <t>mlbRank</t>
  </si>
  <si>
    <t>Last Yr Payroll</t>
  </si>
  <si>
    <t>Top Salary</t>
  </si>
  <si>
    <t>Boston Red Sox</t>
  </si>
  <si>
    <t>AL</t>
  </si>
  <si>
    <t>East</t>
  </si>
  <si>
    <t>David Price (5)</t>
  </si>
  <si>
    <t>Chicago Cubs</t>
  </si>
  <si>
    <t>NL</t>
  </si>
  <si>
    <t>Central</t>
  </si>
  <si>
    <t>Jon Lester (12)</t>
  </si>
  <si>
    <t>New York Yankees</t>
  </si>
  <si>
    <t>Giancarlo Stanton (13)</t>
  </si>
  <si>
    <t>Los Angeles Dodgers</t>
  </si>
  <si>
    <t>West</t>
  </si>
  <si>
    <t>Clayton Kershaw (5)</t>
  </si>
  <si>
    <t>San Francisco Giants</t>
  </si>
  <si>
    <t>Johnny Cueto (22)</t>
  </si>
  <si>
    <t>St. Louis Cardinals</t>
  </si>
  <si>
    <t>Yadier Molina (36)</t>
  </si>
  <si>
    <t>Washington Nationals</t>
  </si>
  <si>
    <t>Max Scherzer (1)</t>
  </si>
  <si>
    <t>Houston Astros</t>
  </si>
  <si>
    <t>Justin Verlander (9)</t>
  </si>
  <si>
    <t>Los Angeles Angels</t>
  </si>
  <si>
    <t>Mike Trout (3)</t>
  </si>
  <si>
    <t>New York Mets</t>
  </si>
  <si>
    <t>Robinson Cano (18)</t>
  </si>
  <si>
    <t>Seattle Mariners</t>
  </si>
  <si>
    <t>Yoenis Cespedes (8)</t>
  </si>
  <si>
    <t>Colorado Rockies</t>
  </si>
  <si>
    <t>Nolan Arenado (13)</t>
  </si>
  <si>
    <t>Philadelphia Phillies</t>
  </si>
  <si>
    <t>Jake Arrieta (15)</t>
  </si>
  <si>
    <t>Texas Rangers</t>
  </si>
  <si>
    <t>Jacoby Ellsbury (30)</t>
  </si>
  <si>
    <t>Cincinnati Reds</t>
  </si>
  <si>
    <t>Joey Votto (15)</t>
  </si>
  <si>
    <t>Milwaukee Brewers</t>
  </si>
  <si>
    <t>Yasmani Grandal (55)</t>
  </si>
  <si>
    <t>Arizona Diamondbacks</t>
  </si>
  <si>
    <t>Zack Greinke (4)</t>
  </si>
  <si>
    <t>Minnesota Twins</t>
  </si>
  <si>
    <t>Nelson Cruz (85)</t>
  </si>
  <si>
    <t>Cleveland Baseball Team</t>
  </si>
  <si>
    <t>Carlos Santana (35)</t>
  </si>
  <si>
    <t>Detroit Tigers</t>
  </si>
  <si>
    <t>Miguel Cabrera (7)</t>
  </si>
  <si>
    <t>Atlanta Braves</t>
  </si>
  <si>
    <t>Josh Donaldson (21)</t>
  </si>
  <si>
    <t>Toronto Blue Jays</t>
  </si>
  <si>
    <t>Justin Smoak (171)</t>
  </si>
  <si>
    <t>Kansas City Royals</t>
  </si>
  <si>
    <t>Alex Gordon (36)</t>
  </si>
  <si>
    <t>San Diego Padres</t>
  </si>
  <si>
    <t>Eric Hosmer (25)</t>
  </si>
  <si>
    <t>Oakland Athletics</t>
  </si>
  <si>
    <t>Khris Davis (64)</t>
  </si>
  <si>
    <t>Chicago White Sox</t>
  </si>
  <si>
    <t>Jose Abreu (67)</t>
  </si>
  <si>
    <t>Pittsburgh Pirates</t>
  </si>
  <si>
    <t>Francisco Cervelli (117)</t>
  </si>
  <si>
    <t>Baltimore Orioles</t>
  </si>
  <si>
    <t>Chris Davis (32)</t>
  </si>
  <si>
    <t>Miami Marlins</t>
  </si>
  <si>
    <t>Wei-Yin Chen (44)</t>
  </si>
  <si>
    <t>Tampa Bay Rays</t>
  </si>
  <si>
    <t>Charlie Morton (77)</t>
  </si>
  <si>
    <t>Khris Davis (113)</t>
  </si>
  <si>
    <t>James Shields (29)</t>
  </si>
  <si>
    <t>Kevin Kiermaier (226)</t>
  </si>
  <si>
    <t>Francisco Cervelli (113)</t>
  </si>
  <si>
    <t>Ryan Braun (41)</t>
  </si>
  <si>
    <t>Eric Hosmer (34)</t>
  </si>
  <si>
    <t>Jake Arrieta (4)</t>
  </si>
  <si>
    <t>Martin Prado (77)</t>
  </si>
  <si>
    <t>Joey Votto (11)</t>
  </si>
  <si>
    <t>Freddie Freeman (29)</t>
  </si>
  <si>
    <t>Miguel Cabrera (4)</t>
  </si>
  <si>
    <t>Alex Gordon (34)</t>
  </si>
  <si>
    <t>Joe Mauer (17)</t>
  </si>
  <si>
    <t>Zack Greinke (3)</t>
  </si>
  <si>
    <t>Josh Donaldson (17)</t>
  </si>
  <si>
    <t>Ian Desmond (21)</t>
  </si>
  <si>
    <t>Chris Davis (49)</t>
  </si>
  <si>
    <t>Shin-Soo Choo (34)</t>
  </si>
  <si>
    <t>Yoenis Cespedes (7)</t>
  </si>
  <si>
    <t>Justin Verlander (8)</t>
  </si>
  <si>
    <t>Yadier Molina (34)</t>
  </si>
  <si>
    <t>Felix Hernandez (10)</t>
  </si>
  <si>
    <t>Russell Martin (34)</t>
  </si>
  <si>
    <t>Giancarlo Stanton (11)</t>
  </si>
  <si>
    <t>Mike Trout (1)</t>
  </si>
  <si>
    <t>Bryce Harper (24)</t>
  </si>
  <si>
    <t>Yu Darvish (11)</t>
  </si>
  <si>
    <t>Clayton Kershaw (2)</t>
  </si>
  <si>
    <t>Buster Posey (27)</t>
  </si>
  <si>
    <t>David Price (4)</t>
  </si>
  <si>
    <t>Jered Weaver (330)</t>
  </si>
  <si>
    <t>Ryan Braun (36)</t>
  </si>
  <si>
    <t>Evan Longoria (83)</t>
  </si>
  <si>
    <t>Ryan Madson (159)</t>
  </si>
  <si>
    <t>Joey Votto (14)</t>
  </si>
  <si>
    <t>Jeremy Hellickson (45)</t>
  </si>
  <si>
    <t>Zack Greinke (2)</t>
  </si>
  <si>
    <t>Andrew McCutchen (67)</t>
  </si>
  <si>
    <t>Joe Mauer (10)</t>
  </si>
  <si>
    <t>Carlos Gonzalez (27)</t>
  </si>
  <si>
    <t>James Shields (23)</t>
  </si>
  <si>
    <t>Giancarlo Stanton (65)</t>
  </si>
  <si>
    <t>Edwin Encarnacion (83)</t>
  </si>
  <si>
    <t>Brian McCann (47)</t>
  </si>
  <si>
    <t>Alex Gordon (51)</t>
  </si>
  <si>
    <t>Matt Kemp (18)</t>
  </si>
  <si>
    <t>Albert Pujols (6)</t>
  </si>
  <si>
    <t>Adam Wainwright (34)</t>
  </si>
  <si>
    <t>Felix Hernandez (6)</t>
  </si>
  <si>
    <t>Chris Davis (47)</t>
  </si>
  <si>
    <t>Troy Tulowitzki (27)</t>
  </si>
  <si>
    <t>Jayson Werth (23)</t>
  </si>
  <si>
    <t>Jason Heyward (18)</t>
  </si>
  <si>
    <t>CC Sabathia (8)</t>
  </si>
  <si>
    <t>David Price (3)</t>
  </si>
  <si>
    <t>Yoenis Cespedes (11)</t>
  </si>
  <si>
    <t>Buster Posey (21)</t>
  </si>
  <si>
    <t>Cole Hamels (11)</t>
  </si>
  <si>
    <t>Justin Verlander (4)</t>
  </si>
  <si>
    <t>Clayton Kershaw (1)</t>
  </si>
  <si>
    <t>Ryan Braun (35)</t>
  </si>
  <si>
    <t>Evan Longoria (87)</t>
  </si>
  <si>
    <t>Martin Prado (99)</t>
  </si>
  <si>
    <t>Freddie Freeman (88)</t>
  </si>
  <si>
    <t>Coco Crisp (99)</t>
  </si>
  <si>
    <t>Joey Votto (24)</t>
  </si>
  <si>
    <t>Colby Rasmus (53)</t>
  </si>
  <si>
    <t>Carlos Santana (144)</t>
  </si>
  <si>
    <t>Francisco Liriano (73)</t>
  </si>
  <si>
    <t>Ryan Howard (6)</t>
  </si>
  <si>
    <t>Joe Mauer (12)</t>
  </si>
  <si>
    <t>Carlos Gonzalez (43)</t>
  </si>
  <si>
    <t>John Danks (64)</t>
  </si>
  <si>
    <t>David Wright (24)</t>
  </si>
  <si>
    <t>Alex Gordon (88)</t>
  </si>
  <si>
    <t>Troy Tulowitzki (24)</t>
  </si>
  <si>
    <t>Jayson Werth (20)</t>
  </si>
  <si>
    <t>Chris Davis (43)</t>
  </si>
  <si>
    <t>Prince Fielder (10)</t>
  </si>
  <si>
    <t>Jon Lester (24)</t>
  </si>
  <si>
    <t>Buster Posey (24)</t>
  </si>
  <si>
    <t>CC Sabathia (6)</t>
  </si>
  <si>
    <t>Aaron Hill (88)</t>
  </si>
  <si>
    <t>Scott Feldman (113)</t>
  </si>
  <si>
    <t>Evan Longoria (97)</t>
  </si>
  <si>
    <t>Scott Kazmir (71)</t>
  </si>
  <si>
    <t>Martin Prado (102)</t>
  </si>
  <si>
    <t>Francisco Liriano (96)</t>
  </si>
  <si>
    <t>Nick Swisher (53)</t>
  </si>
  <si>
    <t>Trevor Cahill (84)</t>
  </si>
  <si>
    <t>Aramis Ramirez (58)</t>
  </si>
  <si>
    <t>David Wright (30)</t>
  </si>
  <si>
    <t>John Danks (49)</t>
  </si>
  <si>
    <t>Alex Gordon (64)</t>
  </si>
  <si>
    <t>Jose Reyes (14)</t>
  </si>
  <si>
    <t>Joey Votto (58)</t>
  </si>
  <si>
    <t>Adam Jones (67)</t>
  </si>
  <si>
    <t>Adam Wainwright (29)</t>
  </si>
  <si>
    <t>Matt Kemp (21)</t>
  </si>
  <si>
    <t>Ryan Howard (4)</t>
  </si>
  <si>
    <t>Josh Hamilton (4)</t>
  </si>
  <si>
    <t>Albert Pujols (7)</t>
  </si>
  <si>
    <t>Matt Cain (23)</t>
  </si>
  <si>
    <t>Hanley Ramirez (27)</t>
  </si>
  <si>
    <t>Justin Verlander (2)</t>
  </si>
  <si>
    <t>Jayson Werth (19)</t>
  </si>
  <si>
    <t>Mark Teixeira (11)</t>
  </si>
  <si>
    <t>Scott Feldman (79)</t>
  </si>
  <si>
    <t>Giancarlo Stanton (177)</t>
  </si>
  <si>
    <t>David Price (60)</t>
  </si>
  <si>
    <t>Wandy Rodriguez (70)</t>
  </si>
  <si>
    <t>Nick Swisher (51)</t>
  </si>
  <si>
    <t>Yoenis Cespedes (103)</t>
  </si>
  <si>
    <t>Edwin Jackson (70)</t>
  </si>
  <si>
    <t>David Wright (22)</t>
  </si>
  <si>
    <t>Chase Headley (102)</t>
  </si>
  <si>
    <t>John Danks (43)</t>
  </si>
  <si>
    <t>James Shields (65)</t>
  </si>
  <si>
    <t>Robinson Cano (5)</t>
  </si>
  <si>
    <t>Troy Tulowitzki (35)</t>
  </si>
  <si>
    <t>Aramis Ramirez (50)</t>
  </si>
  <si>
    <t>Adam Jones (69)</t>
  </si>
  <si>
    <t>Justin Upton (56)</t>
  </si>
  <si>
    <t>Adam Wainwright (21)</t>
  </si>
  <si>
    <t>Joey Votto (79)</t>
  </si>
  <si>
    <t>Aaron Hill (93)</t>
  </si>
  <si>
    <t>Mark Buehrle (23)</t>
  </si>
  <si>
    <t>Prince Fielder (5)</t>
  </si>
  <si>
    <t>Matt Cain (18)</t>
  </si>
  <si>
    <t>Albert Pujols (10)</t>
  </si>
  <si>
    <t>Miguel Cabrera (13)</t>
  </si>
  <si>
    <t>Jake Peavy (34)</t>
  </si>
  <si>
    <t>Cliff Lee (2)</t>
  </si>
  <si>
    <t>CC Sabathia (4)</t>
  </si>
  <si>
    <t>Zack Greinke (1)</t>
  </si>
  <si>
    <t>Bud Norris (286)</t>
  </si>
  <si>
    <t>Ricky Nolasco (76)</t>
  </si>
  <si>
    <t>David Price (103)</t>
  </si>
  <si>
    <t>AJ Burnett (28)</t>
  </si>
  <si>
    <t>Chris Young (116)</t>
  </si>
  <si>
    <t>Carlos Quentin (104)</t>
  </si>
  <si>
    <t>Jorge De La Rosa (78)</t>
  </si>
  <si>
    <t>Joe Mauer (6)</t>
  </si>
  <si>
    <t>Ervin Santana (57)</t>
  </si>
  <si>
    <t>Nick Swisher (78)</t>
  </si>
  <si>
    <t>Felix Hernandez (14)</t>
  </si>
  <si>
    <t>David Wright (88)</t>
  </si>
  <si>
    <t>Dan Uggla (55)</t>
  </si>
  <si>
    <t>Miguel Montero (92)</t>
  </si>
  <si>
    <t>Rickie Weeks (78)</t>
  </si>
  <si>
    <t>Nick Markakis (38)</t>
  </si>
  <si>
    <t>Alfonso Soriano (21)</t>
  </si>
  <si>
    <t>Joey Votto (22)</t>
  </si>
  <si>
    <t>Jayson Werth (27)</t>
  </si>
  <si>
    <t>Matt Holliday (30)</t>
  </si>
  <si>
    <t>Jose Bautista (48)</t>
  </si>
  <si>
    <t>Jake Peavy (32)</t>
  </si>
  <si>
    <t>Adrian Beltre (33)</t>
  </si>
  <si>
    <t>Josh Hamilton (24)</t>
  </si>
  <si>
    <t>Tim Lincecum (8)</t>
  </si>
  <si>
    <t>Prince Fielder (6)</t>
  </si>
  <si>
    <t>John Lackey (35)</t>
  </si>
  <si>
    <t>Adrian Gonzalez (9)</t>
  </si>
  <si>
    <t>Alex Rodriguez (1)</t>
  </si>
  <si>
    <t>Huston Street (122)</t>
  </si>
  <si>
    <t>Yoenis Cespedes (94)</t>
  </si>
  <si>
    <t>Carlos Lee (16)</t>
  </si>
  <si>
    <t>Billy Butler (102)</t>
  </si>
  <si>
    <t>AJ Burnett (26)</t>
  </si>
  <si>
    <t>James Shields (113)</t>
  </si>
  <si>
    <t>Stephen Drew (118)</t>
  </si>
  <si>
    <t>Jose Bautista (42)</t>
  </si>
  <si>
    <t>Jorge De La Rosa (74)</t>
  </si>
  <si>
    <t>Derek Lowe (34)</t>
  </si>
  <si>
    <t>Jayson Werth (48)</t>
  </si>
  <si>
    <t>Nick Markakis (56)</t>
  </si>
  <si>
    <t>Barry Zito (16)</t>
  </si>
  <si>
    <t>Brandon Phillips (54)</t>
  </si>
  <si>
    <t>Chipper Jones (42)</t>
  </si>
  <si>
    <t>Alfonso Soriano (16)</t>
  </si>
  <si>
    <t>Johan Santana (3)</t>
  </si>
  <si>
    <t>Joe Mauer (5)</t>
  </si>
  <si>
    <t>Ted Lilly (64)</t>
  </si>
  <si>
    <t>Jake Peavy (24)</t>
  </si>
  <si>
    <t>Zack Greinke (49)</t>
  </si>
  <si>
    <t>Matt Holliday (27)</t>
  </si>
  <si>
    <t>Felix Hernandez (15)</t>
  </si>
  <si>
    <t>Carlos Zambrano (16)</t>
  </si>
  <si>
    <t>Michael Young (28)</t>
  </si>
  <si>
    <t>Vernon Wells (2)</t>
  </si>
  <si>
    <t>Adrian Gonzalez (8)</t>
  </si>
  <si>
    <t>Cliff Lee (9)</t>
  </si>
  <si>
    <t>Joakim Soria (216)</t>
  </si>
  <si>
    <t>Johnny Damon (175)</t>
  </si>
  <si>
    <t>Christopher Snyder (141)</t>
  </si>
  <si>
    <t>Heath Bell (113)</t>
  </si>
  <si>
    <t>Travis Hafner (46)</t>
  </si>
  <si>
    <t>Kelly Johnson (154)</t>
  </si>
  <si>
    <t>Hanley Ramirez (69)</t>
  </si>
  <si>
    <t>Florida Marlins</t>
  </si>
  <si>
    <t>Jose Bautista (101)</t>
  </si>
  <si>
    <t>Jayson Werth (73)</t>
  </si>
  <si>
    <t>Josh Willingham (144)</t>
  </si>
  <si>
    <t>Carlos Lee (11)</t>
  </si>
  <si>
    <t>Francisco Cordero (58)</t>
  </si>
  <si>
    <t>Nick Markakis (72)</t>
  </si>
  <si>
    <t>Prince Fielder (25)</t>
  </si>
  <si>
    <t>Ichiro Suzuki (17)</t>
  </si>
  <si>
    <t>Derek Lowe (27)</t>
  </si>
  <si>
    <t>Todd Helton (10)</t>
  </si>
  <si>
    <t>Michael Young (21)</t>
  </si>
  <si>
    <t>Rafael Furcal (46)</t>
  </si>
  <si>
    <t>Matt Holliday (20)</t>
  </si>
  <si>
    <t>Miguel Cabrera (6)</t>
  </si>
  <si>
    <t>Barry Zito (14)</t>
  </si>
  <si>
    <t>Carlos Beltran (9)</t>
  </si>
  <si>
    <t>Alfonso Soriano (11)</t>
  </si>
  <si>
    <t>Jake Peavy (22)</t>
  </si>
  <si>
    <t>Josh Beckett (18)</t>
  </si>
  <si>
    <t>Roy Halladay (6)</t>
  </si>
  <si>
    <t>Paul Maholm (172)</t>
  </si>
  <si>
    <t>Chris Young (140)</t>
  </si>
  <si>
    <t>Eric Chavez (48)</t>
  </si>
  <si>
    <t>Michael Young (41)</t>
  </si>
  <si>
    <t>Nate Robertson (77)</t>
  </si>
  <si>
    <t>Dan Haren (104)</t>
  </si>
  <si>
    <t>Travis Hafner (67)</t>
  </si>
  <si>
    <t>Adam Dunn (58)</t>
  </si>
  <si>
    <t>Vernon Wells (24)</t>
  </si>
  <si>
    <t>Carlos Pena (76)</t>
  </si>
  <si>
    <t>Gil Meche (53)</t>
  </si>
  <si>
    <t>Aaron Harang (48)</t>
  </si>
  <si>
    <t>Jeff Suppan (46)</t>
  </si>
  <si>
    <t>Kevin Millwood (58)</t>
  </si>
  <si>
    <t>Todd Helton (18)</t>
  </si>
  <si>
    <t>Carlos Lee (8)</t>
  </si>
  <si>
    <t>Matt Holliday (21)</t>
  </si>
  <si>
    <t>Manny Ramirez (13)</t>
  </si>
  <si>
    <t>Justin Morneau (27)</t>
  </si>
  <si>
    <t>Ichiro Suzuki (16)</t>
  </si>
  <si>
    <t>Torii Hunter (14)</t>
  </si>
  <si>
    <t>Jake Peavy (27)</t>
  </si>
  <si>
    <t>Johan Santana (5)</t>
  </si>
  <si>
    <t>Ryan Howard (8)</t>
  </si>
  <si>
    <t>Alfonso Soriano (8)</t>
  </si>
  <si>
    <t>John Lackey (12)</t>
  </si>
  <si>
    <t>Team_Name</t>
  </si>
  <si>
    <t>Avg_Team_Payroll</t>
  </si>
  <si>
    <t>AVG_WPct</t>
  </si>
  <si>
    <t>AVG_Payroll Summery</t>
  </si>
  <si>
    <t>Min</t>
  </si>
  <si>
    <t>Q1</t>
  </si>
  <si>
    <t>Median</t>
  </si>
  <si>
    <t>Q3</t>
  </si>
  <si>
    <t>Max</t>
  </si>
  <si>
    <t>Average</t>
  </si>
  <si>
    <t>STDEV</t>
  </si>
  <si>
    <t>AVG_WPct Summery</t>
  </si>
  <si>
    <t>Tampa Bay Rays Summery statistics:</t>
  </si>
  <si>
    <t>Years</t>
  </si>
  <si>
    <t>Payroll</t>
  </si>
  <si>
    <t>Wpct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</si>
</sst>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&quot;$&quot;#,##0.00"/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FFFF"/>
        <bgColor indexed="64"/>
      </patternFill>
    </fill>
    <fill>
      <patternFill patternType="solid">
        <fgColor rgb="FF9999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6" fontId="0" fillId="0" borderId="0" xfId="0" applyNumberFormat="1"/>
    <xf numFmtId="0" fontId="0" fillId="0" borderId="10" xfId="0" applyBorder="1"/>
    <xf numFmtId="170" fontId="0" fillId="0" borderId="0" xfId="0" applyNumberFormat="1"/>
    <xf numFmtId="0" fontId="18" fillId="33" borderId="11" xfId="0" applyFont="1" applyFill="1" applyBorder="1" applyAlignment="1">
      <alignment wrapText="1"/>
    </xf>
    <xf numFmtId="0" fontId="18" fillId="0" borderId="11" xfId="0" applyFont="1" applyBorder="1" applyAlignment="1">
      <alignment wrapText="1"/>
    </xf>
    <xf numFmtId="0" fontId="18" fillId="34" borderId="11" xfId="0" applyFont="1" applyFill="1" applyBorder="1" applyAlignment="1">
      <alignment wrapText="1"/>
    </xf>
    <xf numFmtId="0" fontId="18" fillId="33" borderId="12" xfId="0" applyFont="1" applyFill="1" applyBorder="1" applyAlignment="1">
      <alignment wrapText="1"/>
    </xf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AVG_Payroll Compared to AVG_WPct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'Summery Data'!$C$1</c:f>
              <c:strCache>
                <c:ptCount val="1"/>
                <c:pt idx="0">
                  <c:v>AVG_WPct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'Summery Data'!$B$2:$B$31</c:f>
              <c:numCache>
                <c:formatCode>"$"#,##0.00</c:formatCode>
                <c:ptCount val="30"/>
                <c:pt idx="0">
                  <c:v>90307669.599999994</c:v>
                </c:pt>
                <c:pt idx="1">
                  <c:v>100102670.5</c:v>
                </c:pt>
                <c:pt idx="2">
                  <c:v>109235897.40000001</c:v>
                </c:pt>
                <c:pt idx="3">
                  <c:v>182014480.30000001</c:v>
                </c:pt>
                <c:pt idx="4">
                  <c:v>140178108.30000001</c:v>
                </c:pt>
                <c:pt idx="5">
                  <c:v>104604110.2</c:v>
                </c:pt>
                <c:pt idx="6">
                  <c:v>97438210.799999997</c:v>
                </c:pt>
                <c:pt idx="7">
                  <c:v>91220963.799999997</c:v>
                </c:pt>
                <c:pt idx="8">
                  <c:v>102351593.90000001</c:v>
                </c:pt>
                <c:pt idx="9">
                  <c:v>147110447.30000001</c:v>
                </c:pt>
                <c:pt idx="10">
                  <c:v>85556470.799999997</c:v>
                </c:pt>
                <c:pt idx="11">
                  <c:v>100973066.40000001</c:v>
                </c:pt>
                <c:pt idx="12">
                  <c:v>135195352.40000001</c:v>
                </c:pt>
                <c:pt idx="13">
                  <c:v>184514767</c:v>
                </c:pt>
                <c:pt idx="14">
                  <c:v>84612616.599999994</c:v>
                </c:pt>
                <c:pt idx="15">
                  <c:v>89676768.299999997</c:v>
                </c:pt>
                <c:pt idx="16">
                  <c:v>103201279.59999999</c:v>
                </c:pt>
                <c:pt idx="17">
                  <c:v>124462667</c:v>
                </c:pt>
                <c:pt idx="18">
                  <c:v>202813544.80000001</c:v>
                </c:pt>
                <c:pt idx="19">
                  <c:v>72360698.700000003</c:v>
                </c:pt>
                <c:pt idx="20">
                  <c:v>139044701.40000001</c:v>
                </c:pt>
                <c:pt idx="21">
                  <c:v>73275716.200000003</c:v>
                </c:pt>
                <c:pt idx="22">
                  <c:v>75777507.900000006</c:v>
                </c:pt>
                <c:pt idx="23">
                  <c:v>149565976.30000001</c:v>
                </c:pt>
                <c:pt idx="24">
                  <c:v>121571658.2</c:v>
                </c:pt>
                <c:pt idx="25">
                  <c:v>127695116.5</c:v>
                </c:pt>
                <c:pt idx="26">
                  <c:v>65887211.200000003</c:v>
                </c:pt>
                <c:pt idx="27">
                  <c:v>128794824.90000001</c:v>
                </c:pt>
                <c:pt idx="28">
                  <c:v>114567179.8</c:v>
                </c:pt>
                <c:pt idx="29">
                  <c:v>128115849.09999999</c:v>
                </c:pt>
              </c:numCache>
            </c:numRef>
          </c:xVal>
          <c:yVal>
            <c:numRef>
              <c:f>'Summery Data'!$C$2:$C$31</c:f>
              <c:numCache>
                <c:formatCode>0.000</c:formatCode>
                <c:ptCount val="30"/>
                <c:pt idx="0">
                  <c:v>0.48949999999999994</c:v>
                </c:pt>
                <c:pt idx="1">
                  <c:v>0.52070000000000005</c:v>
                </c:pt>
                <c:pt idx="2">
                  <c:v>0.46600000000000003</c:v>
                </c:pt>
                <c:pt idx="3">
                  <c:v>0.5383</c:v>
                </c:pt>
                <c:pt idx="4">
                  <c:v>0.50449999999999995</c:v>
                </c:pt>
                <c:pt idx="5">
                  <c:v>0.45899999999999996</c:v>
                </c:pt>
                <c:pt idx="6">
                  <c:v>0.47860000000000003</c:v>
                </c:pt>
                <c:pt idx="7">
                  <c:v>0.52860000000000007</c:v>
                </c:pt>
                <c:pt idx="8">
                  <c:v>0.46379999999999999</c:v>
                </c:pt>
                <c:pt idx="9">
                  <c:v>0.48349999999999999</c:v>
                </c:pt>
                <c:pt idx="10">
                  <c:v>0.49939999999999996</c:v>
                </c:pt>
                <c:pt idx="11">
                  <c:v>0.46410000000000001</c:v>
                </c:pt>
                <c:pt idx="12">
                  <c:v>0.49009999999999998</c:v>
                </c:pt>
                <c:pt idx="13">
                  <c:v>0.56939999999999991</c:v>
                </c:pt>
                <c:pt idx="14">
                  <c:v>0.44340000000000002</c:v>
                </c:pt>
                <c:pt idx="15">
                  <c:v>0.50829999999999997</c:v>
                </c:pt>
                <c:pt idx="16">
                  <c:v>0.47199999999999998</c:v>
                </c:pt>
                <c:pt idx="17">
                  <c:v>0.48959999999999992</c:v>
                </c:pt>
                <c:pt idx="18">
                  <c:v>0.56860000000000011</c:v>
                </c:pt>
                <c:pt idx="19">
                  <c:v>0.50849999999999995</c:v>
                </c:pt>
                <c:pt idx="20">
                  <c:v>0.4859</c:v>
                </c:pt>
                <c:pt idx="21">
                  <c:v>0.48940000000000011</c:v>
                </c:pt>
                <c:pt idx="22">
                  <c:v>0.45610000000000001</c:v>
                </c:pt>
                <c:pt idx="23">
                  <c:v>0.50679999999999992</c:v>
                </c:pt>
                <c:pt idx="24">
                  <c:v>0.47099999999999997</c:v>
                </c:pt>
                <c:pt idx="25">
                  <c:v>0.55499999999999994</c:v>
                </c:pt>
                <c:pt idx="26">
                  <c:v>0.53070000000000017</c:v>
                </c:pt>
                <c:pt idx="27">
                  <c:v>0.52</c:v>
                </c:pt>
                <c:pt idx="28">
                  <c:v>0.49020000000000002</c:v>
                </c:pt>
                <c:pt idx="29">
                  <c:v>0.54290000000000005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34-4DFF-9763-A68AAE94A6AD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924464703"/>
        <c:axId val="924465535"/>
      </c:scatterChart>
      <c:valAx>
        <c:axId val="924464703"/>
        <c:scaling>
          <c:orientation val="minMax"/>
          <c:min val="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Payroll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5535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valAx>
        <c:axId val="92446553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Wpct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446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Payroll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Tampa_Bay_Stats!$A$3:$A$12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Tampa_Bay_Stats!$B$3:$B$12</c:f>
              <c:numCache>
                <c:formatCode>_("$"* #,##0.00_);_("$"* \(#,##0.00\);_("$"* "-"??_);_(@_)</c:formatCode>
                <c:ptCount val="10"/>
                <c:pt idx="0">
                  <c:v>71923471</c:v>
                </c:pt>
                <c:pt idx="1">
                  <c:v>41053571</c:v>
                </c:pt>
                <c:pt idx="2">
                  <c:v>64173500</c:v>
                </c:pt>
                <c:pt idx="3">
                  <c:v>57030272</c:v>
                </c:pt>
                <c:pt idx="4">
                  <c:v>77062891</c:v>
                </c:pt>
                <c:pt idx="5">
                  <c:v>166495942</c:v>
                </c:pt>
                <c:pt idx="6">
                  <c:v>64120323</c:v>
                </c:pt>
                <c:pt idx="7">
                  <c:v>69982520</c:v>
                </c:pt>
                <c:pt idx="8">
                  <c:v>78231049</c:v>
                </c:pt>
                <c:pt idx="9">
                  <c:v>60444931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91-4B37-8A39-E80D0E2AD0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3262511"/>
        <c:axId val="1023266255"/>
      </c:lineChart>
      <c:catAx>
        <c:axId val="1023262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66255"/>
        <c:crosses val="autoZero"/>
        <c:auto val="1"/>
        <c:lblAlgn val="ctr"/>
        <c:lblOffset val="100"/>
        <c:noMultiLvlLbl val="0"/>
      </c:catAx>
      <c:valAx>
        <c:axId val="102326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2625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WPct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Tampa_Bay_Stats!$A$3:$A$12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Tampa_Bay_Stats!$C$3:$C$12</c:f>
              <c:numCache>
                <c:formatCode>0.000</c:formatCode>
                <c:ptCount val="10"/>
                <c:pt idx="0">
                  <c:v>0.59299999999999997</c:v>
                </c:pt>
                <c:pt idx="1">
                  <c:v>0.56200000000000006</c:v>
                </c:pt>
                <c:pt idx="2">
                  <c:v>0.55600000000000005</c:v>
                </c:pt>
                <c:pt idx="3">
                  <c:v>0.56399999999999995</c:v>
                </c:pt>
                <c:pt idx="4">
                  <c:v>0.47499999999999998</c:v>
                </c:pt>
                <c:pt idx="5">
                  <c:v>0.49399999999999999</c:v>
                </c:pt>
                <c:pt idx="6">
                  <c:v>0.42</c:v>
                </c:pt>
                <c:pt idx="7">
                  <c:v>0.49399999999999999</c:v>
                </c:pt>
                <c:pt idx="8">
                  <c:v>0.55600000000000005</c:v>
                </c:pt>
                <c:pt idx="9">
                  <c:v>0.59299999999999997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62-4034-BBEB-D62E3053A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896511"/>
        <c:axId val="992896095"/>
      </c:lineChart>
      <c:catAx>
        <c:axId val="992896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6095"/>
        <c:crosses val="autoZero"/>
        <c:auto val="1"/>
        <c:lblAlgn val="ctr"/>
        <c:lblOffset val="100"/>
        <c:noMultiLvlLbl val="0"/>
      </c:catAx>
      <c:valAx>
        <c:axId val="99289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89651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257176</xdr:colOff>
      <xdr:row>0</xdr:row>
      <xdr:rowOff>152400</xdr:rowOff>
    </xdr:from>
    <xdr:to>
      <xdr:col>13</xdr:col>
      <xdr:colOff>33181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8C74F2-9F9F-494C-A06C-4837D646B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1</xdr:row>
      <xdr:rowOff>128587</xdr:rowOff>
    </xdr:from>
    <xdr:to>
      <xdr:col>12</xdr:col>
      <xdr:colOff>309562</xdr:colOff>
      <xdr:row>16</xdr:row>
      <xdr:rowOff>14287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DE6120-8D32-4A39-9F27-5DCF0C0C80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515933</xdr:colOff>
      <xdr:row>1</xdr:row>
      <xdr:rowOff>114299</xdr:rowOff>
    </xdr:from>
    <xdr:to>
      <xdr:col>20</xdr:col>
      <xdr:colOff>147636</xdr:colOff>
      <xdr:row>15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06687B-B042-4624-8F73-EF674039E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12" sqref="B12"/>
    </sheetView>
  </sheetViews>
  <sheetFormatPr defaultRowHeight="15" x14ac:dyDescent="0.25"/>
  <cols>
    <col min="2" max="2" width="21.85546875" customWidth="1"/>
    <col min="5" max="5" width="16.42578125" customWidth="1"/>
    <col min="12" max="12" width="18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17</v>
      </c>
      <c r="B2" t="s">
        <v>50</v>
      </c>
      <c r="C2" t="s">
        <v>18</v>
      </c>
      <c r="D2" t="s">
        <v>24</v>
      </c>
      <c r="E2">
        <v>123932983</v>
      </c>
      <c r="F2">
        <v>85</v>
      </c>
      <c r="G2">
        <v>77</v>
      </c>
      <c r="H2">
        <v>0.52500000000000002</v>
      </c>
      <c r="I2">
        <v>2</v>
      </c>
      <c r="J2">
        <v>7</v>
      </c>
      <c r="K2">
        <v>13</v>
      </c>
      <c r="L2">
        <v>132495446</v>
      </c>
      <c r="M2" t="s">
        <v>51</v>
      </c>
    </row>
    <row r="3" spans="1:13" x14ac:dyDescent="0.25">
      <c r="A3">
        <v>21</v>
      </c>
      <c r="B3" t="s">
        <v>58</v>
      </c>
      <c r="C3" t="s">
        <v>18</v>
      </c>
      <c r="D3" t="s">
        <v>15</v>
      </c>
      <c r="E3">
        <v>113778369</v>
      </c>
      <c r="F3">
        <v>97</v>
      </c>
      <c r="G3">
        <v>65</v>
      </c>
      <c r="H3">
        <v>0.59899999999999998</v>
      </c>
      <c r="I3">
        <v>1</v>
      </c>
      <c r="J3">
        <v>2</v>
      </c>
      <c r="K3">
        <v>5</v>
      </c>
      <c r="L3">
        <v>120542785</v>
      </c>
      <c r="M3" t="s">
        <v>59</v>
      </c>
    </row>
    <row r="4" spans="1:13" x14ac:dyDescent="0.25">
      <c r="A4">
        <v>28</v>
      </c>
      <c r="B4" t="s">
        <v>72</v>
      </c>
      <c r="C4" t="s">
        <v>14</v>
      </c>
      <c r="D4" t="s">
        <v>15</v>
      </c>
      <c r="E4">
        <v>72722906</v>
      </c>
      <c r="F4">
        <v>54</v>
      </c>
      <c r="G4">
        <v>108</v>
      </c>
      <c r="H4">
        <v>0.33300000000000002</v>
      </c>
      <c r="I4">
        <v>5</v>
      </c>
      <c r="J4">
        <v>14</v>
      </c>
      <c r="K4">
        <v>29</v>
      </c>
      <c r="L4">
        <v>143600045</v>
      </c>
      <c r="M4" t="s">
        <v>73</v>
      </c>
    </row>
    <row r="5" spans="1:13" x14ac:dyDescent="0.25">
      <c r="A5">
        <v>1</v>
      </c>
      <c r="B5" t="s">
        <v>13</v>
      </c>
      <c r="C5" t="s">
        <v>14</v>
      </c>
      <c r="D5" t="s">
        <v>15</v>
      </c>
      <c r="E5">
        <v>222171123</v>
      </c>
      <c r="F5">
        <v>84</v>
      </c>
      <c r="G5">
        <v>78</v>
      </c>
      <c r="H5">
        <v>0.51900000000000002</v>
      </c>
      <c r="I5">
        <v>3</v>
      </c>
      <c r="J5">
        <v>7</v>
      </c>
      <c r="K5">
        <v>15</v>
      </c>
      <c r="L5">
        <v>235649368</v>
      </c>
      <c r="M5" t="s">
        <v>16</v>
      </c>
    </row>
    <row r="6" spans="1:13" x14ac:dyDescent="0.25">
      <c r="A6">
        <v>2</v>
      </c>
      <c r="B6" t="s">
        <v>17</v>
      </c>
      <c r="C6" t="s">
        <v>18</v>
      </c>
      <c r="D6" t="s">
        <v>19</v>
      </c>
      <c r="E6">
        <v>210358488</v>
      </c>
      <c r="F6">
        <v>84</v>
      </c>
      <c r="G6">
        <v>78</v>
      </c>
      <c r="H6">
        <v>0.51900000000000002</v>
      </c>
      <c r="I6">
        <v>3</v>
      </c>
      <c r="J6">
        <v>8</v>
      </c>
      <c r="K6">
        <v>14</v>
      </c>
      <c r="L6">
        <v>183463459</v>
      </c>
      <c r="M6" t="s">
        <v>20</v>
      </c>
    </row>
    <row r="7" spans="1:13" x14ac:dyDescent="0.25">
      <c r="A7">
        <v>26</v>
      </c>
      <c r="B7" t="s">
        <v>68</v>
      </c>
      <c r="C7" t="s">
        <v>14</v>
      </c>
      <c r="D7" t="s">
        <v>19</v>
      </c>
      <c r="E7">
        <v>89354534</v>
      </c>
      <c r="F7">
        <v>72</v>
      </c>
      <c r="G7">
        <v>89</v>
      </c>
      <c r="H7">
        <v>0.44700000000000001</v>
      </c>
      <c r="I7">
        <v>3</v>
      </c>
      <c r="J7">
        <v>10</v>
      </c>
      <c r="K7">
        <v>21</v>
      </c>
      <c r="L7">
        <v>72177640</v>
      </c>
      <c r="M7" t="s">
        <v>69</v>
      </c>
    </row>
    <row r="8" spans="1:13" x14ac:dyDescent="0.25">
      <c r="A8">
        <v>15</v>
      </c>
      <c r="B8" t="s">
        <v>46</v>
      </c>
      <c r="C8" t="s">
        <v>18</v>
      </c>
      <c r="D8" t="s">
        <v>19</v>
      </c>
      <c r="E8">
        <v>126423214</v>
      </c>
      <c r="F8">
        <v>75</v>
      </c>
      <c r="G8">
        <v>87</v>
      </c>
      <c r="H8">
        <v>0.46300000000000002</v>
      </c>
      <c r="I8">
        <v>4</v>
      </c>
      <c r="J8">
        <v>11</v>
      </c>
      <c r="K8">
        <v>19</v>
      </c>
      <c r="L8">
        <v>101185579</v>
      </c>
      <c r="M8" t="s">
        <v>47</v>
      </c>
    </row>
    <row r="9" spans="1:13" x14ac:dyDescent="0.25">
      <c r="A9">
        <v>19</v>
      </c>
      <c r="B9" t="s">
        <v>54</v>
      </c>
      <c r="C9" t="s">
        <v>14</v>
      </c>
      <c r="D9" t="s">
        <v>19</v>
      </c>
      <c r="E9">
        <v>119241701</v>
      </c>
      <c r="F9">
        <v>93</v>
      </c>
      <c r="G9">
        <v>69</v>
      </c>
      <c r="H9">
        <v>0.57399999999999995</v>
      </c>
      <c r="I9">
        <v>2</v>
      </c>
      <c r="J9">
        <v>6</v>
      </c>
      <c r="K9">
        <v>8</v>
      </c>
      <c r="L9">
        <v>137346173</v>
      </c>
      <c r="M9" t="s">
        <v>55</v>
      </c>
    </row>
    <row r="10" spans="1:13" x14ac:dyDescent="0.25">
      <c r="A10">
        <v>12</v>
      </c>
      <c r="B10" t="s">
        <v>40</v>
      </c>
      <c r="C10" t="s">
        <v>18</v>
      </c>
      <c r="D10" t="s">
        <v>24</v>
      </c>
      <c r="E10">
        <v>147433009</v>
      </c>
      <c r="F10">
        <v>71</v>
      </c>
      <c r="G10">
        <v>91</v>
      </c>
      <c r="H10">
        <v>0.438</v>
      </c>
      <c r="I10">
        <v>4</v>
      </c>
      <c r="J10">
        <v>12</v>
      </c>
      <c r="K10">
        <v>23</v>
      </c>
      <c r="L10">
        <v>141339833</v>
      </c>
      <c r="M10" t="s">
        <v>41</v>
      </c>
    </row>
    <row r="11" spans="1:13" x14ac:dyDescent="0.25">
      <c r="A11">
        <v>20</v>
      </c>
      <c r="B11" t="s">
        <v>56</v>
      </c>
      <c r="C11" t="s">
        <v>14</v>
      </c>
      <c r="D11" t="s">
        <v>19</v>
      </c>
      <c r="E11">
        <v>116478400</v>
      </c>
      <c r="F11">
        <v>47</v>
      </c>
      <c r="G11">
        <v>114</v>
      </c>
      <c r="H11">
        <v>0.29199999999999998</v>
      </c>
      <c r="I11">
        <v>5</v>
      </c>
      <c r="J11">
        <v>15</v>
      </c>
      <c r="K11">
        <v>30</v>
      </c>
      <c r="L11">
        <v>129917192</v>
      </c>
      <c r="M11" t="s">
        <v>57</v>
      </c>
    </row>
    <row r="12" spans="1:13" x14ac:dyDescent="0.25">
      <c r="A12">
        <v>8</v>
      </c>
      <c r="B12" t="s">
        <v>32</v>
      </c>
      <c r="C12" t="s">
        <v>14</v>
      </c>
      <c r="D12" t="s">
        <v>24</v>
      </c>
      <c r="E12">
        <v>160774666</v>
      </c>
      <c r="F12">
        <v>107</v>
      </c>
      <c r="G12">
        <v>55</v>
      </c>
      <c r="H12">
        <v>0.66</v>
      </c>
      <c r="I12">
        <v>1</v>
      </c>
      <c r="J12">
        <v>1</v>
      </c>
      <c r="K12">
        <v>1</v>
      </c>
      <c r="L12">
        <v>159529730</v>
      </c>
      <c r="M12" t="s">
        <v>33</v>
      </c>
    </row>
    <row r="13" spans="1:13" x14ac:dyDescent="0.25">
      <c r="A13">
        <v>23</v>
      </c>
      <c r="B13" t="s">
        <v>62</v>
      </c>
      <c r="C13" t="s">
        <v>14</v>
      </c>
      <c r="D13" t="s">
        <v>19</v>
      </c>
      <c r="E13">
        <v>100658316</v>
      </c>
      <c r="F13">
        <v>59</v>
      </c>
      <c r="G13">
        <v>103</v>
      </c>
      <c r="H13">
        <v>0.36399999999999999</v>
      </c>
      <c r="I13">
        <v>4</v>
      </c>
      <c r="J13">
        <v>13</v>
      </c>
      <c r="K13">
        <v>27</v>
      </c>
      <c r="L13">
        <v>129967987</v>
      </c>
      <c r="M13" t="s">
        <v>63</v>
      </c>
    </row>
    <row r="14" spans="1:13" x14ac:dyDescent="0.25">
      <c r="A14">
        <v>9</v>
      </c>
      <c r="B14" t="s">
        <v>34</v>
      </c>
      <c r="C14" t="s">
        <v>14</v>
      </c>
      <c r="D14" t="s">
        <v>24</v>
      </c>
      <c r="E14">
        <v>159378583</v>
      </c>
      <c r="F14">
        <v>72</v>
      </c>
      <c r="G14">
        <v>90</v>
      </c>
      <c r="H14">
        <v>0.44400000000000001</v>
      </c>
      <c r="I14">
        <v>4</v>
      </c>
      <c r="J14">
        <v>11</v>
      </c>
      <c r="K14">
        <v>22</v>
      </c>
      <c r="L14">
        <v>174592209</v>
      </c>
      <c r="M14" t="s">
        <v>35</v>
      </c>
    </row>
    <row r="15" spans="1:13" x14ac:dyDescent="0.25">
      <c r="A15">
        <v>4</v>
      </c>
      <c r="B15" t="s">
        <v>23</v>
      </c>
      <c r="C15" t="s">
        <v>18</v>
      </c>
      <c r="D15" t="s">
        <v>24</v>
      </c>
      <c r="E15">
        <v>196729548</v>
      </c>
      <c r="F15">
        <v>106</v>
      </c>
      <c r="G15">
        <v>56</v>
      </c>
      <c r="H15">
        <v>0.65400000000000003</v>
      </c>
      <c r="I15">
        <v>1</v>
      </c>
      <c r="J15">
        <v>1</v>
      </c>
      <c r="K15">
        <v>2</v>
      </c>
      <c r="L15">
        <v>186138211</v>
      </c>
      <c r="M15" t="s">
        <v>25</v>
      </c>
    </row>
    <row r="16" spans="1:13" x14ac:dyDescent="0.25">
      <c r="A16">
        <v>29</v>
      </c>
      <c r="B16" t="s">
        <v>74</v>
      </c>
      <c r="C16" t="s">
        <v>18</v>
      </c>
      <c r="D16" t="s">
        <v>15</v>
      </c>
      <c r="E16">
        <v>72449404</v>
      </c>
      <c r="F16">
        <v>57</v>
      </c>
      <c r="G16">
        <v>105</v>
      </c>
      <c r="H16">
        <v>0.35199999999999998</v>
      </c>
      <c r="I16">
        <v>5</v>
      </c>
      <c r="J16">
        <v>15</v>
      </c>
      <c r="K16">
        <v>28</v>
      </c>
      <c r="L16">
        <v>98826644</v>
      </c>
      <c r="M16" t="s">
        <v>75</v>
      </c>
    </row>
    <row r="17" spans="1:13" x14ac:dyDescent="0.25">
      <c r="A17">
        <v>16</v>
      </c>
      <c r="B17" t="s">
        <v>48</v>
      </c>
      <c r="C17" t="s">
        <v>18</v>
      </c>
      <c r="D17" t="s">
        <v>19</v>
      </c>
      <c r="E17">
        <v>124755400</v>
      </c>
      <c r="F17">
        <v>89</v>
      </c>
      <c r="G17">
        <v>73</v>
      </c>
      <c r="H17">
        <v>0.54900000000000004</v>
      </c>
      <c r="I17">
        <v>2</v>
      </c>
      <c r="J17">
        <v>5</v>
      </c>
      <c r="K17">
        <v>11</v>
      </c>
      <c r="L17">
        <v>90237112</v>
      </c>
      <c r="M17" t="s">
        <v>49</v>
      </c>
    </row>
    <row r="18" spans="1:13" x14ac:dyDescent="0.25">
      <c r="A18">
        <v>18</v>
      </c>
      <c r="B18" t="s">
        <v>52</v>
      </c>
      <c r="C18" t="s">
        <v>14</v>
      </c>
      <c r="D18" t="s">
        <v>19</v>
      </c>
      <c r="E18">
        <v>121276933</v>
      </c>
      <c r="F18">
        <v>101</v>
      </c>
      <c r="G18">
        <v>61</v>
      </c>
      <c r="H18">
        <v>0.623</v>
      </c>
      <c r="I18">
        <v>1</v>
      </c>
      <c r="J18">
        <v>3</v>
      </c>
      <c r="K18">
        <v>4</v>
      </c>
      <c r="L18">
        <v>131374996</v>
      </c>
      <c r="M18" t="s">
        <v>53</v>
      </c>
    </row>
    <row r="19" spans="1:13" x14ac:dyDescent="0.25">
      <c r="A19">
        <v>10</v>
      </c>
      <c r="B19" t="s">
        <v>36</v>
      </c>
      <c r="C19" t="s">
        <v>18</v>
      </c>
      <c r="D19" t="s">
        <v>15</v>
      </c>
      <c r="E19">
        <v>158999270</v>
      </c>
      <c r="F19">
        <v>86</v>
      </c>
      <c r="G19">
        <v>76</v>
      </c>
      <c r="H19">
        <v>0.53100000000000003</v>
      </c>
      <c r="I19">
        <v>3</v>
      </c>
      <c r="J19">
        <v>6</v>
      </c>
      <c r="K19">
        <v>12</v>
      </c>
      <c r="L19">
        <v>155765125</v>
      </c>
      <c r="M19" t="s">
        <v>37</v>
      </c>
    </row>
    <row r="20" spans="1:13" x14ac:dyDescent="0.25">
      <c r="A20">
        <v>3</v>
      </c>
      <c r="B20" t="s">
        <v>21</v>
      </c>
      <c r="C20" t="s">
        <v>14</v>
      </c>
      <c r="D20" t="s">
        <v>15</v>
      </c>
      <c r="E20">
        <v>208084848</v>
      </c>
      <c r="F20">
        <v>103</v>
      </c>
      <c r="G20">
        <v>59</v>
      </c>
      <c r="H20">
        <v>0.63600000000000001</v>
      </c>
      <c r="I20">
        <v>1</v>
      </c>
      <c r="J20">
        <v>2</v>
      </c>
      <c r="K20">
        <v>3</v>
      </c>
      <c r="L20">
        <v>168541038</v>
      </c>
      <c r="M20" t="s">
        <v>22</v>
      </c>
    </row>
    <row r="21" spans="1:13" x14ac:dyDescent="0.25">
      <c r="A21">
        <v>25</v>
      </c>
      <c r="B21" t="s">
        <v>66</v>
      </c>
      <c r="C21" t="s">
        <v>14</v>
      </c>
      <c r="D21" t="s">
        <v>24</v>
      </c>
      <c r="E21">
        <v>92318333</v>
      </c>
      <c r="F21">
        <v>97</v>
      </c>
      <c r="G21">
        <v>65</v>
      </c>
      <c r="H21">
        <v>0.59899999999999998</v>
      </c>
      <c r="I21">
        <v>2</v>
      </c>
      <c r="J21">
        <v>4</v>
      </c>
      <c r="K21">
        <v>6</v>
      </c>
      <c r="L21">
        <v>68534631</v>
      </c>
      <c r="M21" t="s">
        <v>67</v>
      </c>
    </row>
    <row r="22" spans="1:13" x14ac:dyDescent="0.25">
      <c r="A22">
        <v>13</v>
      </c>
      <c r="B22" t="s">
        <v>42</v>
      </c>
      <c r="C22" t="s">
        <v>18</v>
      </c>
      <c r="D22" t="s">
        <v>15</v>
      </c>
      <c r="E22">
        <v>140711962</v>
      </c>
      <c r="F22">
        <v>81</v>
      </c>
      <c r="G22">
        <v>81</v>
      </c>
      <c r="H22">
        <v>0.5</v>
      </c>
      <c r="I22">
        <v>4</v>
      </c>
      <c r="J22">
        <v>9</v>
      </c>
      <c r="K22">
        <v>16</v>
      </c>
      <c r="L22">
        <v>96848371</v>
      </c>
      <c r="M22" t="s">
        <v>43</v>
      </c>
    </row>
    <row r="23" spans="1:13" x14ac:dyDescent="0.25">
      <c r="A23">
        <v>27</v>
      </c>
      <c r="B23" t="s">
        <v>70</v>
      </c>
      <c r="C23" t="s">
        <v>18</v>
      </c>
      <c r="D23" t="s">
        <v>19</v>
      </c>
      <c r="E23">
        <v>76589154</v>
      </c>
      <c r="F23">
        <v>69</v>
      </c>
      <c r="G23">
        <v>93</v>
      </c>
      <c r="H23">
        <v>0.42599999999999999</v>
      </c>
      <c r="I23">
        <v>5</v>
      </c>
      <c r="J23">
        <v>14</v>
      </c>
      <c r="K23">
        <v>25</v>
      </c>
      <c r="L23">
        <v>87860654</v>
      </c>
      <c r="M23" t="s">
        <v>71</v>
      </c>
    </row>
    <row r="24" spans="1:13" x14ac:dyDescent="0.25">
      <c r="A24">
        <v>24</v>
      </c>
      <c r="B24" t="s">
        <v>64</v>
      </c>
      <c r="C24" t="s">
        <v>18</v>
      </c>
      <c r="D24" t="s">
        <v>24</v>
      </c>
      <c r="E24">
        <v>99205017</v>
      </c>
      <c r="F24">
        <v>70</v>
      </c>
      <c r="G24">
        <v>92</v>
      </c>
      <c r="H24">
        <v>0.432</v>
      </c>
      <c r="I24">
        <v>5</v>
      </c>
      <c r="J24">
        <v>13</v>
      </c>
      <c r="K24">
        <v>24</v>
      </c>
      <c r="L24">
        <v>96131798</v>
      </c>
      <c r="M24" t="s">
        <v>65</v>
      </c>
    </row>
    <row r="25" spans="1:13" x14ac:dyDescent="0.25">
      <c r="A25">
        <v>5</v>
      </c>
      <c r="B25" t="s">
        <v>26</v>
      </c>
      <c r="C25" t="s">
        <v>18</v>
      </c>
      <c r="D25" t="s">
        <v>24</v>
      </c>
      <c r="E25">
        <v>178286222</v>
      </c>
      <c r="F25">
        <v>77</v>
      </c>
      <c r="G25">
        <v>85</v>
      </c>
      <c r="H25">
        <v>0.47499999999999998</v>
      </c>
      <c r="I25">
        <v>3</v>
      </c>
      <c r="J25">
        <v>10</v>
      </c>
      <c r="K25">
        <v>18</v>
      </c>
      <c r="L25">
        <v>208509901</v>
      </c>
      <c r="M25" t="s">
        <v>27</v>
      </c>
    </row>
    <row r="26" spans="1:13" x14ac:dyDescent="0.25">
      <c r="A26">
        <v>11</v>
      </c>
      <c r="B26" t="s">
        <v>38</v>
      </c>
      <c r="C26" t="s">
        <v>14</v>
      </c>
      <c r="D26" t="s">
        <v>24</v>
      </c>
      <c r="E26">
        <v>150906143</v>
      </c>
      <c r="F26">
        <v>69</v>
      </c>
      <c r="G26">
        <v>84</v>
      </c>
      <c r="H26">
        <v>0.45100000000000001</v>
      </c>
      <c r="I26">
        <v>5</v>
      </c>
      <c r="J26">
        <v>9</v>
      </c>
      <c r="K26">
        <v>20</v>
      </c>
      <c r="L26">
        <v>162480174</v>
      </c>
      <c r="M26" t="s">
        <v>39</v>
      </c>
    </row>
    <row r="27" spans="1:13" x14ac:dyDescent="0.25">
      <c r="A27">
        <v>6</v>
      </c>
      <c r="B27" t="s">
        <v>28</v>
      </c>
      <c r="C27" t="s">
        <v>18</v>
      </c>
      <c r="D27" t="s">
        <v>19</v>
      </c>
      <c r="E27">
        <v>162830430</v>
      </c>
      <c r="F27">
        <v>91</v>
      </c>
      <c r="G27">
        <v>71</v>
      </c>
      <c r="H27">
        <v>0.56200000000000006</v>
      </c>
      <c r="I27">
        <v>1</v>
      </c>
      <c r="J27">
        <v>4</v>
      </c>
      <c r="K27">
        <v>10</v>
      </c>
      <c r="L27">
        <v>161005146</v>
      </c>
      <c r="M27" t="s">
        <v>29</v>
      </c>
    </row>
    <row r="28" spans="1:13" x14ac:dyDescent="0.25">
      <c r="A28">
        <v>30</v>
      </c>
      <c r="B28" t="s">
        <v>76</v>
      </c>
      <c r="C28" t="s">
        <v>14</v>
      </c>
      <c r="D28" t="s">
        <v>15</v>
      </c>
      <c r="E28">
        <v>60444931</v>
      </c>
      <c r="F28">
        <v>96</v>
      </c>
      <c r="G28">
        <v>66</v>
      </c>
      <c r="H28">
        <v>0.59299999999999997</v>
      </c>
      <c r="I28">
        <v>2</v>
      </c>
      <c r="J28">
        <v>5</v>
      </c>
      <c r="K28">
        <v>7</v>
      </c>
      <c r="L28">
        <v>78231049</v>
      </c>
      <c r="M28" t="s">
        <v>77</v>
      </c>
    </row>
    <row r="29" spans="1:13" x14ac:dyDescent="0.25">
      <c r="A29">
        <v>14</v>
      </c>
      <c r="B29" t="s">
        <v>44</v>
      </c>
      <c r="C29" t="s">
        <v>14</v>
      </c>
      <c r="D29" t="s">
        <v>24</v>
      </c>
      <c r="E29">
        <v>127660652</v>
      </c>
      <c r="F29">
        <v>78</v>
      </c>
      <c r="G29">
        <v>84</v>
      </c>
      <c r="H29">
        <v>0.48099999999999998</v>
      </c>
      <c r="I29">
        <v>3</v>
      </c>
      <c r="J29">
        <v>8</v>
      </c>
      <c r="K29">
        <v>17</v>
      </c>
      <c r="L29">
        <v>144498078</v>
      </c>
      <c r="M29" t="s">
        <v>45</v>
      </c>
    </row>
    <row r="30" spans="1:13" x14ac:dyDescent="0.25">
      <c r="A30">
        <v>22</v>
      </c>
      <c r="B30" t="s">
        <v>60</v>
      </c>
      <c r="C30" t="s">
        <v>14</v>
      </c>
      <c r="D30" t="s">
        <v>15</v>
      </c>
      <c r="E30">
        <v>112037006</v>
      </c>
      <c r="F30">
        <v>67</v>
      </c>
      <c r="G30">
        <v>95</v>
      </c>
      <c r="H30">
        <v>0.41399999999999998</v>
      </c>
      <c r="I30">
        <v>4</v>
      </c>
      <c r="J30">
        <v>12</v>
      </c>
      <c r="K30">
        <v>26</v>
      </c>
      <c r="L30">
        <v>162664502</v>
      </c>
      <c r="M30" t="s">
        <v>61</v>
      </c>
    </row>
    <row r="31" spans="1:13" x14ac:dyDescent="0.25">
      <c r="A31">
        <v>7</v>
      </c>
      <c r="B31" t="s">
        <v>30</v>
      </c>
      <c r="C31" t="s">
        <v>18</v>
      </c>
      <c r="D31" t="s">
        <v>15</v>
      </c>
      <c r="E31">
        <v>161877935</v>
      </c>
      <c r="F31">
        <v>93</v>
      </c>
      <c r="G31">
        <v>69</v>
      </c>
      <c r="H31">
        <v>0.57399999999999995</v>
      </c>
      <c r="I31">
        <v>2</v>
      </c>
      <c r="J31">
        <v>3</v>
      </c>
      <c r="K31">
        <v>9</v>
      </c>
      <c r="L31">
        <v>181586759</v>
      </c>
      <c r="M31" t="s">
        <v>31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cols>
    <col min="5" max="5" width="19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25</v>
      </c>
      <c r="B2" t="s">
        <v>50</v>
      </c>
      <c r="C2" t="s">
        <v>18</v>
      </c>
      <c r="D2" t="s">
        <v>24</v>
      </c>
      <c r="E2">
        <v>60718167</v>
      </c>
      <c r="F2">
        <v>65</v>
      </c>
      <c r="G2">
        <v>97</v>
      </c>
      <c r="H2">
        <v>0.40100000000000002</v>
      </c>
      <c r="I2">
        <v>5</v>
      </c>
      <c r="J2">
        <v>15</v>
      </c>
      <c r="K2">
        <v>28</v>
      </c>
      <c r="L2">
        <v>73516666</v>
      </c>
      <c r="M2" t="s">
        <v>303</v>
      </c>
    </row>
    <row r="3" spans="1:13" x14ac:dyDescent="0.25">
      <c r="A3">
        <v>15</v>
      </c>
      <c r="B3" t="s">
        <v>58</v>
      </c>
      <c r="C3" t="s">
        <v>18</v>
      </c>
      <c r="D3" t="s">
        <v>15</v>
      </c>
      <c r="E3">
        <v>84423667</v>
      </c>
      <c r="F3">
        <v>91</v>
      </c>
      <c r="G3">
        <v>71</v>
      </c>
      <c r="H3">
        <v>0.56200000000000006</v>
      </c>
      <c r="I3">
        <v>2</v>
      </c>
      <c r="J3">
        <v>3</v>
      </c>
      <c r="K3">
        <v>6</v>
      </c>
      <c r="L3">
        <v>96726166</v>
      </c>
      <c r="M3" t="s">
        <v>286</v>
      </c>
    </row>
    <row r="4" spans="1:13" x14ac:dyDescent="0.25">
      <c r="A4">
        <v>17</v>
      </c>
      <c r="B4" t="s">
        <v>72</v>
      </c>
      <c r="C4" t="s">
        <v>14</v>
      </c>
      <c r="D4" t="s">
        <v>15</v>
      </c>
      <c r="E4">
        <v>81612500</v>
      </c>
      <c r="F4">
        <v>66</v>
      </c>
      <c r="G4">
        <v>96</v>
      </c>
      <c r="H4">
        <v>0.40699999999999997</v>
      </c>
      <c r="I4">
        <v>5</v>
      </c>
      <c r="J4">
        <v>13</v>
      </c>
      <c r="K4">
        <v>27</v>
      </c>
      <c r="L4">
        <v>67101666</v>
      </c>
      <c r="M4" t="s">
        <v>311</v>
      </c>
    </row>
    <row r="5" spans="1:13" x14ac:dyDescent="0.25">
      <c r="A5">
        <v>2</v>
      </c>
      <c r="B5" t="s">
        <v>13</v>
      </c>
      <c r="C5" t="s">
        <v>14</v>
      </c>
      <c r="D5" t="s">
        <v>15</v>
      </c>
      <c r="E5">
        <v>162747333</v>
      </c>
      <c r="F5">
        <v>89</v>
      </c>
      <c r="G5">
        <v>73</v>
      </c>
      <c r="H5">
        <v>0.54900000000000004</v>
      </c>
      <c r="I5">
        <v>3</v>
      </c>
      <c r="J5">
        <v>5</v>
      </c>
      <c r="K5">
        <v>10</v>
      </c>
      <c r="L5">
        <v>121745999</v>
      </c>
      <c r="M5" t="s">
        <v>323</v>
      </c>
    </row>
    <row r="6" spans="1:13" x14ac:dyDescent="0.25">
      <c r="A6">
        <v>3</v>
      </c>
      <c r="B6" t="s">
        <v>17</v>
      </c>
      <c r="C6" t="s">
        <v>18</v>
      </c>
      <c r="D6" t="s">
        <v>19</v>
      </c>
      <c r="E6">
        <v>146859000</v>
      </c>
      <c r="F6">
        <v>75</v>
      </c>
      <c r="G6">
        <v>87</v>
      </c>
      <c r="H6">
        <v>0.46300000000000002</v>
      </c>
      <c r="I6">
        <v>5</v>
      </c>
      <c r="J6">
        <v>13</v>
      </c>
      <c r="K6">
        <v>23</v>
      </c>
      <c r="L6">
        <v>134809000</v>
      </c>
      <c r="M6" t="s">
        <v>322</v>
      </c>
    </row>
    <row r="7" spans="1:13" x14ac:dyDescent="0.25">
      <c r="A7">
        <v>7</v>
      </c>
      <c r="B7" t="s">
        <v>68</v>
      </c>
      <c r="C7" t="s">
        <v>14</v>
      </c>
      <c r="D7" t="s">
        <v>19</v>
      </c>
      <c r="E7">
        <v>108273197</v>
      </c>
      <c r="F7">
        <v>88</v>
      </c>
      <c r="G7">
        <v>74</v>
      </c>
      <c r="H7">
        <v>0.54300000000000004</v>
      </c>
      <c r="I7">
        <v>2</v>
      </c>
      <c r="J7">
        <v>6</v>
      </c>
      <c r="K7">
        <v>11</v>
      </c>
      <c r="L7">
        <v>96068500</v>
      </c>
      <c r="M7" t="s">
        <v>319</v>
      </c>
    </row>
    <row r="8" spans="1:13" x14ac:dyDescent="0.25">
      <c r="A8">
        <v>19</v>
      </c>
      <c r="B8" t="s">
        <v>46</v>
      </c>
      <c r="C8" t="s">
        <v>18</v>
      </c>
      <c r="D8" t="s">
        <v>19</v>
      </c>
      <c r="E8">
        <v>72386544</v>
      </c>
      <c r="F8">
        <v>91</v>
      </c>
      <c r="G8">
        <v>71</v>
      </c>
      <c r="H8">
        <v>0.56200000000000006</v>
      </c>
      <c r="I8">
        <v>1</v>
      </c>
      <c r="J8">
        <v>4</v>
      </c>
      <c r="K8">
        <v>7</v>
      </c>
      <c r="L8">
        <v>73558500</v>
      </c>
      <c r="M8" t="s">
        <v>309</v>
      </c>
    </row>
    <row r="9" spans="1:13" x14ac:dyDescent="0.25">
      <c r="A9">
        <v>24</v>
      </c>
      <c r="B9" t="s">
        <v>54</v>
      </c>
      <c r="C9" t="s">
        <v>14</v>
      </c>
      <c r="D9" t="s">
        <v>19</v>
      </c>
      <c r="E9">
        <v>61203967</v>
      </c>
      <c r="F9">
        <v>69</v>
      </c>
      <c r="G9">
        <v>93</v>
      </c>
      <c r="H9">
        <v>0.42599999999999999</v>
      </c>
      <c r="I9">
        <v>4</v>
      </c>
      <c r="J9">
        <v>11</v>
      </c>
      <c r="K9">
        <v>25</v>
      </c>
      <c r="L9">
        <v>81579166</v>
      </c>
      <c r="M9" t="s">
        <v>304</v>
      </c>
    </row>
    <row r="10" spans="1:13" x14ac:dyDescent="0.25">
      <c r="A10">
        <v>16</v>
      </c>
      <c r="B10" t="s">
        <v>40</v>
      </c>
      <c r="C10" t="s">
        <v>18</v>
      </c>
      <c r="D10" t="s">
        <v>24</v>
      </c>
      <c r="E10">
        <v>84227000</v>
      </c>
      <c r="F10">
        <v>83</v>
      </c>
      <c r="G10">
        <v>79</v>
      </c>
      <c r="H10">
        <v>0.51200000000000001</v>
      </c>
      <c r="I10">
        <v>3</v>
      </c>
      <c r="J10">
        <v>7</v>
      </c>
      <c r="K10">
        <v>14</v>
      </c>
      <c r="L10">
        <v>75201000</v>
      </c>
      <c r="M10" t="s">
        <v>312</v>
      </c>
    </row>
    <row r="11" spans="1:13" x14ac:dyDescent="0.25">
      <c r="A11">
        <v>6</v>
      </c>
      <c r="B11" t="s">
        <v>56</v>
      </c>
      <c r="C11" t="s">
        <v>14</v>
      </c>
      <c r="D11" t="s">
        <v>19</v>
      </c>
      <c r="E11">
        <v>122864929</v>
      </c>
      <c r="F11">
        <v>81</v>
      </c>
      <c r="G11">
        <v>81</v>
      </c>
      <c r="H11">
        <v>0.5</v>
      </c>
      <c r="I11">
        <v>3</v>
      </c>
      <c r="J11">
        <v>9</v>
      </c>
      <c r="K11">
        <v>16</v>
      </c>
      <c r="L11">
        <v>115085145</v>
      </c>
      <c r="M11" t="s">
        <v>291</v>
      </c>
    </row>
    <row r="12" spans="1:13" x14ac:dyDescent="0.25">
      <c r="A12">
        <v>26</v>
      </c>
      <c r="B12" t="s">
        <v>277</v>
      </c>
      <c r="C12" t="s">
        <v>18</v>
      </c>
      <c r="D12" t="s">
        <v>15</v>
      </c>
      <c r="E12">
        <v>55641500</v>
      </c>
      <c r="F12">
        <v>80</v>
      </c>
      <c r="G12">
        <v>82</v>
      </c>
      <c r="H12">
        <v>0.49399999999999999</v>
      </c>
      <c r="I12">
        <v>3</v>
      </c>
      <c r="J12">
        <v>9</v>
      </c>
      <c r="K12">
        <v>18</v>
      </c>
      <c r="L12">
        <v>36834000</v>
      </c>
      <c r="M12" t="s">
        <v>302</v>
      </c>
    </row>
    <row r="13" spans="1:13" x14ac:dyDescent="0.25">
      <c r="A13">
        <v>14</v>
      </c>
      <c r="B13" t="s">
        <v>32</v>
      </c>
      <c r="C13" t="s">
        <v>18</v>
      </c>
      <c r="D13" t="s">
        <v>19</v>
      </c>
      <c r="E13">
        <v>92355500</v>
      </c>
      <c r="F13">
        <v>76</v>
      </c>
      <c r="G13">
        <v>86</v>
      </c>
      <c r="H13">
        <v>0.46899999999999997</v>
      </c>
      <c r="I13">
        <v>4</v>
      </c>
      <c r="J13">
        <v>12</v>
      </c>
      <c r="K13">
        <v>22</v>
      </c>
      <c r="L13">
        <v>102996414</v>
      </c>
      <c r="M13" t="s">
        <v>313</v>
      </c>
    </row>
    <row r="14" spans="1:13" x14ac:dyDescent="0.25">
      <c r="A14">
        <v>20</v>
      </c>
      <c r="B14" t="s">
        <v>62</v>
      </c>
      <c r="C14" t="s">
        <v>14</v>
      </c>
      <c r="D14" t="s">
        <v>19</v>
      </c>
      <c r="E14">
        <v>72267710</v>
      </c>
      <c r="F14">
        <v>67</v>
      </c>
      <c r="G14">
        <v>95</v>
      </c>
      <c r="H14">
        <v>0.41399999999999998</v>
      </c>
      <c r="I14">
        <v>5</v>
      </c>
      <c r="J14">
        <v>12</v>
      </c>
      <c r="K14">
        <v>26</v>
      </c>
      <c r="L14">
        <v>70519333</v>
      </c>
      <c r="M14" t="s">
        <v>308</v>
      </c>
    </row>
    <row r="15" spans="1:13" x14ac:dyDescent="0.25">
      <c r="A15">
        <v>8</v>
      </c>
      <c r="B15" t="s">
        <v>34</v>
      </c>
      <c r="C15" t="s">
        <v>14</v>
      </c>
      <c r="D15" t="s">
        <v>24</v>
      </c>
      <c r="E15">
        <v>105013667</v>
      </c>
      <c r="F15">
        <v>80</v>
      </c>
      <c r="G15">
        <v>82</v>
      </c>
      <c r="H15">
        <v>0.49399999999999999</v>
      </c>
      <c r="I15">
        <v>3</v>
      </c>
      <c r="J15">
        <v>10</v>
      </c>
      <c r="K15">
        <v>17</v>
      </c>
      <c r="L15">
        <v>113709000</v>
      </c>
      <c r="M15" t="s">
        <v>318</v>
      </c>
    </row>
    <row r="16" spans="1:13" x14ac:dyDescent="0.25">
      <c r="A16">
        <v>12</v>
      </c>
      <c r="B16" t="s">
        <v>23</v>
      </c>
      <c r="C16" t="s">
        <v>18</v>
      </c>
      <c r="D16" t="s">
        <v>24</v>
      </c>
      <c r="E16">
        <v>94945517</v>
      </c>
      <c r="F16">
        <v>80</v>
      </c>
      <c r="G16">
        <v>82</v>
      </c>
      <c r="H16">
        <v>0.49399999999999999</v>
      </c>
      <c r="I16">
        <v>4</v>
      </c>
      <c r="J16">
        <v>8</v>
      </c>
      <c r="K16">
        <v>19</v>
      </c>
      <c r="L16">
        <v>100414592</v>
      </c>
      <c r="M16" t="s">
        <v>315</v>
      </c>
    </row>
    <row r="17" spans="1:13" x14ac:dyDescent="0.25">
      <c r="A17">
        <v>18</v>
      </c>
      <c r="B17" t="s">
        <v>48</v>
      </c>
      <c r="C17" t="s">
        <v>18</v>
      </c>
      <c r="D17" t="s">
        <v>19</v>
      </c>
      <c r="E17">
        <v>81108279</v>
      </c>
      <c r="F17">
        <v>77</v>
      </c>
      <c r="G17">
        <v>85</v>
      </c>
      <c r="H17">
        <v>0.47499999999999998</v>
      </c>
      <c r="I17">
        <v>3</v>
      </c>
      <c r="J17">
        <v>11</v>
      </c>
      <c r="K17">
        <v>21</v>
      </c>
      <c r="L17">
        <v>80182502</v>
      </c>
      <c r="M17" t="s">
        <v>310</v>
      </c>
    </row>
    <row r="18" spans="1:13" x14ac:dyDescent="0.25">
      <c r="A18">
        <v>11</v>
      </c>
      <c r="B18" t="s">
        <v>52</v>
      </c>
      <c r="C18" t="s">
        <v>14</v>
      </c>
      <c r="D18" t="s">
        <v>19</v>
      </c>
      <c r="E18">
        <v>97559167</v>
      </c>
      <c r="F18">
        <v>94</v>
      </c>
      <c r="G18">
        <v>68</v>
      </c>
      <c r="H18">
        <v>0.57999999999999996</v>
      </c>
      <c r="I18">
        <v>1</v>
      </c>
      <c r="J18">
        <v>3</v>
      </c>
      <c r="K18">
        <v>4</v>
      </c>
      <c r="L18">
        <v>65299266</v>
      </c>
      <c r="M18" t="s">
        <v>316</v>
      </c>
    </row>
    <row r="19" spans="1:13" x14ac:dyDescent="0.25">
      <c r="A19">
        <v>5</v>
      </c>
      <c r="B19" t="s">
        <v>36</v>
      </c>
      <c r="C19" t="s">
        <v>18</v>
      </c>
      <c r="D19" t="s">
        <v>15</v>
      </c>
      <c r="E19">
        <v>132701445</v>
      </c>
      <c r="F19">
        <v>79</v>
      </c>
      <c r="G19">
        <v>83</v>
      </c>
      <c r="H19">
        <v>0.48799999999999999</v>
      </c>
      <c r="I19">
        <v>4</v>
      </c>
      <c r="J19">
        <v>10</v>
      </c>
      <c r="K19">
        <v>20</v>
      </c>
      <c r="L19">
        <v>149373987</v>
      </c>
      <c r="M19" t="s">
        <v>320</v>
      </c>
    </row>
    <row r="20" spans="1:13" x14ac:dyDescent="0.25">
      <c r="A20">
        <v>1</v>
      </c>
      <c r="B20" t="s">
        <v>21</v>
      </c>
      <c r="C20" t="s">
        <v>14</v>
      </c>
      <c r="D20" t="s">
        <v>15</v>
      </c>
      <c r="E20">
        <v>206333389</v>
      </c>
      <c r="F20">
        <v>95</v>
      </c>
      <c r="G20">
        <v>67</v>
      </c>
      <c r="H20">
        <v>0.58599999999999997</v>
      </c>
      <c r="I20">
        <v>2</v>
      </c>
      <c r="J20">
        <v>2</v>
      </c>
      <c r="K20">
        <v>3</v>
      </c>
      <c r="L20">
        <v>201449189</v>
      </c>
      <c r="M20" t="s">
        <v>241</v>
      </c>
    </row>
    <row r="21" spans="1:13" x14ac:dyDescent="0.25">
      <c r="A21">
        <v>28</v>
      </c>
      <c r="B21" t="s">
        <v>66</v>
      </c>
      <c r="C21" t="s">
        <v>14</v>
      </c>
      <c r="D21" t="s">
        <v>24</v>
      </c>
      <c r="E21">
        <v>51654900</v>
      </c>
      <c r="F21">
        <v>81</v>
      </c>
      <c r="G21">
        <v>81</v>
      </c>
      <c r="H21">
        <v>0.5</v>
      </c>
      <c r="I21">
        <v>2</v>
      </c>
      <c r="J21">
        <v>8</v>
      </c>
      <c r="K21">
        <v>15</v>
      </c>
      <c r="L21">
        <v>62310000</v>
      </c>
      <c r="M21" t="s">
        <v>300</v>
      </c>
    </row>
    <row r="22" spans="1:13" x14ac:dyDescent="0.25">
      <c r="A22">
        <v>4</v>
      </c>
      <c r="B22" t="s">
        <v>42</v>
      </c>
      <c r="C22" t="s">
        <v>18</v>
      </c>
      <c r="D22" t="s">
        <v>15</v>
      </c>
      <c r="E22">
        <v>141927381</v>
      </c>
      <c r="F22">
        <v>97</v>
      </c>
      <c r="G22">
        <v>65</v>
      </c>
      <c r="H22">
        <v>0.59899999999999998</v>
      </c>
      <c r="I22">
        <v>1</v>
      </c>
      <c r="J22">
        <v>1</v>
      </c>
      <c r="K22">
        <v>1</v>
      </c>
      <c r="L22">
        <v>113004046</v>
      </c>
      <c r="M22" t="s">
        <v>321</v>
      </c>
    </row>
    <row r="23" spans="1:13" x14ac:dyDescent="0.25">
      <c r="A23">
        <v>30</v>
      </c>
      <c r="B23" t="s">
        <v>70</v>
      </c>
      <c r="C23" t="s">
        <v>18</v>
      </c>
      <c r="D23" t="s">
        <v>19</v>
      </c>
      <c r="E23">
        <v>34943000</v>
      </c>
      <c r="F23">
        <v>57</v>
      </c>
      <c r="G23">
        <v>105</v>
      </c>
      <c r="H23">
        <v>0.35199999999999998</v>
      </c>
      <c r="I23">
        <v>6</v>
      </c>
      <c r="J23">
        <v>16</v>
      </c>
      <c r="K23">
        <v>30</v>
      </c>
      <c r="L23">
        <v>48693000</v>
      </c>
      <c r="M23" t="s">
        <v>298</v>
      </c>
    </row>
    <row r="24" spans="1:13" x14ac:dyDescent="0.25">
      <c r="A24">
        <v>29</v>
      </c>
      <c r="B24" t="s">
        <v>64</v>
      </c>
      <c r="C24" t="s">
        <v>18</v>
      </c>
      <c r="D24" t="s">
        <v>24</v>
      </c>
      <c r="E24">
        <v>37799300</v>
      </c>
      <c r="F24">
        <v>90</v>
      </c>
      <c r="G24">
        <v>72</v>
      </c>
      <c r="H24">
        <v>0.55600000000000005</v>
      </c>
      <c r="I24">
        <v>2</v>
      </c>
      <c r="J24">
        <v>5</v>
      </c>
      <c r="K24">
        <v>8</v>
      </c>
      <c r="L24">
        <v>43734200</v>
      </c>
      <c r="M24" t="s">
        <v>299</v>
      </c>
    </row>
    <row r="25" spans="1:13" x14ac:dyDescent="0.25">
      <c r="A25">
        <v>10</v>
      </c>
      <c r="B25" t="s">
        <v>26</v>
      </c>
      <c r="C25" t="s">
        <v>18</v>
      </c>
      <c r="D25" t="s">
        <v>24</v>
      </c>
      <c r="E25">
        <v>97828833</v>
      </c>
      <c r="F25">
        <v>92</v>
      </c>
      <c r="G25">
        <v>70</v>
      </c>
      <c r="H25">
        <v>0.56799999999999995</v>
      </c>
      <c r="I25">
        <v>1</v>
      </c>
      <c r="J25">
        <v>2</v>
      </c>
      <c r="K25">
        <v>5</v>
      </c>
      <c r="L25">
        <v>82616450</v>
      </c>
      <c r="M25" t="s">
        <v>292</v>
      </c>
    </row>
    <row r="26" spans="1:13" x14ac:dyDescent="0.25">
      <c r="A26">
        <v>9</v>
      </c>
      <c r="B26" t="s">
        <v>38</v>
      </c>
      <c r="C26" t="s">
        <v>14</v>
      </c>
      <c r="D26" t="s">
        <v>24</v>
      </c>
      <c r="E26">
        <v>98376667</v>
      </c>
      <c r="F26">
        <v>61</v>
      </c>
      <c r="G26">
        <v>101</v>
      </c>
      <c r="H26">
        <v>0.377</v>
      </c>
      <c r="I26">
        <v>4</v>
      </c>
      <c r="J26">
        <v>14</v>
      </c>
      <c r="K26">
        <v>29</v>
      </c>
      <c r="L26">
        <v>98904166</v>
      </c>
      <c r="M26" t="s">
        <v>317</v>
      </c>
    </row>
    <row r="27" spans="1:13" x14ac:dyDescent="0.25">
      <c r="A27">
        <v>13</v>
      </c>
      <c r="B27" t="s">
        <v>28</v>
      </c>
      <c r="C27" t="s">
        <v>18</v>
      </c>
      <c r="D27" t="s">
        <v>19</v>
      </c>
      <c r="E27">
        <v>93540753</v>
      </c>
      <c r="F27">
        <v>86</v>
      </c>
      <c r="G27">
        <v>76</v>
      </c>
      <c r="H27">
        <v>0.53100000000000003</v>
      </c>
      <c r="I27">
        <v>2</v>
      </c>
      <c r="J27">
        <v>6</v>
      </c>
      <c r="K27">
        <v>12</v>
      </c>
      <c r="L27">
        <v>77605109</v>
      </c>
      <c r="M27" t="s">
        <v>314</v>
      </c>
    </row>
    <row r="28" spans="1:13" x14ac:dyDescent="0.25">
      <c r="A28">
        <v>21</v>
      </c>
      <c r="B28" t="s">
        <v>76</v>
      </c>
      <c r="C28" t="s">
        <v>14</v>
      </c>
      <c r="D28" t="s">
        <v>15</v>
      </c>
      <c r="E28">
        <v>71923471</v>
      </c>
      <c r="F28">
        <v>96</v>
      </c>
      <c r="G28">
        <v>66</v>
      </c>
      <c r="H28">
        <v>0.59299999999999997</v>
      </c>
      <c r="I28">
        <v>1</v>
      </c>
      <c r="J28">
        <v>1</v>
      </c>
      <c r="K28">
        <v>2</v>
      </c>
      <c r="L28">
        <v>63313034</v>
      </c>
      <c r="M28" t="s">
        <v>307</v>
      </c>
    </row>
    <row r="29" spans="1:13" x14ac:dyDescent="0.25">
      <c r="A29">
        <v>27</v>
      </c>
      <c r="B29" t="s">
        <v>44</v>
      </c>
      <c r="C29" t="s">
        <v>14</v>
      </c>
      <c r="D29" t="s">
        <v>24</v>
      </c>
      <c r="E29">
        <v>55250545</v>
      </c>
      <c r="F29">
        <v>90</v>
      </c>
      <c r="G29">
        <v>72</v>
      </c>
      <c r="H29">
        <v>0.55600000000000005</v>
      </c>
      <c r="I29">
        <v>1</v>
      </c>
      <c r="J29">
        <v>4</v>
      </c>
      <c r="K29">
        <v>9</v>
      </c>
      <c r="L29">
        <v>68178798</v>
      </c>
      <c r="M29" t="s">
        <v>301</v>
      </c>
    </row>
    <row r="30" spans="1:13" x14ac:dyDescent="0.25">
      <c r="A30">
        <v>22</v>
      </c>
      <c r="B30" t="s">
        <v>60</v>
      </c>
      <c r="C30" t="s">
        <v>14</v>
      </c>
      <c r="D30" t="s">
        <v>15</v>
      </c>
      <c r="E30">
        <v>62689357</v>
      </c>
      <c r="F30">
        <v>85</v>
      </c>
      <c r="G30">
        <v>77</v>
      </c>
      <c r="H30">
        <v>0.52500000000000002</v>
      </c>
      <c r="I30">
        <v>4</v>
      </c>
      <c r="J30">
        <v>7</v>
      </c>
      <c r="K30">
        <v>13</v>
      </c>
      <c r="L30">
        <v>80538300</v>
      </c>
      <c r="M30" t="s">
        <v>306</v>
      </c>
    </row>
    <row r="31" spans="1:13" x14ac:dyDescent="0.25">
      <c r="A31">
        <v>23</v>
      </c>
      <c r="B31" t="s">
        <v>30</v>
      </c>
      <c r="C31" t="s">
        <v>18</v>
      </c>
      <c r="D31" t="s">
        <v>15</v>
      </c>
      <c r="E31">
        <v>61425000</v>
      </c>
      <c r="F31">
        <v>69</v>
      </c>
      <c r="G31">
        <v>93</v>
      </c>
      <c r="H31">
        <v>0.42599999999999999</v>
      </c>
      <c r="I31">
        <v>5</v>
      </c>
      <c r="J31">
        <v>14</v>
      </c>
      <c r="K31">
        <v>24</v>
      </c>
      <c r="L31">
        <v>60328000</v>
      </c>
      <c r="M31" t="s">
        <v>305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H23" activeCellId="1" sqref="E23:E31 H23:H31"/>
    </sheetView>
  </sheetViews>
  <sheetFormatPr defaultRowHeight="15" x14ac:dyDescent="0.25"/>
  <cols>
    <col min="1" max="1" width="21.140625" customWidth="1"/>
    <col min="2" max="2" width="19.7109375" customWidth="1"/>
    <col min="3" max="3" width="14.140625" customWidth="1"/>
    <col min="5" max="5" width="11.85546875" customWidth="1"/>
    <col min="6" max="6" width="16.28515625" bestFit="1" customWidth="1"/>
    <col min="8" max="8" width="11.28515625" customWidth="1"/>
    <col min="9" max="9" width="10.5703125" bestFit="1" customWidth="1"/>
  </cols>
  <sheetData>
    <row r="1" spans="1:3" x14ac:dyDescent="0.25">
      <c r="A1" s="2" t="s">
        <v>324</v>
      </c>
      <c r="B1" s="2" t="s">
        <v>325</v>
      </c>
      <c r="C1" s="2" t="s">
        <v>326</v>
      </c>
    </row>
    <row r="2" spans="1:3" x14ac:dyDescent="0.25">
      <c r="A2" t="s">
        <v>50</v>
      </c>
      <c r="B2" s="1">
        <f>AVERAGE('2019:2010'!E2)</f>
        <v>90307669.599999994</v>
      </c>
      <c r="C2" s="3">
        <f>AVERAGE('2019:2010'!H2)</f>
        <v>0.48949999999999994</v>
      </c>
    </row>
    <row r="3" spans="1:3" x14ac:dyDescent="0.25">
      <c r="A3" t="s">
        <v>58</v>
      </c>
      <c r="B3" s="1">
        <f>AVERAGE('2019:2010'!E3)</f>
        <v>100102670.5</v>
      </c>
      <c r="C3" s="3">
        <f>AVERAGE('2019:2010'!H3)</f>
        <v>0.52070000000000005</v>
      </c>
    </row>
    <row r="4" spans="1:3" x14ac:dyDescent="0.25">
      <c r="A4" t="s">
        <v>72</v>
      </c>
      <c r="B4" s="1">
        <f>AVERAGE('2019:2010'!E4)</f>
        <v>109235897.40000001</v>
      </c>
      <c r="C4" s="3">
        <f>AVERAGE('2019:2010'!H4)</f>
        <v>0.46600000000000003</v>
      </c>
    </row>
    <row r="5" spans="1:3" x14ac:dyDescent="0.25">
      <c r="A5" t="s">
        <v>13</v>
      </c>
      <c r="B5" s="1">
        <f>AVERAGE('2019:2010'!E5)</f>
        <v>182014480.30000001</v>
      </c>
      <c r="C5" s="3">
        <f>AVERAGE('2019:2010'!H5)</f>
        <v>0.5383</v>
      </c>
    </row>
    <row r="6" spans="1:3" x14ac:dyDescent="0.25">
      <c r="A6" t="s">
        <v>17</v>
      </c>
      <c r="B6" s="1">
        <f>AVERAGE('2019:2010'!E6)</f>
        <v>140178108.30000001</v>
      </c>
      <c r="C6" s="3">
        <f>AVERAGE('2019:2010'!H6)</f>
        <v>0.50449999999999995</v>
      </c>
    </row>
    <row r="7" spans="1:3" x14ac:dyDescent="0.25">
      <c r="A7" t="s">
        <v>68</v>
      </c>
      <c r="B7" s="1">
        <f>AVERAGE('2019:2010'!E7)</f>
        <v>104604110.2</v>
      </c>
      <c r="C7" s="3">
        <f>AVERAGE('2019:2010'!H7)</f>
        <v>0.45899999999999996</v>
      </c>
    </row>
    <row r="8" spans="1:3" x14ac:dyDescent="0.25">
      <c r="A8" t="s">
        <v>46</v>
      </c>
      <c r="B8" s="1">
        <f>AVERAGE('2019:2010'!E8)</f>
        <v>97438210.799999997</v>
      </c>
      <c r="C8" s="3">
        <f>AVERAGE('2019:2010'!H8)</f>
        <v>0.47860000000000003</v>
      </c>
    </row>
    <row r="9" spans="1:3" x14ac:dyDescent="0.25">
      <c r="A9" t="s">
        <v>54</v>
      </c>
      <c r="B9" s="1">
        <f>AVERAGE('2019:2010'!E9)</f>
        <v>91220963.799999997</v>
      </c>
      <c r="C9" s="3">
        <f>AVERAGE('2019:2010'!H9)</f>
        <v>0.52860000000000007</v>
      </c>
    </row>
    <row r="10" spans="1:3" x14ac:dyDescent="0.25">
      <c r="A10" t="s">
        <v>40</v>
      </c>
      <c r="B10" s="1">
        <f>AVERAGE('2019:2010'!E10)</f>
        <v>102351593.90000001</v>
      </c>
      <c r="C10" s="3">
        <f>AVERAGE('2019:2010'!H10)</f>
        <v>0.46379999999999999</v>
      </c>
    </row>
    <row r="11" spans="1:3" x14ac:dyDescent="0.25">
      <c r="A11" t="s">
        <v>56</v>
      </c>
      <c r="B11" s="1">
        <f>AVERAGE('2019:2010'!E11)</f>
        <v>147110447.30000001</v>
      </c>
      <c r="C11" s="3">
        <f>AVERAGE('2019:2010'!H11)</f>
        <v>0.48349999999999999</v>
      </c>
    </row>
    <row r="12" spans="1:3" x14ac:dyDescent="0.25">
      <c r="A12" t="s">
        <v>277</v>
      </c>
      <c r="B12" s="1">
        <f>AVERAGE('2019:2010'!E12)</f>
        <v>85556470.799999997</v>
      </c>
      <c r="C12" s="3">
        <f>AVERAGE('2019:2010'!H12)</f>
        <v>0.49939999999999996</v>
      </c>
    </row>
    <row r="13" spans="1:3" x14ac:dyDescent="0.25">
      <c r="A13" t="s">
        <v>32</v>
      </c>
      <c r="B13" s="1">
        <f>AVERAGE('2019:2010'!E13)</f>
        <v>100973066.40000001</v>
      </c>
      <c r="C13" s="3">
        <f>AVERAGE('2019:2010'!H13)</f>
        <v>0.46410000000000001</v>
      </c>
    </row>
    <row r="14" spans="1:3" x14ac:dyDescent="0.25">
      <c r="A14" t="s">
        <v>62</v>
      </c>
      <c r="B14" s="1">
        <f>AVERAGE('2019:2010'!E14)</f>
        <v>135195352.40000001</v>
      </c>
      <c r="C14" s="3">
        <f>AVERAGE('2019:2010'!H14)</f>
        <v>0.49009999999999998</v>
      </c>
    </row>
    <row r="15" spans="1:3" x14ac:dyDescent="0.25">
      <c r="A15" t="s">
        <v>34</v>
      </c>
      <c r="B15" s="1">
        <f>AVERAGE('2019:2010'!E15)</f>
        <v>184514767</v>
      </c>
      <c r="C15" s="3">
        <f>AVERAGE('2019:2010'!H15)</f>
        <v>0.56939999999999991</v>
      </c>
    </row>
    <row r="16" spans="1:3" x14ac:dyDescent="0.25">
      <c r="A16" t="s">
        <v>23</v>
      </c>
      <c r="B16" s="1">
        <f>AVERAGE('2019:2010'!E16)</f>
        <v>84612616.599999994</v>
      </c>
      <c r="C16" s="3">
        <f>AVERAGE('2019:2010'!H16)</f>
        <v>0.44340000000000002</v>
      </c>
    </row>
    <row r="17" spans="1:9" x14ac:dyDescent="0.25">
      <c r="A17" t="s">
        <v>48</v>
      </c>
      <c r="B17" s="1">
        <f>AVERAGE('2019:2010'!E17)</f>
        <v>89676768.299999997</v>
      </c>
      <c r="C17" s="3">
        <f>AVERAGE('2019:2010'!H17)</f>
        <v>0.50829999999999997</v>
      </c>
    </row>
    <row r="18" spans="1:9" x14ac:dyDescent="0.25">
      <c r="A18" t="s">
        <v>52</v>
      </c>
      <c r="B18" s="1">
        <f>AVERAGE('2019:2010'!E18)</f>
        <v>103201279.59999999</v>
      </c>
      <c r="C18" s="3">
        <f>AVERAGE('2019:2010'!H18)</f>
        <v>0.47199999999999998</v>
      </c>
    </row>
    <row r="19" spans="1:9" x14ac:dyDescent="0.25">
      <c r="A19" t="s">
        <v>36</v>
      </c>
      <c r="B19" s="1">
        <f>AVERAGE('2019:2010'!E19)</f>
        <v>124462667</v>
      </c>
      <c r="C19" s="3">
        <f>AVERAGE('2019:2010'!H19)</f>
        <v>0.48959999999999992</v>
      </c>
    </row>
    <row r="20" spans="1:9" x14ac:dyDescent="0.25">
      <c r="A20" t="s">
        <v>21</v>
      </c>
      <c r="B20" s="1">
        <f>AVERAGE('2019:2010'!E20)</f>
        <v>202813544.80000001</v>
      </c>
      <c r="C20" s="3">
        <f>AVERAGE('2019:2010'!H20)</f>
        <v>0.56860000000000011</v>
      </c>
    </row>
    <row r="21" spans="1:9" x14ac:dyDescent="0.25">
      <c r="A21" t="s">
        <v>66</v>
      </c>
      <c r="B21" s="1">
        <f>AVERAGE('2019:2010'!E21)</f>
        <v>72360698.700000003</v>
      </c>
      <c r="C21" s="3">
        <f>AVERAGE('2019:2010'!H21)</f>
        <v>0.50849999999999995</v>
      </c>
    </row>
    <row r="22" spans="1:9" x14ac:dyDescent="0.25">
      <c r="A22" t="s">
        <v>42</v>
      </c>
      <c r="B22" s="1">
        <f>AVERAGE('2019:2010'!E22)</f>
        <v>139044701.40000001</v>
      </c>
      <c r="C22" s="3">
        <f>AVERAGE('2019:2010'!H22)</f>
        <v>0.4859</v>
      </c>
    </row>
    <row r="23" spans="1:9" x14ac:dyDescent="0.25">
      <c r="A23" t="s">
        <v>70</v>
      </c>
      <c r="B23" s="1">
        <f>AVERAGE('2019:2010'!E23)</f>
        <v>73275716.200000003</v>
      </c>
      <c r="C23" s="3">
        <f>AVERAGE('2019:2010'!H23)</f>
        <v>0.48940000000000011</v>
      </c>
      <c r="E23" s="2" t="s">
        <v>327</v>
      </c>
      <c r="H23" s="2" t="s">
        <v>335</v>
      </c>
    </row>
    <row r="24" spans="1:9" ht="15.75" thickBot="1" x14ac:dyDescent="0.3">
      <c r="A24" t="s">
        <v>64</v>
      </c>
      <c r="B24" s="1">
        <f>AVERAGE('2019:2010'!E24)</f>
        <v>75777507.900000006</v>
      </c>
      <c r="C24" s="3">
        <f>AVERAGE('2019:2010'!H24)</f>
        <v>0.45610000000000001</v>
      </c>
      <c r="E24" s="7" t="s">
        <v>328</v>
      </c>
      <c r="F24" s="8">
        <f>MIN(B2:B31)</f>
        <v>65887211.200000003</v>
      </c>
      <c r="H24" s="7" t="s">
        <v>328</v>
      </c>
      <c r="I24" s="3">
        <f>MIN(C2:C31)</f>
        <v>0.44340000000000002</v>
      </c>
    </row>
    <row r="25" spans="1:9" ht="15.75" thickBot="1" x14ac:dyDescent="0.3">
      <c r="A25" t="s">
        <v>26</v>
      </c>
      <c r="B25" s="1">
        <f>AVERAGE('2019:2010'!E25)</f>
        <v>149565976.30000001</v>
      </c>
      <c r="C25" s="3">
        <f>AVERAGE('2019:2010'!H25)</f>
        <v>0.50679999999999992</v>
      </c>
      <c r="E25" s="4" t="s">
        <v>329</v>
      </c>
      <c r="F25" s="8">
        <f>QUARTILE(B2:B31,1)</f>
        <v>90535993.149999991</v>
      </c>
      <c r="H25" s="4" t="s">
        <v>329</v>
      </c>
      <c r="I25" s="3">
        <f>QUARTILE(C2:C31,1)</f>
        <v>0.47365000000000002</v>
      </c>
    </row>
    <row r="26" spans="1:9" ht="15.75" thickBot="1" x14ac:dyDescent="0.3">
      <c r="A26" t="s">
        <v>38</v>
      </c>
      <c r="B26" s="1">
        <f>AVERAGE('2019:2010'!E26)</f>
        <v>121571658.2</v>
      </c>
      <c r="C26" s="3">
        <f>AVERAGE('2019:2010'!H26)</f>
        <v>0.47099999999999997</v>
      </c>
      <c r="E26" s="4" t="s">
        <v>330</v>
      </c>
      <c r="F26" s="8">
        <f>MEDIAN(B2:B31)</f>
        <v>106920003.80000001</v>
      </c>
      <c r="H26" s="4" t="s">
        <v>330</v>
      </c>
      <c r="I26" s="3">
        <f>MEDIAN(C2:C31)</f>
        <v>0.49014999999999997</v>
      </c>
    </row>
    <row r="27" spans="1:9" ht="15.75" thickBot="1" x14ac:dyDescent="0.3">
      <c r="A27" t="s">
        <v>28</v>
      </c>
      <c r="B27" s="1">
        <f>AVERAGE('2019:2010'!E27)</f>
        <v>127695116.5</v>
      </c>
      <c r="C27" s="3">
        <f>AVERAGE('2019:2010'!H27)</f>
        <v>0.55499999999999994</v>
      </c>
      <c r="E27" s="4" t="s">
        <v>331</v>
      </c>
      <c r="F27" s="8">
        <f>QUARTILE(B2:B31,3)</f>
        <v>133595220.52500001</v>
      </c>
      <c r="H27" s="4" t="s">
        <v>331</v>
      </c>
      <c r="I27" s="3">
        <f>QUARTILE(C2:C31,3)</f>
        <v>0.52052500000000002</v>
      </c>
    </row>
    <row r="28" spans="1:9" ht="15.75" thickBot="1" x14ac:dyDescent="0.3">
      <c r="A28" t="s">
        <v>76</v>
      </c>
      <c r="B28" s="1">
        <f>AVERAGE('2019:2010'!E28)</f>
        <v>65887211.200000003</v>
      </c>
      <c r="C28" s="3">
        <f>AVERAGE('2019:2010'!H28)</f>
        <v>0.53070000000000017</v>
      </c>
      <c r="E28" s="4" t="s">
        <v>332</v>
      </c>
      <c r="F28" s="8">
        <f>MAX(B2:B31)</f>
        <v>202813544.80000001</v>
      </c>
      <c r="H28" s="4" t="s">
        <v>332</v>
      </c>
      <c r="I28" s="3">
        <f>MAX(C2:C31)</f>
        <v>0.56939999999999991</v>
      </c>
    </row>
    <row r="29" spans="1:9" ht="15.75" thickBot="1" x14ac:dyDescent="0.3">
      <c r="A29" t="s">
        <v>44</v>
      </c>
      <c r="B29" s="1">
        <f>AVERAGE('2019:2010'!E29)</f>
        <v>128794824.90000001</v>
      </c>
      <c r="C29" s="3">
        <f>AVERAGE('2019:2010'!H29)</f>
        <v>0.52</v>
      </c>
      <c r="E29" s="4" t="s">
        <v>333</v>
      </c>
      <c r="F29" s="8">
        <f>AVERAGE(B2:B31)</f>
        <v>115740904.17333333</v>
      </c>
      <c r="H29" s="4" t="s">
        <v>333</v>
      </c>
      <c r="I29" s="3">
        <f>AVERAGE(C2:C31)</f>
        <v>0.49979666666666656</v>
      </c>
    </row>
    <row r="30" spans="1:9" ht="15.75" thickBot="1" x14ac:dyDescent="0.3">
      <c r="A30" t="s">
        <v>60</v>
      </c>
      <c r="B30" s="1">
        <f>AVERAGE('2019:2010'!E30)</f>
        <v>114567179.8</v>
      </c>
      <c r="C30" s="3">
        <f>AVERAGE('2019:2010'!H30)</f>
        <v>0.49020000000000002</v>
      </c>
      <c r="E30" s="5"/>
      <c r="F30" s="8"/>
      <c r="H30" s="5"/>
    </row>
    <row r="31" spans="1:9" ht="15.75" thickBot="1" x14ac:dyDescent="0.3">
      <c r="A31" t="s">
        <v>30</v>
      </c>
      <c r="B31" s="1">
        <f>AVERAGE('2019:2010'!E31)</f>
        <v>128115849.09999999</v>
      </c>
      <c r="C31" s="3">
        <f>AVERAGE('2019:2010'!H31)</f>
        <v>0.54290000000000005</v>
      </c>
      <c r="E31" s="6" t="s">
        <v>334</v>
      </c>
      <c r="F31" s="8">
        <f>_xlfn.STDEV.P(B2:B31)</f>
        <v>33567864.812025458</v>
      </c>
      <c r="H31" s="6" t="s">
        <v>334</v>
      </c>
      <c r="I31">
        <f>_xlfn.STDEV.P(C2:C31)</f>
        <v>3.2810653588261379E-2</v>
      </c>
    </row>
  </sheetData>
  <sortState xmlns:xlrd2="http://schemas.microsoft.com/office/spreadsheetml/2017/richdata2" ref="A2:A31">
    <sortCondition ref="A2:A31"/>
  </sortState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G26" sqref="G26"/>
    </sheetView>
  </sheetViews>
  <sheetFormatPr defaultRowHeight="15" x14ac:dyDescent="0.25"/>
  <cols>
    <col min="2" max="2" width="16.28515625" bestFit="1" customWidth="1"/>
    <col min="5" max="5" width="16.28515625" bestFit="1" customWidth="1"/>
  </cols>
  <sheetData>
    <row r="1" spans="1:3" x14ac:dyDescent="0.25">
      <c r="A1" t="s">
        <v>336</v>
      </c>
    </row>
    <row r="2" spans="1:3" x14ac:dyDescent="0.25">
      <c r="A2" t="s">
        <v>337</v>
      </c>
      <c r="B2" t="s">
        <v>338</v>
      </c>
      <c r="C2" t="s">
        <v>339</v>
      </c>
    </row>
    <row r="3" spans="1:3" x14ac:dyDescent="0.25">
      <c r="A3">
        <v>2010</v>
      </c>
      <c r="B3" s="8">
        <f>'2010'!E28</f>
        <v>71923471</v>
      </c>
      <c r="C3" s="3">
        <f>'2010'!H28</f>
        <v>0.59299999999999997</v>
      </c>
    </row>
    <row r="4" spans="1:3" x14ac:dyDescent="0.25">
      <c r="A4">
        <v>2011</v>
      </c>
      <c r="B4" s="8">
        <f>'2011'!E28</f>
        <v>41053571</v>
      </c>
      <c r="C4" s="3">
        <f>'2011'!H28</f>
        <v>0.56200000000000006</v>
      </c>
    </row>
    <row r="5" spans="1:3" x14ac:dyDescent="0.25">
      <c r="A5">
        <v>2012</v>
      </c>
      <c r="B5" s="8">
        <f>'2012'!E28</f>
        <v>64173500</v>
      </c>
      <c r="C5" s="3">
        <f>'2012'!H28</f>
        <v>0.55600000000000005</v>
      </c>
    </row>
    <row r="6" spans="1:3" x14ac:dyDescent="0.25">
      <c r="A6">
        <v>2013</v>
      </c>
      <c r="B6" s="8">
        <f>'2013'!E28</f>
        <v>57030272</v>
      </c>
      <c r="C6" s="3">
        <f>'2013'!H28</f>
        <v>0.56399999999999995</v>
      </c>
    </row>
    <row r="7" spans="1:3" x14ac:dyDescent="0.25">
      <c r="A7">
        <v>2014</v>
      </c>
      <c r="B7" s="8">
        <f>'2014'!E28</f>
        <v>77062891</v>
      </c>
      <c r="C7" s="3">
        <f>'2014'!H28</f>
        <v>0.47499999999999998</v>
      </c>
    </row>
    <row r="8" spans="1:3" x14ac:dyDescent="0.25">
      <c r="A8">
        <v>2015</v>
      </c>
      <c r="B8" s="8">
        <f>'2015'!E25</f>
        <v>166495942</v>
      </c>
      <c r="C8" s="3">
        <f>'2015'!H28</f>
        <v>0.49399999999999999</v>
      </c>
    </row>
    <row r="9" spans="1:3" x14ac:dyDescent="0.25">
      <c r="A9">
        <v>2016</v>
      </c>
      <c r="B9" s="8">
        <f>'2016'!E28</f>
        <v>64120323</v>
      </c>
      <c r="C9" s="3">
        <f>'2016'!H28</f>
        <v>0.42</v>
      </c>
    </row>
    <row r="10" spans="1:3" x14ac:dyDescent="0.25">
      <c r="A10">
        <v>2017</v>
      </c>
      <c r="B10" s="8">
        <f>'2017'!E28</f>
        <v>69982520</v>
      </c>
      <c r="C10" s="3">
        <f>'2017'!H28</f>
        <v>0.49399999999999999</v>
      </c>
    </row>
    <row r="11" spans="1:3" x14ac:dyDescent="0.25">
      <c r="A11">
        <v>2018</v>
      </c>
      <c r="B11" s="8">
        <f>'2018'!E28</f>
        <v>78231049</v>
      </c>
      <c r="C11" s="3">
        <f>'2018'!H28</f>
        <v>0.55600000000000005</v>
      </c>
    </row>
    <row r="12" spans="1:3" x14ac:dyDescent="0.25">
      <c r="A12">
        <v>2019</v>
      </c>
      <c r="B12" s="8">
        <f>'2019'!E28</f>
        <v>60444931</v>
      </c>
      <c r="C12" s="3">
        <f>'2019'!H28</f>
        <v>0.59299999999999997</v>
      </c>
    </row>
    <row r="18" spans="4:7" x14ac:dyDescent="0.25">
      <c r="D18" s="2" t="s">
        <v>327</v>
      </c>
      <c r="E18" s="2"/>
      <c r="F18" s="2" t="s">
        <v>335</v>
      </c>
    </row>
    <row r="19" spans="4:7" ht="15.75" thickBot="1" x14ac:dyDescent="0.3">
      <c r="D19" s="7" t="s">
        <v>328</v>
      </c>
      <c r="E19" s="8">
        <f>MIN(B3:B12)</f>
        <v>41053571</v>
      </c>
      <c r="F19" s="7" t="s">
        <v>328</v>
      </c>
      <c r="G19" s="3">
        <f>MIN(C3:C12)</f>
        <v>0.42</v>
      </c>
    </row>
    <row r="20" spans="4:7" ht="15.75" thickBot="1" x14ac:dyDescent="0.3">
      <c r="D20" s="4" t="s">
        <v>329</v>
      </c>
      <c r="E20" s="8">
        <f>QUARTILE(B3:B12,1)</f>
        <v>61363779</v>
      </c>
      <c r="F20" s="4" t="s">
        <v>329</v>
      </c>
      <c r="G20">
        <f>QUARTILE(C3:C12,1)</f>
        <v>0.49399999999999999</v>
      </c>
    </row>
    <row r="21" spans="4:7" ht="15.75" thickBot="1" x14ac:dyDescent="0.3">
      <c r="D21" s="4" t="s">
        <v>330</v>
      </c>
      <c r="E21" s="8">
        <f>MEDIAN(B3:B12)</f>
        <v>67078010</v>
      </c>
      <c r="F21" s="4" t="s">
        <v>330</v>
      </c>
      <c r="G21" s="3">
        <f>MEDIAN(C3:C12)</f>
        <v>0.55600000000000005</v>
      </c>
    </row>
    <row r="22" spans="4:7" ht="15.75" thickBot="1" x14ac:dyDescent="0.3">
      <c r="D22" s="4" t="s">
        <v>331</v>
      </c>
      <c r="E22" s="8">
        <f>QUARTILE(B3:B12,3)</f>
        <v>75778036</v>
      </c>
      <c r="F22" s="4" t="s">
        <v>331</v>
      </c>
      <c r="G22">
        <f>QUARTILE(C3:C12,3)</f>
        <v>0.5635</v>
      </c>
    </row>
    <row r="23" spans="4:7" ht="15.75" thickBot="1" x14ac:dyDescent="0.3">
      <c r="D23" s="4" t="s">
        <v>332</v>
      </c>
      <c r="E23" s="8">
        <f>MAX(B3:B12)</f>
        <v>166495942</v>
      </c>
      <c r="F23" s="4" t="s">
        <v>332</v>
      </c>
      <c r="G23" s="3">
        <f>MAX(C3:C12)</f>
        <v>0.59299999999999997</v>
      </c>
    </row>
    <row r="24" spans="4:7" ht="15.75" thickBot="1" x14ac:dyDescent="0.3">
      <c r="D24" s="4" t="s">
        <v>333</v>
      </c>
      <c r="E24" s="8">
        <f>AVERAGE(B3:B12)</f>
        <v>75051847</v>
      </c>
      <c r="F24" s="4" t="s">
        <v>333</v>
      </c>
      <c r="G24" s="3">
        <f>AVERAGE(C3:C12)</f>
        <v>0.53069999999999995</v>
      </c>
    </row>
    <row r="25" spans="4:7" ht="15.75" thickBot="1" x14ac:dyDescent="0.3">
      <c r="D25" s="5"/>
      <c r="E25" s="8"/>
      <c r="F25" s="5"/>
    </row>
    <row r="26" spans="4:7" ht="15.75" thickBot="1" x14ac:dyDescent="0.3">
      <c r="D26" s="6" t="s">
        <v>334</v>
      </c>
      <c r="E26" s="8">
        <f>_xlfn.STDEV.P(B3:B12)</f>
        <v>32161339.412755966</v>
      </c>
      <c r="F26" s="6" t="s">
        <v>334</v>
      </c>
      <c r="G26">
        <f>_xlfn.STDEV.P(C3:C12)</f>
        <v>5.4020459087276318E-2</v>
      </c>
    </row>
  </sheetData>
  <sortState xmlns:xlrd2="http://schemas.microsoft.com/office/spreadsheetml/2017/richdata2" ref="A3:C12">
    <sortCondition ref="A3:A1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17</v>
      </c>
      <c r="B2" t="s">
        <v>50</v>
      </c>
      <c r="C2" t="s">
        <v>18</v>
      </c>
      <c r="D2" t="s">
        <v>24</v>
      </c>
      <c r="E2">
        <v>132495446</v>
      </c>
      <c r="F2">
        <v>82</v>
      </c>
      <c r="G2">
        <v>80</v>
      </c>
      <c r="H2">
        <v>0.50600000000000001</v>
      </c>
      <c r="I2">
        <v>3</v>
      </c>
      <c r="J2">
        <v>9</v>
      </c>
      <c r="K2">
        <v>15</v>
      </c>
      <c r="L2">
        <v>90730499</v>
      </c>
      <c r="M2" t="s">
        <v>91</v>
      </c>
    </row>
    <row r="3" spans="1:13" x14ac:dyDescent="0.25">
      <c r="A3">
        <v>21</v>
      </c>
      <c r="B3" t="s">
        <v>58</v>
      </c>
      <c r="C3" t="s">
        <v>18</v>
      </c>
      <c r="D3" t="s">
        <v>15</v>
      </c>
      <c r="E3">
        <v>120542785</v>
      </c>
      <c r="F3">
        <v>90</v>
      </c>
      <c r="G3">
        <v>72</v>
      </c>
      <c r="H3">
        <v>0.55600000000000005</v>
      </c>
      <c r="I3">
        <v>1</v>
      </c>
      <c r="J3">
        <v>5</v>
      </c>
      <c r="K3">
        <v>11</v>
      </c>
      <c r="L3">
        <v>137339527</v>
      </c>
      <c r="M3" t="s">
        <v>87</v>
      </c>
    </row>
    <row r="4" spans="1:13" x14ac:dyDescent="0.25">
      <c r="A4">
        <v>14</v>
      </c>
      <c r="B4" t="s">
        <v>72</v>
      </c>
      <c r="C4" t="s">
        <v>14</v>
      </c>
      <c r="D4" t="s">
        <v>15</v>
      </c>
      <c r="E4">
        <v>143600045</v>
      </c>
      <c r="F4">
        <v>47</v>
      </c>
      <c r="G4">
        <v>115</v>
      </c>
      <c r="H4">
        <v>0.28999999999999998</v>
      </c>
      <c r="I4">
        <v>5</v>
      </c>
      <c r="J4">
        <v>15</v>
      </c>
      <c r="K4">
        <v>30</v>
      </c>
      <c r="L4">
        <v>161684185</v>
      </c>
      <c r="M4" t="s">
        <v>94</v>
      </c>
    </row>
    <row r="5" spans="1:13" x14ac:dyDescent="0.25">
      <c r="A5">
        <v>1</v>
      </c>
      <c r="B5" t="s">
        <v>13</v>
      </c>
      <c r="C5" t="s">
        <v>14</v>
      </c>
      <c r="D5" t="s">
        <v>15</v>
      </c>
      <c r="E5">
        <v>235649368</v>
      </c>
      <c r="F5">
        <v>108</v>
      </c>
      <c r="G5">
        <v>54</v>
      </c>
      <c r="H5">
        <v>0.66700000000000004</v>
      </c>
      <c r="I5">
        <v>1</v>
      </c>
      <c r="J5">
        <v>1</v>
      </c>
      <c r="K5">
        <v>1</v>
      </c>
      <c r="L5">
        <v>174287098</v>
      </c>
      <c r="M5" t="s">
        <v>107</v>
      </c>
    </row>
    <row r="6" spans="1:13" x14ac:dyDescent="0.25">
      <c r="A6">
        <v>4</v>
      </c>
      <c r="B6" t="s">
        <v>17</v>
      </c>
      <c r="C6" t="s">
        <v>18</v>
      </c>
      <c r="D6" t="s">
        <v>19</v>
      </c>
      <c r="E6">
        <v>183463459</v>
      </c>
      <c r="F6">
        <v>95</v>
      </c>
      <c r="G6">
        <v>68</v>
      </c>
      <c r="H6">
        <v>0.58299999999999996</v>
      </c>
      <c r="I6">
        <v>2</v>
      </c>
      <c r="J6">
        <v>2</v>
      </c>
      <c r="K6">
        <v>6</v>
      </c>
      <c r="L6">
        <v>170088502</v>
      </c>
      <c r="M6" t="s">
        <v>104</v>
      </c>
    </row>
    <row r="7" spans="1:13" x14ac:dyDescent="0.25">
      <c r="A7">
        <v>29</v>
      </c>
      <c r="B7" t="s">
        <v>68</v>
      </c>
      <c r="C7" t="s">
        <v>14</v>
      </c>
      <c r="D7" t="s">
        <v>19</v>
      </c>
      <c r="E7">
        <v>72177640</v>
      </c>
      <c r="F7">
        <v>62</v>
      </c>
      <c r="G7">
        <v>100</v>
      </c>
      <c r="H7">
        <v>0.38300000000000001</v>
      </c>
      <c r="I7">
        <v>4</v>
      </c>
      <c r="J7">
        <v>13</v>
      </c>
      <c r="K7">
        <v>28</v>
      </c>
      <c r="L7">
        <v>109591167</v>
      </c>
      <c r="M7" t="s">
        <v>79</v>
      </c>
    </row>
    <row r="8" spans="1:13" x14ac:dyDescent="0.25">
      <c r="A8">
        <v>22</v>
      </c>
      <c r="B8" t="s">
        <v>46</v>
      </c>
      <c r="C8" t="s">
        <v>18</v>
      </c>
      <c r="D8" t="s">
        <v>19</v>
      </c>
      <c r="E8">
        <v>101185579</v>
      </c>
      <c r="F8">
        <v>67</v>
      </c>
      <c r="G8">
        <v>95</v>
      </c>
      <c r="H8">
        <v>0.41399999999999998</v>
      </c>
      <c r="I8">
        <v>5</v>
      </c>
      <c r="J8">
        <v>13</v>
      </c>
      <c r="K8">
        <v>24</v>
      </c>
      <c r="L8">
        <v>82375785</v>
      </c>
      <c r="M8" t="s">
        <v>86</v>
      </c>
    </row>
    <row r="9" spans="1:13" x14ac:dyDescent="0.25">
      <c r="A9">
        <v>16</v>
      </c>
      <c r="B9" t="s">
        <v>54</v>
      </c>
      <c r="C9" t="s">
        <v>14</v>
      </c>
      <c r="D9" t="s">
        <v>19</v>
      </c>
      <c r="E9">
        <v>137346173</v>
      </c>
      <c r="F9">
        <v>91</v>
      </c>
      <c r="G9">
        <v>71</v>
      </c>
      <c r="H9">
        <v>0.56200000000000006</v>
      </c>
      <c r="I9">
        <v>1</v>
      </c>
      <c r="J9">
        <v>5</v>
      </c>
      <c r="K9">
        <v>8</v>
      </c>
      <c r="L9">
        <v>115991166</v>
      </c>
      <c r="M9" t="s">
        <v>92</v>
      </c>
    </row>
    <row r="10" spans="1:13" x14ac:dyDescent="0.25">
      <c r="A10">
        <v>15</v>
      </c>
      <c r="B10" t="s">
        <v>40</v>
      </c>
      <c r="C10" t="s">
        <v>18</v>
      </c>
      <c r="D10" t="s">
        <v>24</v>
      </c>
      <c r="E10">
        <v>141339833</v>
      </c>
      <c r="F10">
        <v>91</v>
      </c>
      <c r="G10">
        <v>72</v>
      </c>
      <c r="H10">
        <v>0.55800000000000005</v>
      </c>
      <c r="I10">
        <v>2</v>
      </c>
      <c r="J10">
        <v>4</v>
      </c>
      <c r="K10">
        <v>9</v>
      </c>
      <c r="L10">
        <v>101513571</v>
      </c>
      <c r="M10" t="s">
        <v>93</v>
      </c>
    </row>
    <row r="11" spans="1:13" x14ac:dyDescent="0.25">
      <c r="A11">
        <v>20</v>
      </c>
      <c r="B11" t="s">
        <v>56</v>
      </c>
      <c r="C11" t="s">
        <v>14</v>
      </c>
      <c r="D11" t="s">
        <v>19</v>
      </c>
      <c r="E11">
        <v>129917192</v>
      </c>
      <c r="F11">
        <v>64</v>
      </c>
      <c r="G11">
        <v>98</v>
      </c>
      <c r="H11">
        <v>0.39500000000000002</v>
      </c>
      <c r="I11">
        <v>3</v>
      </c>
      <c r="J11">
        <v>12</v>
      </c>
      <c r="K11">
        <v>26</v>
      </c>
      <c r="L11">
        <v>180250600</v>
      </c>
      <c r="M11" t="s">
        <v>88</v>
      </c>
    </row>
    <row r="12" spans="1:13" x14ac:dyDescent="0.25">
      <c r="A12">
        <v>11</v>
      </c>
      <c r="B12" t="s">
        <v>32</v>
      </c>
      <c r="C12" t="s">
        <v>14</v>
      </c>
      <c r="D12" t="s">
        <v>24</v>
      </c>
      <c r="E12">
        <v>159529730</v>
      </c>
      <c r="F12">
        <v>103</v>
      </c>
      <c r="G12">
        <v>59</v>
      </c>
      <c r="H12">
        <v>0.63600000000000001</v>
      </c>
      <c r="I12">
        <v>1</v>
      </c>
      <c r="J12">
        <v>2</v>
      </c>
      <c r="K12">
        <v>2</v>
      </c>
      <c r="L12">
        <v>127443900</v>
      </c>
      <c r="M12" t="s">
        <v>97</v>
      </c>
    </row>
    <row r="13" spans="1:13" x14ac:dyDescent="0.25">
      <c r="A13">
        <v>19</v>
      </c>
      <c r="B13" t="s">
        <v>62</v>
      </c>
      <c r="C13" t="s">
        <v>14</v>
      </c>
      <c r="D13" t="s">
        <v>19</v>
      </c>
      <c r="E13">
        <v>129967987</v>
      </c>
      <c r="F13">
        <v>58</v>
      </c>
      <c r="G13">
        <v>104</v>
      </c>
      <c r="H13">
        <v>0.35799999999999998</v>
      </c>
      <c r="I13">
        <v>5</v>
      </c>
      <c r="J13">
        <v>14</v>
      </c>
      <c r="K13">
        <v>29</v>
      </c>
      <c r="L13">
        <v>132091916</v>
      </c>
      <c r="M13" t="s">
        <v>89</v>
      </c>
    </row>
    <row r="14" spans="1:13" x14ac:dyDescent="0.25">
      <c r="A14">
        <v>6</v>
      </c>
      <c r="B14" t="s">
        <v>34</v>
      </c>
      <c r="C14" t="s">
        <v>14</v>
      </c>
      <c r="D14" t="s">
        <v>24</v>
      </c>
      <c r="E14">
        <v>174592209</v>
      </c>
      <c r="F14">
        <v>80</v>
      </c>
      <c r="G14">
        <v>82</v>
      </c>
      <c r="H14">
        <v>0.49399999999999999</v>
      </c>
      <c r="I14">
        <v>4</v>
      </c>
      <c r="J14">
        <v>8</v>
      </c>
      <c r="K14">
        <v>17</v>
      </c>
      <c r="L14">
        <v>143965833</v>
      </c>
      <c r="M14" t="s">
        <v>102</v>
      </c>
    </row>
    <row r="15" spans="1:13" x14ac:dyDescent="0.25">
      <c r="A15">
        <v>3</v>
      </c>
      <c r="B15" t="s">
        <v>23</v>
      </c>
      <c r="C15" t="s">
        <v>18</v>
      </c>
      <c r="D15" t="s">
        <v>24</v>
      </c>
      <c r="E15">
        <v>186138211</v>
      </c>
      <c r="F15">
        <v>92</v>
      </c>
      <c r="G15">
        <v>71</v>
      </c>
      <c r="H15">
        <v>0.56399999999999995</v>
      </c>
      <c r="I15">
        <v>1</v>
      </c>
      <c r="J15">
        <v>3</v>
      </c>
      <c r="K15">
        <v>7</v>
      </c>
      <c r="L15">
        <v>187989811</v>
      </c>
      <c r="M15" t="s">
        <v>105</v>
      </c>
    </row>
    <row r="16" spans="1:13" x14ac:dyDescent="0.25">
      <c r="A16">
        <v>23</v>
      </c>
      <c r="B16" t="s">
        <v>74</v>
      </c>
      <c r="C16" t="s">
        <v>18</v>
      </c>
      <c r="D16" t="s">
        <v>15</v>
      </c>
      <c r="E16">
        <v>98826644</v>
      </c>
      <c r="F16">
        <v>63</v>
      </c>
      <c r="G16">
        <v>98</v>
      </c>
      <c r="H16">
        <v>0.39100000000000001</v>
      </c>
      <c r="I16">
        <v>5</v>
      </c>
      <c r="J16">
        <v>15</v>
      </c>
      <c r="K16">
        <v>27</v>
      </c>
      <c r="L16">
        <v>115348302</v>
      </c>
      <c r="M16" t="s">
        <v>85</v>
      </c>
    </row>
    <row r="17" spans="1:13" x14ac:dyDescent="0.25">
      <c r="A17">
        <v>26</v>
      </c>
      <c r="B17" t="s">
        <v>48</v>
      </c>
      <c r="C17" t="s">
        <v>18</v>
      </c>
      <c r="D17" t="s">
        <v>19</v>
      </c>
      <c r="E17">
        <v>90237112</v>
      </c>
      <c r="F17">
        <v>96</v>
      </c>
      <c r="G17">
        <v>67</v>
      </c>
      <c r="H17">
        <v>0.58899999999999997</v>
      </c>
      <c r="I17">
        <v>1</v>
      </c>
      <c r="J17">
        <v>1</v>
      </c>
      <c r="K17">
        <v>5</v>
      </c>
      <c r="L17">
        <v>61020089</v>
      </c>
      <c r="M17" t="s">
        <v>82</v>
      </c>
    </row>
    <row r="18" spans="1:13" x14ac:dyDescent="0.25">
      <c r="A18">
        <v>18</v>
      </c>
      <c r="B18" t="s">
        <v>52</v>
      </c>
      <c r="C18" t="s">
        <v>14</v>
      </c>
      <c r="D18" t="s">
        <v>19</v>
      </c>
      <c r="E18">
        <v>131374996</v>
      </c>
      <c r="F18">
        <v>78</v>
      </c>
      <c r="G18">
        <v>84</v>
      </c>
      <c r="H18">
        <v>0.48099999999999998</v>
      </c>
      <c r="I18">
        <v>2</v>
      </c>
      <c r="J18">
        <v>9</v>
      </c>
      <c r="K18">
        <v>19</v>
      </c>
      <c r="L18">
        <v>100787500</v>
      </c>
      <c r="M18" t="s">
        <v>90</v>
      </c>
    </row>
    <row r="19" spans="1:13" x14ac:dyDescent="0.25">
      <c r="A19">
        <v>12</v>
      </c>
      <c r="B19" t="s">
        <v>36</v>
      </c>
      <c r="C19" t="s">
        <v>18</v>
      </c>
      <c r="D19" t="s">
        <v>15</v>
      </c>
      <c r="E19">
        <v>155765125</v>
      </c>
      <c r="F19">
        <v>77</v>
      </c>
      <c r="G19">
        <v>85</v>
      </c>
      <c r="H19">
        <v>0.47499999999999998</v>
      </c>
      <c r="I19">
        <v>4</v>
      </c>
      <c r="J19">
        <v>11</v>
      </c>
      <c r="K19">
        <v>20</v>
      </c>
      <c r="L19">
        <v>176284679</v>
      </c>
      <c r="M19" t="s">
        <v>96</v>
      </c>
    </row>
    <row r="20" spans="1:13" x14ac:dyDescent="0.25">
      <c r="A20">
        <v>7</v>
      </c>
      <c r="B20" t="s">
        <v>21</v>
      </c>
      <c r="C20" t="s">
        <v>14</v>
      </c>
      <c r="D20" t="s">
        <v>15</v>
      </c>
      <c r="E20">
        <v>168541038</v>
      </c>
      <c r="F20">
        <v>100</v>
      </c>
      <c r="G20">
        <v>62</v>
      </c>
      <c r="H20">
        <v>0.61699999999999999</v>
      </c>
      <c r="I20">
        <v>2</v>
      </c>
      <c r="J20">
        <v>3</v>
      </c>
      <c r="K20">
        <v>3</v>
      </c>
      <c r="L20">
        <v>170389199</v>
      </c>
      <c r="M20" t="s">
        <v>101</v>
      </c>
    </row>
    <row r="21" spans="1:13" x14ac:dyDescent="0.25">
      <c r="A21">
        <v>30</v>
      </c>
      <c r="B21" t="s">
        <v>66</v>
      </c>
      <c r="C21" t="s">
        <v>14</v>
      </c>
      <c r="D21" t="s">
        <v>24</v>
      </c>
      <c r="E21">
        <v>68534631</v>
      </c>
      <c r="F21">
        <v>97</v>
      </c>
      <c r="G21">
        <v>65</v>
      </c>
      <c r="H21">
        <v>0.59899999999999998</v>
      </c>
      <c r="I21">
        <v>2</v>
      </c>
      <c r="J21">
        <v>4</v>
      </c>
      <c r="K21">
        <v>4</v>
      </c>
      <c r="L21">
        <v>70601667</v>
      </c>
      <c r="M21" t="s">
        <v>78</v>
      </c>
    </row>
    <row r="22" spans="1:13" x14ac:dyDescent="0.25">
      <c r="A22">
        <v>24</v>
      </c>
      <c r="B22" t="s">
        <v>42</v>
      </c>
      <c r="C22" t="s">
        <v>18</v>
      </c>
      <c r="D22" t="s">
        <v>15</v>
      </c>
      <c r="E22">
        <v>96848371</v>
      </c>
      <c r="F22">
        <v>80</v>
      </c>
      <c r="G22">
        <v>82</v>
      </c>
      <c r="H22">
        <v>0.49399999999999999</v>
      </c>
      <c r="I22">
        <v>3</v>
      </c>
      <c r="J22">
        <v>10</v>
      </c>
      <c r="K22">
        <v>18</v>
      </c>
      <c r="L22">
        <v>87418378</v>
      </c>
      <c r="M22" t="s">
        <v>84</v>
      </c>
    </row>
    <row r="23" spans="1:13" x14ac:dyDescent="0.25">
      <c r="A23">
        <v>27</v>
      </c>
      <c r="B23" t="s">
        <v>70</v>
      </c>
      <c r="C23" t="s">
        <v>18</v>
      </c>
      <c r="D23" t="s">
        <v>19</v>
      </c>
      <c r="E23">
        <v>87860654</v>
      </c>
      <c r="F23">
        <v>82</v>
      </c>
      <c r="G23">
        <v>79</v>
      </c>
      <c r="H23">
        <v>0.50900000000000001</v>
      </c>
      <c r="I23">
        <v>4</v>
      </c>
      <c r="J23">
        <v>7</v>
      </c>
      <c r="K23">
        <v>14</v>
      </c>
      <c r="L23">
        <v>94637833</v>
      </c>
      <c r="M23" t="s">
        <v>81</v>
      </c>
    </row>
    <row r="24" spans="1:13" x14ac:dyDescent="0.25">
      <c r="A24">
        <v>25</v>
      </c>
      <c r="B24" t="s">
        <v>64</v>
      </c>
      <c r="C24" t="s">
        <v>18</v>
      </c>
      <c r="D24" t="s">
        <v>24</v>
      </c>
      <c r="E24">
        <v>96131798</v>
      </c>
      <c r="F24">
        <v>66</v>
      </c>
      <c r="G24">
        <v>96</v>
      </c>
      <c r="H24">
        <v>0.40699999999999997</v>
      </c>
      <c r="I24">
        <v>5</v>
      </c>
      <c r="J24">
        <v>14</v>
      </c>
      <c r="K24">
        <v>25</v>
      </c>
      <c r="L24">
        <v>34574400</v>
      </c>
      <c r="M24" t="s">
        <v>83</v>
      </c>
    </row>
    <row r="25" spans="1:13" x14ac:dyDescent="0.25">
      <c r="A25">
        <v>2</v>
      </c>
      <c r="B25" t="s">
        <v>26</v>
      </c>
      <c r="C25" t="s">
        <v>18</v>
      </c>
      <c r="D25" t="s">
        <v>24</v>
      </c>
      <c r="E25">
        <v>208509901</v>
      </c>
      <c r="F25">
        <v>73</v>
      </c>
      <c r="G25">
        <v>89</v>
      </c>
      <c r="H25">
        <v>0.45100000000000001</v>
      </c>
      <c r="I25">
        <v>4</v>
      </c>
      <c r="J25">
        <v>12</v>
      </c>
      <c r="K25">
        <v>21</v>
      </c>
      <c r="L25">
        <v>176531278</v>
      </c>
      <c r="M25" t="s">
        <v>106</v>
      </c>
    </row>
    <row r="26" spans="1:13" x14ac:dyDescent="0.25">
      <c r="A26">
        <v>9</v>
      </c>
      <c r="B26" t="s">
        <v>38</v>
      </c>
      <c r="C26" t="s">
        <v>14</v>
      </c>
      <c r="D26" t="s">
        <v>24</v>
      </c>
      <c r="E26">
        <v>162480174</v>
      </c>
      <c r="F26">
        <v>89</v>
      </c>
      <c r="G26">
        <v>73</v>
      </c>
      <c r="H26">
        <v>0.54900000000000004</v>
      </c>
      <c r="I26">
        <v>3</v>
      </c>
      <c r="J26">
        <v>7</v>
      </c>
      <c r="K26">
        <v>12</v>
      </c>
      <c r="L26">
        <v>155207720</v>
      </c>
      <c r="M26" t="s">
        <v>99</v>
      </c>
    </row>
    <row r="27" spans="1:13" x14ac:dyDescent="0.25">
      <c r="A27">
        <v>10</v>
      </c>
      <c r="B27" t="s">
        <v>28</v>
      </c>
      <c r="C27" t="s">
        <v>18</v>
      </c>
      <c r="D27" t="s">
        <v>19</v>
      </c>
      <c r="E27">
        <v>161005146</v>
      </c>
      <c r="F27">
        <v>88</v>
      </c>
      <c r="G27">
        <v>74</v>
      </c>
      <c r="H27">
        <v>0.54300000000000004</v>
      </c>
      <c r="I27">
        <v>3</v>
      </c>
      <c r="J27">
        <v>6</v>
      </c>
      <c r="K27">
        <v>13</v>
      </c>
      <c r="L27">
        <v>146630000</v>
      </c>
      <c r="M27" t="s">
        <v>98</v>
      </c>
    </row>
    <row r="28" spans="1:13" x14ac:dyDescent="0.25">
      <c r="A28">
        <v>28</v>
      </c>
      <c r="B28" t="s">
        <v>76</v>
      </c>
      <c r="C28" t="s">
        <v>14</v>
      </c>
      <c r="D28" t="s">
        <v>15</v>
      </c>
      <c r="E28">
        <v>78231049</v>
      </c>
      <c r="F28">
        <v>90</v>
      </c>
      <c r="G28">
        <v>72</v>
      </c>
      <c r="H28">
        <v>0.55600000000000005</v>
      </c>
      <c r="I28">
        <v>3</v>
      </c>
      <c r="J28">
        <v>6</v>
      </c>
      <c r="K28">
        <v>10</v>
      </c>
      <c r="L28">
        <v>69982520</v>
      </c>
      <c r="M28" t="s">
        <v>80</v>
      </c>
    </row>
    <row r="29" spans="1:13" x14ac:dyDescent="0.25">
      <c r="A29">
        <v>13</v>
      </c>
      <c r="B29" t="s">
        <v>44</v>
      </c>
      <c r="C29" t="s">
        <v>14</v>
      </c>
      <c r="D29" t="s">
        <v>24</v>
      </c>
      <c r="E29">
        <v>144498078</v>
      </c>
      <c r="F29">
        <v>67</v>
      </c>
      <c r="G29">
        <v>95</v>
      </c>
      <c r="H29">
        <v>0.41399999999999998</v>
      </c>
      <c r="I29">
        <v>5</v>
      </c>
      <c r="J29">
        <v>11</v>
      </c>
      <c r="K29">
        <v>23</v>
      </c>
      <c r="L29">
        <v>178431396</v>
      </c>
      <c r="M29" t="s">
        <v>95</v>
      </c>
    </row>
    <row r="30" spans="1:13" x14ac:dyDescent="0.25">
      <c r="A30">
        <v>8</v>
      </c>
      <c r="B30" t="s">
        <v>60</v>
      </c>
      <c r="C30" t="s">
        <v>14</v>
      </c>
      <c r="D30" t="s">
        <v>15</v>
      </c>
      <c r="E30">
        <v>162664502</v>
      </c>
      <c r="F30">
        <v>73</v>
      </c>
      <c r="G30">
        <v>89</v>
      </c>
      <c r="H30">
        <v>0.45100000000000001</v>
      </c>
      <c r="I30">
        <v>4</v>
      </c>
      <c r="J30">
        <v>10</v>
      </c>
      <c r="K30">
        <v>22</v>
      </c>
      <c r="L30">
        <v>162353367</v>
      </c>
      <c r="M30" t="s">
        <v>100</v>
      </c>
    </row>
    <row r="31" spans="1:13" x14ac:dyDescent="0.25">
      <c r="A31">
        <v>5</v>
      </c>
      <c r="B31" t="s">
        <v>30</v>
      </c>
      <c r="C31" t="s">
        <v>18</v>
      </c>
      <c r="D31" t="s">
        <v>15</v>
      </c>
      <c r="E31">
        <v>181586759</v>
      </c>
      <c r="F31">
        <v>82</v>
      </c>
      <c r="G31">
        <v>80</v>
      </c>
      <c r="H31">
        <v>0.50600000000000001</v>
      </c>
      <c r="I31">
        <v>2</v>
      </c>
      <c r="J31">
        <v>8</v>
      </c>
      <c r="K31">
        <v>16</v>
      </c>
      <c r="L31">
        <v>162742157</v>
      </c>
      <c r="M31" t="s">
        <v>103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cols>
    <col min="2" max="2" width="23" customWidth="1"/>
    <col min="5" max="5" width="14.140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24</v>
      </c>
      <c r="B2" t="s">
        <v>50</v>
      </c>
      <c r="C2" t="s">
        <v>18</v>
      </c>
      <c r="D2" t="s">
        <v>24</v>
      </c>
      <c r="E2">
        <v>90730499</v>
      </c>
      <c r="F2">
        <v>93</v>
      </c>
      <c r="G2">
        <v>69</v>
      </c>
      <c r="H2">
        <v>0.57399999999999995</v>
      </c>
      <c r="I2">
        <v>2</v>
      </c>
      <c r="J2">
        <v>3</v>
      </c>
      <c r="K2">
        <v>5</v>
      </c>
      <c r="L2">
        <v>98657436</v>
      </c>
      <c r="M2" t="s">
        <v>114</v>
      </c>
    </row>
    <row r="3" spans="1:13" x14ac:dyDescent="0.25">
      <c r="A3">
        <v>15</v>
      </c>
      <c r="B3" t="s">
        <v>58</v>
      </c>
      <c r="C3" t="s">
        <v>18</v>
      </c>
      <c r="D3" t="s">
        <v>15</v>
      </c>
      <c r="E3">
        <v>137339527</v>
      </c>
      <c r="F3">
        <v>72</v>
      </c>
      <c r="G3">
        <v>90</v>
      </c>
      <c r="H3">
        <v>0.44400000000000001</v>
      </c>
      <c r="I3">
        <v>3</v>
      </c>
      <c r="J3">
        <v>10</v>
      </c>
      <c r="K3">
        <v>23</v>
      </c>
      <c r="L3">
        <v>84821541</v>
      </c>
      <c r="M3" t="s">
        <v>123</v>
      </c>
    </row>
    <row r="4" spans="1:13" x14ac:dyDescent="0.25">
      <c r="A4">
        <v>11</v>
      </c>
      <c r="B4" t="s">
        <v>72</v>
      </c>
      <c r="C4" t="s">
        <v>14</v>
      </c>
      <c r="D4" t="s">
        <v>15</v>
      </c>
      <c r="E4">
        <v>161684185</v>
      </c>
      <c r="F4">
        <v>75</v>
      </c>
      <c r="G4">
        <v>87</v>
      </c>
      <c r="H4">
        <v>0.46300000000000002</v>
      </c>
      <c r="I4">
        <v>5</v>
      </c>
      <c r="J4">
        <v>13</v>
      </c>
      <c r="K4">
        <v>20</v>
      </c>
      <c r="L4">
        <v>147943713</v>
      </c>
      <c r="M4" t="s">
        <v>127</v>
      </c>
    </row>
    <row r="5" spans="1:13" x14ac:dyDescent="0.25">
      <c r="A5">
        <v>6</v>
      </c>
      <c r="B5" t="s">
        <v>13</v>
      </c>
      <c r="C5" t="s">
        <v>14</v>
      </c>
      <c r="D5" t="s">
        <v>15</v>
      </c>
      <c r="E5">
        <v>174287098</v>
      </c>
      <c r="F5">
        <v>93</v>
      </c>
      <c r="G5">
        <v>69</v>
      </c>
      <c r="H5">
        <v>0.57399999999999995</v>
      </c>
      <c r="I5">
        <v>1</v>
      </c>
      <c r="J5">
        <v>3</v>
      </c>
      <c r="K5">
        <v>6</v>
      </c>
      <c r="L5">
        <v>199864178</v>
      </c>
      <c r="M5" t="s">
        <v>132</v>
      </c>
    </row>
    <row r="6" spans="1:13" x14ac:dyDescent="0.25">
      <c r="A6">
        <v>8</v>
      </c>
      <c r="B6" t="s">
        <v>17</v>
      </c>
      <c r="C6" t="s">
        <v>18</v>
      </c>
      <c r="D6" t="s">
        <v>19</v>
      </c>
      <c r="E6">
        <v>170088502</v>
      </c>
      <c r="F6">
        <v>92</v>
      </c>
      <c r="G6">
        <v>70</v>
      </c>
      <c r="H6">
        <v>0.56799999999999995</v>
      </c>
      <c r="I6">
        <v>1</v>
      </c>
      <c r="J6">
        <v>4</v>
      </c>
      <c r="K6">
        <v>7</v>
      </c>
      <c r="L6">
        <v>167444167</v>
      </c>
      <c r="M6" t="s">
        <v>130</v>
      </c>
    </row>
    <row r="7" spans="1:13" x14ac:dyDescent="0.25">
      <c r="A7">
        <v>20</v>
      </c>
      <c r="B7" t="s">
        <v>68</v>
      </c>
      <c r="C7" t="s">
        <v>14</v>
      </c>
      <c r="D7" t="s">
        <v>19</v>
      </c>
      <c r="E7">
        <v>109591167</v>
      </c>
      <c r="F7">
        <v>67</v>
      </c>
      <c r="G7">
        <v>95</v>
      </c>
      <c r="H7">
        <v>0.41399999999999998</v>
      </c>
      <c r="I7">
        <v>4</v>
      </c>
      <c r="J7">
        <v>14</v>
      </c>
      <c r="K7">
        <v>27</v>
      </c>
      <c r="L7">
        <v>115998667</v>
      </c>
      <c r="M7" t="s">
        <v>118</v>
      </c>
    </row>
    <row r="8" spans="1:13" x14ac:dyDescent="0.25">
      <c r="A8">
        <v>26</v>
      </c>
      <c r="B8" t="s">
        <v>46</v>
      </c>
      <c r="C8" t="s">
        <v>18</v>
      </c>
      <c r="D8" t="s">
        <v>19</v>
      </c>
      <c r="E8">
        <v>82375785</v>
      </c>
      <c r="F8">
        <v>68</v>
      </c>
      <c r="G8">
        <v>94</v>
      </c>
      <c r="H8">
        <v>0.42</v>
      </c>
      <c r="I8">
        <v>5</v>
      </c>
      <c r="J8">
        <v>13</v>
      </c>
      <c r="K8">
        <v>26</v>
      </c>
      <c r="L8">
        <v>93171452</v>
      </c>
      <c r="M8" t="s">
        <v>112</v>
      </c>
    </row>
    <row r="9" spans="1:13" x14ac:dyDescent="0.25">
      <c r="A9">
        <v>18</v>
      </c>
      <c r="B9" t="s">
        <v>54</v>
      </c>
      <c r="C9" t="s">
        <v>14</v>
      </c>
      <c r="D9" t="s">
        <v>19</v>
      </c>
      <c r="E9">
        <v>115991166</v>
      </c>
      <c r="F9">
        <v>102</v>
      </c>
      <c r="G9">
        <v>60</v>
      </c>
      <c r="H9">
        <v>0.63</v>
      </c>
      <c r="I9">
        <v>1</v>
      </c>
      <c r="J9">
        <v>1</v>
      </c>
      <c r="K9">
        <v>2</v>
      </c>
      <c r="L9">
        <v>98006899</v>
      </c>
      <c r="M9" t="s">
        <v>120</v>
      </c>
    </row>
    <row r="10" spans="1:13" x14ac:dyDescent="0.25">
      <c r="A10">
        <v>21</v>
      </c>
      <c r="B10" t="s">
        <v>40</v>
      </c>
      <c r="C10" t="s">
        <v>18</v>
      </c>
      <c r="D10" t="s">
        <v>24</v>
      </c>
      <c r="E10">
        <v>101513571</v>
      </c>
      <c r="F10">
        <v>87</v>
      </c>
      <c r="G10">
        <v>75</v>
      </c>
      <c r="H10">
        <v>0.53700000000000003</v>
      </c>
      <c r="I10">
        <v>3</v>
      </c>
      <c r="J10">
        <v>5</v>
      </c>
      <c r="K10">
        <v>9</v>
      </c>
      <c r="L10">
        <v>113242571</v>
      </c>
      <c r="M10" t="s">
        <v>117</v>
      </c>
    </row>
    <row r="11" spans="1:13" x14ac:dyDescent="0.25">
      <c r="A11">
        <v>2</v>
      </c>
      <c r="B11" t="s">
        <v>56</v>
      </c>
      <c r="C11" t="s">
        <v>14</v>
      </c>
      <c r="D11" t="s">
        <v>19</v>
      </c>
      <c r="E11">
        <v>180250600</v>
      </c>
      <c r="F11">
        <v>64</v>
      </c>
      <c r="G11">
        <v>98</v>
      </c>
      <c r="H11">
        <v>0.39500000000000002</v>
      </c>
      <c r="I11">
        <v>5</v>
      </c>
      <c r="J11">
        <v>15</v>
      </c>
      <c r="K11">
        <v>29</v>
      </c>
      <c r="L11">
        <v>199525500</v>
      </c>
      <c r="M11" t="s">
        <v>136</v>
      </c>
    </row>
    <row r="12" spans="1:13" x14ac:dyDescent="0.25">
      <c r="A12">
        <v>17</v>
      </c>
      <c r="B12" t="s">
        <v>32</v>
      </c>
      <c r="C12" t="s">
        <v>14</v>
      </c>
      <c r="D12" t="s">
        <v>24</v>
      </c>
      <c r="E12">
        <v>127443900</v>
      </c>
      <c r="F12">
        <v>101</v>
      </c>
      <c r="G12">
        <v>61</v>
      </c>
      <c r="H12">
        <v>0.623</v>
      </c>
      <c r="I12">
        <v>1</v>
      </c>
      <c r="J12">
        <v>2</v>
      </c>
      <c r="K12">
        <v>3</v>
      </c>
      <c r="L12">
        <v>96643000</v>
      </c>
      <c r="M12" t="s">
        <v>121</v>
      </c>
    </row>
    <row r="13" spans="1:13" x14ac:dyDescent="0.25">
      <c r="A13">
        <v>16</v>
      </c>
      <c r="B13" t="s">
        <v>62</v>
      </c>
      <c r="C13" t="s">
        <v>14</v>
      </c>
      <c r="D13" t="s">
        <v>19</v>
      </c>
      <c r="E13">
        <v>132091916</v>
      </c>
      <c r="F13">
        <v>80</v>
      </c>
      <c r="G13">
        <v>82</v>
      </c>
      <c r="H13">
        <v>0.49399999999999999</v>
      </c>
      <c r="I13">
        <v>3</v>
      </c>
      <c r="J13">
        <v>8</v>
      </c>
      <c r="K13">
        <v>13</v>
      </c>
      <c r="L13">
        <v>137606125</v>
      </c>
      <c r="M13" t="s">
        <v>122</v>
      </c>
    </row>
    <row r="14" spans="1:13" x14ac:dyDescent="0.25">
      <c r="A14">
        <v>14</v>
      </c>
      <c r="B14" t="s">
        <v>34</v>
      </c>
      <c r="C14" t="s">
        <v>14</v>
      </c>
      <c r="D14" t="s">
        <v>24</v>
      </c>
      <c r="E14">
        <v>143965833</v>
      </c>
      <c r="F14">
        <v>80</v>
      </c>
      <c r="G14">
        <v>82</v>
      </c>
      <c r="H14">
        <v>0.49399999999999999</v>
      </c>
      <c r="I14">
        <v>2</v>
      </c>
      <c r="J14">
        <v>6</v>
      </c>
      <c r="K14">
        <v>15</v>
      </c>
      <c r="L14">
        <v>166831190</v>
      </c>
      <c r="M14" t="s">
        <v>124</v>
      </c>
    </row>
    <row r="15" spans="1:13" x14ac:dyDescent="0.25">
      <c r="A15">
        <v>1</v>
      </c>
      <c r="B15" t="s">
        <v>23</v>
      </c>
      <c r="C15" t="s">
        <v>18</v>
      </c>
      <c r="D15" t="s">
        <v>24</v>
      </c>
      <c r="E15">
        <v>187989811</v>
      </c>
      <c r="F15">
        <v>104</v>
      </c>
      <c r="G15">
        <v>58</v>
      </c>
      <c r="H15">
        <v>0.64200000000000002</v>
      </c>
      <c r="I15">
        <v>1</v>
      </c>
      <c r="J15">
        <v>1</v>
      </c>
      <c r="K15">
        <v>1</v>
      </c>
      <c r="L15">
        <v>253639162</v>
      </c>
      <c r="M15" t="s">
        <v>137</v>
      </c>
    </row>
    <row r="16" spans="1:13" x14ac:dyDescent="0.25">
      <c r="A16">
        <v>19</v>
      </c>
      <c r="B16" t="s">
        <v>74</v>
      </c>
      <c r="C16" t="s">
        <v>18</v>
      </c>
      <c r="D16" t="s">
        <v>15</v>
      </c>
      <c r="E16">
        <v>115348302</v>
      </c>
      <c r="F16">
        <v>77</v>
      </c>
      <c r="G16">
        <v>85</v>
      </c>
      <c r="H16">
        <v>0.47499999999999998</v>
      </c>
      <c r="I16">
        <v>2</v>
      </c>
      <c r="J16">
        <v>8</v>
      </c>
      <c r="K16">
        <v>18</v>
      </c>
      <c r="L16">
        <v>70464500</v>
      </c>
      <c r="M16" t="s">
        <v>119</v>
      </c>
    </row>
    <row r="17" spans="1:13" x14ac:dyDescent="0.25">
      <c r="A17">
        <v>29</v>
      </c>
      <c r="B17" t="s">
        <v>48</v>
      </c>
      <c r="C17" t="s">
        <v>18</v>
      </c>
      <c r="D17" t="s">
        <v>19</v>
      </c>
      <c r="E17">
        <v>61020089</v>
      </c>
      <c r="F17">
        <v>86</v>
      </c>
      <c r="G17">
        <v>76</v>
      </c>
      <c r="H17">
        <v>0.53100000000000003</v>
      </c>
      <c r="I17">
        <v>2</v>
      </c>
      <c r="J17">
        <v>6</v>
      </c>
      <c r="K17">
        <v>10</v>
      </c>
      <c r="L17">
        <v>62964319</v>
      </c>
      <c r="M17" t="s">
        <v>109</v>
      </c>
    </row>
    <row r="18" spans="1:13" x14ac:dyDescent="0.25">
      <c r="A18">
        <v>22</v>
      </c>
      <c r="B18" t="s">
        <v>52</v>
      </c>
      <c r="C18" t="s">
        <v>14</v>
      </c>
      <c r="D18" t="s">
        <v>19</v>
      </c>
      <c r="E18">
        <v>100787500</v>
      </c>
      <c r="F18">
        <v>85</v>
      </c>
      <c r="G18">
        <v>77</v>
      </c>
      <c r="H18">
        <v>0.52500000000000002</v>
      </c>
      <c r="I18">
        <v>2</v>
      </c>
      <c r="J18">
        <v>5</v>
      </c>
      <c r="K18">
        <v>11</v>
      </c>
      <c r="L18">
        <v>104591200</v>
      </c>
      <c r="M18" t="s">
        <v>116</v>
      </c>
    </row>
    <row r="19" spans="1:13" x14ac:dyDescent="0.25">
      <c r="A19">
        <v>5</v>
      </c>
      <c r="B19" t="s">
        <v>36</v>
      </c>
      <c r="C19" t="s">
        <v>18</v>
      </c>
      <c r="D19" t="s">
        <v>15</v>
      </c>
      <c r="E19">
        <v>176284679</v>
      </c>
      <c r="F19">
        <v>70</v>
      </c>
      <c r="G19">
        <v>92</v>
      </c>
      <c r="H19">
        <v>0.432</v>
      </c>
      <c r="I19">
        <v>4</v>
      </c>
      <c r="J19">
        <v>12</v>
      </c>
      <c r="K19">
        <v>25</v>
      </c>
      <c r="L19">
        <v>130612115</v>
      </c>
      <c r="M19" t="s">
        <v>133</v>
      </c>
    </row>
    <row r="20" spans="1:13" x14ac:dyDescent="0.25">
      <c r="A20">
        <v>7</v>
      </c>
      <c r="B20" t="s">
        <v>21</v>
      </c>
      <c r="C20" t="s">
        <v>14</v>
      </c>
      <c r="D20" t="s">
        <v>15</v>
      </c>
      <c r="E20">
        <v>170389199</v>
      </c>
      <c r="F20">
        <v>91</v>
      </c>
      <c r="G20">
        <v>71</v>
      </c>
      <c r="H20">
        <v>0.56200000000000006</v>
      </c>
      <c r="I20">
        <v>2</v>
      </c>
      <c r="J20">
        <v>4</v>
      </c>
      <c r="K20">
        <v>8</v>
      </c>
      <c r="L20">
        <v>227854349</v>
      </c>
      <c r="M20" t="s">
        <v>131</v>
      </c>
    </row>
    <row r="21" spans="1:13" x14ac:dyDescent="0.25">
      <c r="A21">
        <v>27</v>
      </c>
      <c r="B21" t="s">
        <v>66</v>
      </c>
      <c r="C21" t="s">
        <v>14</v>
      </c>
      <c r="D21" t="s">
        <v>24</v>
      </c>
      <c r="E21">
        <v>70601667</v>
      </c>
      <c r="F21">
        <v>75</v>
      </c>
      <c r="G21">
        <v>87</v>
      </c>
      <c r="H21">
        <v>0.46300000000000002</v>
      </c>
      <c r="I21">
        <v>5</v>
      </c>
      <c r="J21">
        <v>12</v>
      </c>
      <c r="K21">
        <v>21</v>
      </c>
      <c r="L21">
        <v>85823390</v>
      </c>
      <c r="M21" t="s">
        <v>111</v>
      </c>
    </row>
    <row r="22" spans="1:13" x14ac:dyDescent="0.25">
      <c r="A22">
        <v>25</v>
      </c>
      <c r="B22" t="s">
        <v>42</v>
      </c>
      <c r="C22" t="s">
        <v>18</v>
      </c>
      <c r="D22" t="s">
        <v>15</v>
      </c>
      <c r="E22">
        <v>87418378</v>
      </c>
      <c r="F22">
        <v>66</v>
      </c>
      <c r="G22">
        <v>96</v>
      </c>
      <c r="H22">
        <v>0.40699999999999997</v>
      </c>
      <c r="I22">
        <v>5</v>
      </c>
      <c r="J22">
        <v>14</v>
      </c>
      <c r="K22">
        <v>28</v>
      </c>
      <c r="L22">
        <v>103346668</v>
      </c>
      <c r="M22" t="s">
        <v>113</v>
      </c>
    </row>
    <row r="23" spans="1:13" x14ac:dyDescent="0.25">
      <c r="A23">
        <v>23</v>
      </c>
      <c r="B23" t="s">
        <v>70</v>
      </c>
      <c r="C23" t="s">
        <v>18</v>
      </c>
      <c r="D23" t="s">
        <v>19</v>
      </c>
      <c r="E23">
        <v>94637833</v>
      </c>
      <c r="F23">
        <v>75</v>
      </c>
      <c r="G23">
        <v>87</v>
      </c>
      <c r="H23">
        <v>0.46300000000000002</v>
      </c>
      <c r="I23">
        <v>4</v>
      </c>
      <c r="J23">
        <v>9</v>
      </c>
      <c r="K23">
        <v>22</v>
      </c>
      <c r="L23">
        <v>99960499</v>
      </c>
      <c r="M23" t="s">
        <v>115</v>
      </c>
    </row>
    <row r="24" spans="1:13" x14ac:dyDescent="0.25">
      <c r="A24">
        <v>30</v>
      </c>
      <c r="B24" t="s">
        <v>64</v>
      </c>
      <c r="C24" t="s">
        <v>18</v>
      </c>
      <c r="D24" t="s">
        <v>24</v>
      </c>
      <c r="E24">
        <v>34574400</v>
      </c>
      <c r="F24">
        <v>71</v>
      </c>
      <c r="G24">
        <v>91</v>
      </c>
      <c r="H24">
        <v>0.438</v>
      </c>
      <c r="I24">
        <v>4</v>
      </c>
      <c r="J24">
        <v>11</v>
      </c>
      <c r="K24">
        <v>24</v>
      </c>
      <c r="L24">
        <v>100547000</v>
      </c>
      <c r="M24" t="s">
        <v>108</v>
      </c>
    </row>
    <row r="25" spans="1:13" x14ac:dyDescent="0.25">
      <c r="A25">
        <v>4</v>
      </c>
      <c r="B25" t="s">
        <v>26</v>
      </c>
      <c r="C25" t="s">
        <v>18</v>
      </c>
      <c r="D25" t="s">
        <v>24</v>
      </c>
      <c r="E25">
        <v>176531278</v>
      </c>
      <c r="F25">
        <v>64</v>
      </c>
      <c r="G25">
        <v>98</v>
      </c>
      <c r="H25">
        <v>0.39500000000000002</v>
      </c>
      <c r="I25">
        <v>5</v>
      </c>
      <c r="J25">
        <v>15</v>
      </c>
      <c r="K25">
        <v>30</v>
      </c>
      <c r="L25">
        <v>171464943</v>
      </c>
      <c r="M25" t="s">
        <v>134</v>
      </c>
    </row>
    <row r="26" spans="1:13" x14ac:dyDescent="0.25">
      <c r="A26">
        <v>12</v>
      </c>
      <c r="B26" t="s">
        <v>38</v>
      </c>
      <c r="C26" t="s">
        <v>14</v>
      </c>
      <c r="D26" t="s">
        <v>24</v>
      </c>
      <c r="E26">
        <v>155207720</v>
      </c>
      <c r="F26">
        <v>78</v>
      </c>
      <c r="G26">
        <v>84</v>
      </c>
      <c r="H26">
        <v>0.48099999999999998</v>
      </c>
      <c r="I26">
        <v>3</v>
      </c>
      <c r="J26">
        <v>10</v>
      </c>
      <c r="K26">
        <v>17</v>
      </c>
      <c r="L26">
        <v>144996858</v>
      </c>
      <c r="M26" t="s">
        <v>126</v>
      </c>
    </row>
    <row r="27" spans="1:13" x14ac:dyDescent="0.25">
      <c r="A27">
        <v>13</v>
      </c>
      <c r="B27" t="s">
        <v>28</v>
      </c>
      <c r="C27" t="s">
        <v>18</v>
      </c>
      <c r="D27" t="s">
        <v>19</v>
      </c>
      <c r="E27">
        <v>146630000</v>
      </c>
      <c r="F27">
        <v>83</v>
      </c>
      <c r="G27">
        <v>79</v>
      </c>
      <c r="H27">
        <v>0.51200000000000001</v>
      </c>
      <c r="I27">
        <v>3</v>
      </c>
      <c r="J27">
        <v>7</v>
      </c>
      <c r="K27">
        <v>12</v>
      </c>
      <c r="L27">
        <v>149186000</v>
      </c>
      <c r="M27" t="s">
        <v>125</v>
      </c>
    </row>
    <row r="28" spans="1:13" x14ac:dyDescent="0.25">
      <c r="A28">
        <v>28</v>
      </c>
      <c r="B28" t="s">
        <v>76</v>
      </c>
      <c r="C28" t="s">
        <v>14</v>
      </c>
      <c r="D28" t="s">
        <v>15</v>
      </c>
      <c r="E28">
        <v>69982520</v>
      </c>
      <c r="F28">
        <v>80</v>
      </c>
      <c r="G28">
        <v>82</v>
      </c>
      <c r="H28">
        <v>0.49399999999999999</v>
      </c>
      <c r="I28">
        <v>3</v>
      </c>
      <c r="J28">
        <v>7</v>
      </c>
      <c r="K28">
        <v>14</v>
      </c>
      <c r="L28">
        <v>64120323</v>
      </c>
      <c r="M28" t="s">
        <v>110</v>
      </c>
    </row>
    <row r="29" spans="1:13" x14ac:dyDescent="0.25">
      <c r="A29">
        <v>3</v>
      </c>
      <c r="B29" t="s">
        <v>44</v>
      </c>
      <c r="C29" t="s">
        <v>14</v>
      </c>
      <c r="D29" t="s">
        <v>24</v>
      </c>
      <c r="E29">
        <v>178431396</v>
      </c>
      <c r="F29">
        <v>78</v>
      </c>
      <c r="G29">
        <v>84</v>
      </c>
      <c r="H29">
        <v>0.48099999999999998</v>
      </c>
      <c r="I29">
        <v>4</v>
      </c>
      <c r="J29">
        <v>9</v>
      </c>
      <c r="K29">
        <v>16</v>
      </c>
      <c r="L29">
        <v>161246720</v>
      </c>
      <c r="M29" t="s">
        <v>135</v>
      </c>
    </row>
    <row r="30" spans="1:13" x14ac:dyDescent="0.25">
      <c r="A30">
        <v>10</v>
      </c>
      <c r="B30" t="s">
        <v>60</v>
      </c>
      <c r="C30" t="s">
        <v>14</v>
      </c>
      <c r="D30" t="s">
        <v>15</v>
      </c>
      <c r="E30">
        <v>162353367</v>
      </c>
      <c r="F30">
        <v>76</v>
      </c>
      <c r="G30">
        <v>86</v>
      </c>
      <c r="H30">
        <v>0.46899999999999997</v>
      </c>
      <c r="I30">
        <v>4</v>
      </c>
      <c r="J30">
        <v>11</v>
      </c>
      <c r="K30">
        <v>19</v>
      </c>
      <c r="L30">
        <v>140582027</v>
      </c>
      <c r="M30" t="s">
        <v>128</v>
      </c>
    </row>
    <row r="31" spans="1:13" x14ac:dyDescent="0.25">
      <c r="A31">
        <v>9</v>
      </c>
      <c r="B31" t="s">
        <v>30</v>
      </c>
      <c r="C31" t="s">
        <v>18</v>
      </c>
      <c r="D31" t="s">
        <v>15</v>
      </c>
      <c r="E31">
        <v>162742157</v>
      </c>
      <c r="F31">
        <v>97</v>
      </c>
      <c r="G31">
        <v>65</v>
      </c>
      <c r="H31">
        <v>0.59899999999999998</v>
      </c>
      <c r="I31">
        <v>1</v>
      </c>
      <c r="J31">
        <v>2</v>
      </c>
      <c r="K31">
        <v>4</v>
      </c>
      <c r="L31">
        <v>146686385</v>
      </c>
      <c r="M31" t="s">
        <v>129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22</v>
      </c>
      <c r="B2" t="s">
        <v>50</v>
      </c>
      <c r="C2" t="s">
        <v>18</v>
      </c>
      <c r="D2" t="s">
        <v>24</v>
      </c>
      <c r="E2">
        <v>98657436</v>
      </c>
      <c r="F2">
        <v>69</v>
      </c>
      <c r="G2">
        <v>93</v>
      </c>
      <c r="H2">
        <v>0.42599999999999999</v>
      </c>
      <c r="I2">
        <v>4</v>
      </c>
      <c r="J2">
        <v>12</v>
      </c>
      <c r="K2">
        <v>25</v>
      </c>
      <c r="L2">
        <v>65770333</v>
      </c>
      <c r="M2" t="s">
        <v>114</v>
      </c>
    </row>
    <row r="3" spans="1:13" x14ac:dyDescent="0.25">
      <c r="A3">
        <v>27</v>
      </c>
      <c r="B3" t="s">
        <v>58</v>
      </c>
      <c r="C3" t="s">
        <v>18</v>
      </c>
      <c r="D3" t="s">
        <v>15</v>
      </c>
      <c r="E3">
        <v>84821541</v>
      </c>
      <c r="F3">
        <v>68</v>
      </c>
      <c r="G3">
        <v>93</v>
      </c>
      <c r="H3">
        <v>0.42199999999999999</v>
      </c>
      <c r="I3">
        <v>5</v>
      </c>
      <c r="J3">
        <v>13</v>
      </c>
      <c r="K3">
        <v>26</v>
      </c>
      <c r="L3">
        <v>89622648</v>
      </c>
      <c r="M3" t="s">
        <v>141</v>
      </c>
    </row>
    <row r="4" spans="1:13" x14ac:dyDescent="0.25">
      <c r="A4">
        <v>10</v>
      </c>
      <c r="B4" t="s">
        <v>72</v>
      </c>
      <c r="C4" t="s">
        <v>14</v>
      </c>
      <c r="D4" t="s">
        <v>15</v>
      </c>
      <c r="E4">
        <v>147943713</v>
      </c>
      <c r="F4">
        <v>89</v>
      </c>
      <c r="G4">
        <v>73</v>
      </c>
      <c r="H4">
        <v>0.54900000000000004</v>
      </c>
      <c r="I4">
        <v>2</v>
      </c>
      <c r="J4">
        <v>5</v>
      </c>
      <c r="K4">
        <v>7</v>
      </c>
      <c r="L4">
        <v>118862632</v>
      </c>
      <c r="M4" t="s">
        <v>155</v>
      </c>
    </row>
    <row r="5" spans="1:13" x14ac:dyDescent="0.25">
      <c r="A5">
        <v>3</v>
      </c>
      <c r="B5" t="s">
        <v>13</v>
      </c>
      <c r="C5" t="s">
        <v>14</v>
      </c>
      <c r="D5" t="s">
        <v>15</v>
      </c>
      <c r="E5">
        <v>199864178</v>
      </c>
      <c r="F5">
        <v>93</v>
      </c>
      <c r="G5">
        <v>69</v>
      </c>
      <c r="H5">
        <v>0.57399999999999995</v>
      </c>
      <c r="I5">
        <v>1</v>
      </c>
      <c r="J5">
        <v>3</v>
      </c>
      <c r="K5">
        <v>5</v>
      </c>
      <c r="L5">
        <v>168691914</v>
      </c>
      <c r="M5" t="s">
        <v>132</v>
      </c>
    </row>
    <row r="6" spans="1:13" x14ac:dyDescent="0.25">
      <c r="A6">
        <v>6</v>
      </c>
      <c r="B6" t="s">
        <v>17</v>
      </c>
      <c r="C6" t="s">
        <v>18</v>
      </c>
      <c r="D6" t="s">
        <v>19</v>
      </c>
      <c r="E6">
        <v>167444167</v>
      </c>
      <c r="F6">
        <v>103</v>
      </c>
      <c r="G6">
        <v>58</v>
      </c>
      <c r="H6">
        <v>0.64</v>
      </c>
      <c r="I6">
        <v>1</v>
      </c>
      <c r="J6">
        <v>1</v>
      </c>
      <c r="K6">
        <v>1</v>
      </c>
      <c r="L6">
        <v>117164522</v>
      </c>
      <c r="M6" t="s">
        <v>157</v>
      </c>
    </row>
    <row r="7" spans="1:13" x14ac:dyDescent="0.25">
      <c r="A7">
        <v>16</v>
      </c>
      <c r="B7" t="s">
        <v>68</v>
      </c>
      <c r="C7" t="s">
        <v>14</v>
      </c>
      <c r="D7" t="s">
        <v>19</v>
      </c>
      <c r="E7">
        <v>115998667</v>
      </c>
      <c r="F7">
        <v>78</v>
      </c>
      <c r="G7">
        <v>84</v>
      </c>
      <c r="H7">
        <v>0.48099999999999998</v>
      </c>
      <c r="I7">
        <v>4</v>
      </c>
      <c r="J7">
        <v>11</v>
      </c>
      <c r="K7">
        <v>19</v>
      </c>
      <c r="L7">
        <v>110712866</v>
      </c>
      <c r="M7" t="s">
        <v>150</v>
      </c>
    </row>
    <row r="8" spans="1:13" x14ac:dyDescent="0.25">
      <c r="A8">
        <v>25</v>
      </c>
      <c r="B8" t="s">
        <v>46</v>
      </c>
      <c r="C8" t="s">
        <v>18</v>
      </c>
      <c r="D8" t="s">
        <v>19</v>
      </c>
      <c r="E8">
        <v>93171452</v>
      </c>
      <c r="F8">
        <v>68</v>
      </c>
      <c r="G8">
        <v>94</v>
      </c>
      <c r="H8">
        <v>0.42</v>
      </c>
      <c r="I8">
        <v>5</v>
      </c>
      <c r="J8">
        <v>15</v>
      </c>
      <c r="K8">
        <v>28</v>
      </c>
      <c r="L8">
        <v>117732284</v>
      </c>
      <c r="M8" t="s">
        <v>143</v>
      </c>
    </row>
    <row r="9" spans="1:13" x14ac:dyDescent="0.25">
      <c r="A9">
        <v>23</v>
      </c>
      <c r="B9" t="s">
        <v>54</v>
      </c>
      <c r="C9" t="s">
        <v>14</v>
      </c>
      <c r="D9" t="s">
        <v>19</v>
      </c>
      <c r="E9">
        <v>98006899</v>
      </c>
      <c r="F9">
        <v>94</v>
      </c>
      <c r="G9">
        <v>67</v>
      </c>
      <c r="H9">
        <v>0.58399999999999996</v>
      </c>
      <c r="I9">
        <v>1</v>
      </c>
      <c r="J9">
        <v>2</v>
      </c>
      <c r="K9">
        <v>4</v>
      </c>
      <c r="L9">
        <v>87746766</v>
      </c>
      <c r="M9" t="s">
        <v>145</v>
      </c>
    </row>
    <row r="10" spans="1:13" x14ac:dyDescent="0.25">
      <c r="A10">
        <v>17</v>
      </c>
      <c r="B10" t="s">
        <v>40</v>
      </c>
      <c r="C10" t="s">
        <v>18</v>
      </c>
      <c r="D10" t="s">
        <v>24</v>
      </c>
      <c r="E10">
        <v>113242571</v>
      </c>
      <c r="F10">
        <v>75</v>
      </c>
      <c r="G10">
        <v>87</v>
      </c>
      <c r="H10">
        <v>0.46300000000000002</v>
      </c>
      <c r="I10">
        <v>3</v>
      </c>
      <c r="J10">
        <v>9</v>
      </c>
      <c r="K10">
        <v>20</v>
      </c>
      <c r="L10">
        <v>98261171</v>
      </c>
      <c r="M10" t="s">
        <v>149</v>
      </c>
    </row>
    <row r="11" spans="1:13" x14ac:dyDescent="0.25">
      <c r="A11">
        <v>4</v>
      </c>
      <c r="B11" t="s">
        <v>56</v>
      </c>
      <c r="C11" t="s">
        <v>14</v>
      </c>
      <c r="D11" t="s">
        <v>19</v>
      </c>
      <c r="E11">
        <v>199525500</v>
      </c>
      <c r="F11">
        <v>86</v>
      </c>
      <c r="G11">
        <v>75</v>
      </c>
      <c r="H11">
        <v>0.53400000000000003</v>
      </c>
      <c r="I11">
        <v>2</v>
      </c>
      <c r="J11">
        <v>6</v>
      </c>
      <c r="K11">
        <v>11</v>
      </c>
      <c r="L11">
        <v>172792250</v>
      </c>
      <c r="M11" t="s">
        <v>88</v>
      </c>
    </row>
    <row r="12" spans="1:13" x14ac:dyDescent="0.25">
      <c r="A12">
        <v>24</v>
      </c>
      <c r="B12" t="s">
        <v>32</v>
      </c>
      <c r="C12" t="s">
        <v>14</v>
      </c>
      <c r="D12" t="s">
        <v>24</v>
      </c>
      <c r="E12">
        <v>96643000</v>
      </c>
      <c r="F12">
        <v>84</v>
      </c>
      <c r="G12">
        <v>78</v>
      </c>
      <c r="H12">
        <v>0.51900000000000002</v>
      </c>
      <c r="I12">
        <v>3</v>
      </c>
      <c r="J12">
        <v>9</v>
      </c>
      <c r="K12">
        <v>14</v>
      </c>
      <c r="L12">
        <v>69064200</v>
      </c>
      <c r="M12" t="s">
        <v>144</v>
      </c>
    </row>
    <row r="13" spans="1:13" x14ac:dyDescent="0.25">
      <c r="A13">
        <v>14</v>
      </c>
      <c r="B13" t="s">
        <v>62</v>
      </c>
      <c r="C13" t="s">
        <v>14</v>
      </c>
      <c r="D13" t="s">
        <v>19</v>
      </c>
      <c r="E13">
        <v>137606125</v>
      </c>
      <c r="F13">
        <v>81</v>
      </c>
      <c r="G13">
        <v>81</v>
      </c>
      <c r="H13">
        <v>0.5</v>
      </c>
      <c r="I13">
        <v>3</v>
      </c>
      <c r="J13">
        <v>10</v>
      </c>
      <c r="K13">
        <v>16</v>
      </c>
      <c r="L13">
        <v>112914525</v>
      </c>
      <c r="M13" t="s">
        <v>152</v>
      </c>
    </row>
    <row r="14" spans="1:13" x14ac:dyDescent="0.25">
      <c r="A14">
        <v>7</v>
      </c>
      <c r="B14" t="s">
        <v>34</v>
      </c>
      <c r="C14" t="s">
        <v>14</v>
      </c>
      <c r="D14" t="s">
        <v>24</v>
      </c>
      <c r="E14">
        <v>166831190</v>
      </c>
      <c r="F14">
        <v>74</v>
      </c>
      <c r="G14">
        <v>88</v>
      </c>
      <c r="H14">
        <v>0.45700000000000002</v>
      </c>
      <c r="I14">
        <v>4</v>
      </c>
      <c r="J14">
        <v>12</v>
      </c>
      <c r="K14">
        <v>21</v>
      </c>
      <c r="L14">
        <v>146449583</v>
      </c>
      <c r="M14" t="s">
        <v>124</v>
      </c>
    </row>
    <row r="15" spans="1:13" x14ac:dyDescent="0.25">
      <c r="A15">
        <v>1</v>
      </c>
      <c r="B15" t="s">
        <v>23</v>
      </c>
      <c r="C15" t="s">
        <v>18</v>
      </c>
      <c r="D15" t="s">
        <v>24</v>
      </c>
      <c r="E15">
        <v>253639162</v>
      </c>
      <c r="F15">
        <v>91</v>
      </c>
      <c r="G15">
        <v>71</v>
      </c>
      <c r="H15">
        <v>0.56200000000000006</v>
      </c>
      <c r="I15">
        <v>1</v>
      </c>
      <c r="J15">
        <v>3</v>
      </c>
      <c r="K15">
        <v>6</v>
      </c>
      <c r="L15">
        <v>230352402</v>
      </c>
      <c r="M15" t="s">
        <v>137</v>
      </c>
    </row>
    <row r="16" spans="1:13" x14ac:dyDescent="0.25">
      <c r="A16">
        <v>28</v>
      </c>
      <c r="B16" t="s">
        <v>74</v>
      </c>
      <c r="C16" t="s">
        <v>18</v>
      </c>
      <c r="D16" t="s">
        <v>15</v>
      </c>
      <c r="E16">
        <v>70464500</v>
      </c>
      <c r="F16">
        <v>79</v>
      </c>
      <c r="G16">
        <v>82</v>
      </c>
      <c r="H16">
        <v>0.49099999999999999</v>
      </c>
      <c r="I16">
        <v>3</v>
      </c>
      <c r="J16">
        <v>7</v>
      </c>
      <c r="K16">
        <v>17</v>
      </c>
      <c r="L16">
        <v>84637500</v>
      </c>
      <c r="M16" t="s">
        <v>140</v>
      </c>
    </row>
    <row r="17" spans="1:13" x14ac:dyDescent="0.25">
      <c r="A17">
        <v>30</v>
      </c>
      <c r="B17" t="s">
        <v>48</v>
      </c>
      <c r="C17" t="s">
        <v>18</v>
      </c>
      <c r="D17" t="s">
        <v>19</v>
      </c>
      <c r="E17">
        <v>62964319</v>
      </c>
      <c r="F17">
        <v>73</v>
      </c>
      <c r="G17">
        <v>89</v>
      </c>
      <c r="H17">
        <v>0.45100000000000001</v>
      </c>
      <c r="I17">
        <v>4</v>
      </c>
      <c r="J17">
        <v>10</v>
      </c>
      <c r="K17">
        <v>22</v>
      </c>
      <c r="L17">
        <v>98683035</v>
      </c>
      <c r="M17" t="s">
        <v>138</v>
      </c>
    </row>
    <row r="18" spans="1:13" x14ac:dyDescent="0.25">
      <c r="A18">
        <v>18</v>
      </c>
      <c r="B18" t="s">
        <v>52</v>
      </c>
      <c r="C18" t="s">
        <v>14</v>
      </c>
      <c r="D18" t="s">
        <v>19</v>
      </c>
      <c r="E18">
        <v>104591200</v>
      </c>
      <c r="F18">
        <v>59</v>
      </c>
      <c r="G18">
        <v>103</v>
      </c>
      <c r="H18">
        <v>0.36399999999999999</v>
      </c>
      <c r="I18">
        <v>5</v>
      </c>
      <c r="J18">
        <v>15</v>
      </c>
      <c r="K18">
        <v>30</v>
      </c>
      <c r="L18">
        <v>108262000</v>
      </c>
      <c r="M18" t="s">
        <v>148</v>
      </c>
    </row>
    <row r="19" spans="1:13" x14ac:dyDescent="0.25">
      <c r="A19">
        <v>15</v>
      </c>
      <c r="B19" t="s">
        <v>36</v>
      </c>
      <c r="C19" t="s">
        <v>18</v>
      </c>
      <c r="D19" t="s">
        <v>15</v>
      </c>
      <c r="E19">
        <v>130612115</v>
      </c>
      <c r="F19">
        <v>87</v>
      </c>
      <c r="G19">
        <v>75</v>
      </c>
      <c r="H19">
        <v>0.53700000000000003</v>
      </c>
      <c r="I19">
        <v>2</v>
      </c>
      <c r="J19">
        <v>5</v>
      </c>
      <c r="K19">
        <v>10</v>
      </c>
      <c r="L19">
        <v>100133953</v>
      </c>
      <c r="M19" t="s">
        <v>151</v>
      </c>
    </row>
    <row r="20" spans="1:13" x14ac:dyDescent="0.25">
      <c r="A20">
        <v>2</v>
      </c>
      <c r="B20" t="s">
        <v>21</v>
      </c>
      <c r="C20" t="s">
        <v>14</v>
      </c>
      <c r="D20" t="s">
        <v>15</v>
      </c>
      <c r="E20">
        <v>227854349</v>
      </c>
      <c r="F20">
        <v>84</v>
      </c>
      <c r="G20">
        <v>78</v>
      </c>
      <c r="H20">
        <v>0.51900000000000002</v>
      </c>
      <c r="I20">
        <v>4</v>
      </c>
      <c r="J20">
        <v>8</v>
      </c>
      <c r="K20">
        <v>15</v>
      </c>
      <c r="L20">
        <v>213472857</v>
      </c>
      <c r="M20" t="s">
        <v>159</v>
      </c>
    </row>
    <row r="21" spans="1:13" x14ac:dyDescent="0.25">
      <c r="A21">
        <v>26</v>
      </c>
      <c r="B21" t="s">
        <v>66</v>
      </c>
      <c r="C21" t="s">
        <v>14</v>
      </c>
      <c r="D21" t="s">
        <v>24</v>
      </c>
      <c r="E21">
        <v>85823390</v>
      </c>
      <c r="F21">
        <v>69</v>
      </c>
      <c r="G21">
        <v>93</v>
      </c>
      <c r="H21">
        <v>0.42599999999999999</v>
      </c>
      <c r="I21">
        <v>5</v>
      </c>
      <c r="J21">
        <v>13</v>
      </c>
      <c r="K21">
        <v>24</v>
      </c>
      <c r="L21">
        <v>80786666</v>
      </c>
      <c r="M21" t="s">
        <v>142</v>
      </c>
    </row>
    <row r="22" spans="1:13" x14ac:dyDescent="0.25">
      <c r="A22">
        <v>19</v>
      </c>
      <c r="B22" t="s">
        <v>42</v>
      </c>
      <c r="C22" t="s">
        <v>18</v>
      </c>
      <c r="D22" t="s">
        <v>15</v>
      </c>
      <c r="E22">
        <v>103346668</v>
      </c>
      <c r="F22">
        <v>71</v>
      </c>
      <c r="G22">
        <v>91</v>
      </c>
      <c r="H22">
        <v>0.438</v>
      </c>
      <c r="I22">
        <v>4</v>
      </c>
      <c r="J22">
        <v>11</v>
      </c>
      <c r="K22">
        <v>23</v>
      </c>
      <c r="L22">
        <v>133048000</v>
      </c>
      <c r="M22" t="s">
        <v>147</v>
      </c>
    </row>
    <row r="23" spans="1:13" x14ac:dyDescent="0.25">
      <c r="A23">
        <v>21</v>
      </c>
      <c r="B23" t="s">
        <v>70</v>
      </c>
      <c r="C23" t="s">
        <v>18</v>
      </c>
      <c r="D23" t="s">
        <v>19</v>
      </c>
      <c r="E23">
        <v>99960499</v>
      </c>
      <c r="F23">
        <v>78</v>
      </c>
      <c r="G23">
        <v>83</v>
      </c>
      <c r="H23">
        <v>0.48399999999999999</v>
      </c>
      <c r="I23">
        <v>3</v>
      </c>
      <c r="J23">
        <v>8</v>
      </c>
      <c r="K23">
        <v>18</v>
      </c>
      <c r="L23">
        <v>85885832</v>
      </c>
      <c r="M23" t="s">
        <v>146</v>
      </c>
    </row>
    <row r="24" spans="1:13" x14ac:dyDescent="0.25">
      <c r="A24">
        <v>20</v>
      </c>
      <c r="B24" t="s">
        <v>64</v>
      </c>
      <c r="C24" t="s">
        <v>18</v>
      </c>
      <c r="D24" t="s">
        <v>24</v>
      </c>
      <c r="E24">
        <v>100547000</v>
      </c>
      <c r="F24">
        <v>68</v>
      </c>
      <c r="G24">
        <v>94</v>
      </c>
      <c r="H24">
        <v>0.42</v>
      </c>
      <c r="I24">
        <v>5</v>
      </c>
      <c r="J24">
        <v>14</v>
      </c>
      <c r="K24">
        <v>29</v>
      </c>
      <c r="L24">
        <v>126619628</v>
      </c>
      <c r="M24" t="s">
        <v>123</v>
      </c>
    </row>
    <row r="25" spans="1:13" x14ac:dyDescent="0.25">
      <c r="A25">
        <v>5</v>
      </c>
      <c r="B25" t="s">
        <v>26</v>
      </c>
      <c r="C25" t="s">
        <v>18</v>
      </c>
      <c r="D25" t="s">
        <v>24</v>
      </c>
      <c r="E25">
        <v>171464943</v>
      </c>
      <c r="F25">
        <v>87</v>
      </c>
      <c r="G25">
        <v>75</v>
      </c>
      <c r="H25">
        <v>0.53700000000000003</v>
      </c>
      <c r="I25">
        <v>2</v>
      </c>
      <c r="J25">
        <v>4</v>
      </c>
      <c r="K25">
        <v>9</v>
      </c>
      <c r="L25">
        <v>166495942</v>
      </c>
      <c r="M25" t="s">
        <v>158</v>
      </c>
    </row>
    <row r="26" spans="1:13" x14ac:dyDescent="0.25">
      <c r="A26">
        <v>12</v>
      </c>
      <c r="B26" t="s">
        <v>38</v>
      </c>
      <c r="C26" t="s">
        <v>14</v>
      </c>
      <c r="D26" t="s">
        <v>24</v>
      </c>
      <c r="E26">
        <v>144996858</v>
      </c>
      <c r="F26">
        <v>86</v>
      </c>
      <c r="G26">
        <v>76</v>
      </c>
      <c r="H26">
        <v>0.53100000000000003</v>
      </c>
      <c r="I26">
        <v>2</v>
      </c>
      <c r="J26">
        <v>7</v>
      </c>
      <c r="K26">
        <v>12</v>
      </c>
      <c r="L26">
        <v>123225842</v>
      </c>
      <c r="M26" t="s">
        <v>126</v>
      </c>
    </row>
    <row r="27" spans="1:13" x14ac:dyDescent="0.25">
      <c r="A27">
        <v>9</v>
      </c>
      <c r="B27" t="s">
        <v>28</v>
      </c>
      <c r="C27" t="s">
        <v>18</v>
      </c>
      <c r="D27" t="s">
        <v>19</v>
      </c>
      <c r="E27">
        <v>149186000</v>
      </c>
      <c r="F27">
        <v>86</v>
      </c>
      <c r="G27">
        <v>76</v>
      </c>
      <c r="H27">
        <v>0.53100000000000003</v>
      </c>
      <c r="I27">
        <v>2</v>
      </c>
      <c r="J27">
        <v>6</v>
      </c>
      <c r="K27">
        <v>13</v>
      </c>
      <c r="L27">
        <v>120301957</v>
      </c>
      <c r="M27" t="s">
        <v>125</v>
      </c>
    </row>
    <row r="28" spans="1:13" x14ac:dyDescent="0.25">
      <c r="A28">
        <v>29</v>
      </c>
      <c r="B28" t="s">
        <v>76</v>
      </c>
      <c r="C28" t="s">
        <v>14</v>
      </c>
      <c r="D28" t="s">
        <v>15</v>
      </c>
      <c r="E28">
        <v>64120323</v>
      </c>
      <c r="F28">
        <v>68</v>
      </c>
      <c r="G28">
        <v>94</v>
      </c>
      <c r="H28">
        <v>0.42</v>
      </c>
      <c r="I28">
        <v>5</v>
      </c>
      <c r="J28">
        <v>14</v>
      </c>
      <c r="K28">
        <v>27</v>
      </c>
      <c r="L28">
        <v>74849584</v>
      </c>
      <c r="M28" t="s">
        <v>139</v>
      </c>
    </row>
    <row r="29" spans="1:13" x14ac:dyDescent="0.25">
      <c r="A29">
        <v>8</v>
      </c>
      <c r="B29" t="s">
        <v>44</v>
      </c>
      <c r="C29" t="s">
        <v>14</v>
      </c>
      <c r="D29" t="s">
        <v>24</v>
      </c>
      <c r="E29">
        <v>161246720</v>
      </c>
      <c r="F29">
        <v>95</v>
      </c>
      <c r="G29">
        <v>67</v>
      </c>
      <c r="H29">
        <v>0.58599999999999997</v>
      </c>
      <c r="I29">
        <v>1</v>
      </c>
      <c r="J29">
        <v>1</v>
      </c>
      <c r="K29">
        <v>3</v>
      </c>
      <c r="L29">
        <v>144816873</v>
      </c>
      <c r="M29" t="s">
        <v>156</v>
      </c>
    </row>
    <row r="30" spans="1:13" x14ac:dyDescent="0.25">
      <c r="A30">
        <v>13</v>
      </c>
      <c r="B30" t="s">
        <v>60</v>
      </c>
      <c r="C30" t="s">
        <v>14</v>
      </c>
      <c r="D30" t="s">
        <v>15</v>
      </c>
      <c r="E30">
        <v>140582027</v>
      </c>
      <c r="F30">
        <v>89</v>
      </c>
      <c r="G30">
        <v>73</v>
      </c>
      <c r="H30">
        <v>0.54900000000000004</v>
      </c>
      <c r="I30">
        <v>3</v>
      </c>
      <c r="J30">
        <v>4</v>
      </c>
      <c r="K30">
        <v>8</v>
      </c>
      <c r="L30">
        <v>116415800</v>
      </c>
      <c r="M30" t="s">
        <v>153</v>
      </c>
    </row>
    <row r="31" spans="1:13" x14ac:dyDescent="0.25">
      <c r="A31">
        <v>11</v>
      </c>
      <c r="B31" t="s">
        <v>30</v>
      </c>
      <c r="C31" t="s">
        <v>18</v>
      </c>
      <c r="D31" t="s">
        <v>15</v>
      </c>
      <c r="E31">
        <v>146686385</v>
      </c>
      <c r="F31">
        <v>95</v>
      </c>
      <c r="G31">
        <v>67</v>
      </c>
      <c r="H31">
        <v>0.58599999999999997</v>
      </c>
      <c r="I31">
        <v>1</v>
      </c>
      <c r="J31">
        <v>2</v>
      </c>
      <c r="K31">
        <v>2</v>
      </c>
      <c r="L31">
        <v>174510977</v>
      </c>
      <c r="M31" t="s">
        <v>154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30</v>
      </c>
      <c r="B2" t="s">
        <v>50</v>
      </c>
      <c r="C2" t="s">
        <v>18</v>
      </c>
      <c r="D2" t="s">
        <v>24</v>
      </c>
      <c r="E2">
        <v>65770333</v>
      </c>
      <c r="F2">
        <v>79</v>
      </c>
      <c r="G2">
        <v>83</v>
      </c>
      <c r="H2">
        <v>0.48799999999999999</v>
      </c>
      <c r="I2">
        <v>3</v>
      </c>
      <c r="J2">
        <v>8</v>
      </c>
      <c r="K2">
        <v>18</v>
      </c>
      <c r="L2">
        <v>112688666</v>
      </c>
      <c r="M2" t="s">
        <v>160</v>
      </c>
    </row>
    <row r="3" spans="1:13" x14ac:dyDescent="0.25">
      <c r="A3">
        <v>23</v>
      </c>
      <c r="B3" t="s">
        <v>58</v>
      </c>
      <c r="C3" t="s">
        <v>18</v>
      </c>
      <c r="D3" t="s">
        <v>15</v>
      </c>
      <c r="E3">
        <v>89622648</v>
      </c>
      <c r="F3">
        <v>67</v>
      </c>
      <c r="G3">
        <v>95</v>
      </c>
      <c r="H3">
        <v>0.41399999999999998</v>
      </c>
      <c r="I3">
        <v>4</v>
      </c>
      <c r="J3">
        <v>13</v>
      </c>
      <c r="K3">
        <v>28</v>
      </c>
      <c r="L3">
        <v>110897341</v>
      </c>
      <c r="M3" t="s">
        <v>167</v>
      </c>
    </row>
    <row r="4" spans="1:13" x14ac:dyDescent="0.25">
      <c r="A4">
        <v>13</v>
      </c>
      <c r="B4" t="s">
        <v>72</v>
      </c>
      <c r="C4" t="s">
        <v>14</v>
      </c>
      <c r="D4" t="s">
        <v>15</v>
      </c>
      <c r="E4">
        <v>118862632</v>
      </c>
      <c r="F4">
        <v>81</v>
      </c>
      <c r="G4">
        <v>81</v>
      </c>
      <c r="H4">
        <v>0.5</v>
      </c>
      <c r="I4">
        <v>3</v>
      </c>
      <c r="J4">
        <v>9</v>
      </c>
      <c r="K4">
        <v>16</v>
      </c>
      <c r="L4">
        <v>107406623</v>
      </c>
      <c r="M4" t="s">
        <v>174</v>
      </c>
    </row>
    <row r="5" spans="1:13" x14ac:dyDescent="0.25">
      <c r="A5">
        <v>5</v>
      </c>
      <c r="B5" t="s">
        <v>13</v>
      </c>
      <c r="C5" t="s">
        <v>14</v>
      </c>
      <c r="D5" t="s">
        <v>15</v>
      </c>
      <c r="E5">
        <v>168691914</v>
      </c>
      <c r="F5">
        <v>78</v>
      </c>
      <c r="G5">
        <v>84</v>
      </c>
      <c r="H5">
        <v>0.48099999999999998</v>
      </c>
      <c r="I5">
        <v>5</v>
      </c>
      <c r="J5">
        <v>11</v>
      </c>
      <c r="K5">
        <v>19</v>
      </c>
      <c r="L5">
        <v>162817411</v>
      </c>
      <c r="M5" t="s">
        <v>181</v>
      </c>
    </row>
    <row r="6" spans="1:13" x14ac:dyDescent="0.25">
      <c r="A6">
        <v>15</v>
      </c>
      <c r="B6" t="s">
        <v>17</v>
      </c>
      <c r="C6" t="s">
        <v>18</v>
      </c>
      <c r="D6" t="s">
        <v>19</v>
      </c>
      <c r="E6">
        <v>117164522</v>
      </c>
      <c r="F6">
        <v>97</v>
      </c>
      <c r="G6">
        <v>65</v>
      </c>
      <c r="H6">
        <v>0.59899999999999998</v>
      </c>
      <c r="I6">
        <v>3</v>
      </c>
      <c r="J6">
        <v>3</v>
      </c>
      <c r="K6">
        <v>3</v>
      </c>
      <c r="L6">
        <v>89007857</v>
      </c>
      <c r="M6" t="s">
        <v>157</v>
      </c>
    </row>
    <row r="7" spans="1:13" x14ac:dyDescent="0.25">
      <c r="A7">
        <v>18</v>
      </c>
      <c r="B7" t="s">
        <v>68</v>
      </c>
      <c r="C7" t="s">
        <v>14</v>
      </c>
      <c r="D7" t="s">
        <v>19</v>
      </c>
      <c r="E7">
        <v>110712866</v>
      </c>
      <c r="F7">
        <v>76</v>
      </c>
      <c r="G7">
        <v>86</v>
      </c>
      <c r="H7">
        <v>0.46899999999999997</v>
      </c>
      <c r="I7">
        <v>4</v>
      </c>
      <c r="J7">
        <v>13</v>
      </c>
      <c r="K7">
        <v>21</v>
      </c>
      <c r="L7">
        <v>91159254</v>
      </c>
      <c r="M7" t="s">
        <v>170</v>
      </c>
    </row>
    <row r="8" spans="1:13" x14ac:dyDescent="0.25">
      <c r="A8">
        <v>14</v>
      </c>
      <c r="B8" t="s">
        <v>46</v>
      </c>
      <c r="C8" t="s">
        <v>18</v>
      </c>
      <c r="D8" t="s">
        <v>19</v>
      </c>
      <c r="E8">
        <v>117732284</v>
      </c>
      <c r="F8">
        <v>64</v>
      </c>
      <c r="G8">
        <v>98</v>
      </c>
      <c r="H8">
        <v>0.39500000000000002</v>
      </c>
      <c r="I8">
        <v>5</v>
      </c>
      <c r="J8">
        <v>14</v>
      </c>
      <c r="K8">
        <v>29</v>
      </c>
      <c r="L8">
        <v>112390772</v>
      </c>
      <c r="M8" t="s">
        <v>173</v>
      </c>
    </row>
    <row r="9" spans="1:13" x14ac:dyDescent="0.25">
      <c r="A9">
        <v>24</v>
      </c>
      <c r="B9" t="s">
        <v>54</v>
      </c>
      <c r="C9" t="s">
        <v>14</v>
      </c>
      <c r="D9" t="s">
        <v>19</v>
      </c>
      <c r="E9">
        <v>87746766</v>
      </c>
      <c r="F9">
        <v>81</v>
      </c>
      <c r="G9">
        <v>80</v>
      </c>
      <c r="H9">
        <v>0.503</v>
      </c>
      <c r="I9">
        <v>3</v>
      </c>
      <c r="J9">
        <v>8</v>
      </c>
      <c r="K9">
        <v>15</v>
      </c>
      <c r="L9">
        <v>82534800</v>
      </c>
      <c r="M9" t="s">
        <v>166</v>
      </c>
    </row>
    <row r="10" spans="1:13" x14ac:dyDescent="0.25">
      <c r="A10">
        <v>22</v>
      </c>
      <c r="B10" t="s">
        <v>40</v>
      </c>
      <c r="C10" t="s">
        <v>18</v>
      </c>
      <c r="D10" t="s">
        <v>24</v>
      </c>
      <c r="E10">
        <v>98261171</v>
      </c>
      <c r="F10">
        <v>68</v>
      </c>
      <c r="G10">
        <v>94</v>
      </c>
      <c r="H10">
        <v>0.42</v>
      </c>
      <c r="I10">
        <v>5</v>
      </c>
      <c r="J10">
        <v>12</v>
      </c>
      <c r="K10">
        <v>26</v>
      </c>
      <c r="L10">
        <v>95832071</v>
      </c>
      <c r="M10" t="s">
        <v>153</v>
      </c>
    </row>
    <row r="11" spans="1:13" x14ac:dyDescent="0.25">
      <c r="A11">
        <v>4</v>
      </c>
      <c r="B11" t="s">
        <v>56</v>
      </c>
      <c r="C11" t="s">
        <v>14</v>
      </c>
      <c r="D11" t="s">
        <v>19</v>
      </c>
      <c r="E11">
        <v>172792250</v>
      </c>
      <c r="F11">
        <v>74</v>
      </c>
      <c r="G11">
        <v>87</v>
      </c>
      <c r="H11">
        <v>0.46</v>
      </c>
      <c r="I11">
        <v>5</v>
      </c>
      <c r="J11">
        <v>14</v>
      </c>
      <c r="K11">
        <v>22</v>
      </c>
      <c r="L11">
        <v>162228527</v>
      </c>
      <c r="M11" t="s">
        <v>182</v>
      </c>
    </row>
    <row r="12" spans="1:13" x14ac:dyDescent="0.25">
      <c r="A12">
        <v>29</v>
      </c>
      <c r="B12" t="s">
        <v>32</v>
      </c>
      <c r="C12" t="s">
        <v>14</v>
      </c>
      <c r="D12" t="s">
        <v>24</v>
      </c>
      <c r="E12">
        <v>69064200</v>
      </c>
      <c r="F12">
        <v>86</v>
      </c>
      <c r="G12">
        <v>76</v>
      </c>
      <c r="H12">
        <v>0.53100000000000003</v>
      </c>
      <c r="I12">
        <v>2</v>
      </c>
      <c r="J12">
        <v>5</v>
      </c>
      <c r="K12">
        <v>10</v>
      </c>
      <c r="L12">
        <v>44544174</v>
      </c>
      <c r="M12" t="s">
        <v>161</v>
      </c>
    </row>
    <row r="13" spans="1:13" x14ac:dyDescent="0.25">
      <c r="A13">
        <v>17</v>
      </c>
      <c r="B13" t="s">
        <v>62</v>
      </c>
      <c r="C13" t="s">
        <v>14</v>
      </c>
      <c r="D13" t="s">
        <v>19</v>
      </c>
      <c r="E13">
        <v>112914525</v>
      </c>
      <c r="F13">
        <v>95</v>
      </c>
      <c r="G13">
        <v>67</v>
      </c>
      <c r="H13">
        <v>0.58599999999999997</v>
      </c>
      <c r="I13">
        <v>1</v>
      </c>
      <c r="J13">
        <v>1</v>
      </c>
      <c r="K13">
        <v>4</v>
      </c>
      <c r="L13">
        <v>92034345</v>
      </c>
      <c r="M13" t="s">
        <v>171</v>
      </c>
    </row>
    <row r="14" spans="1:13" x14ac:dyDescent="0.25">
      <c r="A14">
        <v>7</v>
      </c>
      <c r="B14" t="s">
        <v>34</v>
      </c>
      <c r="C14" t="s">
        <v>14</v>
      </c>
      <c r="D14" t="s">
        <v>24</v>
      </c>
      <c r="E14">
        <v>146449583</v>
      </c>
      <c r="F14">
        <v>85</v>
      </c>
      <c r="G14">
        <v>77</v>
      </c>
      <c r="H14">
        <v>0.52500000000000002</v>
      </c>
      <c r="I14">
        <v>3</v>
      </c>
      <c r="J14">
        <v>6</v>
      </c>
      <c r="K14">
        <v>11</v>
      </c>
      <c r="L14">
        <v>155692000</v>
      </c>
      <c r="M14" t="s">
        <v>179</v>
      </c>
    </row>
    <row r="15" spans="1:13" x14ac:dyDescent="0.25">
      <c r="A15">
        <v>1</v>
      </c>
      <c r="B15" t="s">
        <v>23</v>
      </c>
      <c r="C15" t="s">
        <v>18</v>
      </c>
      <c r="D15" t="s">
        <v>24</v>
      </c>
      <c r="E15">
        <v>230352402</v>
      </c>
      <c r="F15">
        <v>92</v>
      </c>
      <c r="G15">
        <v>70</v>
      </c>
      <c r="H15">
        <v>0.56799999999999995</v>
      </c>
      <c r="I15">
        <v>1</v>
      </c>
      <c r="J15">
        <v>4</v>
      </c>
      <c r="K15">
        <v>6</v>
      </c>
      <c r="L15">
        <v>235295219</v>
      </c>
      <c r="M15" t="s">
        <v>137</v>
      </c>
    </row>
    <row r="16" spans="1:13" x14ac:dyDescent="0.25">
      <c r="A16">
        <v>26</v>
      </c>
      <c r="B16" t="s">
        <v>74</v>
      </c>
      <c r="C16" t="s">
        <v>18</v>
      </c>
      <c r="D16" t="s">
        <v>15</v>
      </c>
      <c r="E16">
        <v>84637500</v>
      </c>
      <c r="F16">
        <v>71</v>
      </c>
      <c r="G16">
        <v>91</v>
      </c>
      <c r="H16">
        <v>0.438</v>
      </c>
      <c r="I16">
        <v>3</v>
      </c>
      <c r="J16">
        <v>10</v>
      </c>
      <c r="K16">
        <v>24</v>
      </c>
      <c r="L16">
        <v>47565400</v>
      </c>
      <c r="M16" t="s">
        <v>164</v>
      </c>
    </row>
    <row r="17" spans="1:13" x14ac:dyDescent="0.25">
      <c r="A17">
        <v>21</v>
      </c>
      <c r="B17" t="s">
        <v>48</v>
      </c>
      <c r="C17" t="s">
        <v>18</v>
      </c>
      <c r="D17" t="s">
        <v>19</v>
      </c>
      <c r="E17">
        <v>98683035</v>
      </c>
      <c r="F17">
        <v>68</v>
      </c>
      <c r="G17">
        <v>94</v>
      </c>
      <c r="H17">
        <v>0.42</v>
      </c>
      <c r="I17">
        <v>4</v>
      </c>
      <c r="J17">
        <v>11</v>
      </c>
      <c r="K17">
        <v>25</v>
      </c>
      <c r="L17">
        <v>103844806</v>
      </c>
      <c r="M17" t="s">
        <v>168</v>
      </c>
    </row>
    <row r="18" spans="1:13" x14ac:dyDescent="0.25">
      <c r="A18">
        <v>19</v>
      </c>
      <c r="B18" t="s">
        <v>52</v>
      </c>
      <c r="C18" t="s">
        <v>14</v>
      </c>
      <c r="D18" t="s">
        <v>19</v>
      </c>
      <c r="E18">
        <v>108262000</v>
      </c>
      <c r="F18">
        <v>83</v>
      </c>
      <c r="G18">
        <v>79</v>
      </c>
      <c r="H18">
        <v>0.51200000000000001</v>
      </c>
      <c r="I18">
        <v>2</v>
      </c>
      <c r="J18">
        <v>7</v>
      </c>
      <c r="K18">
        <v>14</v>
      </c>
      <c r="L18">
        <v>85776500</v>
      </c>
      <c r="M18" t="s">
        <v>148</v>
      </c>
    </row>
    <row r="19" spans="1:13" x14ac:dyDescent="0.25">
      <c r="A19">
        <v>20</v>
      </c>
      <c r="B19" t="s">
        <v>36</v>
      </c>
      <c r="C19" t="s">
        <v>18</v>
      </c>
      <c r="D19" t="s">
        <v>15</v>
      </c>
      <c r="E19">
        <v>100133953</v>
      </c>
      <c r="F19">
        <v>90</v>
      </c>
      <c r="G19">
        <v>72</v>
      </c>
      <c r="H19">
        <v>0.55600000000000005</v>
      </c>
      <c r="I19">
        <v>1</v>
      </c>
      <c r="J19">
        <v>5</v>
      </c>
      <c r="K19">
        <v>7</v>
      </c>
      <c r="L19">
        <v>89051758</v>
      </c>
      <c r="M19" t="s">
        <v>169</v>
      </c>
    </row>
    <row r="20" spans="1:13" x14ac:dyDescent="0.25">
      <c r="A20">
        <v>2</v>
      </c>
      <c r="B20" t="s">
        <v>21</v>
      </c>
      <c r="C20" t="s">
        <v>14</v>
      </c>
      <c r="D20" t="s">
        <v>15</v>
      </c>
      <c r="E20">
        <v>213472857</v>
      </c>
      <c r="F20">
        <v>87</v>
      </c>
      <c r="G20">
        <v>75</v>
      </c>
      <c r="H20">
        <v>0.53700000000000003</v>
      </c>
      <c r="I20">
        <v>2</v>
      </c>
      <c r="J20">
        <v>4</v>
      </c>
      <c r="K20">
        <v>9</v>
      </c>
      <c r="L20">
        <v>203812506</v>
      </c>
      <c r="M20" t="s">
        <v>184</v>
      </c>
    </row>
    <row r="21" spans="1:13" x14ac:dyDescent="0.25">
      <c r="A21">
        <v>27</v>
      </c>
      <c r="B21" t="s">
        <v>66</v>
      </c>
      <c r="C21" t="s">
        <v>14</v>
      </c>
      <c r="D21" t="s">
        <v>24</v>
      </c>
      <c r="E21">
        <v>80786666</v>
      </c>
      <c r="F21">
        <v>68</v>
      </c>
      <c r="G21">
        <v>94</v>
      </c>
      <c r="H21">
        <v>0.42</v>
      </c>
      <c r="I21">
        <v>5</v>
      </c>
      <c r="J21">
        <v>15</v>
      </c>
      <c r="K21">
        <v>27</v>
      </c>
      <c r="L21">
        <v>83401400</v>
      </c>
      <c r="M21" t="s">
        <v>163</v>
      </c>
    </row>
    <row r="22" spans="1:13" x14ac:dyDescent="0.25">
      <c r="A22">
        <v>9</v>
      </c>
      <c r="B22" t="s">
        <v>42</v>
      </c>
      <c r="C22" t="s">
        <v>18</v>
      </c>
      <c r="D22" t="s">
        <v>15</v>
      </c>
      <c r="E22">
        <v>133048000</v>
      </c>
      <c r="F22">
        <v>63</v>
      </c>
      <c r="G22">
        <v>99</v>
      </c>
      <c r="H22">
        <v>0.38900000000000001</v>
      </c>
      <c r="I22">
        <v>5</v>
      </c>
      <c r="J22">
        <v>15</v>
      </c>
      <c r="K22">
        <v>30</v>
      </c>
      <c r="L22">
        <v>180052723</v>
      </c>
      <c r="M22" t="s">
        <v>177</v>
      </c>
    </row>
    <row r="23" spans="1:13" x14ac:dyDescent="0.25">
      <c r="A23">
        <v>25</v>
      </c>
      <c r="B23" t="s">
        <v>70</v>
      </c>
      <c r="C23" t="s">
        <v>18</v>
      </c>
      <c r="D23" t="s">
        <v>19</v>
      </c>
      <c r="E23">
        <v>85885832</v>
      </c>
      <c r="F23">
        <v>98</v>
      </c>
      <c r="G23">
        <v>64</v>
      </c>
      <c r="H23">
        <v>0.60499999999999998</v>
      </c>
      <c r="I23">
        <v>2</v>
      </c>
      <c r="J23">
        <v>2</v>
      </c>
      <c r="K23">
        <v>2</v>
      </c>
      <c r="L23">
        <v>78111667</v>
      </c>
      <c r="M23" t="s">
        <v>165</v>
      </c>
    </row>
    <row r="24" spans="1:13" x14ac:dyDescent="0.25">
      <c r="A24">
        <v>10</v>
      </c>
      <c r="B24" t="s">
        <v>64</v>
      </c>
      <c r="C24" t="s">
        <v>18</v>
      </c>
      <c r="D24" t="s">
        <v>24</v>
      </c>
      <c r="E24">
        <v>126619628</v>
      </c>
      <c r="F24">
        <v>74</v>
      </c>
      <c r="G24">
        <v>88</v>
      </c>
      <c r="H24">
        <v>0.45700000000000002</v>
      </c>
      <c r="I24">
        <v>4</v>
      </c>
      <c r="J24">
        <v>9</v>
      </c>
      <c r="K24">
        <v>23</v>
      </c>
      <c r="L24">
        <v>90094196</v>
      </c>
      <c r="M24" t="s">
        <v>176</v>
      </c>
    </row>
    <row r="25" spans="1:13" x14ac:dyDescent="0.25">
      <c r="A25">
        <v>6</v>
      </c>
      <c r="B25" t="s">
        <v>26</v>
      </c>
      <c r="C25" t="s">
        <v>18</v>
      </c>
      <c r="D25" t="s">
        <v>24</v>
      </c>
      <c r="E25">
        <v>166495942</v>
      </c>
      <c r="F25">
        <v>84</v>
      </c>
      <c r="G25">
        <v>78</v>
      </c>
      <c r="H25">
        <v>0.51900000000000002</v>
      </c>
      <c r="I25">
        <v>2</v>
      </c>
      <c r="J25">
        <v>6</v>
      </c>
      <c r="K25">
        <v>12</v>
      </c>
      <c r="L25">
        <v>154185878</v>
      </c>
      <c r="M25" t="s">
        <v>180</v>
      </c>
    </row>
    <row r="26" spans="1:13" x14ac:dyDescent="0.25">
      <c r="A26">
        <v>11</v>
      </c>
      <c r="B26" t="s">
        <v>38</v>
      </c>
      <c r="C26" t="s">
        <v>14</v>
      </c>
      <c r="D26" t="s">
        <v>24</v>
      </c>
      <c r="E26">
        <v>123225842</v>
      </c>
      <c r="F26">
        <v>76</v>
      </c>
      <c r="G26">
        <v>86</v>
      </c>
      <c r="H26">
        <v>0.46899999999999997</v>
      </c>
      <c r="I26">
        <v>4</v>
      </c>
      <c r="J26">
        <v>12</v>
      </c>
      <c r="K26">
        <v>20</v>
      </c>
      <c r="L26">
        <v>92081943</v>
      </c>
      <c r="M26" t="s">
        <v>126</v>
      </c>
    </row>
    <row r="27" spans="1:13" x14ac:dyDescent="0.25">
      <c r="A27">
        <v>12</v>
      </c>
      <c r="B27" t="s">
        <v>28</v>
      </c>
      <c r="C27" t="s">
        <v>18</v>
      </c>
      <c r="D27" t="s">
        <v>19</v>
      </c>
      <c r="E27">
        <v>120301957</v>
      </c>
      <c r="F27">
        <v>100</v>
      </c>
      <c r="G27">
        <v>62</v>
      </c>
      <c r="H27">
        <v>0.61699999999999999</v>
      </c>
      <c r="I27">
        <v>1</v>
      </c>
      <c r="J27">
        <v>1</v>
      </c>
      <c r="K27">
        <v>1</v>
      </c>
      <c r="L27">
        <v>111020360</v>
      </c>
      <c r="M27" t="s">
        <v>175</v>
      </c>
    </row>
    <row r="28" spans="1:13" x14ac:dyDescent="0.25">
      <c r="A28">
        <v>28</v>
      </c>
      <c r="B28" t="s">
        <v>76</v>
      </c>
      <c r="C28" t="s">
        <v>14</v>
      </c>
      <c r="D28" t="s">
        <v>15</v>
      </c>
      <c r="E28">
        <v>74849584</v>
      </c>
      <c r="F28">
        <v>80</v>
      </c>
      <c r="G28">
        <v>82</v>
      </c>
      <c r="H28">
        <v>0.49399999999999999</v>
      </c>
      <c r="I28">
        <v>4</v>
      </c>
      <c r="J28">
        <v>10</v>
      </c>
      <c r="K28">
        <v>17</v>
      </c>
      <c r="L28">
        <v>77062891</v>
      </c>
      <c r="M28" t="s">
        <v>162</v>
      </c>
    </row>
    <row r="29" spans="1:13" x14ac:dyDescent="0.25">
      <c r="A29">
        <v>8</v>
      </c>
      <c r="B29" t="s">
        <v>44</v>
      </c>
      <c r="C29" t="s">
        <v>14</v>
      </c>
      <c r="D29" t="s">
        <v>24</v>
      </c>
      <c r="E29">
        <v>144816873</v>
      </c>
      <c r="F29">
        <v>88</v>
      </c>
      <c r="G29">
        <v>74</v>
      </c>
      <c r="H29">
        <v>0.54300000000000004</v>
      </c>
      <c r="I29">
        <v>1</v>
      </c>
      <c r="J29">
        <v>3</v>
      </c>
      <c r="K29">
        <v>8</v>
      </c>
      <c r="L29">
        <v>136036172</v>
      </c>
      <c r="M29" t="s">
        <v>178</v>
      </c>
    </row>
    <row r="30" spans="1:13" x14ac:dyDescent="0.25">
      <c r="A30">
        <v>16</v>
      </c>
      <c r="B30" t="s">
        <v>60</v>
      </c>
      <c r="C30" t="s">
        <v>14</v>
      </c>
      <c r="D30" t="s">
        <v>15</v>
      </c>
      <c r="E30">
        <v>116415800</v>
      </c>
      <c r="F30">
        <v>93</v>
      </c>
      <c r="G30">
        <v>69</v>
      </c>
      <c r="H30">
        <v>0.57399999999999995</v>
      </c>
      <c r="I30">
        <v>1</v>
      </c>
      <c r="J30">
        <v>2</v>
      </c>
      <c r="K30">
        <v>5</v>
      </c>
      <c r="L30">
        <v>132628700</v>
      </c>
      <c r="M30" t="s">
        <v>172</v>
      </c>
    </row>
    <row r="31" spans="1:13" x14ac:dyDescent="0.25">
      <c r="A31">
        <v>3</v>
      </c>
      <c r="B31" t="s">
        <v>30</v>
      </c>
      <c r="C31" t="s">
        <v>18</v>
      </c>
      <c r="D31" t="s">
        <v>15</v>
      </c>
      <c r="E31">
        <v>174510977</v>
      </c>
      <c r="F31">
        <v>83</v>
      </c>
      <c r="G31">
        <v>79</v>
      </c>
      <c r="H31">
        <v>0.51200000000000001</v>
      </c>
      <c r="I31">
        <v>2</v>
      </c>
      <c r="J31">
        <v>7</v>
      </c>
      <c r="K31">
        <v>13</v>
      </c>
      <c r="L31">
        <v>134704437</v>
      </c>
      <c r="M31" t="s">
        <v>183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11</v>
      </c>
      <c r="B2" t="s">
        <v>50</v>
      </c>
      <c r="C2" t="s">
        <v>18</v>
      </c>
      <c r="D2" t="s">
        <v>24</v>
      </c>
      <c r="E2">
        <v>112688666</v>
      </c>
      <c r="F2">
        <v>64</v>
      </c>
      <c r="G2">
        <v>98</v>
      </c>
      <c r="H2">
        <v>0.39500000000000002</v>
      </c>
      <c r="I2">
        <v>5</v>
      </c>
      <c r="J2">
        <v>15</v>
      </c>
      <c r="K2">
        <v>30</v>
      </c>
      <c r="L2">
        <v>90158500</v>
      </c>
      <c r="M2" t="s">
        <v>203</v>
      </c>
    </row>
    <row r="3" spans="1:13" x14ac:dyDescent="0.25">
      <c r="A3">
        <v>14</v>
      </c>
      <c r="B3" t="s">
        <v>58</v>
      </c>
      <c r="C3" t="s">
        <v>18</v>
      </c>
      <c r="D3" t="s">
        <v>15</v>
      </c>
      <c r="E3">
        <v>110897341</v>
      </c>
      <c r="F3">
        <v>79</v>
      </c>
      <c r="G3">
        <v>83</v>
      </c>
      <c r="H3">
        <v>0.48799999999999999</v>
      </c>
      <c r="I3">
        <v>2</v>
      </c>
      <c r="J3">
        <v>8</v>
      </c>
      <c r="K3">
        <v>17</v>
      </c>
      <c r="L3">
        <v>89288193</v>
      </c>
      <c r="M3" t="s">
        <v>200</v>
      </c>
    </row>
    <row r="4" spans="1:13" x14ac:dyDescent="0.25">
      <c r="A4">
        <v>15</v>
      </c>
      <c r="B4" t="s">
        <v>72</v>
      </c>
      <c r="C4" t="s">
        <v>14</v>
      </c>
      <c r="D4" t="s">
        <v>15</v>
      </c>
      <c r="E4">
        <v>107406623</v>
      </c>
      <c r="F4">
        <v>96</v>
      </c>
      <c r="G4">
        <v>66</v>
      </c>
      <c r="H4">
        <v>0.59299999999999997</v>
      </c>
      <c r="I4">
        <v>1</v>
      </c>
      <c r="J4">
        <v>2</v>
      </c>
      <c r="K4">
        <v>3</v>
      </c>
      <c r="L4">
        <v>91793333</v>
      </c>
      <c r="M4" t="s">
        <v>199</v>
      </c>
    </row>
    <row r="5" spans="1:13" x14ac:dyDescent="0.25">
      <c r="A5">
        <v>4</v>
      </c>
      <c r="B5" t="s">
        <v>13</v>
      </c>
      <c r="C5" t="s">
        <v>14</v>
      </c>
      <c r="D5" t="s">
        <v>15</v>
      </c>
      <c r="E5">
        <v>162817411</v>
      </c>
      <c r="F5">
        <v>71</v>
      </c>
      <c r="G5">
        <v>91</v>
      </c>
      <c r="H5">
        <v>0.438</v>
      </c>
      <c r="I5">
        <v>5</v>
      </c>
      <c r="J5">
        <v>12</v>
      </c>
      <c r="K5">
        <v>25</v>
      </c>
      <c r="L5">
        <v>158967286</v>
      </c>
      <c r="M5" t="s">
        <v>209</v>
      </c>
    </row>
    <row r="6" spans="1:13" x14ac:dyDescent="0.25">
      <c r="A6">
        <v>23</v>
      </c>
      <c r="B6" t="s">
        <v>17</v>
      </c>
      <c r="C6" t="s">
        <v>18</v>
      </c>
      <c r="D6" t="s">
        <v>19</v>
      </c>
      <c r="E6">
        <v>89007857</v>
      </c>
      <c r="F6">
        <v>73</v>
      </c>
      <c r="G6">
        <v>89</v>
      </c>
      <c r="H6">
        <v>0.45100000000000001</v>
      </c>
      <c r="I6">
        <v>5</v>
      </c>
      <c r="J6">
        <v>13</v>
      </c>
      <c r="K6">
        <v>22</v>
      </c>
      <c r="L6">
        <v>104150726</v>
      </c>
      <c r="M6" t="s">
        <v>191</v>
      </c>
    </row>
    <row r="7" spans="1:13" x14ac:dyDescent="0.25">
      <c r="A7">
        <v>20</v>
      </c>
      <c r="B7" t="s">
        <v>68</v>
      </c>
      <c r="C7" t="s">
        <v>14</v>
      </c>
      <c r="D7" t="s">
        <v>19</v>
      </c>
      <c r="E7">
        <v>91159254</v>
      </c>
      <c r="F7">
        <v>73</v>
      </c>
      <c r="G7">
        <v>89</v>
      </c>
      <c r="H7">
        <v>0.45100000000000001</v>
      </c>
      <c r="I7">
        <v>4</v>
      </c>
      <c r="J7">
        <v>11</v>
      </c>
      <c r="K7">
        <v>24</v>
      </c>
      <c r="L7">
        <v>124065277</v>
      </c>
      <c r="M7" t="s">
        <v>194</v>
      </c>
    </row>
    <row r="8" spans="1:13" x14ac:dyDescent="0.25">
      <c r="A8">
        <v>12</v>
      </c>
      <c r="B8" t="s">
        <v>46</v>
      </c>
      <c r="C8" t="s">
        <v>18</v>
      </c>
      <c r="D8" t="s">
        <v>19</v>
      </c>
      <c r="E8">
        <v>112390772</v>
      </c>
      <c r="F8">
        <v>76</v>
      </c>
      <c r="G8">
        <v>86</v>
      </c>
      <c r="H8">
        <v>0.46899999999999997</v>
      </c>
      <c r="I8">
        <v>4</v>
      </c>
      <c r="J8">
        <v>11</v>
      </c>
      <c r="K8">
        <v>21</v>
      </c>
      <c r="L8">
        <v>110565728</v>
      </c>
      <c r="M8" t="s">
        <v>202</v>
      </c>
    </row>
    <row r="9" spans="1:13" x14ac:dyDescent="0.25">
      <c r="A9">
        <v>26</v>
      </c>
      <c r="B9" t="s">
        <v>54</v>
      </c>
      <c r="C9" t="s">
        <v>14</v>
      </c>
      <c r="D9" t="s">
        <v>19</v>
      </c>
      <c r="E9">
        <v>82534800</v>
      </c>
      <c r="F9">
        <v>85</v>
      </c>
      <c r="G9">
        <v>77</v>
      </c>
      <c r="H9">
        <v>0.52500000000000002</v>
      </c>
      <c r="I9">
        <v>3</v>
      </c>
      <c r="J9">
        <v>7</v>
      </c>
      <c r="K9">
        <v>12</v>
      </c>
      <c r="L9">
        <v>82517300</v>
      </c>
      <c r="M9" t="s">
        <v>189</v>
      </c>
    </row>
    <row r="10" spans="1:13" x14ac:dyDescent="0.25">
      <c r="A10">
        <v>17</v>
      </c>
      <c r="B10" t="s">
        <v>40</v>
      </c>
      <c r="C10" t="s">
        <v>18</v>
      </c>
      <c r="D10" t="s">
        <v>24</v>
      </c>
      <c r="E10">
        <v>95832071</v>
      </c>
      <c r="F10">
        <v>66</v>
      </c>
      <c r="G10">
        <v>96</v>
      </c>
      <c r="H10">
        <v>0.40699999999999997</v>
      </c>
      <c r="I10">
        <v>4</v>
      </c>
      <c r="J10">
        <v>14</v>
      </c>
      <c r="K10">
        <v>29</v>
      </c>
      <c r="L10">
        <v>75449071</v>
      </c>
      <c r="M10" t="s">
        <v>197</v>
      </c>
    </row>
    <row r="11" spans="1:13" x14ac:dyDescent="0.25">
      <c r="A11">
        <v>5</v>
      </c>
      <c r="B11" t="s">
        <v>56</v>
      </c>
      <c r="C11" t="s">
        <v>14</v>
      </c>
      <c r="D11" t="s">
        <v>19</v>
      </c>
      <c r="E11">
        <v>162228527</v>
      </c>
      <c r="F11">
        <v>90</v>
      </c>
      <c r="G11">
        <v>72</v>
      </c>
      <c r="H11">
        <v>0.55600000000000005</v>
      </c>
      <c r="I11">
        <v>1</v>
      </c>
      <c r="J11">
        <v>3</v>
      </c>
      <c r="K11">
        <v>6</v>
      </c>
      <c r="L11">
        <v>149046844</v>
      </c>
      <c r="M11" t="s">
        <v>208</v>
      </c>
    </row>
    <row r="12" spans="1:13" x14ac:dyDescent="0.25">
      <c r="A12">
        <v>30</v>
      </c>
      <c r="B12" t="s">
        <v>32</v>
      </c>
      <c r="C12" t="s">
        <v>14</v>
      </c>
      <c r="D12" t="s">
        <v>24</v>
      </c>
      <c r="E12">
        <v>44544174</v>
      </c>
      <c r="F12">
        <v>70</v>
      </c>
      <c r="G12">
        <v>92</v>
      </c>
      <c r="H12">
        <v>0.432</v>
      </c>
      <c r="I12">
        <v>4</v>
      </c>
      <c r="J12">
        <v>14</v>
      </c>
      <c r="K12">
        <v>26</v>
      </c>
      <c r="L12">
        <v>24328538</v>
      </c>
      <c r="M12" t="s">
        <v>185</v>
      </c>
    </row>
    <row r="13" spans="1:13" x14ac:dyDescent="0.25">
      <c r="A13">
        <v>19</v>
      </c>
      <c r="B13" t="s">
        <v>62</v>
      </c>
      <c r="C13" t="s">
        <v>14</v>
      </c>
      <c r="D13" t="s">
        <v>19</v>
      </c>
      <c r="E13">
        <v>92034345</v>
      </c>
      <c r="F13">
        <v>89</v>
      </c>
      <c r="G13">
        <v>73</v>
      </c>
      <c r="H13">
        <v>0.54900000000000004</v>
      </c>
      <c r="I13">
        <v>2</v>
      </c>
      <c r="J13">
        <v>4</v>
      </c>
      <c r="K13">
        <v>7</v>
      </c>
      <c r="L13">
        <v>80491725</v>
      </c>
      <c r="M13" t="s">
        <v>195</v>
      </c>
    </row>
    <row r="14" spans="1:13" x14ac:dyDescent="0.25">
      <c r="A14">
        <v>6</v>
      </c>
      <c r="B14" t="s">
        <v>34</v>
      </c>
      <c r="C14" t="s">
        <v>14</v>
      </c>
      <c r="D14" t="s">
        <v>24</v>
      </c>
      <c r="E14">
        <v>155692000</v>
      </c>
      <c r="F14">
        <v>98</v>
      </c>
      <c r="G14">
        <v>64</v>
      </c>
      <c r="H14">
        <v>0.60499999999999998</v>
      </c>
      <c r="I14">
        <v>1</v>
      </c>
      <c r="J14">
        <v>1</v>
      </c>
      <c r="K14">
        <v>1</v>
      </c>
      <c r="L14">
        <v>142165250</v>
      </c>
      <c r="M14" t="s">
        <v>207</v>
      </c>
    </row>
    <row r="15" spans="1:13" x14ac:dyDescent="0.25">
      <c r="A15">
        <v>1</v>
      </c>
      <c r="B15" t="s">
        <v>23</v>
      </c>
      <c r="C15" t="s">
        <v>18</v>
      </c>
      <c r="D15" t="s">
        <v>24</v>
      </c>
      <c r="E15">
        <v>235295219</v>
      </c>
      <c r="F15">
        <v>94</v>
      </c>
      <c r="G15">
        <v>68</v>
      </c>
      <c r="H15">
        <v>0.57999999999999996</v>
      </c>
      <c r="I15">
        <v>1</v>
      </c>
      <c r="J15">
        <v>2</v>
      </c>
      <c r="K15">
        <v>4</v>
      </c>
      <c r="L15">
        <v>216302909</v>
      </c>
      <c r="M15" t="s">
        <v>212</v>
      </c>
    </row>
    <row r="16" spans="1:13" x14ac:dyDescent="0.25">
      <c r="A16">
        <v>29</v>
      </c>
      <c r="B16" t="s">
        <v>74</v>
      </c>
      <c r="C16" t="s">
        <v>18</v>
      </c>
      <c r="D16" t="s">
        <v>15</v>
      </c>
      <c r="E16">
        <v>47565400</v>
      </c>
      <c r="F16">
        <v>77</v>
      </c>
      <c r="G16">
        <v>85</v>
      </c>
      <c r="H16">
        <v>0.47499999999999998</v>
      </c>
      <c r="I16">
        <v>4</v>
      </c>
      <c r="J16">
        <v>9</v>
      </c>
      <c r="K16">
        <v>19</v>
      </c>
      <c r="L16">
        <v>39621900</v>
      </c>
      <c r="M16" t="s">
        <v>186</v>
      </c>
    </row>
    <row r="17" spans="1:13" x14ac:dyDescent="0.25">
      <c r="A17">
        <v>16</v>
      </c>
      <c r="B17" t="s">
        <v>48</v>
      </c>
      <c r="C17" t="s">
        <v>18</v>
      </c>
      <c r="D17" t="s">
        <v>19</v>
      </c>
      <c r="E17">
        <v>103844806</v>
      </c>
      <c r="F17">
        <v>82</v>
      </c>
      <c r="G17">
        <v>80</v>
      </c>
      <c r="H17">
        <v>0.50600000000000001</v>
      </c>
      <c r="I17">
        <v>3</v>
      </c>
      <c r="J17">
        <v>6</v>
      </c>
      <c r="K17">
        <v>15</v>
      </c>
      <c r="L17">
        <v>91003366</v>
      </c>
      <c r="M17" t="s">
        <v>198</v>
      </c>
    </row>
    <row r="18" spans="1:13" x14ac:dyDescent="0.25">
      <c r="A18">
        <v>24</v>
      </c>
      <c r="B18" t="s">
        <v>52</v>
      </c>
      <c r="C18" t="s">
        <v>14</v>
      </c>
      <c r="D18" t="s">
        <v>19</v>
      </c>
      <c r="E18">
        <v>85776500</v>
      </c>
      <c r="F18">
        <v>70</v>
      </c>
      <c r="G18">
        <v>92</v>
      </c>
      <c r="H18">
        <v>0.432</v>
      </c>
      <c r="I18">
        <v>5</v>
      </c>
      <c r="J18">
        <v>13</v>
      </c>
      <c r="K18">
        <v>27</v>
      </c>
      <c r="L18">
        <v>75562500</v>
      </c>
      <c r="M18" t="s">
        <v>116</v>
      </c>
    </row>
    <row r="19" spans="1:13" x14ac:dyDescent="0.25">
      <c r="A19">
        <v>22</v>
      </c>
      <c r="B19" t="s">
        <v>36</v>
      </c>
      <c r="C19" t="s">
        <v>18</v>
      </c>
      <c r="D19" t="s">
        <v>15</v>
      </c>
      <c r="E19">
        <v>89051758</v>
      </c>
      <c r="F19">
        <v>79</v>
      </c>
      <c r="G19">
        <v>83</v>
      </c>
      <c r="H19">
        <v>0.48799999999999999</v>
      </c>
      <c r="I19">
        <v>3</v>
      </c>
      <c r="J19">
        <v>7</v>
      </c>
      <c r="K19">
        <v>16</v>
      </c>
      <c r="L19">
        <v>88877033</v>
      </c>
      <c r="M19" t="s">
        <v>192</v>
      </c>
    </row>
    <row r="20" spans="1:13" x14ac:dyDescent="0.25">
      <c r="A20">
        <v>2</v>
      </c>
      <c r="B20" t="s">
        <v>21</v>
      </c>
      <c r="C20" t="s">
        <v>14</v>
      </c>
      <c r="D20" t="s">
        <v>15</v>
      </c>
      <c r="E20">
        <v>203812506</v>
      </c>
      <c r="F20">
        <v>84</v>
      </c>
      <c r="G20">
        <v>78</v>
      </c>
      <c r="H20">
        <v>0.51900000000000002</v>
      </c>
      <c r="I20">
        <v>2</v>
      </c>
      <c r="J20">
        <v>8</v>
      </c>
      <c r="K20">
        <v>13</v>
      </c>
      <c r="L20">
        <v>228995945</v>
      </c>
      <c r="M20" t="s">
        <v>211</v>
      </c>
    </row>
    <row r="21" spans="1:13" x14ac:dyDescent="0.25">
      <c r="A21">
        <v>25</v>
      </c>
      <c r="B21" t="s">
        <v>66</v>
      </c>
      <c r="C21" t="s">
        <v>14</v>
      </c>
      <c r="D21" t="s">
        <v>24</v>
      </c>
      <c r="E21">
        <v>83401400</v>
      </c>
      <c r="F21">
        <v>88</v>
      </c>
      <c r="G21">
        <v>74</v>
      </c>
      <c r="H21">
        <v>0.54300000000000004</v>
      </c>
      <c r="I21">
        <v>2</v>
      </c>
      <c r="J21">
        <v>5</v>
      </c>
      <c r="K21">
        <v>10</v>
      </c>
      <c r="L21">
        <v>68577000</v>
      </c>
      <c r="M21" t="s">
        <v>190</v>
      </c>
    </row>
    <row r="22" spans="1:13" x14ac:dyDescent="0.25">
      <c r="A22">
        <v>3</v>
      </c>
      <c r="B22" t="s">
        <v>42</v>
      </c>
      <c r="C22" t="s">
        <v>18</v>
      </c>
      <c r="D22" t="s">
        <v>15</v>
      </c>
      <c r="E22">
        <v>180052723</v>
      </c>
      <c r="F22">
        <v>73</v>
      </c>
      <c r="G22">
        <v>89</v>
      </c>
      <c r="H22">
        <v>0.45100000000000001</v>
      </c>
      <c r="I22">
        <v>5</v>
      </c>
      <c r="J22">
        <v>12</v>
      </c>
      <c r="K22">
        <v>23</v>
      </c>
      <c r="L22">
        <v>159578214</v>
      </c>
      <c r="M22" t="s">
        <v>210</v>
      </c>
    </row>
    <row r="23" spans="1:13" x14ac:dyDescent="0.25">
      <c r="A23">
        <v>27</v>
      </c>
      <c r="B23" t="s">
        <v>70</v>
      </c>
      <c r="C23" t="s">
        <v>18</v>
      </c>
      <c r="D23" t="s">
        <v>19</v>
      </c>
      <c r="E23">
        <v>78111667</v>
      </c>
      <c r="F23">
        <v>88</v>
      </c>
      <c r="G23">
        <v>74</v>
      </c>
      <c r="H23">
        <v>0.54300000000000004</v>
      </c>
      <c r="I23">
        <v>2</v>
      </c>
      <c r="J23">
        <v>5</v>
      </c>
      <c r="K23">
        <v>9</v>
      </c>
      <c r="L23">
        <v>66289524</v>
      </c>
      <c r="M23" t="s">
        <v>188</v>
      </c>
    </row>
    <row r="24" spans="1:13" x14ac:dyDescent="0.25">
      <c r="A24">
        <v>21</v>
      </c>
      <c r="B24" t="s">
        <v>64</v>
      </c>
      <c r="C24" t="s">
        <v>18</v>
      </c>
      <c r="D24" t="s">
        <v>24</v>
      </c>
      <c r="E24">
        <v>90094196</v>
      </c>
      <c r="F24">
        <v>77</v>
      </c>
      <c r="G24">
        <v>85</v>
      </c>
      <c r="H24">
        <v>0.47499999999999998</v>
      </c>
      <c r="I24">
        <v>3</v>
      </c>
      <c r="J24">
        <v>10</v>
      </c>
      <c r="K24">
        <v>20</v>
      </c>
      <c r="L24">
        <v>71689900</v>
      </c>
      <c r="M24" t="s">
        <v>193</v>
      </c>
    </row>
    <row r="25" spans="1:13" x14ac:dyDescent="0.25">
      <c r="A25">
        <v>7</v>
      </c>
      <c r="B25" t="s">
        <v>26</v>
      </c>
      <c r="C25" t="s">
        <v>18</v>
      </c>
      <c r="D25" t="s">
        <v>24</v>
      </c>
      <c r="E25">
        <v>154185878</v>
      </c>
      <c r="F25">
        <v>88</v>
      </c>
      <c r="G25">
        <v>74</v>
      </c>
      <c r="H25">
        <v>0.54300000000000004</v>
      </c>
      <c r="I25">
        <v>2</v>
      </c>
      <c r="J25">
        <v>4</v>
      </c>
      <c r="K25">
        <v>8</v>
      </c>
      <c r="L25">
        <v>142180333</v>
      </c>
      <c r="M25" t="s">
        <v>206</v>
      </c>
    </row>
    <row r="26" spans="1:13" x14ac:dyDescent="0.25">
      <c r="A26">
        <v>18</v>
      </c>
      <c r="B26" t="s">
        <v>38</v>
      </c>
      <c r="C26" t="s">
        <v>14</v>
      </c>
      <c r="D26" t="s">
        <v>24</v>
      </c>
      <c r="E26">
        <v>92081943</v>
      </c>
      <c r="F26">
        <v>87</v>
      </c>
      <c r="G26">
        <v>75</v>
      </c>
      <c r="H26">
        <v>0.53700000000000003</v>
      </c>
      <c r="I26">
        <v>3</v>
      </c>
      <c r="J26">
        <v>6</v>
      </c>
      <c r="K26">
        <v>11</v>
      </c>
      <c r="L26">
        <v>84295952</v>
      </c>
      <c r="M26" t="s">
        <v>196</v>
      </c>
    </row>
    <row r="27" spans="1:13" x14ac:dyDescent="0.25">
      <c r="A27">
        <v>13</v>
      </c>
      <c r="B27" t="s">
        <v>28</v>
      </c>
      <c r="C27" t="s">
        <v>18</v>
      </c>
      <c r="D27" t="s">
        <v>19</v>
      </c>
      <c r="E27">
        <v>111020360</v>
      </c>
      <c r="F27">
        <v>90</v>
      </c>
      <c r="G27">
        <v>72</v>
      </c>
      <c r="H27">
        <v>0.55600000000000005</v>
      </c>
      <c r="I27">
        <v>1</v>
      </c>
      <c r="J27">
        <v>3</v>
      </c>
      <c r="K27">
        <v>5</v>
      </c>
      <c r="L27">
        <v>116702085</v>
      </c>
      <c r="M27" t="s">
        <v>201</v>
      </c>
    </row>
    <row r="28" spans="1:13" x14ac:dyDescent="0.25">
      <c r="A28">
        <v>28</v>
      </c>
      <c r="B28" t="s">
        <v>76</v>
      </c>
      <c r="C28" t="s">
        <v>14</v>
      </c>
      <c r="D28" t="s">
        <v>15</v>
      </c>
      <c r="E28">
        <v>77062891</v>
      </c>
      <c r="F28">
        <v>77</v>
      </c>
      <c r="G28">
        <v>85</v>
      </c>
      <c r="H28">
        <v>0.47499999999999998</v>
      </c>
      <c r="I28">
        <v>4</v>
      </c>
      <c r="J28">
        <v>10</v>
      </c>
      <c r="K28">
        <v>18</v>
      </c>
      <c r="L28">
        <v>57030272</v>
      </c>
      <c r="M28" t="s">
        <v>187</v>
      </c>
    </row>
    <row r="29" spans="1:13" x14ac:dyDescent="0.25">
      <c r="A29">
        <v>8</v>
      </c>
      <c r="B29" t="s">
        <v>44</v>
      </c>
      <c r="C29" t="s">
        <v>14</v>
      </c>
      <c r="D29" t="s">
        <v>24</v>
      </c>
      <c r="E29">
        <v>136036172</v>
      </c>
      <c r="F29">
        <v>67</v>
      </c>
      <c r="G29">
        <v>95</v>
      </c>
      <c r="H29">
        <v>0.41399999999999998</v>
      </c>
      <c r="I29">
        <v>5</v>
      </c>
      <c r="J29">
        <v>15</v>
      </c>
      <c r="K29">
        <v>28</v>
      </c>
      <c r="L29">
        <v>127197575</v>
      </c>
      <c r="M29" t="s">
        <v>205</v>
      </c>
    </row>
    <row r="30" spans="1:13" x14ac:dyDescent="0.25">
      <c r="A30">
        <v>10</v>
      </c>
      <c r="B30" t="s">
        <v>60</v>
      </c>
      <c r="C30" t="s">
        <v>14</v>
      </c>
      <c r="D30" t="s">
        <v>15</v>
      </c>
      <c r="E30">
        <v>132628700</v>
      </c>
      <c r="F30">
        <v>83</v>
      </c>
      <c r="G30">
        <v>79</v>
      </c>
      <c r="H30">
        <v>0.51200000000000001</v>
      </c>
      <c r="I30">
        <v>3</v>
      </c>
      <c r="J30">
        <v>9</v>
      </c>
      <c r="K30">
        <v>14</v>
      </c>
      <c r="L30">
        <v>118244039</v>
      </c>
      <c r="M30" t="s">
        <v>204</v>
      </c>
    </row>
    <row r="31" spans="1:13" x14ac:dyDescent="0.25">
      <c r="A31">
        <v>9</v>
      </c>
      <c r="B31" t="s">
        <v>30</v>
      </c>
      <c r="C31" t="s">
        <v>18</v>
      </c>
      <c r="D31" t="s">
        <v>15</v>
      </c>
      <c r="E31">
        <v>134704437</v>
      </c>
      <c r="F31">
        <v>96</v>
      </c>
      <c r="G31">
        <v>66</v>
      </c>
      <c r="H31">
        <v>0.59299999999999997</v>
      </c>
      <c r="I31">
        <v>1</v>
      </c>
      <c r="J31">
        <v>1</v>
      </c>
      <c r="K31">
        <v>2</v>
      </c>
      <c r="L31">
        <v>112431770</v>
      </c>
      <c r="M31" t="s">
        <v>183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17</v>
      </c>
      <c r="B2" t="s">
        <v>50</v>
      </c>
      <c r="C2" t="s">
        <v>18</v>
      </c>
      <c r="D2" t="s">
        <v>24</v>
      </c>
      <c r="E2">
        <v>90158500</v>
      </c>
      <c r="F2">
        <v>81</v>
      </c>
      <c r="G2">
        <v>81</v>
      </c>
      <c r="H2">
        <v>0.5</v>
      </c>
      <c r="I2">
        <v>2</v>
      </c>
      <c r="J2">
        <v>7</v>
      </c>
      <c r="K2">
        <v>16</v>
      </c>
      <c r="L2">
        <v>74284833</v>
      </c>
      <c r="M2" t="s">
        <v>226</v>
      </c>
    </row>
    <row r="3" spans="1:13" x14ac:dyDescent="0.25">
      <c r="A3">
        <v>18</v>
      </c>
      <c r="B3" t="s">
        <v>58</v>
      </c>
      <c r="C3" t="s">
        <v>18</v>
      </c>
      <c r="D3" t="s">
        <v>15</v>
      </c>
      <c r="E3">
        <v>89288193</v>
      </c>
      <c r="F3">
        <v>96</v>
      </c>
      <c r="G3">
        <v>66</v>
      </c>
      <c r="H3">
        <v>0.59299999999999997</v>
      </c>
      <c r="I3">
        <v>1</v>
      </c>
      <c r="J3">
        <v>2</v>
      </c>
      <c r="K3">
        <v>3</v>
      </c>
      <c r="L3">
        <v>83309942</v>
      </c>
      <c r="M3" t="s">
        <v>225</v>
      </c>
    </row>
    <row r="4" spans="1:13" x14ac:dyDescent="0.25">
      <c r="A4">
        <v>15</v>
      </c>
      <c r="B4" t="s">
        <v>72</v>
      </c>
      <c r="C4" t="s">
        <v>14</v>
      </c>
      <c r="D4" t="s">
        <v>15</v>
      </c>
      <c r="E4">
        <v>91793333</v>
      </c>
      <c r="F4">
        <v>85</v>
      </c>
      <c r="G4">
        <v>77</v>
      </c>
      <c r="H4">
        <v>0.52500000000000002</v>
      </c>
      <c r="I4">
        <v>4</v>
      </c>
      <c r="J4">
        <v>9</v>
      </c>
      <c r="K4">
        <v>14</v>
      </c>
      <c r="L4">
        <v>81428999</v>
      </c>
      <c r="M4" t="s">
        <v>228</v>
      </c>
    </row>
    <row r="5" spans="1:13" x14ac:dyDescent="0.25">
      <c r="A5">
        <v>4</v>
      </c>
      <c r="B5" t="s">
        <v>13</v>
      </c>
      <c r="C5" t="s">
        <v>14</v>
      </c>
      <c r="D5" t="s">
        <v>15</v>
      </c>
      <c r="E5">
        <v>158967286</v>
      </c>
      <c r="F5">
        <v>97</v>
      </c>
      <c r="G5">
        <v>65</v>
      </c>
      <c r="H5">
        <v>0.59899999999999998</v>
      </c>
      <c r="I5">
        <v>1</v>
      </c>
      <c r="J5">
        <v>1</v>
      </c>
      <c r="K5">
        <v>2</v>
      </c>
      <c r="L5">
        <v>173186617</v>
      </c>
      <c r="M5" t="s">
        <v>239</v>
      </c>
    </row>
    <row r="6" spans="1:13" x14ac:dyDescent="0.25">
      <c r="A6">
        <v>14</v>
      </c>
      <c r="B6" t="s">
        <v>17</v>
      </c>
      <c r="C6" t="s">
        <v>18</v>
      </c>
      <c r="D6" t="s">
        <v>19</v>
      </c>
      <c r="E6">
        <v>104150726</v>
      </c>
      <c r="F6">
        <v>66</v>
      </c>
      <c r="G6">
        <v>96</v>
      </c>
      <c r="H6">
        <v>0.40699999999999997</v>
      </c>
      <c r="I6">
        <v>5</v>
      </c>
      <c r="J6">
        <v>14</v>
      </c>
      <c r="K6">
        <v>26</v>
      </c>
      <c r="L6">
        <v>88197033</v>
      </c>
      <c r="M6" t="s">
        <v>229</v>
      </c>
    </row>
    <row r="7" spans="1:13" x14ac:dyDescent="0.25">
      <c r="A7">
        <v>9</v>
      </c>
      <c r="B7" t="s">
        <v>68</v>
      </c>
      <c r="C7" t="s">
        <v>14</v>
      </c>
      <c r="D7" t="s">
        <v>19</v>
      </c>
      <c r="E7">
        <v>124065277</v>
      </c>
      <c r="F7">
        <v>63</v>
      </c>
      <c r="G7">
        <v>99</v>
      </c>
      <c r="H7">
        <v>0.38900000000000001</v>
      </c>
      <c r="I7">
        <v>5</v>
      </c>
      <c r="J7">
        <v>14</v>
      </c>
      <c r="K7">
        <v>28</v>
      </c>
      <c r="L7">
        <v>96919500</v>
      </c>
      <c r="M7" t="s">
        <v>234</v>
      </c>
    </row>
    <row r="8" spans="1:13" x14ac:dyDescent="0.25">
      <c r="A8">
        <v>13</v>
      </c>
      <c r="B8" t="s">
        <v>46</v>
      </c>
      <c r="C8" t="s">
        <v>18</v>
      </c>
      <c r="D8" t="s">
        <v>19</v>
      </c>
      <c r="E8">
        <v>110565728</v>
      </c>
      <c r="F8">
        <v>90</v>
      </c>
      <c r="G8">
        <v>72</v>
      </c>
      <c r="H8">
        <v>0.55600000000000005</v>
      </c>
      <c r="I8">
        <v>3</v>
      </c>
      <c r="J8">
        <v>5</v>
      </c>
      <c r="K8">
        <v>11</v>
      </c>
      <c r="L8">
        <v>82203616</v>
      </c>
      <c r="M8" t="s">
        <v>230</v>
      </c>
    </row>
    <row r="9" spans="1:13" x14ac:dyDescent="0.25">
      <c r="A9">
        <v>21</v>
      </c>
      <c r="B9" t="s">
        <v>54</v>
      </c>
      <c r="C9" t="s">
        <v>14</v>
      </c>
      <c r="D9" t="s">
        <v>19</v>
      </c>
      <c r="E9">
        <v>82517300</v>
      </c>
      <c r="F9">
        <v>92</v>
      </c>
      <c r="G9">
        <v>70</v>
      </c>
      <c r="H9">
        <v>0.56799999999999995</v>
      </c>
      <c r="I9">
        <v>2</v>
      </c>
      <c r="J9">
        <v>4</v>
      </c>
      <c r="K9">
        <v>8</v>
      </c>
      <c r="L9">
        <v>78430300</v>
      </c>
      <c r="M9" t="s">
        <v>222</v>
      </c>
    </row>
    <row r="10" spans="1:13" x14ac:dyDescent="0.25">
      <c r="A10">
        <v>24</v>
      </c>
      <c r="B10" t="s">
        <v>40</v>
      </c>
      <c r="C10" t="s">
        <v>18</v>
      </c>
      <c r="D10" t="s">
        <v>24</v>
      </c>
      <c r="E10">
        <v>75449071</v>
      </c>
      <c r="F10">
        <v>74</v>
      </c>
      <c r="G10">
        <v>88</v>
      </c>
      <c r="H10">
        <v>0.45700000000000002</v>
      </c>
      <c r="I10">
        <v>5</v>
      </c>
      <c r="J10">
        <v>12</v>
      </c>
      <c r="K10">
        <v>20</v>
      </c>
      <c r="L10">
        <v>78069571</v>
      </c>
      <c r="M10" t="s">
        <v>219</v>
      </c>
    </row>
    <row r="11" spans="1:13" x14ac:dyDescent="0.25">
      <c r="A11">
        <v>5</v>
      </c>
      <c r="B11" t="s">
        <v>56</v>
      </c>
      <c r="C11" t="s">
        <v>14</v>
      </c>
      <c r="D11" t="s">
        <v>19</v>
      </c>
      <c r="E11">
        <v>149046844</v>
      </c>
      <c r="F11">
        <v>93</v>
      </c>
      <c r="G11">
        <v>69</v>
      </c>
      <c r="H11">
        <v>0.57399999999999995</v>
      </c>
      <c r="I11">
        <v>1</v>
      </c>
      <c r="J11">
        <v>3</v>
      </c>
      <c r="K11">
        <v>6</v>
      </c>
      <c r="L11">
        <v>132300000</v>
      </c>
      <c r="M11" t="s">
        <v>238</v>
      </c>
    </row>
    <row r="12" spans="1:13" x14ac:dyDescent="0.25">
      <c r="A12">
        <v>30</v>
      </c>
      <c r="B12" t="s">
        <v>32</v>
      </c>
      <c r="C12" t="s">
        <v>14</v>
      </c>
      <c r="D12" t="s">
        <v>24</v>
      </c>
      <c r="E12">
        <v>24328538</v>
      </c>
      <c r="F12">
        <v>51</v>
      </c>
      <c r="G12">
        <v>111</v>
      </c>
      <c r="H12">
        <v>0.315</v>
      </c>
      <c r="I12">
        <v>5</v>
      </c>
      <c r="J12">
        <v>15</v>
      </c>
      <c r="K12">
        <v>30</v>
      </c>
      <c r="L12">
        <v>60651000</v>
      </c>
      <c r="M12" t="s">
        <v>213</v>
      </c>
    </row>
    <row r="13" spans="1:13" x14ac:dyDescent="0.25">
      <c r="A13">
        <v>22</v>
      </c>
      <c r="B13" t="s">
        <v>62</v>
      </c>
      <c r="C13" t="s">
        <v>14</v>
      </c>
      <c r="D13" t="s">
        <v>19</v>
      </c>
      <c r="E13">
        <v>80491725</v>
      </c>
      <c r="F13">
        <v>86</v>
      </c>
      <c r="G13">
        <v>76</v>
      </c>
      <c r="H13">
        <v>0.53100000000000003</v>
      </c>
      <c r="I13">
        <v>3</v>
      </c>
      <c r="J13">
        <v>7</v>
      </c>
      <c r="K13">
        <v>12</v>
      </c>
      <c r="L13">
        <v>60916225</v>
      </c>
      <c r="M13" t="s">
        <v>221</v>
      </c>
    </row>
    <row r="14" spans="1:13" x14ac:dyDescent="0.25">
      <c r="A14">
        <v>7</v>
      </c>
      <c r="B14" t="s">
        <v>34</v>
      </c>
      <c r="C14" t="s">
        <v>14</v>
      </c>
      <c r="D14" t="s">
        <v>24</v>
      </c>
      <c r="E14">
        <v>142165250</v>
      </c>
      <c r="F14">
        <v>78</v>
      </c>
      <c r="G14">
        <v>84</v>
      </c>
      <c r="H14">
        <v>0.48099999999999998</v>
      </c>
      <c r="I14">
        <v>3</v>
      </c>
      <c r="J14">
        <v>10</v>
      </c>
      <c r="K14">
        <v>17</v>
      </c>
      <c r="L14">
        <v>154485166</v>
      </c>
      <c r="M14" t="s">
        <v>236</v>
      </c>
    </row>
    <row r="15" spans="1:13" x14ac:dyDescent="0.25">
      <c r="A15">
        <v>2</v>
      </c>
      <c r="B15" t="s">
        <v>23</v>
      </c>
      <c r="C15" t="s">
        <v>18</v>
      </c>
      <c r="D15" t="s">
        <v>24</v>
      </c>
      <c r="E15">
        <v>216302909</v>
      </c>
      <c r="F15">
        <v>92</v>
      </c>
      <c r="G15">
        <v>70</v>
      </c>
      <c r="H15">
        <v>0.56799999999999995</v>
      </c>
      <c r="I15">
        <v>1</v>
      </c>
      <c r="J15">
        <v>4</v>
      </c>
      <c r="K15">
        <v>7</v>
      </c>
      <c r="L15">
        <v>95143575</v>
      </c>
      <c r="M15" t="s">
        <v>240</v>
      </c>
    </row>
    <row r="16" spans="1:13" x14ac:dyDescent="0.25">
      <c r="A16">
        <v>29</v>
      </c>
      <c r="B16" t="s">
        <v>74</v>
      </c>
      <c r="C16" t="s">
        <v>18</v>
      </c>
      <c r="D16" t="s">
        <v>15</v>
      </c>
      <c r="E16">
        <v>39621900</v>
      </c>
      <c r="F16">
        <v>62</v>
      </c>
      <c r="G16">
        <v>100</v>
      </c>
      <c r="H16">
        <v>0.38300000000000001</v>
      </c>
      <c r="I16">
        <v>5</v>
      </c>
      <c r="J16">
        <v>15</v>
      </c>
      <c r="K16">
        <v>29</v>
      </c>
      <c r="L16">
        <v>118078000</v>
      </c>
      <c r="M16" t="s">
        <v>214</v>
      </c>
    </row>
    <row r="17" spans="1:13" x14ac:dyDescent="0.25">
      <c r="A17">
        <v>16</v>
      </c>
      <c r="B17" t="s">
        <v>48</v>
      </c>
      <c r="C17" t="s">
        <v>18</v>
      </c>
      <c r="D17" t="s">
        <v>19</v>
      </c>
      <c r="E17">
        <v>91003366</v>
      </c>
      <c r="F17">
        <v>74</v>
      </c>
      <c r="G17">
        <v>88</v>
      </c>
      <c r="H17">
        <v>0.45700000000000002</v>
      </c>
      <c r="I17">
        <v>4</v>
      </c>
      <c r="J17">
        <v>11</v>
      </c>
      <c r="K17">
        <v>21</v>
      </c>
      <c r="L17">
        <v>97653944</v>
      </c>
      <c r="M17" t="s">
        <v>227</v>
      </c>
    </row>
    <row r="18" spans="1:13" x14ac:dyDescent="0.25">
      <c r="A18">
        <v>23</v>
      </c>
      <c r="B18" t="s">
        <v>52</v>
      </c>
      <c r="C18" t="s">
        <v>14</v>
      </c>
      <c r="D18" t="s">
        <v>19</v>
      </c>
      <c r="E18">
        <v>75562500</v>
      </c>
      <c r="F18">
        <v>66</v>
      </c>
      <c r="G18">
        <v>96</v>
      </c>
      <c r="H18">
        <v>0.40699999999999997</v>
      </c>
      <c r="I18">
        <v>4</v>
      </c>
      <c r="J18">
        <v>13</v>
      </c>
      <c r="K18">
        <v>27</v>
      </c>
      <c r="L18">
        <v>94085000</v>
      </c>
      <c r="M18" t="s">
        <v>220</v>
      </c>
    </row>
    <row r="19" spans="1:13" x14ac:dyDescent="0.25">
      <c r="A19">
        <v>19</v>
      </c>
      <c r="B19" t="s">
        <v>36</v>
      </c>
      <c r="C19" t="s">
        <v>18</v>
      </c>
      <c r="D19" t="s">
        <v>15</v>
      </c>
      <c r="E19">
        <v>88877033</v>
      </c>
      <c r="F19">
        <v>74</v>
      </c>
      <c r="G19">
        <v>88</v>
      </c>
      <c r="H19">
        <v>0.45700000000000002</v>
      </c>
      <c r="I19">
        <v>3</v>
      </c>
      <c r="J19">
        <v>10</v>
      </c>
      <c r="K19">
        <v>22</v>
      </c>
      <c r="L19">
        <v>93353983</v>
      </c>
      <c r="M19" t="s">
        <v>224</v>
      </c>
    </row>
    <row r="20" spans="1:13" x14ac:dyDescent="0.25">
      <c r="A20">
        <v>1</v>
      </c>
      <c r="B20" t="s">
        <v>21</v>
      </c>
      <c r="C20" t="s">
        <v>14</v>
      </c>
      <c r="D20" t="s">
        <v>15</v>
      </c>
      <c r="E20">
        <v>228995945</v>
      </c>
      <c r="F20">
        <v>85</v>
      </c>
      <c r="G20">
        <v>77</v>
      </c>
      <c r="H20">
        <v>0.52500000000000002</v>
      </c>
      <c r="I20">
        <v>3</v>
      </c>
      <c r="J20">
        <v>8</v>
      </c>
      <c r="K20">
        <v>15</v>
      </c>
      <c r="L20">
        <v>197962289</v>
      </c>
      <c r="M20" t="s">
        <v>241</v>
      </c>
    </row>
    <row r="21" spans="1:13" x14ac:dyDescent="0.25">
      <c r="A21">
        <v>26</v>
      </c>
      <c r="B21" t="s">
        <v>66</v>
      </c>
      <c r="C21" t="s">
        <v>14</v>
      </c>
      <c r="D21" t="s">
        <v>24</v>
      </c>
      <c r="E21">
        <v>68577000</v>
      </c>
      <c r="F21">
        <v>96</v>
      </c>
      <c r="G21">
        <v>66</v>
      </c>
      <c r="H21">
        <v>0.59299999999999997</v>
      </c>
      <c r="I21">
        <v>1</v>
      </c>
      <c r="J21">
        <v>2</v>
      </c>
      <c r="K21">
        <v>4</v>
      </c>
      <c r="L21">
        <v>55372500</v>
      </c>
      <c r="M21" t="s">
        <v>217</v>
      </c>
    </row>
    <row r="22" spans="1:13" x14ac:dyDescent="0.25">
      <c r="A22">
        <v>3</v>
      </c>
      <c r="B22" t="s">
        <v>42</v>
      </c>
      <c r="C22" t="s">
        <v>18</v>
      </c>
      <c r="D22" t="s">
        <v>15</v>
      </c>
      <c r="E22">
        <v>159578214</v>
      </c>
      <c r="F22">
        <v>73</v>
      </c>
      <c r="G22">
        <v>89</v>
      </c>
      <c r="H22">
        <v>0.45100000000000001</v>
      </c>
      <c r="I22">
        <v>4</v>
      </c>
      <c r="J22">
        <v>13</v>
      </c>
      <c r="K22">
        <v>24</v>
      </c>
      <c r="L22">
        <v>174538938</v>
      </c>
      <c r="M22" t="s">
        <v>210</v>
      </c>
    </row>
    <row r="23" spans="1:13" x14ac:dyDescent="0.25">
      <c r="A23">
        <v>27</v>
      </c>
      <c r="B23" t="s">
        <v>70</v>
      </c>
      <c r="C23" t="s">
        <v>18</v>
      </c>
      <c r="D23" t="s">
        <v>19</v>
      </c>
      <c r="E23">
        <v>66289524</v>
      </c>
      <c r="F23">
        <v>94</v>
      </c>
      <c r="G23">
        <v>68</v>
      </c>
      <c r="H23">
        <v>0.57999999999999996</v>
      </c>
      <c r="I23">
        <v>2</v>
      </c>
      <c r="J23">
        <v>3</v>
      </c>
      <c r="K23">
        <v>5</v>
      </c>
      <c r="L23">
        <v>63431999</v>
      </c>
      <c r="M23" t="s">
        <v>216</v>
      </c>
    </row>
    <row r="24" spans="1:13" x14ac:dyDescent="0.25">
      <c r="A24">
        <v>25</v>
      </c>
      <c r="B24" t="s">
        <v>64</v>
      </c>
      <c r="C24" t="s">
        <v>18</v>
      </c>
      <c r="D24" t="s">
        <v>24</v>
      </c>
      <c r="E24">
        <v>71689900</v>
      </c>
      <c r="F24">
        <v>76</v>
      </c>
      <c r="G24">
        <v>86</v>
      </c>
      <c r="H24">
        <v>0.46899999999999997</v>
      </c>
      <c r="I24">
        <v>4</v>
      </c>
      <c r="J24">
        <v>9</v>
      </c>
      <c r="K24">
        <v>18</v>
      </c>
      <c r="L24">
        <v>55244700</v>
      </c>
      <c r="M24" t="s">
        <v>218</v>
      </c>
    </row>
    <row r="25" spans="1:13" x14ac:dyDescent="0.25">
      <c r="A25">
        <v>6</v>
      </c>
      <c r="B25" t="s">
        <v>26</v>
      </c>
      <c r="C25" t="s">
        <v>18</v>
      </c>
      <c r="D25" t="s">
        <v>24</v>
      </c>
      <c r="E25">
        <v>142180333</v>
      </c>
      <c r="F25">
        <v>76</v>
      </c>
      <c r="G25">
        <v>86</v>
      </c>
      <c r="H25">
        <v>0.46899999999999997</v>
      </c>
      <c r="I25">
        <v>3</v>
      </c>
      <c r="J25">
        <v>8</v>
      </c>
      <c r="K25">
        <v>19</v>
      </c>
      <c r="L25">
        <v>81978100</v>
      </c>
      <c r="M25" t="s">
        <v>237</v>
      </c>
    </row>
    <row r="26" spans="1:13" x14ac:dyDescent="0.25">
      <c r="A26">
        <v>20</v>
      </c>
      <c r="B26" t="s">
        <v>38</v>
      </c>
      <c r="C26" t="s">
        <v>14</v>
      </c>
      <c r="D26" t="s">
        <v>24</v>
      </c>
      <c r="E26">
        <v>84295952</v>
      </c>
      <c r="F26">
        <v>71</v>
      </c>
      <c r="G26">
        <v>91</v>
      </c>
      <c r="H26">
        <v>0.438</v>
      </c>
      <c r="I26">
        <v>4</v>
      </c>
      <c r="J26">
        <v>12</v>
      </c>
      <c r="K26">
        <v>25</v>
      </c>
      <c r="L26">
        <v>117620683</v>
      </c>
      <c r="M26" t="s">
        <v>223</v>
      </c>
    </row>
    <row r="27" spans="1:13" x14ac:dyDescent="0.25">
      <c r="A27">
        <v>11</v>
      </c>
      <c r="B27" t="s">
        <v>28</v>
      </c>
      <c r="C27" t="s">
        <v>18</v>
      </c>
      <c r="D27" t="s">
        <v>19</v>
      </c>
      <c r="E27">
        <v>116702085</v>
      </c>
      <c r="F27">
        <v>97</v>
      </c>
      <c r="G27">
        <v>65</v>
      </c>
      <c r="H27">
        <v>0.59899999999999998</v>
      </c>
      <c r="I27">
        <v>1</v>
      </c>
      <c r="J27">
        <v>1</v>
      </c>
      <c r="K27">
        <v>1</v>
      </c>
      <c r="L27">
        <v>110300862</v>
      </c>
      <c r="M27" t="s">
        <v>232</v>
      </c>
    </row>
    <row r="28" spans="1:13" x14ac:dyDescent="0.25">
      <c r="A28">
        <v>28</v>
      </c>
      <c r="B28" t="s">
        <v>76</v>
      </c>
      <c r="C28" t="s">
        <v>14</v>
      </c>
      <c r="D28" t="s">
        <v>15</v>
      </c>
      <c r="E28">
        <v>57030272</v>
      </c>
      <c r="F28">
        <v>92</v>
      </c>
      <c r="G28">
        <v>71</v>
      </c>
      <c r="H28">
        <v>0.56399999999999995</v>
      </c>
      <c r="I28">
        <v>2</v>
      </c>
      <c r="J28">
        <v>5</v>
      </c>
      <c r="K28">
        <v>9</v>
      </c>
      <c r="L28">
        <v>64173500</v>
      </c>
      <c r="M28" t="s">
        <v>215</v>
      </c>
    </row>
    <row r="29" spans="1:13" x14ac:dyDescent="0.25">
      <c r="A29">
        <v>8</v>
      </c>
      <c r="B29" t="s">
        <v>44</v>
      </c>
      <c r="C29" t="s">
        <v>14</v>
      </c>
      <c r="D29" t="s">
        <v>24</v>
      </c>
      <c r="E29">
        <v>127197575</v>
      </c>
      <c r="F29">
        <v>91</v>
      </c>
      <c r="G29">
        <v>72</v>
      </c>
      <c r="H29">
        <v>0.55800000000000005</v>
      </c>
      <c r="I29">
        <v>2</v>
      </c>
      <c r="J29">
        <v>6</v>
      </c>
      <c r="K29">
        <v>10</v>
      </c>
      <c r="L29">
        <v>120510974</v>
      </c>
      <c r="M29" t="s">
        <v>235</v>
      </c>
    </row>
    <row r="30" spans="1:13" x14ac:dyDescent="0.25">
      <c r="A30">
        <v>10</v>
      </c>
      <c r="B30" t="s">
        <v>60</v>
      </c>
      <c r="C30" t="s">
        <v>14</v>
      </c>
      <c r="D30" t="s">
        <v>15</v>
      </c>
      <c r="E30">
        <v>118244039</v>
      </c>
      <c r="F30">
        <v>74</v>
      </c>
      <c r="G30">
        <v>88</v>
      </c>
      <c r="H30">
        <v>0.45700000000000002</v>
      </c>
      <c r="I30">
        <v>5</v>
      </c>
      <c r="J30">
        <v>11</v>
      </c>
      <c r="K30">
        <v>23</v>
      </c>
      <c r="L30">
        <v>75489200</v>
      </c>
      <c r="M30" t="s">
        <v>233</v>
      </c>
    </row>
    <row r="31" spans="1:13" x14ac:dyDescent="0.25">
      <c r="A31">
        <v>12</v>
      </c>
      <c r="B31" t="s">
        <v>30</v>
      </c>
      <c r="C31" t="s">
        <v>18</v>
      </c>
      <c r="D31" t="s">
        <v>15</v>
      </c>
      <c r="E31">
        <v>112431770</v>
      </c>
      <c r="F31">
        <v>86</v>
      </c>
      <c r="G31">
        <v>76</v>
      </c>
      <c r="H31">
        <v>0.53100000000000003</v>
      </c>
      <c r="I31">
        <v>2</v>
      </c>
      <c r="J31">
        <v>6</v>
      </c>
      <c r="K31">
        <v>13</v>
      </c>
      <c r="L31">
        <v>81336143</v>
      </c>
      <c r="M31" t="s">
        <v>231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24</v>
      </c>
      <c r="B2" t="s">
        <v>50</v>
      </c>
      <c r="C2" t="s">
        <v>18</v>
      </c>
      <c r="D2" t="s">
        <v>24</v>
      </c>
      <c r="E2">
        <v>74284833</v>
      </c>
      <c r="F2">
        <v>81</v>
      </c>
      <c r="G2">
        <v>81</v>
      </c>
      <c r="H2">
        <v>0.5</v>
      </c>
      <c r="I2">
        <v>3</v>
      </c>
      <c r="J2">
        <v>9</v>
      </c>
      <c r="K2">
        <v>15</v>
      </c>
      <c r="L2">
        <v>53639833</v>
      </c>
      <c r="M2" t="s">
        <v>248</v>
      </c>
    </row>
    <row r="3" spans="1:13" x14ac:dyDescent="0.25">
      <c r="A3">
        <v>16</v>
      </c>
      <c r="B3" t="s">
        <v>58</v>
      </c>
      <c r="C3" t="s">
        <v>18</v>
      </c>
      <c r="D3" t="s">
        <v>15</v>
      </c>
      <c r="E3">
        <v>83309942</v>
      </c>
      <c r="F3">
        <v>94</v>
      </c>
      <c r="G3">
        <v>68</v>
      </c>
      <c r="H3">
        <v>0.57999999999999996</v>
      </c>
      <c r="I3">
        <v>2</v>
      </c>
      <c r="J3">
        <v>4</v>
      </c>
      <c r="K3">
        <v>4</v>
      </c>
      <c r="L3">
        <v>87002692</v>
      </c>
      <c r="M3" t="s">
        <v>256</v>
      </c>
    </row>
    <row r="4" spans="1:13" x14ac:dyDescent="0.25">
      <c r="A4">
        <v>19</v>
      </c>
      <c r="B4" t="s">
        <v>72</v>
      </c>
      <c r="C4" t="s">
        <v>14</v>
      </c>
      <c r="D4" t="s">
        <v>15</v>
      </c>
      <c r="E4">
        <v>81428999</v>
      </c>
      <c r="F4">
        <v>93</v>
      </c>
      <c r="G4">
        <v>69</v>
      </c>
      <c r="H4">
        <v>0.57399999999999995</v>
      </c>
      <c r="I4">
        <v>2</v>
      </c>
      <c r="J4">
        <v>3</v>
      </c>
      <c r="K4">
        <v>7</v>
      </c>
      <c r="L4">
        <v>85304038</v>
      </c>
      <c r="M4" t="s">
        <v>253</v>
      </c>
    </row>
    <row r="5" spans="1:13" x14ac:dyDescent="0.25">
      <c r="A5">
        <v>3</v>
      </c>
      <c r="B5" t="s">
        <v>13</v>
      </c>
      <c r="C5" t="s">
        <v>14</v>
      </c>
      <c r="D5" t="s">
        <v>15</v>
      </c>
      <c r="E5">
        <v>173186617</v>
      </c>
      <c r="F5">
        <v>69</v>
      </c>
      <c r="G5">
        <v>93</v>
      </c>
      <c r="H5">
        <v>0.42599999999999999</v>
      </c>
      <c r="I5">
        <v>5</v>
      </c>
      <c r="J5">
        <v>12</v>
      </c>
      <c r="K5">
        <v>25</v>
      </c>
      <c r="L5">
        <v>161762475</v>
      </c>
      <c r="M5" t="s">
        <v>268</v>
      </c>
    </row>
    <row r="6" spans="1:13" x14ac:dyDescent="0.25">
      <c r="A6">
        <v>15</v>
      </c>
      <c r="B6" t="s">
        <v>17</v>
      </c>
      <c r="C6" t="s">
        <v>18</v>
      </c>
      <c r="D6" t="s">
        <v>19</v>
      </c>
      <c r="E6">
        <v>88197033</v>
      </c>
      <c r="F6">
        <v>61</v>
      </c>
      <c r="G6">
        <v>101</v>
      </c>
      <c r="H6">
        <v>0.377</v>
      </c>
      <c r="I6">
        <v>5</v>
      </c>
      <c r="J6">
        <v>15</v>
      </c>
      <c r="K6">
        <v>29</v>
      </c>
      <c r="L6">
        <v>125047329</v>
      </c>
      <c r="M6" t="s">
        <v>257</v>
      </c>
    </row>
    <row r="7" spans="1:13" x14ac:dyDescent="0.25">
      <c r="A7">
        <v>11</v>
      </c>
      <c r="B7" t="s">
        <v>68</v>
      </c>
      <c r="C7" t="s">
        <v>14</v>
      </c>
      <c r="D7" t="s">
        <v>19</v>
      </c>
      <c r="E7">
        <v>96919500</v>
      </c>
      <c r="F7">
        <v>85</v>
      </c>
      <c r="G7">
        <v>77</v>
      </c>
      <c r="H7">
        <v>0.52500000000000002</v>
      </c>
      <c r="I7">
        <v>2</v>
      </c>
      <c r="J7">
        <v>7</v>
      </c>
      <c r="K7">
        <v>13</v>
      </c>
      <c r="L7">
        <v>127789000</v>
      </c>
      <c r="M7" t="s">
        <v>261</v>
      </c>
    </row>
    <row r="8" spans="1:13" x14ac:dyDescent="0.25">
      <c r="A8">
        <v>17</v>
      </c>
      <c r="B8" t="s">
        <v>46</v>
      </c>
      <c r="C8" t="s">
        <v>18</v>
      </c>
      <c r="D8" t="s">
        <v>19</v>
      </c>
      <c r="E8">
        <v>82203616</v>
      </c>
      <c r="F8">
        <v>97</v>
      </c>
      <c r="G8">
        <v>65</v>
      </c>
      <c r="H8">
        <v>0.59899999999999998</v>
      </c>
      <c r="I8">
        <v>1</v>
      </c>
      <c r="J8">
        <v>2</v>
      </c>
      <c r="K8">
        <v>2</v>
      </c>
      <c r="L8">
        <v>75947134</v>
      </c>
      <c r="M8" t="s">
        <v>255</v>
      </c>
    </row>
    <row r="9" spans="1:13" x14ac:dyDescent="0.25">
      <c r="A9">
        <v>21</v>
      </c>
      <c r="B9" t="s">
        <v>54</v>
      </c>
      <c r="C9" t="s">
        <v>14</v>
      </c>
      <c r="D9" t="s">
        <v>19</v>
      </c>
      <c r="E9">
        <v>78430300</v>
      </c>
      <c r="F9">
        <v>68</v>
      </c>
      <c r="G9">
        <v>94</v>
      </c>
      <c r="H9">
        <v>0.42</v>
      </c>
      <c r="I9">
        <v>4</v>
      </c>
      <c r="J9">
        <v>13</v>
      </c>
      <c r="K9">
        <v>26</v>
      </c>
      <c r="L9">
        <v>49190566</v>
      </c>
      <c r="M9" t="s">
        <v>251</v>
      </c>
    </row>
    <row r="10" spans="1:13" x14ac:dyDescent="0.25">
      <c r="A10">
        <v>22</v>
      </c>
      <c r="B10" t="s">
        <v>40</v>
      </c>
      <c r="C10" t="s">
        <v>18</v>
      </c>
      <c r="D10" t="s">
        <v>24</v>
      </c>
      <c r="E10">
        <v>78069571</v>
      </c>
      <c r="F10">
        <v>64</v>
      </c>
      <c r="G10">
        <v>98</v>
      </c>
      <c r="H10">
        <v>0.39500000000000002</v>
      </c>
      <c r="I10">
        <v>5</v>
      </c>
      <c r="J10">
        <v>14</v>
      </c>
      <c r="K10">
        <v>28</v>
      </c>
      <c r="L10">
        <v>88148071</v>
      </c>
      <c r="M10" t="s">
        <v>250</v>
      </c>
    </row>
    <row r="11" spans="1:13" x14ac:dyDescent="0.25">
      <c r="A11">
        <v>5</v>
      </c>
      <c r="B11" t="s">
        <v>56</v>
      </c>
      <c r="C11" t="s">
        <v>14</v>
      </c>
      <c r="D11" t="s">
        <v>19</v>
      </c>
      <c r="E11">
        <v>132300000</v>
      </c>
      <c r="F11">
        <v>88</v>
      </c>
      <c r="G11">
        <v>74</v>
      </c>
      <c r="H11">
        <v>0.54300000000000004</v>
      </c>
      <c r="I11">
        <v>1</v>
      </c>
      <c r="J11">
        <v>6</v>
      </c>
      <c r="K11">
        <v>10</v>
      </c>
      <c r="L11">
        <v>105700231</v>
      </c>
      <c r="M11" t="s">
        <v>205</v>
      </c>
    </row>
    <row r="12" spans="1:13" x14ac:dyDescent="0.25">
      <c r="A12">
        <v>28</v>
      </c>
      <c r="B12" t="s">
        <v>32</v>
      </c>
      <c r="C12" t="s">
        <v>18</v>
      </c>
      <c r="D12" t="s">
        <v>19</v>
      </c>
      <c r="E12">
        <v>60651000</v>
      </c>
      <c r="F12">
        <v>55</v>
      </c>
      <c r="G12">
        <v>107</v>
      </c>
      <c r="H12">
        <v>0.34</v>
      </c>
      <c r="I12">
        <v>6</v>
      </c>
      <c r="J12">
        <v>16</v>
      </c>
      <c r="K12">
        <v>30</v>
      </c>
      <c r="L12">
        <v>70694000</v>
      </c>
      <c r="M12" t="s">
        <v>244</v>
      </c>
    </row>
    <row r="13" spans="1:13" x14ac:dyDescent="0.25">
      <c r="A13">
        <v>27</v>
      </c>
      <c r="B13" t="s">
        <v>62</v>
      </c>
      <c r="C13" t="s">
        <v>14</v>
      </c>
      <c r="D13" t="s">
        <v>19</v>
      </c>
      <c r="E13">
        <v>60916225</v>
      </c>
      <c r="F13">
        <v>72</v>
      </c>
      <c r="G13">
        <v>90</v>
      </c>
      <c r="H13">
        <v>0.44400000000000001</v>
      </c>
      <c r="I13">
        <v>3</v>
      </c>
      <c r="J13">
        <v>11</v>
      </c>
      <c r="K13">
        <v>23</v>
      </c>
      <c r="L13">
        <v>36126000</v>
      </c>
      <c r="M13" t="s">
        <v>245</v>
      </c>
    </row>
    <row r="14" spans="1:13" x14ac:dyDescent="0.25">
      <c r="A14">
        <v>4</v>
      </c>
      <c r="B14" t="s">
        <v>34</v>
      </c>
      <c r="C14" t="s">
        <v>14</v>
      </c>
      <c r="D14" t="s">
        <v>24</v>
      </c>
      <c r="E14">
        <v>154485166</v>
      </c>
      <c r="F14">
        <v>89</v>
      </c>
      <c r="G14">
        <v>73</v>
      </c>
      <c r="H14">
        <v>0.54900000000000004</v>
      </c>
      <c r="I14">
        <v>0</v>
      </c>
      <c r="J14">
        <v>5</v>
      </c>
      <c r="K14">
        <v>9</v>
      </c>
      <c r="L14">
        <v>138543166</v>
      </c>
      <c r="M14" t="s">
        <v>267</v>
      </c>
    </row>
    <row r="15" spans="1:13" x14ac:dyDescent="0.25">
      <c r="A15">
        <v>12</v>
      </c>
      <c r="B15" t="s">
        <v>23</v>
      </c>
      <c r="C15" t="s">
        <v>18</v>
      </c>
      <c r="D15" t="s">
        <v>24</v>
      </c>
      <c r="E15">
        <v>95143575</v>
      </c>
      <c r="F15">
        <v>86</v>
      </c>
      <c r="G15">
        <v>76</v>
      </c>
      <c r="H15">
        <v>0.53100000000000003</v>
      </c>
      <c r="I15">
        <v>2</v>
      </c>
      <c r="J15">
        <v>6</v>
      </c>
      <c r="K15">
        <v>12</v>
      </c>
      <c r="L15">
        <v>104188999</v>
      </c>
      <c r="M15" t="s">
        <v>260</v>
      </c>
    </row>
    <row r="16" spans="1:13" x14ac:dyDescent="0.25">
      <c r="A16">
        <v>7</v>
      </c>
      <c r="B16" t="s">
        <v>74</v>
      </c>
      <c r="C16" t="s">
        <v>18</v>
      </c>
      <c r="D16" t="s">
        <v>15</v>
      </c>
      <c r="E16">
        <v>118078000</v>
      </c>
      <c r="F16">
        <v>69</v>
      </c>
      <c r="G16">
        <v>93</v>
      </c>
      <c r="H16">
        <v>0.42599999999999999</v>
      </c>
      <c r="I16">
        <v>5</v>
      </c>
      <c r="J16">
        <v>13</v>
      </c>
      <c r="K16">
        <v>24</v>
      </c>
      <c r="L16">
        <v>56944000</v>
      </c>
      <c r="M16" t="s">
        <v>265</v>
      </c>
    </row>
    <row r="17" spans="1:13" x14ac:dyDescent="0.25">
      <c r="A17">
        <v>10</v>
      </c>
      <c r="B17" t="s">
        <v>48</v>
      </c>
      <c r="C17" t="s">
        <v>18</v>
      </c>
      <c r="D17" t="s">
        <v>19</v>
      </c>
      <c r="E17">
        <v>97653944</v>
      </c>
      <c r="F17">
        <v>83</v>
      </c>
      <c r="G17">
        <v>79</v>
      </c>
      <c r="H17">
        <v>0.51200000000000001</v>
      </c>
      <c r="I17">
        <v>3</v>
      </c>
      <c r="J17">
        <v>7</v>
      </c>
      <c r="K17">
        <v>14</v>
      </c>
      <c r="L17">
        <v>85497333</v>
      </c>
      <c r="M17" t="s">
        <v>262</v>
      </c>
    </row>
    <row r="18" spans="1:13" x14ac:dyDescent="0.25">
      <c r="A18">
        <v>13</v>
      </c>
      <c r="B18" t="s">
        <v>52</v>
      </c>
      <c r="C18" t="s">
        <v>14</v>
      </c>
      <c r="D18" t="s">
        <v>19</v>
      </c>
      <c r="E18">
        <v>94085000</v>
      </c>
      <c r="F18">
        <v>66</v>
      </c>
      <c r="G18">
        <v>96</v>
      </c>
      <c r="H18">
        <v>0.40699999999999997</v>
      </c>
      <c r="I18">
        <v>5</v>
      </c>
      <c r="J18">
        <v>14</v>
      </c>
      <c r="K18">
        <v>27</v>
      </c>
      <c r="L18">
        <v>112737000</v>
      </c>
      <c r="M18" t="s">
        <v>259</v>
      </c>
    </row>
    <row r="19" spans="1:13" x14ac:dyDescent="0.25">
      <c r="A19">
        <v>14</v>
      </c>
      <c r="B19" t="s">
        <v>36</v>
      </c>
      <c r="C19" t="s">
        <v>18</v>
      </c>
      <c r="D19" t="s">
        <v>15</v>
      </c>
      <c r="E19">
        <v>93353983</v>
      </c>
      <c r="F19">
        <v>74</v>
      </c>
      <c r="G19">
        <v>88</v>
      </c>
      <c r="H19">
        <v>0.45700000000000002</v>
      </c>
      <c r="I19">
        <v>4</v>
      </c>
      <c r="J19">
        <v>12</v>
      </c>
      <c r="K19">
        <v>21</v>
      </c>
      <c r="L19">
        <v>118847309</v>
      </c>
      <c r="M19" t="s">
        <v>258</v>
      </c>
    </row>
    <row r="20" spans="1:13" x14ac:dyDescent="0.25">
      <c r="A20">
        <v>1</v>
      </c>
      <c r="B20" t="s">
        <v>21</v>
      </c>
      <c r="C20" t="s">
        <v>14</v>
      </c>
      <c r="D20" t="s">
        <v>15</v>
      </c>
      <c r="E20">
        <v>197962289</v>
      </c>
      <c r="F20">
        <v>95</v>
      </c>
      <c r="G20">
        <v>67</v>
      </c>
      <c r="H20">
        <v>0.58599999999999997</v>
      </c>
      <c r="I20">
        <v>1</v>
      </c>
      <c r="J20">
        <v>1</v>
      </c>
      <c r="K20">
        <v>3</v>
      </c>
      <c r="L20">
        <v>202689028</v>
      </c>
      <c r="M20" t="s">
        <v>241</v>
      </c>
    </row>
    <row r="21" spans="1:13" x14ac:dyDescent="0.25">
      <c r="A21">
        <v>29</v>
      </c>
      <c r="B21" t="s">
        <v>66</v>
      </c>
      <c r="C21" t="s">
        <v>14</v>
      </c>
      <c r="D21" t="s">
        <v>24</v>
      </c>
      <c r="E21">
        <v>55372500</v>
      </c>
      <c r="F21">
        <v>64</v>
      </c>
      <c r="G21">
        <v>68</v>
      </c>
      <c r="H21">
        <v>0.48499999999999999</v>
      </c>
      <c r="I21">
        <v>1</v>
      </c>
      <c r="J21">
        <v>8</v>
      </c>
      <c r="K21">
        <v>18</v>
      </c>
      <c r="L21">
        <v>66536500</v>
      </c>
      <c r="M21" t="s">
        <v>243</v>
      </c>
    </row>
    <row r="22" spans="1:13" x14ac:dyDescent="0.25">
      <c r="A22">
        <v>2</v>
      </c>
      <c r="B22" t="s">
        <v>42</v>
      </c>
      <c r="C22" t="s">
        <v>18</v>
      </c>
      <c r="D22" t="s">
        <v>15</v>
      </c>
      <c r="E22">
        <v>174538938</v>
      </c>
      <c r="F22">
        <v>81</v>
      </c>
      <c r="G22">
        <v>81</v>
      </c>
      <c r="H22">
        <v>0.5</v>
      </c>
      <c r="I22">
        <v>3</v>
      </c>
      <c r="J22">
        <v>8</v>
      </c>
      <c r="K22">
        <v>16</v>
      </c>
      <c r="L22">
        <v>172976379</v>
      </c>
      <c r="M22" t="s">
        <v>269</v>
      </c>
    </row>
    <row r="23" spans="1:13" x14ac:dyDescent="0.25">
      <c r="A23">
        <v>26</v>
      </c>
      <c r="B23" t="s">
        <v>70</v>
      </c>
      <c r="C23" t="s">
        <v>18</v>
      </c>
      <c r="D23" t="s">
        <v>19</v>
      </c>
      <c r="E23">
        <v>63431999</v>
      </c>
      <c r="F23">
        <v>79</v>
      </c>
      <c r="G23">
        <v>83</v>
      </c>
      <c r="H23">
        <v>0.48799999999999999</v>
      </c>
      <c r="I23">
        <v>4</v>
      </c>
      <c r="J23">
        <v>10</v>
      </c>
      <c r="K23">
        <v>17</v>
      </c>
      <c r="L23">
        <v>45047000</v>
      </c>
      <c r="M23" t="s">
        <v>246</v>
      </c>
    </row>
    <row r="24" spans="1:13" x14ac:dyDescent="0.25">
      <c r="A24">
        <v>30</v>
      </c>
      <c r="B24" t="s">
        <v>64</v>
      </c>
      <c r="C24" t="s">
        <v>18</v>
      </c>
      <c r="D24" t="s">
        <v>24</v>
      </c>
      <c r="E24">
        <v>55244700</v>
      </c>
      <c r="F24">
        <v>76</v>
      </c>
      <c r="G24">
        <v>86</v>
      </c>
      <c r="H24">
        <v>0.46899999999999997</v>
      </c>
      <c r="I24">
        <v>4</v>
      </c>
      <c r="J24">
        <v>11</v>
      </c>
      <c r="K24">
        <v>19</v>
      </c>
      <c r="L24">
        <v>45869140</v>
      </c>
      <c r="M24" t="s">
        <v>242</v>
      </c>
    </row>
    <row r="25" spans="1:13" x14ac:dyDescent="0.25">
      <c r="A25">
        <v>18</v>
      </c>
      <c r="B25" t="s">
        <v>26</v>
      </c>
      <c r="C25" t="s">
        <v>18</v>
      </c>
      <c r="D25" t="s">
        <v>24</v>
      </c>
      <c r="E25">
        <v>81978100</v>
      </c>
      <c r="F25">
        <v>94</v>
      </c>
      <c r="G25">
        <v>68</v>
      </c>
      <c r="H25">
        <v>0.57999999999999996</v>
      </c>
      <c r="I25">
        <v>1</v>
      </c>
      <c r="J25">
        <v>3</v>
      </c>
      <c r="K25">
        <v>5</v>
      </c>
      <c r="L25">
        <v>118198333</v>
      </c>
      <c r="M25" t="s">
        <v>254</v>
      </c>
    </row>
    <row r="26" spans="1:13" x14ac:dyDescent="0.25">
      <c r="A26">
        <v>8</v>
      </c>
      <c r="B26" t="s">
        <v>38</v>
      </c>
      <c r="C26" t="s">
        <v>14</v>
      </c>
      <c r="D26" t="s">
        <v>24</v>
      </c>
      <c r="E26">
        <v>117620683</v>
      </c>
      <c r="F26">
        <v>75</v>
      </c>
      <c r="G26">
        <v>87</v>
      </c>
      <c r="H26">
        <v>0.46300000000000002</v>
      </c>
      <c r="I26">
        <v>4</v>
      </c>
      <c r="J26">
        <v>9</v>
      </c>
      <c r="K26">
        <v>20</v>
      </c>
      <c r="L26">
        <v>86524600</v>
      </c>
      <c r="M26" t="s">
        <v>264</v>
      </c>
    </row>
    <row r="27" spans="1:13" x14ac:dyDescent="0.25">
      <c r="A27">
        <v>9</v>
      </c>
      <c r="B27" t="s">
        <v>28</v>
      </c>
      <c r="C27" t="s">
        <v>18</v>
      </c>
      <c r="D27" t="s">
        <v>19</v>
      </c>
      <c r="E27">
        <v>110300862</v>
      </c>
      <c r="F27">
        <v>88</v>
      </c>
      <c r="G27">
        <v>74</v>
      </c>
      <c r="H27">
        <v>0.54300000000000004</v>
      </c>
      <c r="I27">
        <v>2</v>
      </c>
      <c r="J27">
        <v>5</v>
      </c>
      <c r="K27">
        <v>11</v>
      </c>
      <c r="L27">
        <v>105433572</v>
      </c>
      <c r="M27" t="s">
        <v>263</v>
      </c>
    </row>
    <row r="28" spans="1:13" x14ac:dyDescent="0.25">
      <c r="A28">
        <v>25</v>
      </c>
      <c r="B28" t="s">
        <v>76</v>
      </c>
      <c r="C28" t="s">
        <v>14</v>
      </c>
      <c r="D28" t="s">
        <v>15</v>
      </c>
      <c r="E28">
        <v>64173500</v>
      </c>
      <c r="F28">
        <v>90</v>
      </c>
      <c r="G28">
        <v>72</v>
      </c>
      <c r="H28">
        <v>0.55600000000000005</v>
      </c>
      <c r="I28">
        <v>3</v>
      </c>
      <c r="J28">
        <v>4</v>
      </c>
      <c r="K28">
        <v>8</v>
      </c>
      <c r="L28">
        <v>41053571</v>
      </c>
      <c r="M28" t="s">
        <v>247</v>
      </c>
    </row>
    <row r="29" spans="1:13" x14ac:dyDescent="0.25">
      <c r="A29">
        <v>6</v>
      </c>
      <c r="B29" t="s">
        <v>44</v>
      </c>
      <c r="C29" t="s">
        <v>14</v>
      </c>
      <c r="D29" t="s">
        <v>24</v>
      </c>
      <c r="E29">
        <v>120510974</v>
      </c>
      <c r="F29">
        <v>93</v>
      </c>
      <c r="G29">
        <v>69</v>
      </c>
      <c r="H29">
        <v>0.57399999999999995</v>
      </c>
      <c r="I29">
        <v>2</v>
      </c>
      <c r="J29">
        <v>2</v>
      </c>
      <c r="K29">
        <v>6</v>
      </c>
      <c r="L29">
        <v>92299264</v>
      </c>
      <c r="M29" t="s">
        <v>266</v>
      </c>
    </row>
    <row r="30" spans="1:13" x14ac:dyDescent="0.25">
      <c r="A30">
        <v>23</v>
      </c>
      <c r="B30" t="s">
        <v>60</v>
      </c>
      <c r="C30" t="s">
        <v>14</v>
      </c>
      <c r="D30" t="s">
        <v>15</v>
      </c>
      <c r="E30">
        <v>75489200</v>
      </c>
      <c r="F30">
        <v>73</v>
      </c>
      <c r="G30">
        <v>89</v>
      </c>
      <c r="H30">
        <v>0.45100000000000001</v>
      </c>
      <c r="I30">
        <v>4</v>
      </c>
      <c r="J30">
        <v>10</v>
      </c>
      <c r="K30">
        <v>22</v>
      </c>
      <c r="L30">
        <v>62567800</v>
      </c>
      <c r="M30" t="s">
        <v>249</v>
      </c>
    </row>
    <row r="31" spans="1:13" x14ac:dyDescent="0.25">
      <c r="A31">
        <v>20</v>
      </c>
      <c r="B31" t="s">
        <v>30</v>
      </c>
      <c r="C31" t="s">
        <v>18</v>
      </c>
      <c r="D31" t="s">
        <v>15</v>
      </c>
      <c r="E31">
        <v>81336143</v>
      </c>
      <c r="F31">
        <v>98</v>
      </c>
      <c r="G31">
        <v>64</v>
      </c>
      <c r="H31">
        <v>0.60499999999999998</v>
      </c>
      <c r="I31">
        <v>1</v>
      </c>
      <c r="J31">
        <v>1</v>
      </c>
      <c r="K31">
        <v>1</v>
      </c>
      <c r="L31">
        <v>63856928</v>
      </c>
      <c r="M31" t="s">
        <v>252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selection activeCell="B2" sqref="B2:B31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25</v>
      </c>
      <c r="B2" t="s">
        <v>50</v>
      </c>
      <c r="C2" t="s">
        <v>18</v>
      </c>
      <c r="D2" t="s">
        <v>24</v>
      </c>
      <c r="E2">
        <v>53639833</v>
      </c>
      <c r="F2">
        <v>94</v>
      </c>
      <c r="G2">
        <v>68</v>
      </c>
      <c r="H2">
        <v>0.57999999999999996</v>
      </c>
      <c r="I2">
        <v>1</v>
      </c>
      <c r="J2">
        <v>3</v>
      </c>
      <c r="K2">
        <v>6</v>
      </c>
      <c r="L2">
        <v>60718167</v>
      </c>
      <c r="M2" t="s">
        <v>275</v>
      </c>
    </row>
    <row r="3" spans="1:13" x14ac:dyDescent="0.25">
      <c r="A3">
        <v>15</v>
      </c>
      <c r="B3" t="s">
        <v>58</v>
      </c>
      <c r="C3" t="s">
        <v>18</v>
      </c>
      <c r="D3" t="s">
        <v>15</v>
      </c>
      <c r="E3">
        <v>87002692</v>
      </c>
      <c r="F3">
        <v>89</v>
      </c>
      <c r="G3">
        <v>73</v>
      </c>
      <c r="H3">
        <v>0.54900000000000004</v>
      </c>
      <c r="I3">
        <v>2</v>
      </c>
      <c r="J3">
        <v>5</v>
      </c>
      <c r="K3">
        <v>10</v>
      </c>
      <c r="L3">
        <v>84423667</v>
      </c>
      <c r="M3" t="s">
        <v>286</v>
      </c>
    </row>
    <row r="4" spans="1:13" x14ac:dyDescent="0.25">
      <c r="A4">
        <v>18</v>
      </c>
      <c r="B4" t="s">
        <v>72</v>
      </c>
      <c r="C4" t="s">
        <v>14</v>
      </c>
      <c r="D4" t="s">
        <v>15</v>
      </c>
      <c r="E4">
        <v>85304038</v>
      </c>
      <c r="F4">
        <v>69</v>
      </c>
      <c r="G4">
        <v>93</v>
      </c>
      <c r="H4">
        <v>0.42599999999999999</v>
      </c>
      <c r="I4">
        <v>5</v>
      </c>
      <c r="J4">
        <v>12</v>
      </c>
      <c r="K4">
        <v>27</v>
      </c>
      <c r="L4">
        <v>81612500</v>
      </c>
      <c r="M4" t="s">
        <v>283</v>
      </c>
    </row>
    <row r="5" spans="1:13" x14ac:dyDescent="0.25">
      <c r="A5">
        <v>3</v>
      </c>
      <c r="B5" t="s">
        <v>13</v>
      </c>
      <c r="C5" t="s">
        <v>14</v>
      </c>
      <c r="D5" t="s">
        <v>15</v>
      </c>
      <c r="E5">
        <v>161762475</v>
      </c>
      <c r="F5">
        <v>90</v>
      </c>
      <c r="G5">
        <v>72</v>
      </c>
      <c r="H5">
        <v>0.55600000000000005</v>
      </c>
      <c r="I5">
        <v>3</v>
      </c>
      <c r="J5">
        <v>5</v>
      </c>
      <c r="K5">
        <v>9</v>
      </c>
      <c r="L5">
        <v>162747333</v>
      </c>
      <c r="M5" t="s">
        <v>296</v>
      </c>
    </row>
    <row r="6" spans="1:13" x14ac:dyDescent="0.25">
      <c r="A6">
        <v>6</v>
      </c>
      <c r="B6" t="s">
        <v>17</v>
      </c>
      <c r="C6" t="s">
        <v>18</v>
      </c>
      <c r="D6" t="s">
        <v>19</v>
      </c>
      <c r="E6">
        <v>125047329</v>
      </c>
      <c r="F6">
        <v>71</v>
      </c>
      <c r="G6">
        <v>91</v>
      </c>
      <c r="H6">
        <v>0.438</v>
      </c>
      <c r="I6">
        <v>5</v>
      </c>
      <c r="J6">
        <v>14</v>
      </c>
      <c r="K6">
        <v>26</v>
      </c>
      <c r="L6">
        <v>146859000</v>
      </c>
      <c r="M6" t="s">
        <v>294</v>
      </c>
    </row>
    <row r="7" spans="1:13" x14ac:dyDescent="0.25">
      <c r="A7">
        <v>5</v>
      </c>
      <c r="B7" t="s">
        <v>68</v>
      </c>
      <c r="C7" t="s">
        <v>14</v>
      </c>
      <c r="D7" t="s">
        <v>19</v>
      </c>
      <c r="E7">
        <v>127789000</v>
      </c>
      <c r="F7">
        <v>79</v>
      </c>
      <c r="G7">
        <v>83</v>
      </c>
      <c r="H7">
        <v>0.48799999999999999</v>
      </c>
      <c r="I7">
        <v>3</v>
      </c>
      <c r="J7">
        <v>9</v>
      </c>
      <c r="K7">
        <v>18</v>
      </c>
      <c r="L7">
        <v>108273197</v>
      </c>
      <c r="M7" t="s">
        <v>295</v>
      </c>
    </row>
    <row r="8" spans="1:13" x14ac:dyDescent="0.25">
      <c r="A8">
        <v>19</v>
      </c>
      <c r="B8" t="s">
        <v>46</v>
      </c>
      <c r="C8" t="s">
        <v>18</v>
      </c>
      <c r="D8" t="s">
        <v>19</v>
      </c>
      <c r="E8">
        <v>75947134</v>
      </c>
      <c r="F8">
        <v>79</v>
      </c>
      <c r="G8">
        <v>83</v>
      </c>
      <c r="H8">
        <v>0.48799999999999999</v>
      </c>
      <c r="I8">
        <v>3</v>
      </c>
      <c r="J8">
        <v>9</v>
      </c>
      <c r="K8">
        <v>17</v>
      </c>
      <c r="L8">
        <v>72386544</v>
      </c>
      <c r="M8" t="s">
        <v>282</v>
      </c>
    </row>
    <row r="9" spans="1:13" x14ac:dyDescent="0.25">
      <c r="A9">
        <v>26</v>
      </c>
      <c r="B9" t="s">
        <v>54</v>
      </c>
      <c r="C9" t="s">
        <v>14</v>
      </c>
      <c r="D9" t="s">
        <v>19</v>
      </c>
      <c r="E9">
        <v>49190566</v>
      </c>
      <c r="F9">
        <v>80</v>
      </c>
      <c r="G9">
        <v>82</v>
      </c>
      <c r="H9">
        <v>0.49399999999999999</v>
      </c>
      <c r="I9">
        <v>2</v>
      </c>
      <c r="J9">
        <v>8</v>
      </c>
      <c r="K9">
        <v>16</v>
      </c>
      <c r="L9">
        <v>61203967</v>
      </c>
      <c r="M9" t="s">
        <v>274</v>
      </c>
    </row>
    <row r="10" spans="1:13" x14ac:dyDescent="0.25">
      <c r="A10">
        <v>14</v>
      </c>
      <c r="B10" t="s">
        <v>40</v>
      </c>
      <c r="C10" t="s">
        <v>18</v>
      </c>
      <c r="D10" t="s">
        <v>24</v>
      </c>
      <c r="E10">
        <v>88148071</v>
      </c>
      <c r="F10">
        <v>73</v>
      </c>
      <c r="G10">
        <v>89</v>
      </c>
      <c r="H10">
        <v>0.45100000000000001</v>
      </c>
      <c r="I10">
        <v>4</v>
      </c>
      <c r="J10">
        <v>11</v>
      </c>
      <c r="K10">
        <v>21</v>
      </c>
      <c r="L10">
        <v>84227000</v>
      </c>
      <c r="M10" t="s">
        <v>287</v>
      </c>
    </row>
    <row r="11" spans="1:13" x14ac:dyDescent="0.25">
      <c r="A11">
        <v>10</v>
      </c>
      <c r="B11" t="s">
        <v>56</v>
      </c>
      <c r="C11" t="s">
        <v>14</v>
      </c>
      <c r="D11" t="s">
        <v>19</v>
      </c>
      <c r="E11">
        <v>105700231</v>
      </c>
      <c r="F11">
        <v>95</v>
      </c>
      <c r="G11">
        <v>67</v>
      </c>
      <c r="H11">
        <v>0.58599999999999997</v>
      </c>
      <c r="I11">
        <v>1</v>
      </c>
      <c r="J11">
        <v>3</v>
      </c>
      <c r="K11">
        <v>5</v>
      </c>
      <c r="L11">
        <v>122864929</v>
      </c>
      <c r="M11" t="s">
        <v>291</v>
      </c>
    </row>
    <row r="12" spans="1:13" x14ac:dyDescent="0.25">
      <c r="A12">
        <v>24</v>
      </c>
      <c r="B12" t="s">
        <v>277</v>
      </c>
      <c r="C12" t="s">
        <v>18</v>
      </c>
      <c r="D12" t="s">
        <v>15</v>
      </c>
      <c r="E12">
        <v>56944000</v>
      </c>
      <c r="F12">
        <v>72</v>
      </c>
      <c r="G12">
        <v>90</v>
      </c>
      <c r="H12">
        <v>0.44400000000000001</v>
      </c>
      <c r="I12">
        <v>5</v>
      </c>
      <c r="J12">
        <v>13</v>
      </c>
      <c r="K12">
        <v>22</v>
      </c>
      <c r="L12">
        <v>55641500</v>
      </c>
      <c r="M12" t="s">
        <v>276</v>
      </c>
    </row>
    <row r="13" spans="1:13" x14ac:dyDescent="0.25">
      <c r="A13">
        <v>20</v>
      </c>
      <c r="B13" t="s">
        <v>32</v>
      </c>
      <c r="C13" t="s">
        <v>18</v>
      </c>
      <c r="D13" t="s">
        <v>19</v>
      </c>
      <c r="E13">
        <v>70694000</v>
      </c>
      <c r="F13">
        <v>56</v>
      </c>
      <c r="G13">
        <v>106</v>
      </c>
      <c r="H13">
        <v>0.34599999999999997</v>
      </c>
      <c r="I13">
        <v>6</v>
      </c>
      <c r="J13">
        <v>16</v>
      </c>
      <c r="K13">
        <v>30</v>
      </c>
      <c r="L13">
        <v>92355500</v>
      </c>
      <c r="M13" t="s">
        <v>281</v>
      </c>
    </row>
    <row r="14" spans="1:13" x14ac:dyDescent="0.25">
      <c r="A14">
        <v>30</v>
      </c>
      <c r="B14" t="s">
        <v>62</v>
      </c>
      <c r="C14" t="s">
        <v>14</v>
      </c>
      <c r="D14" t="s">
        <v>19</v>
      </c>
      <c r="E14">
        <v>36126000</v>
      </c>
      <c r="F14">
        <v>71</v>
      </c>
      <c r="G14">
        <v>91</v>
      </c>
      <c r="H14">
        <v>0.438</v>
      </c>
      <c r="I14">
        <v>4</v>
      </c>
      <c r="J14">
        <v>11</v>
      </c>
      <c r="K14">
        <v>24</v>
      </c>
      <c r="L14">
        <v>72267710</v>
      </c>
      <c r="M14" t="s">
        <v>270</v>
      </c>
    </row>
    <row r="15" spans="1:13" x14ac:dyDescent="0.25">
      <c r="A15">
        <v>4</v>
      </c>
      <c r="B15" t="s">
        <v>34</v>
      </c>
      <c r="C15" t="s">
        <v>14</v>
      </c>
      <c r="D15" t="s">
        <v>24</v>
      </c>
      <c r="E15">
        <v>138543166</v>
      </c>
      <c r="F15">
        <v>86</v>
      </c>
      <c r="G15">
        <v>76</v>
      </c>
      <c r="H15">
        <v>0.53100000000000003</v>
      </c>
      <c r="I15">
        <v>2</v>
      </c>
      <c r="J15">
        <v>6</v>
      </c>
      <c r="K15">
        <v>12</v>
      </c>
      <c r="L15">
        <v>105013667</v>
      </c>
      <c r="M15" t="s">
        <v>267</v>
      </c>
    </row>
    <row r="16" spans="1:13" x14ac:dyDescent="0.25">
      <c r="A16">
        <v>12</v>
      </c>
      <c r="B16" t="s">
        <v>23</v>
      </c>
      <c r="C16" t="s">
        <v>18</v>
      </c>
      <c r="D16" t="s">
        <v>24</v>
      </c>
      <c r="E16">
        <v>104188999</v>
      </c>
      <c r="F16">
        <v>82</v>
      </c>
      <c r="G16">
        <v>79</v>
      </c>
      <c r="H16">
        <v>0.50900000000000001</v>
      </c>
      <c r="I16">
        <v>3</v>
      </c>
      <c r="J16">
        <v>7</v>
      </c>
      <c r="K16">
        <v>13</v>
      </c>
      <c r="L16">
        <v>94945517</v>
      </c>
      <c r="M16" t="s">
        <v>289</v>
      </c>
    </row>
    <row r="17" spans="1:13" x14ac:dyDescent="0.25">
      <c r="A17">
        <v>17</v>
      </c>
      <c r="B17" t="s">
        <v>48</v>
      </c>
      <c r="C17" t="s">
        <v>18</v>
      </c>
      <c r="D17" t="s">
        <v>19</v>
      </c>
      <c r="E17">
        <v>85497333</v>
      </c>
      <c r="F17">
        <v>96</v>
      </c>
      <c r="G17">
        <v>66</v>
      </c>
      <c r="H17">
        <v>0.59299999999999997</v>
      </c>
      <c r="I17">
        <v>1</v>
      </c>
      <c r="J17">
        <v>2</v>
      </c>
      <c r="K17">
        <v>3</v>
      </c>
      <c r="L17">
        <v>81108279</v>
      </c>
      <c r="M17" t="s">
        <v>284</v>
      </c>
    </row>
    <row r="18" spans="1:13" x14ac:dyDescent="0.25">
      <c r="A18">
        <v>9</v>
      </c>
      <c r="B18" t="s">
        <v>52</v>
      </c>
      <c r="C18" t="s">
        <v>14</v>
      </c>
      <c r="D18" t="s">
        <v>19</v>
      </c>
      <c r="E18">
        <v>112737000</v>
      </c>
      <c r="F18">
        <v>63</v>
      </c>
      <c r="G18">
        <v>99</v>
      </c>
      <c r="H18">
        <v>0.38900000000000001</v>
      </c>
      <c r="I18">
        <v>5</v>
      </c>
      <c r="J18">
        <v>14</v>
      </c>
      <c r="K18">
        <v>29</v>
      </c>
      <c r="L18">
        <v>97559167</v>
      </c>
      <c r="M18" t="s">
        <v>259</v>
      </c>
    </row>
    <row r="19" spans="1:13" x14ac:dyDescent="0.25">
      <c r="A19">
        <v>7</v>
      </c>
      <c r="B19" t="s">
        <v>36</v>
      </c>
      <c r="C19" t="s">
        <v>18</v>
      </c>
      <c r="D19" t="s">
        <v>15</v>
      </c>
      <c r="E19">
        <v>118847309</v>
      </c>
      <c r="F19">
        <v>77</v>
      </c>
      <c r="G19">
        <v>85</v>
      </c>
      <c r="H19">
        <v>0.47499999999999998</v>
      </c>
      <c r="I19">
        <v>4</v>
      </c>
      <c r="J19">
        <v>10</v>
      </c>
      <c r="K19">
        <v>19</v>
      </c>
      <c r="L19">
        <v>132701445</v>
      </c>
      <c r="M19" t="s">
        <v>293</v>
      </c>
    </row>
    <row r="20" spans="1:13" x14ac:dyDescent="0.25">
      <c r="A20">
        <v>1</v>
      </c>
      <c r="B20" t="s">
        <v>21</v>
      </c>
      <c r="C20" t="s">
        <v>14</v>
      </c>
      <c r="D20" t="s">
        <v>15</v>
      </c>
      <c r="E20">
        <v>202689028</v>
      </c>
      <c r="F20">
        <v>97</v>
      </c>
      <c r="G20">
        <v>65</v>
      </c>
      <c r="H20">
        <v>0.59899999999999998</v>
      </c>
      <c r="I20">
        <v>1</v>
      </c>
      <c r="J20">
        <v>1</v>
      </c>
      <c r="K20">
        <v>2</v>
      </c>
      <c r="L20">
        <v>206333389</v>
      </c>
      <c r="M20" t="s">
        <v>241</v>
      </c>
    </row>
    <row r="21" spans="1:13" x14ac:dyDescent="0.25">
      <c r="A21">
        <v>21</v>
      </c>
      <c r="B21" t="s">
        <v>66</v>
      </c>
      <c r="C21" t="s">
        <v>14</v>
      </c>
      <c r="D21" t="s">
        <v>24</v>
      </c>
      <c r="E21">
        <v>66536500</v>
      </c>
      <c r="F21">
        <v>74</v>
      </c>
      <c r="G21">
        <v>88</v>
      </c>
      <c r="H21">
        <v>0.45700000000000002</v>
      </c>
      <c r="I21">
        <v>3</v>
      </c>
      <c r="J21">
        <v>10</v>
      </c>
      <c r="K21">
        <v>20</v>
      </c>
      <c r="L21">
        <v>51654900</v>
      </c>
      <c r="M21" t="s">
        <v>280</v>
      </c>
    </row>
    <row r="22" spans="1:13" x14ac:dyDescent="0.25">
      <c r="A22">
        <v>2</v>
      </c>
      <c r="B22" t="s">
        <v>42</v>
      </c>
      <c r="C22" t="s">
        <v>18</v>
      </c>
      <c r="D22" t="s">
        <v>15</v>
      </c>
      <c r="E22">
        <v>172976379</v>
      </c>
      <c r="F22">
        <v>102</v>
      </c>
      <c r="G22">
        <v>60</v>
      </c>
      <c r="H22">
        <v>0.63</v>
      </c>
      <c r="I22">
        <v>1</v>
      </c>
      <c r="J22">
        <v>1</v>
      </c>
      <c r="K22">
        <v>1</v>
      </c>
      <c r="L22">
        <v>141927381</v>
      </c>
      <c r="M22" t="s">
        <v>297</v>
      </c>
    </row>
    <row r="23" spans="1:13" x14ac:dyDescent="0.25">
      <c r="A23">
        <v>28</v>
      </c>
      <c r="B23" t="s">
        <v>70</v>
      </c>
      <c r="C23" t="s">
        <v>18</v>
      </c>
      <c r="D23" t="s">
        <v>19</v>
      </c>
      <c r="E23">
        <v>45047000</v>
      </c>
      <c r="F23">
        <v>72</v>
      </c>
      <c r="G23">
        <v>90</v>
      </c>
      <c r="H23">
        <v>0.44400000000000001</v>
      </c>
      <c r="I23">
        <v>4</v>
      </c>
      <c r="J23">
        <v>12</v>
      </c>
      <c r="K23">
        <v>23</v>
      </c>
      <c r="L23">
        <v>34943000</v>
      </c>
      <c r="M23" t="s">
        <v>272</v>
      </c>
    </row>
    <row r="24" spans="1:13" x14ac:dyDescent="0.25">
      <c r="A24">
        <v>27</v>
      </c>
      <c r="B24" t="s">
        <v>64</v>
      </c>
      <c r="C24" t="s">
        <v>18</v>
      </c>
      <c r="D24" t="s">
        <v>24</v>
      </c>
      <c r="E24">
        <v>45869140</v>
      </c>
      <c r="F24">
        <v>71</v>
      </c>
      <c r="G24">
        <v>91</v>
      </c>
      <c r="H24">
        <v>0.438</v>
      </c>
      <c r="I24">
        <v>5</v>
      </c>
      <c r="J24">
        <v>15</v>
      </c>
      <c r="K24">
        <v>25</v>
      </c>
      <c r="L24">
        <v>37799300</v>
      </c>
      <c r="M24" t="s">
        <v>273</v>
      </c>
    </row>
    <row r="25" spans="1:13" x14ac:dyDescent="0.25">
      <c r="A25">
        <v>8</v>
      </c>
      <c r="B25" t="s">
        <v>26</v>
      </c>
      <c r="C25" t="s">
        <v>18</v>
      </c>
      <c r="D25" t="s">
        <v>24</v>
      </c>
      <c r="E25">
        <v>118198333</v>
      </c>
      <c r="F25">
        <v>86</v>
      </c>
      <c r="G25">
        <v>76</v>
      </c>
      <c r="H25">
        <v>0.53100000000000003</v>
      </c>
      <c r="I25">
        <v>2</v>
      </c>
      <c r="J25">
        <v>6</v>
      </c>
      <c r="K25">
        <v>11</v>
      </c>
      <c r="L25">
        <v>97828833</v>
      </c>
      <c r="M25" t="s">
        <v>292</v>
      </c>
    </row>
    <row r="26" spans="1:13" x14ac:dyDescent="0.25">
      <c r="A26">
        <v>16</v>
      </c>
      <c r="B26" t="s">
        <v>38</v>
      </c>
      <c r="C26" t="s">
        <v>14</v>
      </c>
      <c r="D26" t="s">
        <v>24</v>
      </c>
      <c r="E26">
        <v>86524600</v>
      </c>
      <c r="F26">
        <v>67</v>
      </c>
      <c r="G26">
        <v>95</v>
      </c>
      <c r="H26">
        <v>0.41399999999999998</v>
      </c>
      <c r="I26">
        <v>4</v>
      </c>
      <c r="J26">
        <v>13</v>
      </c>
      <c r="K26">
        <v>28</v>
      </c>
      <c r="L26">
        <v>98376667</v>
      </c>
      <c r="M26" t="s">
        <v>285</v>
      </c>
    </row>
    <row r="27" spans="1:13" x14ac:dyDescent="0.25">
      <c r="A27">
        <v>11</v>
      </c>
      <c r="B27" t="s">
        <v>28</v>
      </c>
      <c r="C27" t="s">
        <v>18</v>
      </c>
      <c r="D27" t="s">
        <v>19</v>
      </c>
      <c r="E27">
        <v>105433572</v>
      </c>
      <c r="F27">
        <v>90</v>
      </c>
      <c r="G27">
        <v>72</v>
      </c>
      <c r="H27">
        <v>0.55600000000000005</v>
      </c>
      <c r="I27">
        <v>2</v>
      </c>
      <c r="J27">
        <v>4</v>
      </c>
      <c r="K27">
        <v>8</v>
      </c>
      <c r="L27">
        <v>93540753</v>
      </c>
      <c r="M27" t="s">
        <v>290</v>
      </c>
    </row>
    <row r="28" spans="1:13" x14ac:dyDescent="0.25">
      <c r="A28">
        <v>29</v>
      </c>
      <c r="B28" t="s">
        <v>76</v>
      </c>
      <c r="C28" t="s">
        <v>14</v>
      </c>
      <c r="D28" t="s">
        <v>15</v>
      </c>
      <c r="E28">
        <v>41053571</v>
      </c>
      <c r="F28">
        <v>91</v>
      </c>
      <c r="G28">
        <v>71</v>
      </c>
      <c r="H28">
        <v>0.56200000000000006</v>
      </c>
      <c r="I28">
        <v>2</v>
      </c>
      <c r="J28">
        <v>4</v>
      </c>
      <c r="K28">
        <v>7</v>
      </c>
      <c r="L28">
        <v>71923471</v>
      </c>
      <c r="M28" t="s">
        <v>271</v>
      </c>
    </row>
    <row r="29" spans="1:13" x14ac:dyDescent="0.25">
      <c r="A29">
        <v>13</v>
      </c>
      <c r="B29" t="s">
        <v>44</v>
      </c>
      <c r="C29" t="s">
        <v>14</v>
      </c>
      <c r="D29" t="s">
        <v>24</v>
      </c>
      <c r="E29">
        <v>92299264</v>
      </c>
      <c r="F29">
        <v>96</v>
      </c>
      <c r="G29">
        <v>66</v>
      </c>
      <c r="H29">
        <v>0.59299999999999997</v>
      </c>
      <c r="I29">
        <v>1</v>
      </c>
      <c r="J29">
        <v>2</v>
      </c>
      <c r="K29">
        <v>4</v>
      </c>
      <c r="L29">
        <v>55250545</v>
      </c>
      <c r="M29" t="s">
        <v>288</v>
      </c>
    </row>
    <row r="30" spans="1:13" x14ac:dyDescent="0.25">
      <c r="A30">
        <v>23</v>
      </c>
      <c r="B30" t="s">
        <v>60</v>
      </c>
      <c r="C30" t="s">
        <v>14</v>
      </c>
      <c r="D30" t="s">
        <v>15</v>
      </c>
      <c r="E30">
        <v>62567800</v>
      </c>
      <c r="F30">
        <v>81</v>
      </c>
      <c r="G30">
        <v>81</v>
      </c>
      <c r="H30">
        <v>0.5</v>
      </c>
      <c r="I30">
        <v>4</v>
      </c>
      <c r="J30">
        <v>7</v>
      </c>
      <c r="K30">
        <v>14</v>
      </c>
      <c r="L30">
        <v>62689357</v>
      </c>
      <c r="M30" t="s">
        <v>278</v>
      </c>
    </row>
    <row r="31" spans="1:13" x14ac:dyDescent="0.25">
      <c r="A31">
        <v>22</v>
      </c>
      <c r="B31" t="s">
        <v>30</v>
      </c>
      <c r="C31" t="s">
        <v>18</v>
      </c>
      <c r="D31" t="s">
        <v>15</v>
      </c>
      <c r="E31">
        <v>63856928</v>
      </c>
      <c r="F31">
        <v>80</v>
      </c>
      <c r="G31">
        <v>81</v>
      </c>
      <c r="H31">
        <v>0.497</v>
      </c>
      <c r="I31">
        <v>3</v>
      </c>
      <c r="J31">
        <v>8</v>
      </c>
      <c r="K31">
        <v>15</v>
      </c>
      <c r="L31">
        <v>61425000</v>
      </c>
      <c r="M31" t="s">
        <v>279</v>
      </c>
    </row>
  </sheetData>
  <sortState xmlns:xlrd2="http://schemas.microsoft.com/office/spreadsheetml/2017/richdata2" ref="A2:M31">
    <sortCondition ref="B2:B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2019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Summery Data</vt:lpstr>
      <vt:lpstr>Tampa_Bay_Stats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Lord</cp:lastModifiedBy>
  <dcterms:created xsi:type="dcterms:W3CDTF">2021-05-15T06:47:19Z</dcterms:created>
  <dcterms:modified xsi:type="dcterms:W3CDTF">2021-05-15T08:50:11Z</dcterms:modified>
</cp:coreProperties>
</file>