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D4229A38-531F-4BAA-BFE9-B20A605749A3}" xr6:coauthVersionLast="47" xr6:coauthVersionMax="47" xr10:uidLastSave="{00000000-0000-0000-0000-000000000000}"/>
  <bookViews>
    <workbookView xWindow="-108" yWindow="-108" windowWidth="23256" windowHeight="12576" activeTab="4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7" i="3" l="1"/>
  <c r="B147" i="3"/>
  <c r="B106" i="3"/>
  <c r="B84" i="3"/>
  <c r="B65" i="3"/>
  <c r="B26" i="3"/>
  <c r="B456" i="3"/>
  <c r="B455" i="3"/>
  <c r="B455" i="4" s="1"/>
  <c r="X457" i="27" s="1"/>
  <c r="B453" i="3"/>
  <c r="B453" i="4" s="1"/>
  <c r="X455" i="27" s="1"/>
  <c r="B448" i="3"/>
  <c r="B445" i="3"/>
  <c r="B445" i="5" s="1"/>
  <c r="Z447" i="27" s="1"/>
  <c r="B446" i="5"/>
  <c r="Z448" i="27" s="1"/>
  <c r="B447" i="5"/>
  <c r="Z449" i="27" s="1"/>
  <c r="B448" i="5"/>
  <c r="Z450" i="27" s="1"/>
  <c r="B449" i="5"/>
  <c r="Z451" i="27" s="1"/>
  <c r="B450" i="5"/>
  <c r="Z452" i="27" s="1"/>
  <c r="B451" i="5"/>
  <c r="Z453" i="27" s="1"/>
  <c r="B452" i="5"/>
  <c r="B454" i="5"/>
  <c r="Z456" i="27" s="1"/>
  <c r="B456" i="5"/>
  <c r="Z458" i="27" s="1"/>
  <c r="B445" i="2"/>
  <c r="B446" i="2"/>
  <c r="B447" i="2"/>
  <c r="B448" i="2"/>
  <c r="B449" i="2"/>
  <c r="B450" i="2"/>
  <c r="B451" i="2"/>
  <c r="B452" i="2"/>
  <c r="B453" i="2"/>
  <c r="B454" i="2"/>
  <c r="B455" i="2"/>
  <c r="B456" i="2"/>
  <c r="B446" i="4"/>
  <c r="X448" i="27" s="1"/>
  <c r="B447" i="4"/>
  <c r="B448" i="4"/>
  <c r="X450" i="27" s="1"/>
  <c r="B449" i="4"/>
  <c r="B450" i="4"/>
  <c r="X452" i="27" s="1"/>
  <c r="B451" i="4"/>
  <c r="X453" i="27" s="1"/>
  <c r="B452" i="4"/>
  <c r="B454" i="4"/>
  <c r="X456" i="27" s="1"/>
  <c r="B456" i="4"/>
  <c r="X458" i="27" s="1"/>
  <c r="B445" i="1"/>
  <c r="W447" i="27" s="1"/>
  <c r="B446" i="1"/>
  <c r="W448" i="27" s="1"/>
  <c r="B447" i="1"/>
  <c r="B448" i="1"/>
  <c r="B449" i="1"/>
  <c r="W451" i="27" s="1"/>
  <c r="B450" i="1"/>
  <c r="B451" i="1"/>
  <c r="B452" i="1"/>
  <c r="B453" i="1"/>
  <c r="B454" i="1"/>
  <c r="B455" i="1"/>
  <c r="B456" i="1"/>
  <c r="D445" i="1"/>
  <c r="C445" i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B431" i="5"/>
  <c r="Z433" i="27" s="1"/>
  <c r="B433" i="5"/>
  <c r="Z435" i="27" s="1"/>
  <c r="B434" i="5"/>
  <c r="B436" i="5"/>
  <c r="B437" i="5"/>
  <c r="B438" i="5"/>
  <c r="Z440" i="27" s="1"/>
  <c r="B439" i="5"/>
  <c r="B440" i="5"/>
  <c r="B441" i="5"/>
  <c r="Z443" i="27" s="1"/>
  <c r="B442" i="5"/>
  <c r="Z444" i="27" s="1"/>
  <c r="B443" i="5"/>
  <c r="Z445" i="27" s="1"/>
  <c r="B444" i="5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B430" i="4"/>
  <c r="B431" i="4"/>
  <c r="B432" i="4"/>
  <c r="B433" i="4"/>
  <c r="X435" i="27" s="1"/>
  <c r="B434" i="4"/>
  <c r="X436" i="27" s="1"/>
  <c r="B436" i="4"/>
  <c r="X438" i="27" s="1"/>
  <c r="B437" i="4"/>
  <c r="B438" i="4"/>
  <c r="B439" i="4"/>
  <c r="B440" i="4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B418" i="5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B407" i="5"/>
  <c r="Z409" i="27" s="1"/>
  <c r="B409" i="5"/>
  <c r="Z411" i="27" s="1"/>
  <c r="B410" i="5"/>
  <c r="Z412" i="27" s="1"/>
  <c r="B411" i="5"/>
  <c r="Z413" i="27" s="1"/>
  <c r="B412" i="5"/>
  <c r="Z414" i="27" s="1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Z390" i="27" s="1"/>
  <c r="B389" i="5"/>
  <c r="Z391" i="27" s="1"/>
  <c r="B390" i="5"/>
  <c r="Z392" i="27" s="1"/>
  <c r="B392" i="5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9" i="27"/>
  <c r="W450" i="27"/>
  <c r="W452" i="27"/>
  <c r="W453" i="27"/>
  <c r="W454" i="27"/>
  <c r="W455" i="27"/>
  <c r="W456" i="27"/>
  <c r="W457" i="27"/>
  <c r="W458" i="27"/>
  <c r="W459" i="27"/>
  <c r="W460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6" i="3"/>
  <c r="B376" i="5" s="1"/>
  <c r="Z378" i="27" s="1"/>
  <c r="B374" i="3"/>
  <c r="AA376" i="27" s="1"/>
  <c r="B372" i="3"/>
  <c r="AA374" i="27" s="1"/>
  <c r="B366" i="3"/>
  <c r="B366" i="5" s="1"/>
  <c r="Z368" i="27" s="1"/>
  <c r="B365" i="3"/>
  <c r="AA367" i="27" s="1"/>
  <c r="B365" i="5"/>
  <c r="Z367" i="27" s="1"/>
  <c r="B367" i="5"/>
  <c r="Z369" i="27" s="1"/>
  <c r="B368" i="5"/>
  <c r="Z370" i="27" s="1"/>
  <c r="B369" i="5"/>
  <c r="Z371" i="27" s="1"/>
  <c r="B370" i="5"/>
  <c r="Z372" i="27" s="1"/>
  <c r="B371" i="5"/>
  <c r="Z373" i="27" s="1"/>
  <c r="B372" i="5"/>
  <c r="Z374" i="27" s="1"/>
  <c r="B373" i="5"/>
  <c r="Z375" i="27" s="1"/>
  <c r="B374" i="5"/>
  <c r="Z376" i="27" s="1"/>
  <c r="B375" i="5"/>
  <c r="Z377" i="27" s="1"/>
  <c r="B378" i="5"/>
  <c r="Z380" i="27" s="1"/>
  <c r="B365" i="2"/>
  <c r="B366" i="2"/>
  <c r="Y368" i="27" s="1"/>
  <c r="B367" i="2"/>
  <c r="Y369" i="27" s="1"/>
  <c r="B368" i="2"/>
  <c r="B369" i="2"/>
  <c r="B370" i="2"/>
  <c r="B371" i="2"/>
  <c r="B372" i="2"/>
  <c r="B373" i="2"/>
  <c r="B374" i="2"/>
  <c r="Y376" i="27" s="1"/>
  <c r="B375" i="2"/>
  <c r="B376" i="2"/>
  <c r="B377" i="2"/>
  <c r="B377" i="5" s="1"/>
  <c r="Z379" i="27" s="1"/>
  <c r="B378" i="2"/>
  <c r="B379" i="2"/>
  <c r="E365" i="2"/>
  <c r="Y372" i="27"/>
  <c r="Y374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8" i="3"/>
  <c r="B357" i="3"/>
  <c r="B356" i="3"/>
  <c r="B355" i="3"/>
  <c r="B354" i="3"/>
  <c r="B354" i="5" s="1"/>
  <c r="Z356" i="27" s="1"/>
  <c r="B353" i="3"/>
  <c r="B350" i="3"/>
  <c r="B348" i="3"/>
  <c r="B348" i="5" s="1"/>
  <c r="Z350" i="27" s="1"/>
  <c r="B349" i="5"/>
  <c r="Z351" i="27" s="1"/>
  <c r="B350" i="5"/>
  <c r="B351" i="5"/>
  <c r="Z353" i="27" s="1"/>
  <c r="B352" i="5"/>
  <c r="Z354" i="27" s="1"/>
  <c r="B353" i="5"/>
  <c r="Z355" i="27" s="1"/>
  <c r="B356" i="5"/>
  <c r="Z358" i="27" s="1"/>
  <c r="B357" i="5"/>
  <c r="Z359" i="27" s="1"/>
  <c r="B358" i="5"/>
  <c r="Z360" i="27" s="1"/>
  <c r="B359" i="5"/>
  <c r="Z361" i="27" s="1"/>
  <c r="B360" i="5"/>
  <c r="Z362" i="27" s="1"/>
  <c r="B361" i="5"/>
  <c r="B363" i="5"/>
  <c r="Z365" i="27" s="1"/>
  <c r="B364" i="5"/>
  <c r="Z366" i="27" s="1"/>
  <c r="B348" i="2"/>
  <c r="B349" i="2"/>
  <c r="Y351" i="27" s="1"/>
  <c r="B350" i="2"/>
  <c r="Y352" i="27" s="1"/>
  <c r="B351" i="2"/>
  <c r="B352" i="2"/>
  <c r="B353" i="2"/>
  <c r="B354" i="2"/>
  <c r="B355" i="2"/>
  <c r="Y357" i="27" s="1"/>
  <c r="B356" i="2"/>
  <c r="B357" i="2"/>
  <c r="Y359" i="27" s="1"/>
  <c r="B358" i="2"/>
  <c r="Y360" i="27" s="1"/>
  <c r="B359" i="2"/>
  <c r="B360" i="2"/>
  <c r="B361" i="2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203" i="3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B335" i="2"/>
  <c r="B336" i="2"/>
  <c r="B336" i="5" s="1"/>
  <c r="Z338" i="27" s="1"/>
  <c r="B337" i="2"/>
  <c r="B338" i="2"/>
  <c r="B339" i="2"/>
  <c r="Y341" i="27" s="1"/>
  <c r="B340" i="2"/>
  <c r="B340" i="5" s="1"/>
  <c r="Z342" i="27" s="1"/>
  <c r="B341" i="2"/>
  <c r="B342" i="2"/>
  <c r="B343" i="2"/>
  <c r="B344" i="2"/>
  <c r="B344" i="5" s="1"/>
  <c r="Z346" i="27" s="1"/>
  <c r="B345" i="2"/>
  <c r="B346" i="2"/>
  <c r="B347" i="2"/>
  <c r="Y349" i="27" s="1"/>
  <c r="B329" i="5"/>
  <c r="Z331" i="27" s="1"/>
  <c r="B333" i="5"/>
  <c r="Z335" i="27" s="1"/>
  <c r="B334" i="5"/>
  <c r="Z336" i="27" s="1"/>
  <c r="B335" i="5"/>
  <c r="Z337" i="27" s="1"/>
  <c r="B337" i="5"/>
  <c r="Z339" i="27" s="1"/>
  <c r="B338" i="5"/>
  <c r="Z340" i="27" s="1"/>
  <c r="B341" i="5"/>
  <c r="Z343" i="27" s="1"/>
  <c r="B342" i="5"/>
  <c r="Z344" i="27" s="1"/>
  <c r="B343" i="5"/>
  <c r="Z345" i="27" s="1"/>
  <c r="B345" i="5"/>
  <c r="Z347" i="27" s="1"/>
  <c r="B346" i="5"/>
  <c r="Z348" i="27" s="1"/>
  <c r="G342" i="2"/>
  <c r="G339" i="2"/>
  <c r="L329" i="2"/>
  <c r="B329" i="2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2" i="3"/>
  <c r="B317" i="3"/>
  <c r="B315" i="3"/>
  <c r="AA317" i="27" s="1"/>
  <c r="B316" i="3"/>
  <c r="B320" i="3"/>
  <c r="AA322" i="27" s="1"/>
  <c r="B313" i="3"/>
  <c r="B314" i="5"/>
  <c r="Z316" i="27" s="1"/>
  <c r="B315" i="5"/>
  <c r="Z317" i="27" s="1"/>
  <c r="B316" i="5"/>
  <c r="Z318" i="27" s="1"/>
  <c r="B317" i="5"/>
  <c r="Z319" i="27" s="1"/>
  <c r="B318" i="5"/>
  <c r="Z320" i="27" s="1"/>
  <c r="B319" i="5"/>
  <c r="Z321" i="27" s="1"/>
  <c r="B321" i="5"/>
  <c r="Z323" i="27" s="1"/>
  <c r="B322" i="5"/>
  <c r="Z324" i="27" s="1"/>
  <c r="B323" i="5"/>
  <c r="Z325" i="27" s="1"/>
  <c r="B324" i="5"/>
  <c r="Z326" i="27" s="1"/>
  <c r="B325" i="5"/>
  <c r="Z327" i="27" s="1"/>
  <c r="B326" i="5"/>
  <c r="Z328" i="27" s="1"/>
  <c r="B327" i="5"/>
  <c r="Z329" i="27" s="1"/>
  <c r="B328" i="5"/>
  <c r="Z330" i="27" s="1"/>
  <c r="B310" i="2"/>
  <c r="B310" i="5" s="1"/>
  <c r="Z312" i="27" s="1"/>
  <c r="B311" i="2"/>
  <c r="Y313" i="27" s="1"/>
  <c r="B312" i="2"/>
  <c r="Y314" i="27" s="1"/>
  <c r="B313" i="2"/>
  <c r="B314" i="2"/>
  <c r="B315" i="2"/>
  <c r="B316" i="2"/>
  <c r="B317" i="2"/>
  <c r="Y319" i="27" s="1"/>
  <c r="B318" i="2"/>
  <c r="B319" i="2"/>
  <c r="Y321" i="27" s="1"/>
  <c r="B320" i="2"/>
  <c r="Y322" i="27" s="1"/>
  <c r="B321" i="2"/>
  <c r="B322" i="2"/>
  <c r="B323" i="2"/>
  <c r="B324" i="2"/>
  <c r="B325" i="2"/>
  <c r="Y327" i="27" s="1"/>
  <c r="B326" i="2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79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352" i="27"/>
  <c r="Z363" i="27"/>
  <c r="Z394" i="27"/>
  <c r="Z401" i="27"/>
  <c r="Z408" i="27"/>
  <c r="Z416" i="27"/>
  <c r="Z419" i="27"/>
  <c r="Z420" i="27"/>
  <c r="Z423" i="27"/>
  <c r="Z429" i="27"/>
  <c r="Z431" i="27"/>
  <c r="Z436" i="27"/>
  <c r="Z438" i="27"/>
  <c r="Z439" i="27"/>
  <c r="Z441" i="27"/>
  <c r="Z442" i="27"/>
  <c r="Z446" i="27"/>
  <c r="Z454" i="27"/>
  <c r="Z459" i="27"/>
  <c r="Z460" i="27"/>
  <c r="Z461" i="27"/>
  <c r="Z462" i="27"/>
  <c r="Z463" i="27"/>
  <c r="Z464" i="27"/>
  <c r="Z465" i="27"/>
  <c r="Z466" i="27"/>
  <c r="Z467" i="27"/>
  <c r="Z468" i="27"/>
  <c r="Z469" i="27"/>
  <c r="Z470" i="27"/>
  <c r="Z471" i="27"/>
  <c r="Z472" i="27"/>
  <c r="Z473" i="27"/>
  <c r="Z474" i="27"/>
  <c r="Z475" i="27"/>
  <c r="Z476" i="27"/>
  <c r="Z477" i="27"/>
  <c r="Z478" i="27"/>
  <c r="Z479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6" i="27"/>
  <c r="Y317" i="27"/>
  <c r="Y318" i="27"/>
  <c r="Y320" i="27"/>
  <c r="Y323" i="27"/>
  <c r="Y324" i="27"/>
  <c r="Y325" i="27"/>
  <c r="Y326" i="27"/>
  <c r="Y328" i="27"/>
  <c r="Y331" i="27"/>
  <c r="Y332" i="27"/>
  <c r="Y334" i="27"/>
  <c r="Y335" i="27"/>
  <c r="Y336" i="27"/>
  <c r="Y337" i="27"/>
  <c r="Y339" i="27"/>
  <c r="Y340" i="27"/>
  <c r="Y342" i="27"/>
  <c r="Y343" i="27"/>
  <c r="Y344" i="27"/>
  <c r="Y345" i="27"/>
  <c r="Y347" i="27"/>
  <c r="Y348" i="27"/>
  <c r="Y350" i="27"/>
  <c r="Y353" i="27"/>
  <c r="Y354" i="27"/>
  <c r="Y355" i="27"/>
  <c r="Y356" i="27"/>
  <c r="Y358" i="27"/>
  <c r="Y361" i="27"/>
  <c r="Y362" i="27"/>
  <c r="Y363" i="27"/>
  <c r="Y364" i="27"/>
  <c r="Y366" i="27"/>
  <c r="Y367" i="27"/>
  <c r="Y370" i="27"/>
  <c r="Y371" i="27"/>
  <c r="Y373" i="27"/>
  <c r="Y375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59" i="27"/>
  <c r="Y460" i="27"/>
  <c r="Y461" i="27"/>
  <c r="Y462" i="27"/>
  <c r="Y463" i="27"/>
  <c r="Y464" i="27"/>
  <c r="Y465" i="27"/>
  <c r="Y466" i="27"/>
  <c r="Y467" i="27"/>
  <c r="Y468" i="27"/>
  <c r="Y469" i="27"/>
  <c r="Y470" i="27"/>
  <c r="Y471" i="27"/>
  <c r="Y472" i="27"/>
  <c r="Y473" i="27"/>
  <c r="Y474" i="27"/>
  <c r="Y475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31" i="27"/>
  <c r="X432" i="27"/>
  <c r="X433" i="27"/>
  <c r="X434" i="27"/>
  <c r="X439" i="27"/>
  <c r="X440" i="27"/>
  <c r="X441" i="27"/>
  <c r="X442" i="27"/>
  <c r="X443" i="27"/>
  <c r="X449" i="27"/>
  <c r="X451" i="27"/>
  <c r="X454" i="27"/>
  <c r="X459" i="27"/>
  <c r="X460" i="27"/>
  <c r="X461" i="27"/>
  <c r="X462" i="27"/>
  <c r="X463" i="27"/>
  <c r="X464" i="27"/>
  <c r="X465" i="27"/>
  <c r="X466" i="27"/>
  <c r="X467" i="27"/>
  <c r="X468" i="27"/>
  <c r="X469" i="27"/>
  <c r="X470" i="27"/>
  <c r="X471" i="27"/>
  <c r="X472" i="27"/>
  <c r="X473" i="27"/>
  <c r="X474" i="27"/>
  <c r="X475" i="27"/>
  <c r="X476" i="27"/>
  <c r="X477" i="27"/>
  <c r="X478" i="27"/>
  <c r="X479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23" i="27"/>
  <c r="W329" i="27"/>
  <c r="W330" i="27"/>
  <c r="W332" i="27"/>
  <c r="W339" i="27"/>
  <c r="W340" i="27"/>
  <c r="W342" i="27"/>
  <c r="W344" i="27"/>
  <c r="W349" i="27"/>
  <c r="W351" i="27"/>
  <c r="W353" i="27"/>
  <c r="W354" i="27"/>
  <c r="W362" i="27"/>
  <c r="W363" i="27"/>
  <c r="W365" i="27"/>
  <c r="W371" i="27"/>
  <c r="A330" i="27"/>
  <c r="F300" i="2"/>
  <c r="B300" i="2" s="1"/>
  <c r="B300" i="5" s="1"/>
  <c r="Z302" i="27" s="1"/>
  <c r="Y295" i="27"/>
  <c r="Y312" i="27"/>
  <c r="B291" i="5"/>
  <c r="Z293" i="27" s="1"/>
  <c r="B297" i="5"/>
  <c r="Z299" i="27" s="1"/>
  <c r="B301" i="5"/>
  <c r="Z303" i="27" s="1"/>
  <c r="B306" i="5"/>
  <c r="Z308" i="27" s="1"/>
  <c r="B309" i="5"/>
  <c r="Z311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7" i="2"/>
  <c r="Y309" i="27" s="1"/>
  <c r="B308" i="2"/>
  <c r="Y310" i="27" s="1"/>
  <c r="B309" i="2"/>
  <c r="Y311" i="27" s="1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80" i="5"/>
  <c r="Z282" i="27" s="1"/>
  <c r="B282" i="5"/>
  <c r="Z284" i="27" s="1"/>
  <c r="B288" i="5"/>
  <c r="B290" i="5"/>
  <c r="Z292" i="27" s="1"/>
  <c r="B274" i="2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70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2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Z290" i="27"/>
  <c r="Y261" i="27"/>
  <c r="Y262" i="27"/>
  <c r="Y265" i="27"/>
  <c r="Y270" i="27"/>
  <c r="Y276" i="27"/>
  <c r="Y277" i="27"/>
  <c r="Y278" i="27"/>
  <c r="Y279" i="27"/>
  <c r="Y280" i="27"/>
  <c r="Y281" i="27"/>
  <c r="Y284" i="27"/>
  <c r="Y285" i="27"/>
  <c r="Y286" i="27"/>
  <c r="Y287" i="27"/>
  <c r="Y288" i="27"/>
  <c r="Y289" i="27"/>
  <c r="W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B223" i="3"/>
  <c r="AA225" i="27" s="1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B177" i="3"/>
  <c r="AA179" i="27" s="1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B167" i="3"/>
  <c r="AA169" i="27" s="1"/>
  <c r="B166" i="3"/>
  <c r="AA168" i="27" s="1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B142" i="3"/>
  <c r="AA144" i="27" s="1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L87" i="2"/>
  <c r="E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AA67" i="27"/>
  <c r="AA66" i="27"/>
  <c r="AA65" i="27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B49" i="3"/>
  <c r="AA51" i="27" s="1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B42" i="3"/>
  <c r="AA44" i="27" s="1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R42" i="2"/>
  <c r="O42" i="2"/>
  <c r="K29" i="1"/>
  <c r="B29" i="1" s="1"/>
  <c r="E6" i="1"/>
  <c r="B24" i="3"/>
  <c r="AA26" i="27" s="1"/>
  <c r="B24" i="2"/>
  <c r="G24" i="1"/>
  <c r="C24" i="1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B5" i="3"/>
  <c r="AA7" i="27" s="1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K12" i="1"/>
  <c r="J12" i="1"/>
  <c r="D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Y305" i="27" l="1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3" i="5"/>
  <c r="Z5" i="27" s="1"/>
  <c r="B4" i="4"/>
  <c r="X6" i="27" s="1"/>
  <c r="B15" i="4"/>
  <c r="X17" i="27" s="1"/>
  <c r="B8" i="5"/>
  <c r="Z10" i="27" s="1"/>
  <c r="B26" i="4"/>
  <c r="X28" i="27" s="1"/>
  <c r="B1" i="5"/>
  <c r="Z3" i="27" s="1"/>
  <c r="B15" i="5" l="1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<sst xmlns="http://schemas.openxmlformats.org/spreadsheetml/2006/main" count="2315" uniqueCount="706">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</sst>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56"/>
  <sheetViews>
    <sheetView topLeftCell="A349" zoomScale="90" zoomScaleNormal="90" workbookViewId="0">
      <selection activeCell="D378" sqref="D378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 s="10">
        <v>235</v>
      </c>
      <c r="N24" s="10">
        <v>388</v>
      </c>
      <c r="O24" s="10">
        <v>19</v>
      </c>
      <c r="P24" s="10">
        <v>169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1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1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1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1" x14ac:dyDescent="0.3">
      <c r="A36" t="s">
        <v>35</v>
      </c>
      <c r="B36" s="1">
        <f t="shared" si="1"/>
        <v>331</v>
      </c>
      <c r="C36">
        <v>331</v>
      </c>
    </row>
    <row r="37" spans="1:21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1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1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1" x14ac:dyDescent="0.3">
      <c r="A40" t="s">
        <v>642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1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1" x14ac:dyDescent="0.3">
      <c r="A42" t="s">
        <v>301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 s="10">
        <v>38</v>
      </c>
      <c r="N42" s="10">
        <v>73</v>
      </c>
      <c r="O42" s="10">
        <v>128</v>
      </c>
      <c r="P42" s="10">
        <v>18</v>
      </c>
      <c r="Q42" s="10">
        <v>4</v>
      </c>
      <c r="R42" s="10">
        <v>68</v>
      </c>
      <c r="S42" s="10">
        <v>22</v>
      </c>
      <c r="T42" s="10">
        <v>79</v>
      </c>
      <c r="U42" s="10">
        <v>78</v>
      </c>
    </row>
    <row r="43" spans="1:21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1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1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1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1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1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 s="10">
        <v>242</v>
      </c>
      <c r="N87" s="10">
        <v>51</v>
      </c>
      <c r="O87" s="10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246</v>
      </c>
      <c r="C102">
        <v>246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89.2</v>
      </c>
      <c r="C115" s="14">
        <v>0</v>
      </c>
      <c r="D115" s="14">
        <v>0</v>
      </c>
      <c r="E115" s="14">
        <v>0</v>
      </c>
      <c r="F115" s="14">
        <v>5</v>
      </c>
      <c r="G115" s="14">
        <v>248</v>
      </c>
      <c r="H115" s="13">
        <v>23</v>
      </c>
      <c r="I115" s="13">
        <v>35</v>
      </c>
      <c r="J115" s="13">
        <v>142</v>
      </c>
      <c r="K115" s="13">
        <v>40</v>
      </c>
      <c r="L115" s="13">
        <v>399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 s="10">
        <v>43</v>
      </c>
      <c r="N167" s="10">
        <v>7</v>
      </c>
      <c r="O167" s="10">
        <v>7</v>
      </c>
      <c r="P167" s="10">
        <v>35</v>
      </c>
      <c r="Q167" s="10">
        <v>81</v>
      </c>
      <c r="R167" s="10">
        <v>163</v>
      </c>
      <c r="S167" s="10">
        <v>33</v>
      </c>
      <c r="T167" s="10">
        <v>410</v>
      </c>
      <c r="U167" s="10">
        <v>26</v>
      </c>
      <c r="V167" s="10">
        <v>151</v>
      </c>
      <c r="W167" s="10">
        <v>81</v>
      </c>
      <c r="X167" s="10">
        <v>19</v>
      </c>
      <c r="Y167" s="10">
        <v>167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 s="10">
        <v>3</v>
      </c>
      <c r="N210" s="10">
        <v>231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126</v>
      </c>
      <c r="C223">
        <v>245</v>
      </c>
      <c r="D223">
        <v>7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319</v>
      </c>
      <c r="C241">
        <v>319</v>
      </c>
    </row>
    <row r="242" spans="1:12" x14ac:dyDescent="0.3">
      <c r="A242" t="s">
        <v>472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276.33333333333331</v>
      </c>
      <c r="C312">
        <f>8*60+48</f>
        <v>528</v>
      </c>
      <c r="D312">
        <v>296</v>
      </c>
      <c r="E312">
        <v>5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133.77777777777777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1.2</v>
      </c>
      <c r="C358">
        <v>0</v>
      </c>
      <c r="D358">
        <v>4</v>
      </c>
      <c r="E358">
        <v>0</v>
      </c>
      <c r="F358">
        <v>0</v>
      </c>
      <c r="G358">
        <v>2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t="shared" si="6"/>
        <v>129.5</v>
      </c>
      <c r="C365">
        <v>103</v>
      </c>
      <c r="D365">
        <v>273</v>
      </c>
      <c r="E365">
        <v>7</v>
      </c>
      <c r="F365">
        <v>248</v>
      </c>
      <c r="G365">
        <v>0</v>
      </c>
      <c r="H365">
        <v>271</v>
      </c>
      <c r="I365">
        <v>70</v>
      </c>
      <c r="J365">
        <v>107</v>
      </c>
      <c r="K365">
        <v>125</v>
      </c>
      <c r="L365">
        <v>91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153.85714285714286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456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56"/>
  <sheetViews>
    <sheetView topLeftCell="A436" workbookViewId="0">
      <selection activeCell="B444" sqref="B444:B456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0.45651515151515154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1.1261261261261261E-3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0.14136291600633916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0.26199776785714285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0.27535121328224776</v>
      </c>
    </row>
    <row r="267" spans="1:2" x14ac:dyDescent="0.3">
      <c r="A267" t="s">
        <v>497</v>
      </c>
      <c r="B267">
        <f>Control!B267/'Fight Time'!B267</f>
        <v>0.28274967574578469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0.33093812375249498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0.19002525252525251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2.8708133971291866E-3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0.17595108695652173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0.38177951081176886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56"/>
  <sheetViews>
    <sheetView topLeftCell="A356" zoomScaleNormal="100" workbookViewId="0">
      <selection activeCell="D378" sqref="D378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 s="11">
        <v>54</v>
      </c>
      <c r="N24" s="11">
        <v>35</v>
      </c>
      <c r="O24" s="11">
        <v>64</v>
      </c>
      <c r="P24" s="11">
        <v>3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1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1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1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1" x14ac:dyDescent="0.3">
      <c r="A36" t="s">
        <v>35</v>
      </c>
      <c r="B36" s="1">
        <f t="shared" si="0"/>
        <v>43</v>
      </c>
      <c r="C36">
        <v>43</v>
      </c>
    </row>
    <row r="37" spans="1:21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1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1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1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1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1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 s="11">
        <v>151</v>
      </c>
      <c r="N42" s="11">
        <v>182</v>
      </c>
      <c r="O42" s="11">
        <f>9*60+6</f>
        <v>546</v>
      </c>
      <c r="P42" s="11">
        <v>125</v>
      </c>
      <c r="Q42" s="11">
        <v>0</v>
      </c>
      <c r="R42" s="11">
        <f>19*60+38</f>
        <v>1178</v>
      </c>
      <c r="S42" s="11">
        <v>242</v>
      </c>
      <c r="T42" s="11">
        <v>282</v>
      </c>
      <c r="U42" s="11">
        <v>375</v>
      </c>
    </row>
    <row r="43" spans="1:21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1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1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1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1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1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 s="11">
        <v>6</v>
      </c>
      <c r="N87" s="11">
        <v>387</v>
      </c>
      <c r="O87" s="11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231</v>
      </c>
      <c r="C102">
        <v>231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64.5</v>
      </c>
      <c r="C115" s="14">
        <v>0</v>
      </c>
      <c r="D115" s="14">
        <v>0</v>
      </c>
      <c r="E115" s="14">
        <v>0</v>
      </c>
      <c r="F115" s="14">
        <v>103</v>
      </c>
      <c r="G115" s="14">
        <v>80</v>
      </c>
      <c r="H115" s="14">
        <v>40</v>
      </c>
      <c r="I115" s="14">
        <v>7</v>
      </c>
      <c r="J115" s="14">
        <v>378</v>
      </c>
      <c r="K115" s="14">
        <v>5</v>
      </c>
      <c r="L115" s="14">
        <v>32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 s="11">
        <v>0</v>
      </c>
      <c r="N167" s="11">
        <v>454</v>
      </c>
      <c r="O167" s="11">
        <v>0</v>
      </c>
      <c r="P167" s="11">
        <v>208</v>
      </c>
      <c r="Q167" s="11">
        <v>42</v>
      </c>
      <c r="R167" s="11">
        <v>48</v>
      </c>
      <c r="S167" s="11">
        <v>0</v>
      </c>
      <c r="T167" s="11">
        <v>71</v>
      </c>
      <c r="U167" s="11">
        <v>259</v>
      </c>
      <c r="V167" s="11">
        <v>2</v>
      </c>
      <c r="W167" s="11">
        <v>546</v>
      </c>
      <c r="X167" s="11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 s="11">
        <v>1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120</v>
      </c>
      <c r="C312">
        <v>176</v>
      </c>
      <c r="D312">
        <v>178</v>
      </c>
      <c r="E312">
        <v>6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145.5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245.2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 t="shared" si="5"/>
        <v>198.3</v>
      </c>
      <c r="C365">
        <v>230</v>
      </c>
      <c r="D365">
        <v>39</v>
      </c>
      <c r="E365">
        <f>9*60+6</f>
        <v>546</v>
      </c>
      <c r="F365">
        <v>76</v>
      </c>
      <c r="G365">
        <v>155</v>
      </c>
      <c r="H365">
        <v>278</v>
      </c>
      <c r="I365">
        <v>152</v>
      </c>
      <c r="J365">
        <v>362</v>
      </c>
      <c r="K365">
        <v>76</v>
      </c>
      <c r="L365">
        <v>69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48.428571428571431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56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56"/>
  <sheetViews>
    <sheetView topLeftCell="A444" workbookViewId="0">
      <selection activeCell="B444" sqref="B444:B456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5.8939393939393937E-2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4.72972972972973E-2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0.10221870047543581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0.16657366071428573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0.10932311621966795</v>
      </c>
    </row>
    <row r="267" spans="1:2" x14ac:dyDescent="0.3">
      <c r="A267" t="s">
        <v>497</v>
      </c>
      <c r="B267">
        <f>Controlled!B267/'Fight Time'!B267</f>
        <v>0.41828793774319067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0.1437125748502994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0.20667613636363635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0.58660287081339713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0.26942934782608696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0.12017015242821695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56"/>
  <sheetViews>
    <sheetView tabSelected="1" topLeftCell="A395" workbookViewId="0">
      <selection activeCell="B378" sqref="B378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660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444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631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f>480+32</f>
        <v>512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435</v>
      </c>
    </row>
    <row r="267" spans="1:2" x14ac:dyDescent="0.3">
      <c r="A267" t="s">
        <v>497</v>
      </c>
      <c r="B267">
        <v>257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13*60+55</f>
        <v>835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f>11*60+44</f>
        <v>704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f>6*60+58</f>
        <v>418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12*60+16</f>
        <v>736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403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opLeftCell="A353" zoomScale="80" zoomScaleNormal="80" workbookViewId="0">
      <pane xSplit="1" topLeftCell="B1" activePane="topRight" state="frozen"/>
      <selection activeCell="A2" sqref="A2"/>
      <selection pane="topRight" activeCell="C379" sqref="C379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E7">
        <v>11</v>
      </c>
      <c r="F7">
        <v>3</v>
      </c>
      <c r="G7">
        <v>3</v>
      </c>
      <c r="H7">
        <v>2</v>
      </c>
      <c r="W7">
        <f>Control!B5</f>
        <v>133</v>
      </c>
      <c r="X7">
        <f>'Ctrl pct'!B5</f>
        <v>0.32439024390243903</v>
      </c>
      <c r="Y7">
        <f>Controlled!B5</f>
        <v>270.66666666666669</v>
      </c>
      <c r="Z7">
        <f>'Controlled pct'!B5</f>
        <v>0.66016260162601625</v>
      </c>
      <c r="AA7">
        <f>'Fight Time'!B5</f>
        <v>410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3</v>
      </c>
      <c r="G14">
        <v>8</v>
      </c>
      <c r="H14">
        <v>3</v>
      </c>
      <c r="I14">
        <v>0.31</v>
      </c>
      <c r="J14">
        <v>1</v>
      </c>
      <c r="K14">
        <v>0.31</v>
      </c>
      <c r="L14">
        <v>0</v>
      </c>
      <c r="M14">
        <v>0.38</v>
      </c>
      <c r="N14">
        <v>0</v>
      </c>
      <c r="O14" s="8">
        <v>2.89</v>
      </c>
      <c r="P14" s="8">
        <v>2.65</v>
      </c>
      <c r="Q14">
        <v>0.69</v>
      </c>
      <c r="R14">
        <v>0.19</v>
      </c>
      <c r="S14">
        <v>0.12</v>
      </c>
      <c r="T14">
        <v>3.38</v>
      </c>
      <c r="U14">
        <v>0.54</v>
      </c>
      <c r="V14">
        <v>0.85</v>
      </c>
      <c r="W14">
        <f>Control!B12</f>
        <v>301.3</v>
      </c>
      <c r="X14">
        <f>'Ctrl pct'!B12</f>
        <v>0.45651515151515154</v>
      </c>
      <c r="Y14">
        <f>Controlled!B12</f>
        <v>38.9</v>
      </c>
      <c r="Z14">
        <f>'Controlled pct'!B12</f>
        <v>5.8939393939393937E-2</v>
      </c>
      <c r="AA14">
        <f>'Fight Time'!B12</f>
        <v>660</v>
      </c>
      <c r="AB14">
        <v>3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G26">
        <v>9</v>
      </c>
      <c r="H26">
        <v>6</v>
      </c>
      <c r="W26">
        <f>Control!B24</f>
        <v>266.42857142857144</v>
      </c>
      <c r="X26">
        <f>'Ctrl pct'!B24</f>
        <v>0.39412510566356723</v>
      </c>
      <c r="Y26">
        <f>Controlled!B24</f>
        <v>79.714285714285708</v>
      </c>
      <c r="Z26">
        <f>'Controlled pct'!B24</f>
        <v>0.11792054099746406</v>
      </c>
      <c r="AA26">
        <f>'Fight Time'!B24</f>
        <v>676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2</v>
      </c>
      <c r="G42">
        <v>2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 s="8">
        <v>7.84</v>
      </c>
      <c r="P42" s="8">
        <v>4.43</v>
      </c>
      <c r="T42">
        <v>0</v>
      </c>
      <c r="U42">
        <v>0</v>
      </c>
      <c r="V42">
        <v>0.83</v>
      </c>
      <c r="W42">
        <f>Control!B40</f>
        <v>0.5</v>
      </c>
      <c r="X42">
        <f>'Ctrl pct'!B40</f>
        <v>1.1261261261261261E-3</v>
      </c>
      <c r="Y42">
        <f>Controlled!B40</f>
        <v>21</v>
      </c>
      <c r="Z42">
        <f>'Controlled pct'!B40</f>
        <v>4.72972972972973E-2</v>
      </c>
      <c r="AA42">
        <f>'Fight Time'!B40</f>
        <v>444</v>
      </c>
      <c r="AB42">
        <v>-1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E44">
        <v>22</v>
      </c>
      <c r="F44">
        <v>8</v>
      </c>
      <c r="G44">
        <v>12</v>
      </c>
      <c r="H44">
        <v>7</v>
      </c>
      <c r="W44">
        <f>Control!B42</f>
        <v>63.526315789473685</v>
      </c>
      <c r="X44">
        <f>'Ctrl pct'!B42</f>
        <v>8.1758450179502812E-2</v>
      </c>
      <c r="Y44">
        <f>Controlled!B42</f>
        <v>199.10526315789474</v>
      </c>
      <c r="Z44">
        <f>'Controlled pct'!B42</f>
        <v>0.25624872993294046</v>
      </c>
      <c r="AA44">
        <f>'Fight Time'!B42</f>
        <v>777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G51">
        <v>6</v>
      </c>
      <c r="H51">
        <v>3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E89">
        <v>15</v>
      </c>
      <c r="F89">
        <v>4</v>
      </c>
      <c r="G89">
        <v>9</v>
      </c>
      <c r="H89">
        <v>4</v>
      </c>
      <c r="W89">
        <f>Control!B87</f>
        <v>116.92307692307692</v>
      </c>
      <c r="X89">
        <f>'Ctrl pct'!B87</f>
        <v>0.20055416281831376</v>
      </c>
      <c r="Y89">
        <f>Controlled!B87</f>
        <v>190.46153846153845</v>
      </c>
      <c r="Z89">
        <f>'Controlled pct'!B87</f>
        <v>0.32669217574877951</v>
      </c>
      <c r="AA89">
        <f>'Fight Time'!B87</f>
        <v>583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E104">
        <v>8</v>
      </c>
      <c r="F104">
        <v>1</v>
      </c>
      <c r="G104">
        <v>0</v>
      </c>
      <c r="H104">
        <v>1</v>
      </c>
      <c r="W104">
        <f>Control!B102</f>
        <v>246</v>
      </c>
      <c r="X104">
        <f>'Ctrl pct'!B102</f>
        <v>0.27333333333333332</v>
      </c>
      <c r="Y104">
        <f>Controlled!B102</f>
        <v>231</v>
      </c>
      <c r="Z104">
        <f>'Controlled pct'!B102</f>
        <v>0.25666666666666665</v>
      </c>
      <c r="AA104">
        <f>'Fight Time'!B102</f>
        <v>900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16</v>
      </c>
      <c r="F117">
        <v>8</v>
      </c>
      <c r="G117">
        <v>8</v>
      </c>
      <c r="H117">
        <v>7</v>
      </c>
      <c r="I117">
        <v>0.38</v>
      </c>
      <c r="J117">
        <v>0.38</v>
      </c>
      <c r="K117">
        <v>0.13</v>
      </c>
      <c r="L117">
        <v>0.13</v>
      </c>
      <c r="M117">
        <v>0.5</v>
      </c>
      <c r="N117">
        <v>0.5</v>
      </c>
      <c r="O117" s="8">
        <v>4.38</v>
      </c>
      <c r="P117" s="8">
        <v>4.62</v>
      </c>
      <c r="T117">
        <v>1.24</v>
      </c>
      <c r="U117">
        <v>0.36</v>
      </c>
      <c r="V117">
        <v>0.71</v>
      </c>
      <c r="W117">
        <f>Control!B115</f>
        <v>89.2</v>
      </c>
      <c r="X117">
        <f>'Ctrl pct'!B115</f>
        <v>0.14136291600633916</v>
      </c>
      <c r="Y117">
        <f>Controlled!B115</f>
        <v>64.5</v>
      </c>
      <c r="Z117">
        <f>'Controlled pct'!B115</f>
        <v>0.10221870047543581</v>
      </c>
      <c r="AA117">
        <f>'Fight Time'!B115</f>
        <v>631</v>
      </c>
      <c r="AB117">
        <v>2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E140">
        <v>12</v>
      </c>
      <c r="F140">
        <v>1</v>
      </c>
      <c r="G140">
        <v>1</v>
      </c>
      <c r="H140">
        <v>0</v>
      </c>
      <c r="W140">
        <f>Control!B138</f>
        <v>173.5</v>
      </c>
      <c r="X140">
        <f>'Ctrl pct'!B138</f>
        <v>0.19277777777777777</v>
      </c>
      <c r="Y140">
        <f>Controlled!B138</f>
        <v>8.5</v>
      </c>
      <c r="Z140">
        <f>'Controlled pct'!B138</f>
        <v>9.4444444444444445E-3</v>
      </c>
      <c r="AA140">
        <f>'Fight Time'!B138</f>
        <v>900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E144">
        <v>12</v>
      </c>
      <c r="F144">
        <v>1</v>
      </c>
      <c r="G144">
        <v>8</v>
      </c>
      <c r="H144">
        <v>1</v>
      </c>
      <c r="W144">
        <f>Control!B142</f>
        <v>20.8</v>
      </c>
      <c r="X144">
        <f>'Ctrl pct'!B142</f>
        <v>4.988009592326139E-2</v>
      </c>
      <c r="Y144">
        <f>Controlled!B142</f>
        <v>4.5</v>
      </c>
      <c r="Z144">
        <f>'Controlled pct'!B142</f>
        <v>1.0791366906474821E-2</v>
      </c>
      <c r="AA144">
        <f>'Fight Time'!B142</f>
        <v>417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E154">
        <v>17</v>
      </c>
      <c r="F154">
        <v>4</v>
      </c>
      <c r="G154">
        <v>5</v>
      </c>
      <c r="H154">
        <v>4</v>
      </c>
      <c r="W154">
        <f>Control!B152</f>
        <v>198.125</v>
      </c>
      <c r="X154">
        <f>'Ctrl pct'!B152</f>
        <v>0.24796620775969963</v>
      </c>
      <c r="Y154">
        <f>Controlled!B152</f>
        <v>61.625</v>
      </c>
      <c r="Z154">
        <f>'Controlled pct'!B152</f>
        <v>7.7127659574468085E-2</v>
      </c>
      <c r="AA154">
        <f>'Fight Time'!B152</f>
        <v>799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E159">
        <v>11</v>
      </c>
      <c r="F159">
        <v>5</v>
      </c>
      <c r="G159">
        <v>0</v>
      </c>
      <c r="H159">
        <v>2</v>
      </c>
      <c r="W159">
        <f>Control!B157</f>
        <v>64</v>
      </c>
      <c r="X159">
        <f>'Ctrl pct'!B157</f>
        <v>7.1111111111111111E-2</v>
      </c>
      <c r="Y159">
        <f>Controlled!B157</f>
        <v>359.5</v>
      </c>
      <c r="Z159">
        <f>'Controlled pct'!B157</f>
        <v>0.39944444444444444</v>
      </c>
      <c r="AA159">
        <f>'Fight Time'!B157</f>
        <v>900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E165">
        <v>12</v>
      </c>
      <c r="F165">
        <v>1</v>
      </c>
      <c r="G165">
        <v>1</v>
      </c>
      <c r="H165">
        <v>0</v>
      </c>
      <c r="W165">
        <f>Control!B163</f>
        <v>0</v>
      </c>
      <c r="X165">
        <f>'Ctrl pct'!B163</f>
        <v>0</v>
      </c>
      <c r="Y165">
        <f>Controlled!B163</f>
        <v>25</v>
      </c>
      <c r="Z165">
        <f>'Controlled pct'!B163</f>
        <v>2.7777777777777776E-2</v>
      </c>
      <c r="AA165">
        <f>'Fight Time'!B163</f>
        <v>900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0.33</v>
      </c>
      <c r="M169">
        <v>0.44</v>
      </c>
      <c r="N169">
        <v>0.67</v>
      </c>
      <c r="O169" s="8">
        <v>3.74</v>
      </c>
      <c r="P169" s="8">
        <v>3.48</v>
      </c>
      <c r="T169">
        <v>1.1000000000000001</v>
      </c>
      <c r="U169">
        <v>0.34</v>
      </c>
      <c r="V169">
        <v>0.59</v>
      </c>
      <c r="W169">
        <f>Control!B167</f>
        <v>115.30434782608695</v>
      </c>
      <c r="X169">
        <f>'Ctrl pct'!B167</f>
        <v>0.14113139268798894</v>
      </c>
      <c r="Y169">
        <f>Controlled!B167</f>
        <v>131.31818181818181</v>
      </c>
      <c r="Z169">
        <f>'Controlled pct'!B167</f>
        <v>0.16073216868810503</v>
      </c>
      <c r="AA169">
        <f>'Fight Time'!B167</f>
        <v>817</v>
      </c>
      <c r="AB169">
        <v>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E179">
        <v>10</v>
      </c>
      <c r="F179">
        <v>3</v>
      </c>
      <c r="G179">
        <v>7</v>
      </c>
      <c r="H179">
        <v>2</v>
      </c>
      <c r="W179">
        <f>Control!B177</f>
        <v>138.88888888888889</v>
      </c>
      <c r="X179">
        <f>'Ctrl pct'!B177</f>
        <v>0.16713464366893968</v>
      </c>
      <c r="Y179">
        <f>Controlled!B177</f>
        <v>234.22222222222223</v>
      </c>
      <c r="Z179">
        <f>'Controlled pct'!B177</f>
        <v>0.28185586308329991</v>
      </c>
      <c r="AA179">
        <f>'Fight Time'!B177</f>
        <v>831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E186">
        <v>10</v>
      </c>
      <c r="F186">
        <v>1</v>
      </c>
      <c r="G186">
        <v>0</v>
      </c>
      <c r="H186">
        <v>1</v>
      </c>
      <c r="W186">
        <f>Control!B184</f>
        <v>73</v>
      </c>
      <c r="X186">
        <f>'Ctrl pct'!B184</f>
        <v>8.1111111111111106E-2</v>
      </c>
      <c r="Y186">
        <f>Controlled!B184</f>
        <v>170</v>
      </c>
      <c r="Z186">
        <f>'Controlled pct'!B184</f>
        <v>0.18888888888888888</v>
      </c>
      <c r="AA186">
        <f>'Fight Time'!B184</f>
        <v>900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29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0.26199776785714285</v>
      </c>
      <c r="Y205">
        <f>Controlled!B203</f>
        <v>85.285714285714292</v>
      </c>
      <c r="Z205">
        <f>'Controlled pct'!B203</f>
        <v>0.16657366071428573</v>
      </c>
      <c r="AA205">
        <f>'Fight Time'!B203</f>
        <v>512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E212">
        <v>15</v>
      </c>
      <c r="F212">
        <v>4</v>
      </c>
      <c r="G212">
        <v>9</v>
      </c>
      <c r="H212">
        <v>4</v>
      </c>
      <c r="W212">
        <f>Control!B210</f>
        <v>40.916666666666664</v>
      </c>
      <c r="X212">
        <f>'Ctrl pct'!B210</f>
        <v>8.5243055555555544E-2</v>
      </c>
      <c r="Y212">
        <f>Controlled!B210</f>
        <v>33.363636363636367</v>
      </c>
      <c r="Z212">
        <f>'Controlled pct'!B210</f>
        <v>6.9507575757575768E-2</v>
      </c>
      <c r="AA212">
        <f>'Fight Time'!B210</f>
        <v>480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E215">
        <v>16</v>
      </c>
      <c r="F215">
        <v>2</v>
      </c>
      <c r="G215">
        <v>5</v>
      </c>
      <c r="H215">
        <v>0</v>
      </c>
      <c r="W215">
        <f>Control!B213</f>
        <v>6.4</v>
      </c>
      <c r="X215">
        <f>'Ctrl pct'!B213</f>
        <v>1.2929292929292929E-2</v>
      </c>
      <c r="Y215">
        <f>Controlled!B213</f>
        <v>24.4</v>
      </c>
      <c r="Z215">
        <f>'Controlled pct'!B213</f>
        <v>4.9292929292929291E-2</v>
      </c>
      <c r="AA215">
        <f>'Fight Time'!B213</f>
        <v>495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E219">
        <v>26</v>
      </c>
      <c r="F219">
        <v>7</v>
      </c>
      <c r="G219">
        <v>5</v>
      </c>
      <c r="H219">
        <v>2</v>
      </c>
      <c r="W219">
        <f>Control!B217</f>
        <v>69.714285714285708</v>
      </c>
      <c r="X219">
        <f>'Ctrl pct'!B217</f>
        <v>0.13589529379003062</v>
      </c>
      <c r="Y219">
        <f>Controlled!B217</f>
        <v>160.14285714285714</v>
      </c>
      <c r="Z219">
        <f>'Controlled pct'!B217</f>
        <v>0.31216931216931215</v>
      </c>
      <c r="AA219">
        <f>'Fight Time'!B217</f>
        <v>513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E225">
        <v>9</v>
      </c>
      <c r="F225">
        <v>2</v>
      </c>
      <c r="G225">
        <v>1</v>
      </c>
      <c r="H225">
        <v>2</v>
      </c>
      <c r="W225">
        <f>Control!B223</f>
        <v>126</v>
      </c>
      <c r="X225">
        <f>'Ctrl pct'!B223</f>
        <v>0.15869017632241814</v>
      </c>
      <c r="Y225">
        <f>Controlled!B223</f>
        <v>19</v>
      </c>
      <c r="Z225">
        <f>'Controlled pct'!B223</f>
        <v>2.3929471032745592E-2</v>
      </c>
      <c r="AA225">
        <f>'Fight Time'!B223</f>
        <v>794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E243">
        <v>14</v>
      </c>
      <c r="F243">
        <v>5</v>
      </c>
      <c r="G243">
        <v>0</v>
      </c>
      <c r="H243">
        <v>2</v>
      </c>
      <c r="W243">
        <f>Control!B241</f>
        <v>319</v>
      </c>
      <c r="X243">
        <f>'Ctrl pct'!B241</f>
        <v>0.35444444444444445</v>
      </c>
      <c r="Y243">
        <f>Controlled!B241</f>
        <v>119</v>
      </c>
      <c r="Z243">
        <f>'Controlled pct'!B241</f>
        <v>0.13222222222222221</v>
      </c>
      <c r="AA243">
        <f>'Fight Time'!B241</f>
        <v>900</v>
      </c>
    </row>
    <row r="244" spans="1:28" x14ac:dyDescent="0.3">
      <c r="A244" t="str">
        <f>Control!A242</f>
        <v>Navajo Stirling</v>
      </c>
      <c r="E244">
        <v>7</v>
      </c>
      <c r="F244">
        <v>0</v>
      </c>
      <c r="G244">
        <v>2</v>
      </c>
      <c r="H244">
        <v>0</v>
      </c>
      <c r="W244">
        <f>Control!B242</f>
        <v>55</v>
      </c>
      <c r="X244">
        <f>'Ctrl pct'!B242</f>
        <v>7.3627844712182061E-2</v>
      </c>
      <c r="Y244">
        <f>Controlled!B242</f>
        <v>108</v>
      </c>
      <c r="Z244">
        <f>'Controlled pct'!B242</f>
        <v>0.14457831325301204</v>
      </c>
      <c r="AA244">
        <f>'Fight Time'!B242</f>
        <v>747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0.8</v>
      </c>
      <c r="K268">
        <v>0.25</v>
      </c>
      <c r="L268">
        <v>0</v>
      </c>
      <c r="M268">
        <v>0.08</v>
      </c>
      <c r="N268">
        <v>0.2</v>
      </c>
      <c r="O268" s="8">
        <v>5.35</v>
      </c>
      <c r="P268" s="8">
        <v>4.8</v>
      </c>
      <c r="Q268">
        <v>0.67</v>
      </c>
      <c r="R268">
        <v>0.27</v>
      </c>
      <c r="S268">
        <v>0.06</v>
      </c>
      <c r="T268">
        <v>0.92</v>
      </c>
      <c r="U268">
        <v>0.12</v>
      </c>
      <c r="V268">
        <v>0.45</v>
      </c>
      <c r="W268">
        <f>Control!B266</f>
        <v>119.77777777777777</v>
      </c>
      <c r="X268">
        <f>'Ctrl pct'!B266</f>
        <v>0.27535121328224776</v>
      </c>
      <c r="Y268">
        <f>Controlled!B266</f>
        <v>47.555555555555557</v>
      </c>
      <c r="Z268">
        <f>'Controlled pct'!B266</f>
        <v>0.10932311621966795</v>
      </c>
      <c r="AA268">
        <f>'Fight Time'!B266</f>
        <v>435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0.63</v>
      </c>
      <c r="J269">
        <v>1</v>
      </c>
      <c r="K269">
        <v>0.25</v>
      </c>
      <c r="L269">
        <v>0</v>
      </c>
      <c r="M269">
        <v>0.13</v>
      </c>
      <c r="N269">
        <v>0</v>
      </c>
      <c r="O269" s="8">
        <v>4.9400000000000004</v>
      </c>
      <c r="P269" s="8">
        <v>3.45</v>
      </c>
      <c r="Q269">
        <v>0.6</v>
      </c>
      <c r="R269">
        <v>0.25</v>
      </c>
      <c r="S269">
        <v>0.15</v>
      </c>
      <c r="T269">
        <v>3.5</v>
      </c>
      <c r="U269">
        <v>0.55000000000000004</v>
      </c>
      <c r="V269">
        <v>0.33</v>
      </c>
      <c r="W269">
        <f>Control!B267</f>
        <v>72.666666666666671</v>
      </c>
      <c r="X269">
        <f>'Ctrl pct'!B267</f>
        <v>0.28274967574578469</v>
      </c>
      <c r="Y269">
        <f>Controlled!B267</f>
        <v>107.5</v>
      </c>
      <c r="Z269">
        <f>'Controlled pct'!B267</f>
        <v>0.41828793774319067</v>
      </c>
      <c r="AA269">
        <f>'Fight Time'!B267</f>
        <v>257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6.28</v>
      </c>
      <c r="P303" s="8">
        <v>6.31</v>
      </c>
      <c r="Q303">
        <v>0.64</v>
      </c>
      <c r="R303">
        <v>0.21</v>
      </c>
      <c r="S303">
        <v>0.15</v>
      </c>
      <c r="T303">
        <v>1.06</v>
      </c>
      <c r="U303">
        <v>0.3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5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2</v>
      </c>
      <c r="G314">
        <v>3</v>
      </c>
      <c r="H314">
        <v>0</v>
      </c>
      <c r="I314">
        <v>0.25</v>
      </c>
      <c r="J314">
        <v>1</v>
      </c>
      <c r="K314">
        <v>0.25</v>
      </c>
      <c r="L314">
        <v>0</v>
      </c>
      <c r="M314">
        <v>0.5</v>
      </c>
      <c r="N314">
        <v>0</v>
      </c>
      <c r="O314" s="8">
        <v>4.26</v>
      </c>
      <c r="P314" s="8">
        <v>2.25</v>
      </c>
      <c r="Q314">
        <v>0.68</v>
      </c>
      <c r="R314">
        <v>0.16</v>
      </c>
      <c r="S314">
        <v>0.16</v>
      </c>
      <c r="T314">
        <v>2.16</v>
      </c>
      <c r="U314">
        <v>0.5</v>
      </c>
      <c r="V314">
        <v>0.72</v>
      </c>
      <c r="W314">
        <f>Control!B312</f>
        <v>276.33333333333331</v>
      </c>
      <c r="X314">
        <f>'Ctrl pct'!B312</f>
        <v>0.33093812375249498</v>
      </c>
      <c r="Y314">
        <f>Controlled!B312</f>
        <v>120</v>
      </c>
      <c r="Z314">
        <f>'Controlled pct'!B312</f>
        <v>0.1437125748502994</v>
      </c>
      <c r="AA314">
        <f>'Fight Time'!B312</f>
        <v>835</v>
      </c>
      <c r="AB314">
        <v>10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30</v>
      </c>
      <c r="C356">
        <v>180</v>
      </c>
      <c r="D356">
        <v>185</v>
      </c>
      <c r="E356">
        <v>21</v>
      </c>
      <c r="F356">
        <v>7</v>
      </c>
      <c r="G356">
        <v>14</v>
      </c>
      <c r="H356">
        <v>7</v>
      </c>
      <c r="I356">
        <v>0.24</v>
      </c>
      <c r="J356">
        <v>0.14000000000000001</v>
      </c>
      <c r="K356">
        <v>0.38</v>
      </c>
      <c r="L356">
        <v>0.43</v>
      </c>
      <c r="M356">
        <v>0.38</v>
      </c>
      <c r="N356">
        <v>0.43</v>
      </c>
      <c r="O356" s="8">
        <v>3.45</v>
      </c>
      <c r="P356" s="8">
        <v>2.63</v>
      </c>
      <c r="Q356">
        <v>0.71</v>
      </c>
      <c r="R356">
        <v>0.17</v>
      </c>
      <c r="S356">
        <v>0.11</v>
      </c>
      <c r="T356">
        <v>1.46</v>
      </c>
      <c r="U356">
        <v>0.41</v>
      </c>
      <c r="V356">
        <v>0.67</v>
      </c>
      <c r="W356">
        <f>Control!B354</f>
        <v>133.77777777777777</v>
      </c>
      <c r="X356">
        <f>'Ctrl pct'!B354</f>
        <v>0.19002525252525251</v>
      </c>
      <c r="Y356">
        <f>Controlled!B354</f>
        <v>145.5</v>
      </c>
      <c r="Z356">
        <f>'Controlled pct'!B354</f>
        <v>0.20667613636363635</v>
      </c>
      <c r="AA356">
        <f>'Fight Time'!B354</f>
        <v>704</v>
      </c>
      <c r="AB356">
        <v>2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28</v>
      </c>
      <c r="C360">
        <v>191</v>
      </c>
      <c r="D360">
        <v>183</v>
      </c>
      <c r="E360">
        <v>6</v>
      </c>
      <c r="F360">
        <v>3</v>
      </c>
      <c r="G360">
        <v>2</v>
      </c>
      <c r="H360">
        <v>3</v>
      </c>
      <c r="I360">
        <v>1</v>
      </c>
      <c r="J360">
        <v>0.33</v>
      </c>
      <c r="K360">
        <v>0</v>
      </c>
      <c r="L360">
        <v>0.33</v>
      </c>
      <c r="M360">
        <v>0</v>
      </c>
      <c r="N360">
        <v>0.33</v>
      </c>
      <c r="O360" s="8">
        <v>3.36</v>
      </c>
      <c r="P360" s="8">
        <v>2.84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0.77</v>
      </c>
      <c r="W360">
        <f>Control!B358</f>
        <v>1.2</v>
      </c>
      <c r="X360">
        <f>'Ctrl pct'!B358</f>
        <v>2.8708133971291866E-3</v>
      </c>
      <c r="Y360">
        <f>Controlled!B358</f>
        <v>245.2</v>
      </c>
      <c r="Z360">
        <f>'Controlled pct'!B358</f>
        <v>0.58660287081339713</v>
      </c>
      <c r="AA360">
        <f>'Fight Time'!B358</f>
        <v>418</v>
      </c>
      <c r="AB360">
        <v>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37</v>
      </c>
      <c r="C367">
        <v>191</v>
      </c>
      <c r="D367">
        <v>203</v>
      </c>
      <c r="E367">
        <v>29</v>
      </c>
      <c r="F367">
        <v>13</v>
      </c>
      <c r="G367">
        <v>22</v>
      </c>
      <c r="H367">
        <v>12</v>
      </c>
      <c r="I367">
        <v>0.28000000000000003</v>
      </c>
      <c r="J367">
        <v>0.31</v>
      </c>
      <c r="K367">
        <v>0.14000000000000001</v>
      </c>
      <c r="L367">
        <v>0.46</v>
      </c>
      <c r="M367">
        <v>0.59</v>
      </c>
      <c r="N367">
        <v>0.23</v>
      </c>
      <c r="O367" s="8">
        <v>3.43</v>
      </c>
      <c r="P367" s="8">
        <v>2.48</v>
      </c>
      <c r="T367">
        <v>2.12</v>
      </c>
      <c r="U367">
        <v>0.38</v>
      </c>
      <c r="V367">
        <v>0.53</v>
      </c>
      <c r="W367">
        <f>Control!B365</f>
        <v>129.5</v>
      </c>
      <c r="X367">
        <f>'Ctrl pct'!B365</f>
        <v>0.17595108695652173</v>
      </c>
      <c r="Y367">
        <f>Controlled!B365</f>
        <v>198.3</v>
      </c>
      <c r="Z367">
        <f>'Controlled pct'!B365</f>
        <v>0.26942934782608696</v>
      </c>
      <c r="AA367">
        <f>'Fight Time'!B365</f>
        <v>736</v>
      </c>
      <c r="AB367">
        <v>-2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12</v>
      </c>
      <c r="F371">
        <v>4</v>
      </c>
      <c r="G371">
        <v>4</v>
      </c>
      <c r="H371">
        <v>4</v>
      </c>
      <c r="I371">
        <v>0.42</v>
      </c>
      <c r="J371">
        <v>0.5</v>
      </c>
      <c r="K371">
        <v>0.33</v>
      </c>
      <c r="L371">
        <v>0.5</v>
      </c>
      <c r="M371">
        <v>0.25</v>
      </c>
      <c r="N371">
        <v>0</v>
      </c>
      <c r="O371" s="8">
        <v>4.37</v>
      </c>
      <c r="P371" s="8">
        <v>3.63</v>
      </c>
      <c r="T371">
        <v>3.86</v>
      </c>
      <c r="U371">
        <v>0.52</v>
      </c>
      <c r="V371">
        <v>0.57999999999999996</v>
      </c>
      <c r="W371">
        <f>Control!B369</f>
        <v>153.85714285714286</v>
      </c>
      <c r="X371">
        <f>'Ctrl pct'!B369</f>
        <v>0.38177951081176886</v>
      </c>
      <c r="Y371">
        <f>Controlled!B369</f>
        <v>48.428571428571431</v>
      </c>
      <c r="Z371">
        <f>'Controlled pct'!B369</f>
        <v>0.12017015242821695</v>
      </c>
      <c r="AA371">
        <f>'Fight Time'!B369</f>
        <v>403</v>
      </c>
      <c r="AB371">
        <v>-3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W459">
        <f>Control!B457</f>
        <v>0</v>
      </c>
      <c r="X459">
        <f>'Ctrl pct'!B457</f>
        <v>0</v>
      </c>
      <c r="Y459">
        <f>Controlled!B457</f>
        <v>0</v>
      </c>
      <c r="Z459">
        <f>'Controlled pct'!B457</f>
        <v>0</v>
      </c>
      <c r="AA459">
        <f>'Fight Time'!B457</f>
        <v>0</v>
      </c>
    </row>
    <row r="460" spans="1:28" x14ac:dyDescent="0.3">
      <c r="W460">
        <f>Control!B458</f>
        <v>0</v>
      </c>
      <c r="X460">
        <f>'Ctrl pct'!B458</f>
        <v>0</v>
      </c>
      <c r="Y460">
        <f>Controlled!B458</f>
        <v>0</v>
      </c>
      <c r="Z460">
        <f>'Controlled pct'!B458</f>
        <v>0</v>
      </c>
      <c r="AA460">
        <f>'Fight Time'!B458</f>
        <v>0</v>
      </c>
    </row>
    <row r="461" spans="1:28" x14ac:dyDescent="0.3">
      <c r="W461">
        <f>Control!B459</f>
        <v>0</v>
      </c>
      <c r="X461">
        <f>'Ctrl pct'!B459</f>
        <v>0</v>
      </c>
      <c r="Y461">
        <f>Controlled!B459</f>
        <v>0</v>
      </c>
      <c r="Z461">
        <f>'Controlled pct'!B459</f>
        <v>0</v>
      </c>
      <c r="AA461">
        <f>'Fight Time'!B459</f>
        <v>0</v>
      </c>
    </row>
    <row r="462" spans="1:28" x14ac:dyDescent="0.3">
      <c r="W462">
        <f>Control!B460</f>
        <v>0</v>
      </c>
      <c r="X462">
        <f>'Ctrl pct'!B460</f>
        <v>0</v>
      </c>
      <c r="Y462">
        <f>Controlled!B460</f>
        <v>0</v>
      </c>
      <c r="Z462">
        <f>'Controlled pct'!B460</f>
        <v>0</v>
      </c>
      <c r="AA462">
        <f>'Fight Time'!B460</f>
        <v>0</v>
      </c>
    </row>
    <row r="463" spans="1:28" x14ac:dyDescent="0.3">
      <c r="W463">
        <f>Control!B461</f>
        <v>0</v>
      </c>
      <c r="X463">
        <f>'Ctrl pct'!B461</f>
        <v>0</v>
      </c>
      <c r="Y463">
        <f>Controlled!B461</f>
        <v>0</v>
      </c>
      <c r="Z463">
        <f>'Controlled pct'!B461</f>
        <v>0</v>
      </c>
      <c r="AA463">
        <f>'Fight Time'!B461</f>
        <v>0</v>
      </c>
    </row>
    <row r="464" spans="1:28" x14ac:dyDescent="0.3">
      <c r="W464">
        <f>Control!B462</f>
        <v>0</v>
      </c>
      <c r="X464">
        <f>'Ctrl pct'!B462</f>
        <v>0</v>
      </c>
      <c r="Y464">
        <f>Controlled!B462</f>
        <v>0</v>
      </c>
      <c r="Z464">
        <f>'Controlled pct'!B462</f>
        <v>0</v>
      </c>
      <c r="AA464">
        <f>'Fight Time'!B462</f>
        <v>0</v>
      </c>
    </row>
    <row r="465" spans="23:27" x14ac:dyDescent="0.3">
      <c r="W465">
        <f>Control!B463</f>
        <v>0</v>
      </c>
      <c r="X465">
        <f>'Ctrl pct'!B463</f>
        <v>0</v>
      </c>
      <c r="Y465">
        <f>Controlled!B463</f>
        <v>0</v>
      </c>
      <c r="Z465">
        <f>'Controlled pct'!B463</f>
        <v>0</v>
      </c>
      <c r="AA465">
        <f>'Fight Time'!B463</f>
        <v>0</v>
      </c>
    </row>
    <row r="466" spans="23:27" x14ac:dyDescent="0.3">
      <c r="W466">
        <f>Control!B464</f>
        <v>0</v>
      </c>
      <c r="X466">
        <f>'Ctrl pct'!B464</f>
        <v>0</v>
      </c>
      <c r="Y466">
        <f>Controlled!B464</f>
        <v>0</v>
      </c>
      <c r="Z466">
        <f>'Controlled pct'!B464</f>
        <v>0</v>
      </c>
      <c r="AA466">
        <f>'Fight Time'!B464</f>
        <v>0</v>
      </c>
    </row>
    <row r="467" spans="23:27" x14ac:dyDescent="0.3">
      <c r="W467">
        <f>Control!B465</f>
        <v>0</v>
      </c>
      <c r="X467">
        <f>'Ctrl pct'!B465</f>
        <v>0</v>
      </c>
      <c r="Y467">
        <f>Controlled!B465</f>
        <v>0</v>
      </c>
      <c r="Z467">
        <f>'Controlled pct'!B465</f>
        <v>0</v>
      </c>
      <c r="AA467">
        <f>'Fight Time'!B465</f>
        <v>0</v>
      </c>
    </row>
    <row r="468" spans="23:27" x14ac:dyDescent="0.3">
      <c r="W468">
        <f>Control!B466</f>
        <v>0</v>
      </c>
      <c r="X468">
        <f>'Ctrl pct'!B466</f>
        <v>0</v>
      </c>
      <c r="Y468">
        <f>Controlled!B466</f>
        <v>0</v>
      </c>
      <c r="Z468">
        <f>'Controlled pct'!B466</f>
        <v>0</v>
      </c>
      <c r="AA468">
        <f>'Fight Time'!B466</f>
        <v>0</v>
      </c>
    </row>
    <row r="469" spans="23:27" x14ac:dyDescent="0.3">
      <c r="W469">
        <f>Control!B467</f>
        <v>0</v>
      </c>
      <c r="X469">
        <f>'Ctrl pct'!B467</f>
        <v>0</v>
      </c>
      <c r="Y469">
        <f>Controlled!B467</f>
        <v>0</v>
      </c>
      <c r="Z469">
        <f>'Controlled pct'!B467</f>
        <v>0</v>
      </c>
      <c r="AA469">
        <f>'Fight Time'!B467</f>
        <v>0</v>
      </c>
    </row>
    <row r="470" spans="23:27" x14ac:dyDescent="0.3">
      <c r="W470">
        <f>Control!B468</f>
        <v>0</v>
      </c>
      <c r="X470">
        <f>'Ctrl pct'!B468</f>
        <v>0</v>
      </c>
      <c r="Y470">
        <f>Controlled!B468</f>
        <v>0</v>
      </c>
      <c r="Z470">
        <f>'Controlled pct'!B468</f>
        <v>0</v>
      </c>
      <c r="AA470">
        <f>'Fight Time'!B468</f>
        <v>0</v>
      </c>
    </row>
    <row r="471" spans="23:27" x14ac:dyDescent="0.3">
      <c r="W471">
        <f>Control!B469</f>
        <v>0</v>
      </c>
      <c r="X471">
        <f>'Ctrl pct'!B469</f>
        <v>0</v>
      </c>
      <c r="Y471">
        <f>Controlled!B469</f>
        <v>0</v>
      </c>
      <c r="Z471">
        <f>'Controlled pct'!B469</f>
        <v>0</v>
      </c>
      <c r="AA471">
        <f>'Fight Time'!B469</f>
        <v>0</v>
      </c>
    </row>
    <row r="472" spans="23:27" x14ac:dyDescent="0.3">
      <c r="W472">
        <f>Control!B470</f>
        <v>0</v>
      </c>
      <c r="X472">
        <f>'Ctrl pct'!B470</f>
        <v>0</v>
      </c>
      <c r="Y472">
        <f>Controlled!B470</f>
        <v>0</v>
      </c>
      <c r="Z472">
        <f>'Controlled pct'!B470</f>
        <v>0</v>
      </c>
      <c r="AA472">
        <f>'Fight Time'!B470</f>
        <v>0</v>
      </c>
    </row>
    <row r="473" spans="23:27" x14ac:dyDescent="0.3">
      <c r="W473">
        <f>Control!B471</f>
        <v>0</v>
      </c>
      <c r="X473">
        <f>'Ctrl pct'!B471</f>
        <v>0</v>
      </c>
      <c r="Y473">
        <f>Controlled!B471</f>
        <v>0</v>
      </c>
      <c r="Z473">
        <f>'Controlled pct'!B471</f>
        <v>0</v>
      </c>
      <c r="AA473">
        <f>'Fight Time'!B471</f>
        <v>0</v>
      </c>
    </row>
    <row r="474" spans="23:27" x14ac:dyDescent="0.3">
      <c r="W474">
        <f>Control!B472</f>
        <v>0</v>
      </c>
      <c r="X474">
        <f>'Ctrl pct'!B472</f>
        <v>0</v>
      </c>
      <c r="Y474">
        <f>Controlled!B472</f>
        <v>0</v>
      </c>
      <c r="Z474">
        <f>'Controlled pct'!B472</f>
        <v>0</v>
      </c>
      <c r="AA474">
        <f>'Fight Time'!B472</f>
        <v>0</v>
      </c>
    </row>
    <row r="475" spans="23:27" x14ac:dyDescent="0.3">
      <c r="W475">
        <f>Control!B473</f>
        <v>0</v>
      </c>
      <c r="X475">
        <f>'Ctrl pct'!B473</f>
        <v>0</v>
      </c>
      <c r="Y475">
        <f>Controlled!B473</f>
        <v>0</v>
      </c>
      <c r="Z475">
        <f>'Controlled pct'!B473</f>
        <v>0</v>
      </c>
      <c r="AA475">
        <f>'Fight Time'!B473</f>
        <v>0</v>
      </c>
    </row>
    <row r="476" spans="23:27" x14ac:dyDescent="0.3">
      <c r="W476">
        <f>Control!B474</f>
        <v>0</v>
      </c>
      <c r="X476">
        <f>'Ctrl pct'!B474</f>
        <v>0</v>
      </c>
      <c r="Y476">
        <f>Controlled!B474</f>
        <v>0</v>
      </c>
      <c r="Z476">
        <f>'Controlled pct'!B474</f>
        <v>0</v>
      </c>
      <c r="AA476">
        <f>'Fight Time'!B474</f>
        <v>0</v>
      </c>
    </row>
    <row r="477" spans="23:27" x14ac:dyDescent="0.3">
      <c r="W477">
        <f>Control!B475</f>
        <v>0</v>
      </c>
      <c r="X477">
        <f>'Ctrl pct'!B475</f>
        <v>0</v>
      </c>
      <c r="Y477">
        <f>Controlled!B475</f>
        <v>0</v>
      </c>
      <c r="Z477">
        <f>'Controlled pct'!B475</f>
        <v>0</v>
      </c>
      <c r="AA477">
        <f>'Fight Time'!B475</f>
        <v>0</v>
      </c>
    </row>
    <row r="478" spans="23:27" x14ac:dyDescent="0.3">
      <c r="W478">
        <f>Control!B476</f>
        <v>0</v>
      </c>
      <c r="X478">
        <f>'Ctrl pct'!B476</f>
        <v>0</v>
      </c>
      <c r="Y478">
        <f>Controlled!B476</f>
        <v>0</v>
      </c>
      <c r="Z478">
        <f>'Controlled pct'!B476</f>
        <v>0</v>
      </c>
      <c r="AA478">
        <f>'Fight Time'!B476</f>
        <v>0</v>
      </c>
    </row>
    <row r="479" spans="23:27" x14ac:dyDescent="0.3">
      <c r="W479">
        <f>Control!B477</f>
        <v>0</v>
      </c>
      <c r="X479">
        <f>'Ctrl pct'!B477</f>
        <v>0</v>
      </c>
      <c r="Y479">
        <f>Controlled!B477</f>
        <v>0</v>
      </c>
      <c r="Z479">
        <f>'Controlled pct'!B477</f>
        <v>0</v>
      </c>
      <c r="AA479">
        <f>'Fight Time'!B477</f>
        <v>0</v>
      </c>
    </row>
    <row r="480" spans="23:27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2025-09-02T11:07:16Z</dcterms:modified>
</cp:coreProperties>
</file>