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BA65F98E-44E6-453C-BD45-E5F695146F45}" xr6:coauthVersionLast="47" xr6:coauthVersionMax="47" xr10:uidLastSave="{00000000-0000-0000-0000-000000000000}"/>
  <bookViews>
    <workbookView xWindow="11136" yWindow="312" windowWidth="11460" windowHeight="12000" firstSheet="3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9" i="3" l="1"/>
  <c r="B134" i="3"/>
  <c r="B119" i="3"/>
  <c r="B20" i="3"/>
  <c r="B2" i="3"/>
  <c r="B364" i="3"/>
  <c r="B364" i="4" s="1"/>
  <c r="X366" i="27" s="1"/>
  <c r="B362" i="3"/>
  <c r="B362" i="5" s="1"/>
  <c r="Z364" i="27" s="1"/>
  <c r="B360" i="3"/>
  <c r="B358" i="3"/>
  <c r="B358" i="4" s="1"/>
  <c r="X360" i="27" s="1"/>
  <c r="B357" i="3"/>
  <c r="B356" i="3"/>
  <c r="B355" i="3"/>
  <c r="B355" i="4" s="1"/>
  <c r="X357" i="27" s="1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9" i="4"/>
  <c r="X351" i="27" s="1"/>
  <c r="B350" i="4"/>
  <c r="B351" i="4"/>
  <c r="X353" i="27" s="1"/>
  <c r="B352" i="4"/>
  <c r="B353" i="4"/>
  <c r="X355" i="27" s="1"/>
  <c r="B356" i="4"/>
  <c r="B357" i="4"/>
  <c r="X359" i="27" s="1"/>
  <c r="B359" i="4"/>
  <c r="X361" i="27" s="1"/>
  <c r="B360" i="4"/>
  <c r="B361" i="4"/>
  <c r="B362" i="4"/>
  <c r="B363" i="4"/>
  <c r="X365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50" i="1"/>
  <c r="B351" i="1"/>
  <c r="B352" i="1"/>
  <c r="B353" i="1"/>
  <c r="W355" i="27" s="1"/>
  <c r="B354" i="1"/>
  <c r="B355" i="1"/>
  <c r="B356" i="1"/>
  <c r="B357" i="1"/>
  <c r="B358" i="1"/>
  <c r="B359" i="1"/>
  <c r="B360" i="1"/>
  <c r="B361" i="1"/>
  <c r="B362" i="1"/>
  <c r="B363" i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W334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2" i="27"/>
  <c r="X354" i="27"/>
  <c r="X358" i="27"/>
  <c r="X362" i="27"/>
  <c r="X363" i="27"/>
  <c r="X364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6" i="27"/>
  <c r="W357" i="27"/>
  <c r="W358" i="27"/>
  <c r="W359" i="27"/>
  <c r="W360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AA121" i="27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AA366" i="27" l="1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<sst xmlns="http://schemas.openxmlformats.org/spreadsheetml/2006/main" count="1855" uniqueCount="611">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</sst>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64"/>
  <sheetViews>
    <sheetView topLeftCell="A355" zoomScale="90" zoomScaleNormal="90" workbookViewId="0">
      <selection activeCell="Q183" sqref="Q18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64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594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595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596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597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598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599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600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601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602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603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604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605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606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607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608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609</v>
      </c>
      <c r="B363" s="1">
        <f t="shared" si="6"/>
        <v>11</v>
      </c>
      <c r="C363">
        <v>11</v>
      </c>
    </row>
    <row r="364" spans="1:12" x14ac:dyDescent="0.3">
      <c r="A364" t="s">
        <v>610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64"/>
  <sheetViews>
    <sheetView topLeftCell="A344" workbookViewId="0">
      <selection activeCell="B347" sqref="B347:B36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  <row r="348" spans="1:2" x14ac:dyDescent="0.3">
      <c r="A348" s="4" t="s">
        <v>594</v>
      </c>
      <c r="B348">
        <f>Control!B348/'Fight Time'!B348</f>
        <v>0.2840599455040872</v>
      </c>
    </row>
    <row r="349" spans="1:2" x14ac:dyDescent="0.3">
      <c r="A349" t="s">
        <v>595</v>
      </c>
      <c r="B349">
        <f>Control!B349/'Fight Time'!B349</f>
        <v>0.09</v>
      </c>
    </row>
    <row r="350" spans="1:2" x14ac:dyDescent="0.3">
      <c r="A350" t="s">
        <v>596</v>
      </c>
      <c r="B350">
        <f>Control!B350/'Fight Time'!B350</f>
        <v>0.25664095972579259</v>
      </c>
    </row>
    <row r="351" spans="1:2" x14ac:dyDescent="0.3">
      <c r="A351" t="s">
        <v>597</v>
      </c>
      <c r="B351">
        <f>Control!B351/'Fight Time'!B351</f>
        <v>0.1</v>
      </c>
    </row>
    <row r="352" spans="1:2" x14ac:dyDescent="0.3">
      <c r="A352" t="s">
        <v>598</v>
      </c>
      <c r="B352">
        <f>Control!B352/'Fight Time'!B352</f>
        <v>0.40549273021001614</v>
      </c>
    </row>
    <row r="353" spans="1:2" x14ac:dyDescent="0.3">
      <c r="A353" t="s">
        <v>599</v>
      </c>
      <c r="B353">
        <f>Control!B353/'Fight Time'!B353</f>
        <v>0.10710204081632653</v>
      </c>
    </row>
    <row r="354" spans="1:2" x14ac:dyDescent="0.3">
      <c r="A354" t="s">
        <v>600</v>
      </c>
      <c r="B354">
        <f>Control!B354/'Fight Time'!B354</f>
        <v>0.19002525252525251</v>
      </c>
    </row>
    <row r="355" spans="1:2" x14ac:dyDescent="0.3">
      <c r="A355" t="s">
        <v>601</v>
      </c>
      <c r="B355">
        <f>Control!B355/'Fight Time'!B355</f>
        <v>2.1503957783641163E-2</v>
      </c>
    </row>
    <row r="356" spans="1:2" x14ac:dyDescent="0.3">
      <c r="A356" t="s">
        <v>602</v>
      </c>
      <c r="B356">
        <f>Control!B356/'Fight Time'!B356</f>
        <v>0.16086021505376344</v>
      </c>
    </row>
    <row r="357" spans="1:2" x14ac:dyDescent="0.3">
      <c r="A357" t="s">
        <v>603</v>
      </c>
      <c r="B357">
        <f>Control!B357/'Fight Time'!B357</f>
        <v>0.23841059602649006</v>
      </c>
    </row>
    <row r="358" spans="1:2" x14ac:dyDescent="0.3">
      <c r="A358" t="s">
        <v>604</v>
      </c>
      <c r="B358">
        <f>Control!B358/'Fight Time'!B358</f>
        <v>2.8708133971291866E-3</v>
      </c>
    </row>
    <row r="359" spans="1:2" x14ac:dyDescent="0.3">
      <c r="A359" t="s">
        <v>605</v>
      </c>
      <c r="B359">
        <f>Control!B359/'Fight Time'!B359</f>
        <v>0.36981627296587927</v>
      </c>
    </row>
    <row r="360" spans="1:2" x14ac:dyDescent="0.3">
      <c r="A360" t="s">
        <v>606</v>
      </c>
      <c r="B360">
        <f>Control!B360/'Fight Time'!B360</f>
        <v>0.13019652305366591</v>
      </c>
    </row>
    <row r="361" spans="1:2" x14ac:dyDescent="0.3">
      <c r="A361" t="s">
        <v>607</v>
      </c>
      <c r="B361">
        <f>Control!B361/'Fight Time'!B361</f>
        <v>0.24959415584415584</v>
      </c>
    </row>
    <row r="362" spans="1:2" x14ac:dyDescent="0.3">
      <c r="A362" t="s">
        <v>608</v>
      </c>
      <c r="B362">
        <f>Control!B362/'Fight Time'!B362</f>
        <v>1.9540229885057471E-2</v>
      </c>
    </row>
    <row r="363" spans="1:2" x14ac:dyDescent="0.3">
      <c r="A363" t="s">
        <v>609</v>
      </c>
      <c r="B363">
        <f>Control!B363/'Fight Time'!B363</f>
        <v>0.14473684210526316</v>
      </c>
    </row>
    <row r="364" spans="1:2" x14ac:dyDescent="0.3">
      <c r="A364" t="s">
        <v>610</v>
      </c>
      <c r="B364">
        <f>Control!B364/'Fight Time'!B364</f>
        <v>0.10309653916211294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64"/>
  <sheetViews>
    <sheetView topLeftCell="A340" zoomScaleNormal="100" workbookViewId="0">
      <selection activeCell="B347" sqref="B347:B36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64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594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595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596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597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598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599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600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601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602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603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604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605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606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607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608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609</v>
      </c>
      <c r="B363" s="1">
        <f t="shared" si="5"/>
        <v>0</v>
      </c>
      <c r="C363">
        <v>0</v>
      </c>
    </row>
    <row r="364" spans="1:12" x14ac:dyDescent="0.3">
      <c r="A364" t="s">
        <v>610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64"/>
  <sheetViews>
    <sheetView topLeftCell="A345" workbookViewId="0">
      <selection activeCell="D364" sqref="D36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  <row r="348" spans="1:2" x14ac:dyDescent="0.3">
      <c r="A348" s="4" t="s">
        <v>594</v>
      </c>
      <c r="B348">
        <f>Controlled!B348/'Fight Time'!B348</f>
        <v>0.4257493188010899</v>
      </c>
    </row>
    <row r="349" spans="1:2" x14ac:dyDescent="0.3">
      <c r="A349" t="s">
        <v>595</v>
      </c>
      <c r="B349">
        <f>Controlled!B349/'Fight Time'!B349</f>
        <v>0.14222222222222222</v>
      </c>
    </row>
    <row r="350" spans="1:2" x14ac:dyDescent="0.3">
      <c r="A350" t="s">
        <v>596</v>
      </c>
      <c r="B350">
        <f>Controlled!B350/'Fight Time'!B350</f>
        <v>0.18359040274207369</v>
      </c>
    </row>
    <row r="351" spans="1:2" x14ac:dyDescent="0.3">
      <c r="A351" t="s">
        <v>597</v>
      </c>
      <c r="B351">
        <f>Controlled!B351/'Fight Time'!B351</f>
        <v>0.42222222222222222</v>
      </c>
    </row>
    <row r="352" spans="1:2" x14ac:dyDescent="0.3">
      <c r="A352" t="s">
        <v>598</v>
      </c>
      <c r="B352">
        <f>Controlled!B352/'Fight Time'!B352</f>
        <v>0.21270866989768442</v>
      </c>
    </row>
    <row r="353" spans="1:2" x14ac:dyDescent="0.3">
      <c r="A353" t="s">
        <v>599</v>
      </c>
      <c r="B353">
        <f>Controlled!B353/'Fight Time'!B353</f>
        <v>0.12408163265306123</v>
      </c>
    </row>
    <row r="354" spans="1:2" x14ac:dyDescent="0.3">
      <c r="A354" t="s">
        <v>600</v>
      </c>
      <c r="B354">
        <f>Controlled!B354/'Fight Time'!B354</f>
        <v>0.20667613636363635</v>
      </c>
    </row>
    <row r="355" spans="1:2" x14ac:dyDescent="0.3">
      <c r="A355" t="s">
        <v>601</v>
      </c>
      <c r="B355">
        <f>Controlled!B355/'Fight Time'!B355</f>
        <v>0.10329815303430079</v>
      </c>
    </row>
    <row r="356" spans="1:2" x14ac:dyDescent="0.3">
      <c r="A356" t="s">
        <v>602</v>
      </c>
      <c r="B356">
        <f>Controlled!B356/'Fight Time'!B356</f>
        <v>0.13491039426523296</v>
      </c>
    </row>
    <row r="357" spans="1:2" x14ac:dyDescent="0.3">
      <c r="A357" t="s">
        <v>603</v>
      </c>
      <c r="B357">
        <f>Controlled!B357/'Fight Time'!B357</f>
        <v>0.29139072847682118</v>
      </c>
    </row>
    <row r="358" spans="1:2" x14ac:dyDescent="0.3">
      <c r="A358" t="s">
        <v>604</v>
      </c>
      <c r="B358">
        <f>Controlled!B358/'Fight Time'!B358</f>
        <v>0.58660287081339713</v>
      </c>
    </row>
    <row r="359" spans="1:2" x14ac:dyDescent="0.3">
      <c r="A359" t="s">
        <v>605</v>
      </c>
      <c r="B359">
        <f>Controlled!B359/'Fight Time'!B359</f>
        <v>8.6089238845144356E-2</v>
      </c>
    </row>
    <row r="360" spans="1:2" x14ac:dyDescent="0.3">
      <c r="A360" t="s">
        <v>606</v>
      </c>
      <c r="B360">
        <f>Controlled!B360/'Fight Time'!B360</f>
        <v>0.14361300075585789</v>
      </c>
    </row>
    <row r="361" spans="1:2" x14ac:dyDescent="0.3">
      <c r="A361" t="s">
        <v>607</v>
      </c>
      <c r="B361">
        <f>Controlled!B361/'Fight Time'!B361</f>
        <v>0.60024350649350644</v>
      </c>
    </row>
    <row r="362" spans="1:2" x14ac:dyDescent="0.3">
      <c r="A362" t="s">
        <v>608</v>
      </c>
      <c r="B362">
        <f>Controlled!B362/'Fight Time'!B362</f>
        <v>0.39750957854406127</v>
      </c>
    </row>
    <row r="363" spans="1:2" x14ac:dyDescent="0.3">
      <c r="A363" t="s">
        <v>609</v>
      </c>
      <c r="B363">
        <f>Controlled!B363/'Fight Time'!B363</f>
        <v>0</v>
      </c>
    </row>
    <row r="364" spans="1:2" x14ac:dyDescent="0.3">
      <c r="A364" t="s">
        <v>610</v>
      </c>
      <c r="B364">
        <f>Controlled!B364/'Fight Time'!B364</f>
        <v>0.41955069823922286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64"/>
  <sheetViews>
    <sheetView topLeftCell="A172" workbookViewId="0">
      <selection activeCell="B190" sqref="B190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  <row r="348" spans="1:2" x14ac:dyDescent="0.3">
      <c r="A348" s="4" t="s">
        <v>594</v>
      </c>
      <c r="B348">
        <f>12*60+14</f>
        <v>734</v>
      </c>
    </row>
    <row r="349" spans="1:2" x14ac:dyDescent="0.3">
      <c r="A349" t="s">
        <v>595</v>
      </c>
      <c r="B349">
        <v>900</v>
      </c>
    </row>
    <row r="350" spans="1:2" x14ac:dyDescent="0.3">
      <c r="A350" t="s">
        <v>596</v>
      </c>
      <c r="B350">
        <f>12*60+58</f>
        <v>778</v>
      </c>
    </row>
    <row r="351" spans="1:2" x14ac:dyDescent="0.3">
      <c r="A351" t="s">
        <v>597</v>
      </c>
      <c r="B351">
        <v>495</v>
      </c>
    </row>
    <row r="352" spans="1:2" x14ac:dyDescent="0.3">
      <c r="A352" t="s">
        <v>598</v>
      </c>
      <c r="B352">
        <v>619</v>
      </c>
    </row>
    <row r="353" spans="1:2" x14ac:dyDescent="0.3">
      <c r="A353" t="s">
        <v>599</v>
      </c>
      <c r="B353">
        <f>14*60+35</f>
        <v>875</v>
      </c>
    </row>
    <row r="354" spans="1:2" x14ac:dyDescent="0.3">
      <c r="A354" t="s">
        <v>600</v>
      </c>
      <c r="B354">
        <f>11*60+44</f>
        <v>704</v>
      </c>
    </row>
    <row r="355" spans="1:2" x14ac:dyDescent="0.3">
      <c r="A355" t="s">
        <v>601</v>
      </c>
      <c r="B355">
        <f>12*60+38</f>
        <v>758</v>
      </c>
    </row>
    <row r="356" spans="1:2" x14ac:dyDescent="0.3">
      <c r="A356" t="s">
        <v>602</v>
      </c>
      <c r="B356">
        <f>12*60+55</f>
        <v>775</v>
      </c>
    </row>
    <row r="357" spans="1:2" x14ac:dyDescent="0.3">
      <c r="A357" t="s">
        <v>603</v>
      </c>
      <c r="B357">
        <f>7*60+33</f>
        <v>453</v>
      </c>
    </row>
    <row r="358" spans="1:2" x14ac:dyDescent="0.3">
      <c r="A358" t="s">
        <v>604</v>
      </c>
      <c r="B358">
        <f>6*60+58</f>
        <v>418</v>
      </c>
    </row>
    <row r="359" spans="1:2" x14ac:dyDescent="0.3">
      <c r="A359" t="s">
        <v>605</v>
      </c>
      <c r="B359">
        <v>635</v>
      </c>
    </row>
    <row r="360" spans="1:2" x14ac:dyDescent="0.3">
      <c r="A360" t="s">
        <v>606</v>
      </c>
      <c r="B360">
        <f>9*60+48</f>
        <v>588</v>
      </c>
    </row>
    <row r="361" spans="1:2" x14ac:dyDescent="0.3">
      <c r="A361" t="s">
        <v>607</v>
      </c>
      <c r="B361">
        <v>308</v>
      </c>
    </row>
    <row r="362" spans="1:2" x14ac:dyDescent="0.3">
      <c r="A362" t="s">
        <v>608</v>
      </c>
      <c r="B362">
        <f>14*60+30</f>
        <v>870</v>
      </c>
    </row>
    <row r="363" spans="1:2" x14ac:dyDescent="0.3">
      <c r="A363" t="s">
        <v>609</v>
      </c>
      <c r="B363">
        <v>76</v>
      </c>
    </row>
    <row r="364" spans="1:2" x14ac:dyDescent="0.3">
      <c r="A364" t="s">
        <v>610</v>
      </c>
      <c r="B364">
        <f>9*60+9</f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101" zoomScale="80" zoomScaleNormal="80" workbookViewId="0">
      <pane xSplit="1" topLeftCell="B1" activePane="topRight" state="frozen"/>
      <selection activeCell="A2" sqref="A2"/>
      <selection pane="topRight" activeCell="I121" sqref="I121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-1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8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1:28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2025-07-07T11:10:20Z</dcterms:modified>
</cp:coreProperties>
</file>