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60" tabRatio="500"/>
  </bookViews>
  <sheets>
    <sheet name="Supplementary Table5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1" i="1"/>
  <c r="I21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1" i="1"/>
  <c r="C21" i="1"/>
  <c r="B21" i="1"/>
</calcChain>
</file>

<file path=xl/sharedStrings.xml><?xml version="1.0" encoding="utf-8"?>
<sst xmlns="http://schemas.openxmlformats.org/spreadsheetml/2006/main" count="32" uniqueCount="26">
  <si>
    <t>Annotated Loci</t>
  </si>
  <si>
    <t>Total Base Pairs</t>
  </si>
  <si>
    <t>Genome</t>
  </si>
  <si>
    <t>Proportion</t>
  </si>
  <si>
    <t>Intergenic</t>
  </si>
  <si>
    <t>Proportion Intergenic</t>
  </si>
  <si>
    <t>Intron</t>
  </si>
  <si>
    <t>Proportion Intron</t>
  </si>
  <si>
    <t>LINE</t>
  </si>
  <si>
    <t>SINE</t>
  </si>
  <si>
    <t>LTR</t>
  </si>
  <si>
    <t>DNA</t>
  </si>
  <si>
    <t>Simplerepeat</t>
  </si>
  <si>
    <t>Lowcomplexity</t>
  </si>
  <si>
    <t>Satellite</t>
  </si>
  <si>
    <t>Other</t>
  </si>
  <si>
    <t>Unknown</t>
  </si>
  <si>
    <t>RC</t>
  </si>
  <si>
    <t>snRNA</t>
  </si>
  <si>
    <t>srpRNA</t>
  </si>
  <si>
    <t>rRNA</t>
  </si>
  <si>
    <t>scRNA</t>
  </si>
  <si>
    <t>tRNA</t>
  </si>
  <si>
    <t>RNA</t>
  </si>
  <si>
    <t>Sum:</t>
  </si>
  <si>
    <t>Supplementary Table5: Number of annotated REL and total number of base pairs for each repetitive element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</si>
</sst>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E34" sqref="E34"/>
    </sheetView>
  </sheetViews>
  <sheetFormatPr baseColWidth="10" defaultRowHeight="15" x14ac:dyDescent="0"/>
  <cols>
    <col min="1" max="1" width="13.5" customWidth="1"/>
    <col min="2" max="2" width="8.1640625" customWidth="1"/>
    <col min="3" max="3" width="12.1640625" bestFit="1" customWidth="1"/>
    <col min="4" max="4" width="9.5" customWidth="1"/>
    <col min="5" max="5" width="18.6640625" bestFit="1" customWidth="1"/>
    <col min="6" max="6" width="8.1640625" customWidth="1"/>
    <col min="7" max="7" width="15.5" bestFit="1" customWidth="1"/>
    <col min="8" max="8" width="11.1640625" customWidth="1"/>
    <col min="9" max="9" width="12.1640625" customWidth="1"/>
    <col min="10" max="10" width="10.1640625" customWidth="1"/>
    <col min="11" max="11" width="18.6640625" bestFit="1" customWidth="1"/>
    <col min="12" max="12" width="10.1640625" customWidth="1"/>
    <col min="13" max="13" width="15.5" bestFit="1" customWidth="1"/>
  </cols>
  <sheetData>
    <row r="1" spans="1:13">
      <c r="A1" t="s">
        <v>25</v>
      </c>
    </row>
    <row r="3" spans="1:13">
      <c r="A3" s="1"/>
      <c r="B3" s="13" t="s">
        <v>0</v>
      </c>
      <c r="C3" s="13"/>
      <c r="D3" s="13"/>
      <c r="E3" s="13"/>
      <c r="F3" s="13"/>
      <c r="G3" s="13"/>
      <c r="H3" s="13" t="s">
        <v>1</v>
      </c>
      <c r="I3" s="13"/>
      <c r="J3" s="13"/>
      <c r="K3" s="13"/>
      <c r="L3" s="13"/>
      <c r="M3" s="13"/>
    </row>
    <row r="4" spans="1:13">
      <c r="A4" s="1"/>
      <c r="B4" s="2" t="s">
        <v>2</v>
      </c>
      <c r="C4" s="3" t="s">
        <v>3</v>
      </c>
      <c r="D4" s="2" t="s">
        <v>4</v>
      </c>
      <c r="E4" s="2" t="s">
        <v>5</v>
      </c>
      <c r="F4" s="4" t="s">
        <v>6</v>
      </c>
      <c r="G4" s="5" t="s">
        <v>7</v>
      </c>
      <c r="H4" s="2" t="s">
        <v>2</v>
      </c>
      <c r="I4" s="3" t="s">
        <v>3</v>
      </c>
      <c r="J4" s="2" t="s">
        <v>4</v>
      </c>
      <c r="K4" s="2" t="s">
        <v>5</v>
      </c>
      <c r="L4" s="4" t="s">
        <v>6</v>
      </c>
      <c r="M4" s="5" t="s">
        <v>7</v>
      </c>
    </row>
    <row r="5" spans="1:13">
      <c r="A5" s="6" t="s">
        <v>8</v>
      </c>
      <c r="B5" s="1">
        <v>1498741</v>
      </c>
      <c r="C5" s="1">
        <v>0.282881129757103</v>
      </c>
      <c r="D5" s="1">
        <v>841688</v>
      </c>
      <c r="E5" s="7">
        <f t="shared" ref="E5:E20" si="0">D5/2903679</f>
        <v>0.28986950692552449</v>
      </c>
      <c r="F5" s="1">
        <v>642789</v>
      </c>
      <c r="G5" s="8">
        <f t="shared" ref="G5:G20" si="1">F5/2318309</f>
        <v>0.27726631782044586</v>
      </c>
      <c r="H5" s="1">
        <v>639990320</v>
      </c>
      <c r="I5" s="7">
        <v>0.43457081657820773</v>
      </c>
      <c r="J5" s="1">
        <v>393560910</v>
      </c>
      <c r="K5" s="7">
        <f t="shared" ref="K5:K20" si="2">J5/871655804</f>
        <v>0.45150953873531485</v>
      </c>
      <c r="L5" s="1">
        <v>241141598</v>
      </c>
      <c r="M5" s="8">
        <f t="shared" ref="M5:M20" si="3">L5/584308529</f>
        <v>0.41269566681269509</v>
      </c>
    </row>
    <row r="6" spans="1:13">
      <c r="A6" s="6" t="s">
        <v>9</v>
      </c>
      <c r="B6" s="1">
        <v>1794148</v>
      </c>
      <c r="C6" s="1">
        <v>0.33863797226568598</v>
      </c>
      <c r="D6" s="1">
        <v>870795</v>
      </c>
      <c r="E6" s="7">
        <f t="shared" si="0"/>
        <v>0.29989368659552246</v>
      </c>
      <c r="F6" s="1">
        <v>900497</v>
      </c>
      <c r="G6" s="9">
        <f t="shared" si="1"/>
        <v>0.38842837602752694</v>
      </c>
      <c r="H6" s="1">
        <v>399124731</v>
      </c>
      <c r="I6" s="7">
        <v>0.27101653704266576</v>
      </c>
      <c r="J6" s="1">
        <v>193182685</v>
      </c>
      <c r="K6" s="7">
        <f t="shared" si="2"/>
        <v>0.22162725712774581</v>
      </c>
      <c r="L6" s="1">
        <v>201068090</v>
      </c>
      <c r="M6" s="9">
        <f t="shared" si="3"/>
        <v>0.34411287876306185</v>
      </c>
    </row>
    <row r="7" spans="1:13">
      <c r="A7" s="6" t="s">
        <v>10</v>
      </c>
      <c r="B7" s="1">
        <v>717778</v>
      </c>
      <c r="C7" s="1">
        <v>0.13547761191212701</v>
      </c>
      <c r="D7" s="1">
        <v>501873</v>
      </c>
      <c r="E7" s="7">
        <f t="shared" si="0"/>
        <v>0.172840386282368</v>
      </c>
      <c r="F7" s="1">
        <v>208346</v>
      </c>
      <c r="G7" s="9">
        <f t="shared" si="1"/>
        <v>8.9869814593309172E-2</v>
      </c>
      <c r="H7" s="1">
        <v>268745540</v>
      </c>
      <c r="I7" s="7">
        <v>0.18248552379597147</v>
      </c>
      <c r="J7" s="1">
        <v>190920909</v>
      </c>
      <c r="K7" s="7">
        <f t="shared" si="2"/>
        <v>0.21903245308970604</v>
      </c>
      <c r="L7" s="1">
        <v>74318780</v>
      </c>
      <c r="M7" s="9">
        <f t="shared" si="3"/>
        <v>0.12719098953970601</v>
      </c>
    </row>
    <row r="8" spans="1:13">
      <c r="A8" s="6" t="s">
        <v>11</v>
      </c>
      <c r="B8" s="1">
        <v>463632</v>
      </c>
      <c r="C8" s="1">
        <v>8.7508611528973407E-2</v>
      </c>
      <c r="D8" s="1">
        <v>236194</v>
      </c>
      <c r="E8" s="7">
        <f t="shared" si="0"/>
        <v>8.1343013466708955E-2</v>
      </c>
      <c r="F8" s="1">
        <v>221360</v>
      </c>
      <c r="G8" s="9">
        <f t="shared" si="1"/>
        <v>9.5483388970150226E-2</v>
      </c>
      <c r="H8" s="1">
        <v>100033663</v>
      </c>
      <c r="I8" s="7">
        <v>6.7925575210605132E-2</v>
      </c>
      <c r="J8" s="1">
        <v>52685236</v>
      </c>
      <c r="K8" s="7">
        <f t="shared" si="2"/>
        <v>6.0442706580084909E-2</v>
      </c>
      <c r="L8" s="1">
        <v>46032768</v>
      </c>
      <c r="M8" s="9">
        <f t="shared" si="3"/>
        <v>7.8781612308109913E-2</v>
      </c>
    </row>
    <row r="9" spans="1:13">
      <c r="A9" s="6" t="s">
        <v>12</v>
      </c>
      <c r="B9" s="1">
        <v>417913</v>
      </c>
      <c r="C9" s="1">
        <v>7.8879340446534899E-2</v>
      </c>
      <c r="D9" s="1">
        <v>233707</v>
      </c>
      <c r="E9" s="7">
        <f t="shared" si="0"/>
        <v>8.0486513832968454E-2</v>
      </c>
      <c r="F9" s="1">
        <v>174521</v>
      </c>
      <c r="G9" s="9">
        <f t="shared" si="1"/>
        <v>7.5279438590800454E-2</v>
      </c>
      <c r="H9" s="1">
        <v>26762167</v>
      </c>
      <c r="I9" s="7">
        <v>1.8172238552908681E-2</v>
      </c>
      <c r="J9" s="1">
        <v>15422604</v>
      </c>
      <c r="K9" s="7">
        <f t="shared" si="2"/>
        <v>1.7693456441437289E-2</v>
      </c>
      <c r="L9" s="1">
        <v>10805246</v>
      </c>
      <c r="M9" s="9">
        <f t="shared" si="3"/>
        <v>1.8492363988751565E-2</v>
      </c>
    </row>
    <row r="10" spans="1:13">
      <c r="A10" s="6" t="s">
        <v>13</v>
      </c>
      <c r="B10" s="1">
        <v>371543</v>
      </c>
      <c r="C10" s="1">
        <v>7.0127195821922103E-2</v>
      </c>
      <c r="D10" s="1">
        <v>198520</v>
      </c>
      <c r="E10" s="7">
        <f t="shared" si="0"/>
        <v>6.8368438797814776E-2</v>
      </c>
      <c r="F10" s="1">
        <v>159340</v>
      </c>
      <c r="G10" s="9">
        <f t="shared" si="1"/>
        <v>6.8731131182253963E-2</v>
      </c>
      <c r="H10" s="1">
        <v>17492286</v>
      </c>
      <c r="I10" s="7">
        <v>1.1877737480216187E-2</v>
      </c>
      <c r="J10" s="1">
        <v>9510107</v>
      </c>
      <c r="K10" s="7">
        <f t="shared" si="2"/>
        <v>1.0910392561328025E-2</v>
      </c>
      <c r="L10" s="1">
        <v>7279106</v>
      </c>
      <c r="M10" s="9">
        <f t="shared" si="3"/>
        <v>1.2457641192500889E-2</v>
      </c>
    </row>
    <row r="11" spans="1:13">
      <c r="A11" s="6" t="s">
        <v>14</v>
      </c>
      <c r="B11" s="1">
        <v>9566</v>
      </c>
      <c r="C11" s="1">
        <v>1.8055427103525199E-3</v>
      </c>
      <c r="D11" s="1">
        <v>8190</v>
      </c>
      <c r="E11" s="7">
        <f t="shared" si="0"/>
        <v>2.8205597106291708E-3</v>
      </c>
      <c r="F11" s="1">
        <v>1083</v>
      </c>
      <c r="G11" s="9">
        <f t="shared" si="1"/>
        <v>4.6715084141070066E-4</v>
      </c>
      <c r="H11" s="1">
        <v>13441357</v>
      </c>
      <c r="I11" s="7">
        <v>9.1270466206570255E-3</v>
      </c>
      <c r="J11" s="1">
        <v>12577672</v>
      </c>
      <c r="K11" s="7">
        <f t="shared" si="2"/>
        <v>1.442963144658875E-2</v>
      </c>
      <c r="L11" s="1">
        <v>615070</v>
      </c>
      <c r="M11" s="9">
        <f t="shared" si="3"/>
        <v>1.0526459387006483E-3</v>
      </c>
    </row>
    <row r="12" spans="1:13">
      <c r="A12" s="6" t="s">
        <v>15</v>
      </c>
      <c r="B12" s="1">
        <v>3733</v>
      </c>
      <c r="C12" s="1">
        <v>7.0458822263704402E-4</v>
      </c>
      <c r="D12" s="1">
        <v>2027</v>
      </c>
      <c r="E12" s="7">
        <f t="shared" si="0"/>
        <v>6.9807991861359328E-4</v>
      </c>
      <c r="F12" s="1">
        <v>1645</v>
      </c>
      <c r="G12" s="9">
        <f t="shared" si="1"/>
        <v>7.0956891423878358E-4</v>
      </c>
      <c r="H12" s="1">
        <v>4157546</v>
      </c>
      <c r="I12" s="7">
        <v>2.8230866994698625E-3</v>
      </c>
      <c r="J12" s="1">
        <v>2250501</v>
      </c>
      <c r="K12" s="7">
        <f t="shared" si="2"/>
        <v>2.5818688864027804E-3</v>
      </c>
      <c r="L12" s="1">
        <v>1841069</v>
      </c>
      <c r="M12" s="9">
        <f t="shared" si="3"/>
        <v>3.1508508067661632E-3</v>
      </c>
    </row>
    <row r="13" spans="1:13">
      <c r="A13" s="6" t="s">
        <v>16</v>
      </c>
      <c r="B13" s="1">
        <v>7133</v>
      </c>
      <c r="C13" s="1">
        <v>1.3463240803830801E-3</v>
      </c>
      <c r="D13" s="1">
        <v>4103</v>
      </c>
      <c r="E13" s="7">
        <f t="shared" si="0"/>
        <v>1.4130349807950535E-3</v>
      </c>
      <c r="F13" s="1">
        <v>2922</v>
      </c>
      <c r="G13" s="9">
        <f t="shared" si="1"/>
        <v>1.2604014391524167E-3</v>
      </c>
      <c r="H13" s="1">
        <v>1305709</v>
      </c>
      <c r="I13" s="7">
        <v>8.8661188866655835E-4</v>
      </c>
      <c r="J13" s="1">
        <v>753525</v>
      </c>
      <c r="K13" s="7">
        <f t="shared" si="2"/>
        <v>8.644754002005131E-4</v>
      </c>
      <c r="L13" s="1">
        <v>532944</v>
      </c>
      <c r="M13" s="9">
        <f t="shared" si="3"/>
        <v>9.1209348066866914E-4</v>
      </c>
    </row>
    <row r="14" spans="1:13">
      <c r="A14" s="6" t="s">
        <v>17</v>
      </c>
      <c r="B14" s="1">
        <v>2236</v>
      </c>
      <c r="C14" s="1">
        <v>4.2203569938827502E-4</v>
      </c>
      <c r="D14" s="1">
        <v>1265</v>
      </c>
      <c r="E14" s="7">
        <f t="shared" si="0"/>
        <v>4.3565421659901113E-4</v>
      </c>
      <c r="F14" s="1">
        <v>952</v>
      </c>
      <c r="G14" s="9">
        <f t="shared" si="1"/>
        <v>4.106441376020194E-4</v>
      </c>
      <c r="H14" s="1">
        <v>456545</v>
      </c>
      <c r="I14" s="7">
        <v>3.1000645987067093E-4</v>
      </c>
      <c r="J14" s="1">
        <v>257930</v>
      </c>
      <c r="K14" s="7">
        <f t="shared" si="2"/>
        <v>2.9590808529739339E-4</v>
      </c>
      <c r="L14" s="1">
        <v>195371</v>
      </c>
      <c r="M14" s="9">
        <f t="shared" si="3"/>
        <v>3.3436273869622056E-4</v>
      </c>
    </row>
    <row r="15" spans="1:13">
      <c r="A15" s="6" t="s">
        <v>18</v>
      </c>
      <c r="B15" s="1">
        <v>4386</v>
      </c>
      <c r="C15" s="1">
        <v>8.2783925649238498E-4</v>
      </c>
      <c r="D15" s="1">
        <v>2048</v>
      </c>
      <c r="E15" s="7">
        <f t="shared" si="0"/>
        <v>7.0531212299982196E-4</v>
      </c>
      <c r="F15" s="1">
        <v>1978</v>
      </c>
      <c r="G15" s="9">
        <f t="shared" si="1"/>
        <v>8.5320809262268312E-4</v>
      </c>
      <c r="H15" s="1">
        <v>348640</v>
      </c>
      <c r="I15" s="7">
        <v>2.3673603296347725E-4</v>
      </c>
      <c r="J15" s="1">
        <v>160342</v>
      </c>
      <c r="K15" s="7">
        <f t="shared" si="2"/>
        <v>1.839510495590069E-4</v>
      </c>
      <c r="L15" s="1">
        <v>153191</v>
      </c>
      <c r="M15" s="9">
        <f t="shared" si="3"/>
        <v>2.6217484838390919E-4</v>
      </c>
    </row>
    <row r="16" spans="1:13">
      <c r="A16" s="6" t="s">
        <v>19</v>
      </c>
      <c r="B16" s="1">
        <v>1481</v>
      </c>
      <c r="C16" s="1">
        <v>2.7953258980055202E-4</v>
      </c>
      <c r="D16" s="1">
        <v>691</v>
      </c>
      <c r="E16" s="7">
        <f t="shared" si="0"/>
        <v>2.379739633754282E-4</v>
      </c>
      <c r="F16" s="1">
        <v>666</v>
      </c>
      <c r="G16" s="9">
        <f t="shared" si="1"/>
        <v>2.872783567677993E-4</v>
      </c>
      <c r="H16" s="1">
        <v>268628</v>
      </c>
      <c r="I16" s="7">
        <v>1.8240571094226986E-4</v>
      </c>
      <c r="J16" s="1">
        <v>124711</v>
      </c>
      <c r="K16" s="7">
        <f t="shared" si="2"/>
        <v>1.4307367590246666E-4</v>
      </c>
      <c r="L16" s="1">
        <v>111506</v>
      </c>
      <c r="M16" s="9">
        <f t="shared" si="3"/>
        <v>1.9083411325662849E-4</v>
      </c>
    </row>
    <row r="17" spans="1:13">
      <c r="A17" s="6" t="s">
        <v>20</v>
      </c>
      <c r="B17" s="1">
        <v>1769</v>
      </c>
      <c r="C17" s="1">
        <v>3.3389139186845203E-4</v>
      </c>
      <c r="D17" s="1">
        <v>816</v>
      </c>
      <c r="E17" s="7">
        <f t="shared" si="0"/>
        <v>2.8102279900774156E-4</v>
      </c>
      <c r="F17" s="1">
        <v>781</v>
      </c>
      <c r="G17" s="9">
        <f t="shared" si="1"/>
        <v>3.3688347843190879E-4</v>
      </c>
      <c r="H17" s="1">
        <v>197298</v>
      </c>
      <c r="I17" s="7">
        <v>1.3397070282132896E-4</v>
      </c>
      <c r="J17" s="1">
        <v>93687</v>
      </c>
      <c r="K17" s="7">
        <f t="shared" si="2"/>
        <v>1.0748164535826346E-4</v>
      </c>
      <c r="L17" s="1">
        <v>84630</v>
      </c>
      <c r="M17" s="9">
        <f t="shared" si="3"/>
        <v>1.4483786527100308E-4</v>
      </c>
    </row>
    <row r="18" spans="1:13">
      <c r="A18" s="6" t="s">
        <v>21</v>
      </c>
      <c r="B18" s="1">
        <v>1340</v>
      </c>
      <c r="C18" s="1">
        <v>2.5291942628814302E-4</v>
      </c>
      <c r="D18" s="1">
        <v>547</v>
      </c>
      <c r="E18" s="7">
        <f t="shared" si="0"/>
        <v>1.8838170472700323E-4</v>
      </c>
      <c r="F18" s="1">
        <v>671</v>
      </c>
      <c r="G18" s="9">
        <f t="shared" si="1"/>
        <v>2.8943510118797797E-4</v>
      </c>
      <c r="H18" s="1">
        <v>128118</v>
      </c>
      <c r="I18" s="7">
        <v>8.6995603118445326E-5</v>
      </c>
      <c r="J18" s="1">
        <v>51445</v>
      </c>
      <c r="K18" s="7">
        <f t="shared" si="2"/>
        <v>5.9019855961401942E-5</v>
      </c>
      <c r="L18" s="1">
        <v>64787</v>
      </c>
      <c r="M18" s="9">
        <f t="shared" si="3"/>
        <v>1.1087806661127824E-4</v>
      </c>
    </row>
    <row r="19" spans="1:13">
      <c r="A19" s="6" t="s">
        <v>22</v>
      </c>
      <c r="B19" s="1">
        <v>2002</v>
      </c>
      <c r="C19" s="1">
        <v>3.7786917270810598E-4</v>
      </c>
      <c r="D19" s="1">
        <v>892</v>
      </c>
      <c r="E19" s="7">
        <f t="shared" si="0"/>
        <v>3.071964910721881E-4</v>
      </c>
      <c r="F19" s="1">
        <v>491</v>
      </c>
      <c r="G19" s="9">
        <f t="shared" si="1"/>
        <v>2.1179230206154573E-4</v>
      </c>
      <c r="H19" s="1">
        <v>121639</v>
      </c>
      <c r="I19" s="7">
        <v>8.2596186076309112E-5</v>
      </c>
      <c r="J19" s="1">
        <v>51669</v>
      </c>
      <c r="K19" s="7">
        <f t="shared" si="2"/>
        <v>5.9276838131396188E-5</v>
      </c>
      <c r="L19" s="1">
        <v>23620</v>
      </c>
      <c r="M19" s="9">
        <f t="shared" si="3"/>
        <v>4.0423849435201379E-5</v>
      </c>
    </row>
    <row r="20" spans="1:13">
      <c r="A20" s="6" t="s">
        <v>23</v>
      </c>
      <c r="B20" s="1">
        <v>729</v>
      </c>
      <c r="C20" s="1">
        <v>1.3759571773437E-4</v>
      </c>
      <c r="D20" s="1">
        <v>323</v>
      </c>
      <c r="E20" s="7">
        <f t="shared" si="0"/>
        <v>1.112381912738977E-4</v>
      </c>
      <c r="F20" s="1">
        <v>267</v>
      </c>
      <c r="G20" s="9">
        <f t="shared" si="1"/>
        <v>1.1517015203754115E-4</v>
      </c>
      <c r="H20" s="1">
        <v>120931</v>
      </c>
      <c r="I20" s="7">
        <v>8.2115434839107005E-5</v>
      </c>
      <c r="J20" s="1">
        <v>51871</v>
      </c>
      <c r="K20" s="7">
        <f t="shared" si="2"/>
        <v>5.9508580981123142E-5</v>
      </c>
      <c r="L20" s="1">
        <v>40753</v>
      </c>
      <c r="M20" s="9">
        <f t="shared" si="3"/>
        <v>6.9745687384960289E-5</v>
      </c>
    </row>
    <row r="21" spans="1:13">
      <c r="A21" s="6" t="s">
        <v>24</v>
      </c>
      <c r="B21" s="2">
        <f t="shared" ref="B21:M21" si="4">SUM(B5:B20)</f>
        <v>5298130</v>
      </c>
      <c r="C21" s="2">
        <f t="shared" si="4"/>
        <v>0.99999999999999933</v>
      </c>
      <c r="D21" s="2">
        <f t="shared" si="4"/>
        <v>2903679</v>
      </c>
      <c r="E21" s="2">
        <f t="shared" si="4"/>
        <v>1</v>
      </c>
      <c r="F21" s="2">
        <f t="shared" si="4"/>
        <v>2318309</v>
      </c>
      <c r="G21" s="2">
        <f t="shared" si="4"/>
        <v>1</v>
      </c>
      <c r="H21" s="2">
        <f t="shared" si="4"/>
        <v>1472695118</v>
      </c>
      <c r="I21" s="2">
        <f t="shared" si="4"/>
        <v>1</v>
      </c>
      <c r="J21" s="2">
        <f t="shared" si="4"/>
        <v>871655804</v>
      </c>
      <c r="K21" s="2">
        <f t="shared" si="4"/>
        <v>0.99999999999999989</v>
      </c>
      <c r="L21" s="2">
        <f t="shared" si="4"/>
        <v>584308529</v>
      </c>
      <c r="M21" s="2">
        <f t="shared" si="4"/>
        <v>0.99999999999999989</v>
      </c>
    </row>
    <row r="22" spans="1:13">
      <c r="A22" s="10"/>
      <c r="B22" s="11"/>
      <c r="C22" s="11"/>
      <c r="D22" s="10"/>
      <c r="E22" s="10"/>
      <c r="F22" s="10"/>
      <c r="G22" s="10"/>
    </row>
    <row r="23" spans="1:13">
      <c r="A23" s="10"/>
      <c r="B23" s="11"/>
      <c r="C23" s="11"/>
      <c r="D23" s="10"/>
      <c r="E23" s="10"/>
      <c r="F23" s="10"/>
      <c r="G23" s="10"/>
    </row>
    <row r="47" spans="1:9">
      <c r="A47" s="10"/>
      <c r="B47" s="10"/>
      <c r="C47" s="11"/>
      <c r="D47" s="11"/>
      <c r="E47" s="10"/>
      <c r="F47" s="10"/>
      <c r="G47" s="11"/>
      <c r="H47" s="11"/>
      <c r="I47" s="12"/>
    </row>
  </sheetData>
  <mergeCells count="2">
    <mergeCell ref="B3:G3"/>
    <mergeCell ref="H3:M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2016-07-11T00:21:09Z</dcterms:created>
  <dcterms:modified xsi:type="dcterms:W3CDTF">2016-07-11T00:22:21Z</dcterms:modified>
</cp:coreProperties>
</file>