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hidePivotFieldList="1"/>
  <mc:AlternateContent xmlns:mc="http://schemas.openxmlformats.org/markup-compatibility/2006">
    <mc:Choice Requires="x15">
      <x15ac:absPath xmlns:x15ac="http://schemas.microsoft.com/office/spreadsheetml/2010/11/ac" url="H:\My dashboard Creation\"/>
    </mc:Choice>
  </mc:AlternateContent>
  <xr:revisionPtr revIDLastSave="0" documentId="13_ncr:1_{971A30EB-1602-4ECD-AF90-A1FCD552575D}" xr6:coauthVersionLast="43" xr6:coauthVersionMax="43" xr10:uidLastSave="{00000000-0000-0000-0000-000000000000}"/>
  <bookViews>
    <workbookView xWindow="-120" yWindow="-120" windowWidth="20730" windowHeight="11160" xr2:uid="{C4AB790B-82F1-4DF4-ADD9-A49AE3CD52A6}"/>
  </bookViews>
  <sheets>
    <sheet name="Active Dashboard" sheetId="1" r:id="rId1"/>
    <sheet name="Separation dashboard" sheetId="10" r:id="rId2"/>
    <sheet name="Sheet9" sheetId="9" state="hidden" r:id="rId3"/>
    <sheet name="Headline" sheetId="8" r:id="rId4"/>
    <sheet name="Ethnicity" sheetId="3" r:id="rId5"/>
    <sheet name="Tenure" sheetId="4" r:id="rId6"/>
    <sheet name="Region" sheetId="5" r:id="rId7"/>
    <sheet name="Active" sheetId="2" r:id="rId8"/>
    <sheet name="Separation" sheetId="6" r:id="rId9"/>
    <sheet name="Term Reason" sheetId="7" r:id="rId10"/>
  </sheets>
  <definedNames>
    <definedName name="ExternalData_1" localSheetId="2" hidden="1">Sheet9!$A$3:$T$1003</definedName>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390" r:id="rId11"/>
    <pivotCache cacheId="447" r:id="rId12"/>
    <pivotCache cacheId="450" r:id="rId13"/>
    <pivotCache cacheId="453" r:id="rId14"/>
    <pivotCache cacheId="456" r:id="rId15"/>
    <pivotCache cacheId="459" r:id="rId16"/>
    <pivotCache cacheId="462" r:id="rId17"/>
    <pivotCache cacheId="465" r:id="rId18"/>
    <pivotCache cacheId="468" r:id="rId19"/>
    <pivotCache cacheId="471" r:id="rId20"/>
    <pivotCache cacheId="474" r:id="rId21"/>
  </pivotCaches>
  <extLst>
    <ext xmlns:x14="http://schemas.microsoft.com/office/spreadsheetml/2009/9/main" uri="{876F7934-8845-4945-9796-88D515C7AA90}">
      <x14:pivotCaches>
        <pivotCache cacheId="165" r:id="rId22"/>
      </x14:pivotCaches>
    </ext>
    <ext xmlns:x14="http://schemas.microsoft.com/office/spreadsheetml/2009/9/main" uri="{BBE1A952-AA13-448e-AADC-164F8A28A991}">
      <x14:slicerCaches>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7dc65a21-933a-4049-92da-eec2b201bf86" name="HR Data" connection="Query - HR Data(1)"/>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U4" i="1" l="1"/>
  <c r="T4" i="1"/>
  <c r="S4" i="1"/>
  <c r="N4" i="1"/>
  <c r="K4" i="1"/>
  <c r="H4" i="1"/>
  <c r="G4" i="1"/>
  <c r="J4" i="1"/>
  <c r="F4" i="1"/>
  <c r="N3" i="1"/>
  <c r="K3" i="1"/>
  <c r="M4" i="1"/>
  <c r="M3" i="1"/>
  <c r="J3" i="1"/>
  <c r="G1" i="1" l="1"/>
  <c r="H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62EC31-323C-4981-A2CE-CDEC72B55298}" keepAlive="1" name="ModelConnection_ExternalData_1" description="Data Model" type="5" refreshedVersion="6" minRefreshableVersion="5" saveData="1">
    <dbPr connection="Data Model Connection" command="DRILLTHROUGH MAXROWS 1000 SELECT FROM [Model] WHERE (([Measures].[Active Employee],[HR Data].[PayType].&amp;[Hourly])) RETURN [$HR Data].[Date],[$HR Data].[EmpID],[$HR Data].[Gender],[$HR Data].[Age],[$HR Data].[EthnicGroup],[$HR Data].[FP],[$HR Data].[TermDate],[$HR Data].[isNewHire],[$HR Data].[BU Region],[$HR Data].[HireDate],[$HR Data].[PayType],[$HR Data].[TermReason],[$HR Data].[AgeGroup],[$HR Data].[TenureDays],[$HR Data].[TenureMonths],[$HR Data].[BadHires],[$HR Data].[Date (Year)],[$HR Data].[Date (Quarter)],[$HR Data].[Date (Month)],[$HR Data].[Date (Month Index)]" commandType="4"/>
    <extLst>
      <ext xmlns:x15="http://schemas.microsoft.com/office/spreadsheetml/2010/11/main" uri="{DE250136-89BD-433C-8126-D09CA5730AF9}">
        <x15:connection id="" model="1"/>
      </ext>
    </extLst>
  </connection>
  <connection id="2" xr16:uid="{C02F35B1-1DD0-4745-B502-FEF4B45D52A6}" name="Query - HR Data(1)" description="Connection to the 'HR Data' query in the workbook." type="100" refreshedVersion="6" minRefreshableVersion="5">
    <extLst>
      <ext xmlns:x15="http://schemas.microsoft.com/office/spreadsheetml/2010/11/main" uri="{DE250136-89BD-433C-8126-D09CA5730AF9}">
        <x15:connection id="2552f891-24de-431f-a794-6910362b8c7e"/>
      </ext>
    </extLst>
  </connection>
  <connection id="3" xr16:uid="{3961E247-F834-4357-B3E9-0F984987CEAD}"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5247DF9B-C8A7-41A8-ABAF-FE7A89630ECD}" keepAlive="1" name="Query - Parameter2" description="Connection to the 'Parameter2' query in the workbook." type="5" refreshedVersion="0" background="1">
    <dbPr connection="Provider=Microsoft.Mashup.OleDb.1;Data Source=$Workbook$;Location=Parameter2;Extended Properties=&quot;&quot;" command="SELECT * FROM [Parameter2]"/>
  </connection>
  <connection id="5" xr16:uid="{54DB842A-B54D-4BF2-B8C0-C73DC5E73A8B}"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B7F5E2CA-1A15-4C95-833E-621DFA7E3D4C}" keepAlive="1" name="Query - Sample File (2)" description="Connection to the 'Sample File (2)' query in the workbook." type="5" refreshedVersion="0" background="1">
    <dbPr connection="Provider=Microsoft.Mashup.OleDb.1;Data Source=$Workbook$;Location=&quot;Sample File (2)&quot;;Extended Properties=&quot;&quot;" command="SELECT * FROM [Sample File (2)]"/>
  </connection>
  <connection id="7" xr16:uid="{EE8B5032-8366-4303-9B09-5DAB94E629AA}"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8" xr16:uid="{C177AD5E-92E4-499B-87DE-DAEF7F772FD8}" keepAlive="1" name="Query - Transform File (2)" description="Connection to the 'Transform File (2)' query in the workbook." type="5" refreshedVersion="0" background="1">
    <dbPr connection="Provider=Microsoft.Mashup.OleDb.1;Data Source=$Workbook$;Location=&quot;Transform File (2)&quot;;Extended Properties=&quot;&quot;" command="SELECT * FROM [Transform File (2)]"/>
  </connection>
  <connection id="9" xr16:uid="{485FDD53-FD34-4F74-A61E-3F31D90D586E}"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0" xr16:uid="{62877EBD-77ED-42F8-8720-CA46B9E38BC7}" keepAlive="1" name="Query - Transform Sample File (2)" description="Connection to the 'Transform Sample File (2)' query in the workbook." type="5" refreshedVersion="0" background="1">
    <dbPr connection="Provider=Microsoft.Mashup.OleDb.1;Data Source=$Workbook$;Location=&quot;Transform Sample File (2)&quot;;Extended Properties=&quot;&quot;" command="SELECT * FROM [Transform Sample File (2)]"/>
  </connection>
  <connection id="11" xr16:uid="{40ABCD73-44DC-41AB-8B8D-E78E8508E06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<sst xmlns="http://schemas.openxmlformats.org/spreadsheetml/2006/main" count="12199" uniqueCount="289">
  <si>
    <t>Column Labels</t>
  </si>
  <si>
    <t>Grand Total</t>
  </si>
  <si>
    <t>Row Labels</t>
  </si>
  <si>
    <t>2015</t>
  </si>
  <si>
    <t>Qtr1</t>
  </si>
  <si>
    <t>Jan</t>
  </si>
  <si>
    <t>2016</t>
  </si>
  <si>
    <t>2017</t>
  </si>
  <si>
    <t>2018</t>
  </si>
  <si>
    <t>Qtr1 Total</t>
  </si>
  <si>
    <t>2015 Total</t>
  </si>
  <si>
    <t>2016 Total</t>
  </si>
  <si>
    <t>2017 Total</t>
  </si>
  <si>
    <t>2018 Total</t>
  </si>
  <si>
    <t>Active Employee</t>
  </si>
  <si>
    <t>New Hire</t>
  </si>
  <si>
    <t>F</t>
  </si>
  <si>
    <t>M</t>
  </si>
  <si>
    <t>Group A</t>
  </si>
  <si>
    <t>Group A Total</t>
  </si>
  <si>
    <t>Group B</t>
  </si>
  <si>
    <t>Group B Total</t>
  </si>
  <si>
    <t>Group C</t>
  </si>
  <si>
    <t>Group C Total</t>
  </si>
  <si>
    <t>Group D</t>
  </si>
  <si>
    <t>Group D Total</t>
  </si>
  <si>
    <t>Group E</t>
  </si>
  <si>
    <t>Group E Total</t>
  </si>
  <si>
    <t>Group F</t>
  </si>
  <si>
    <t>Group F Total</t>
  </si>
  <si>
    <t>Group G</t>
  </si>
  <si>
    <t>Group G Total</t>
  </si>
  <si>
    <t>FT</t>
  </si>
  <si>
    <t>PT</t>
  </si>
  <si>
    <t>Avg. Tenure Month</t>
  </si>
  <si>
    <t>Central</t>
  </si>
  <si>
    <t>East</t>
  </si>
  <si>
    <t>Midwest</t>
  </si>
  <si>
    <t>North</t>
  </si>
  <si>
    <t>Northwest</t>
  </si>
  <si>
    <t>South</t>
  </si>
  <si>
    <t>West</t>
  </si>
  <si>
    <t>Separations</t>
  </si>
  <si>
    <t>Bad Hires</t>
  </si>
  <si>
    <t>Involuntary</t>
  </si>
  <si>
    <t>Voluntary</t>
  </si>
  <si>
    <t>HR Management Dashboard</t>
  </si>
  <si>
    <t>Total Emp</t>
  </si>
  <si>
    <t>Hourly</t>
  </si>
  <si>
    <t>Salary</t>
  </si>
  <si>
    <t>HR Data[Date]</t>
  </si>
  <si>
    <t>HR Data[EmpID]</t>
  </si>
  <si>
    <t>HR Data[Gender]</t>
  </si>
  <si>
    <t>HR Data[Age]</t>
  </si>
  <si>
    <t>HR Data[EthnicGroup]</t>
  </si>
  <si>
    <t>HR Data[FP]</t>
  </si>
  <si>
    <t>HR Data[TermDate]</t>
  </si>
  <si>
    <t>HR Data[isNewHire]</t>
  </si>
  <si>
    <t>HR Data[BU Region]</t>
  </si>
  <si>
    <t>HR Data[HireDate]</t>
  </si>
  <si>
    <t>HR Data[PayType]</t>
  </si>
  <si>
    <t>HR Data[TermReason]</t>
  </si>
  <si>
    <t>HR Data[AgeGroup]</t>
  </si>
  <si>
    <t>HR Data[TenureDays]</t>
  </si>
  <si>
    <t>HR Data[TenureMonths]</t>
  </si>
  <si>
    <t>HR Data[BadHires]</t>
  </si>
  <si>
    <t>HR Data[Date (Year)]</t>
  </si>
  <si>
    <t>HR Data[Date (Quarter)]</t>
  </si>
  <si>
    <t>HR Data[Date (Month)]</t>
  </si>
  <si>
    <t>HR Data[Date (Month Index)]</t>
  </si>
  <si>
    <t/>
  </si>
  <si>
    <t>16-11-10</t>
  </si>
  <si>
    <t>&lt;30</t>
  </si>
  <si>
    <t>07-08-08</t>
  </si>
  <si>
    <t>16/11/2010</t>
  </si>
  <si>
    <t>7/8/2008</t>
  </si>
  <si>
    <t>7/08/2008</t>
  </si>
  <si>
    <t>03-10-11</t>
  </si>
  <si>
    <t>11-10-11</t>
  </si>
  <si>
    <t>13-07-11</t>
  </si>
  <si>
    <t>3/10/2011</t>
  </si>
  <si>
    <t>26/01/2012</t>
  </si>
  <si>
    <t>11/10/2011</t>
  </si>
  <si>
    <t>13/07/2011</t>
  </si>
  <si>
    <t>21/02/2012</t>
  </si>
  <si>
    <t>9/11/2012</t>
  </si>
  <si>
    <t>22-06-12</t>
  </si>
  <si>
    <t>03-11-12</t>
  </si>
  <si>
    <t>14-09-12</t>
  </si>
  <si>
    <t>09-09-12</t>
  </si>
  <si>
    <t>22/06/2012</t>
  </si>
  <si>
    <t>3/11/2012</t>
  </si>
  <si>
    <t>14/09/2012</t>
  </si>
  <si>
    <t>9/09/2012</t>
  </si>
  <si>
    <t>23-10-13</t>
  </si>
  <si>
    <t>17-12-13</t>
  </si>
  <si>
    <t>17/12/2013</t>
  </si>
  <si>
    <t>7/06/2014</t>
  </si>
  <si>
    <t>4/06/2014</t>
  </si>
  <si>
    <t>10/09/2014</t>
  </si>
  <si>
    <t>18/11/2014</t>
  </si>
  <si>
    <t>13/09/2011</t>
  </si>
  <si>
    <t>21/09/2012</t>
  </si>
  <si>
    <t>16/09/2012</t>
  </si>
  <si>
    <t>30/11/2012</t>
  </si>
  <si>
    <t>07-03-12</t>
  </si>
  <si>
    <t>24-08-12</t>
  </si>
  <si>
    <t>13-04-12</t>
  </si>
  <si>
    <t>7/03/2012</t>
  </si>
  <si>
    <t>24/08/2012</t>
  </si>
  <si>
    <t>13/04/2012</t>
  </si>
  <si>
    <t>6/07/2013</t>
  </si>
  <si>
    <t>15/08/2013</t>
  </si>
  <si>
    <t>25/09/2013</t>
  </si>
  <si>
    <t>17-07-13</t>
  </si>
  <si>
    <t>09-08-12</t>
  </si>
  <si>
    <t>19-11-13</t>
  </si>
  <si>
    <t>15-11-13</t>
  </si>
  <si>
    <t>7/01/2014</t>
  </si>
  <si>
    <t>17/07/2013</t>
  </si>
  <si>
    <t>9/08/2012</t>
  </si>
  <si>
    <t>19/11/2013</t>
  </si>
  <si>
    <t>15/11/2013</t>
  </si>
  <si>
    <t>13/03/2014</t>
  </si>
  <si>
    <t>11/03/2014</t>
  </si>
  <si>
    <t>15/04/2014</t>
  </si>
  <si>
    <t>13/05/2014</t>
  </si>
  <si>
    <t>5/06/2014</t>
  </si>
  <si>
    <t>20/06/2014</t>
  </si>
  <si>
    <t>31/07/2014</t>
  </si>
  <si>
    <t>8/07/2014</t>
  </si>
  <si>
    <t>29/08/2014</t>
  </si>
  <si>
    <t>14/08/2014</t>
  </si>
  <si>
    <t>20/08/2014</t>
  </si>
  <si>
    <t>3/09/2014</t>
  </si>
  <si>
    <t>13/09/2014</t>
  </si>
  <si>
    <t>26/10/2011</t>
  </si>
  <si>
    <t>18-02-10</t>
  </si>
  <si>
    <t>13-09-11</t>
  </si>
  <si>
    <t>15-12-11</t>
  </si>
  <si>
    <t>18/02/2010</t>
  </si>
  <si>
    <t>15/12/2011</t>
  </si>
  <si>
    <t>15/03/2012</t>
  </si>
  <si>
    <t>20-10-11</t>
  </si>
  <si>
    <t>20/10/2011</t>
  </si>
  <si>
    <t>12-09-12</t>
  </si>
  <si>
    <t>15-08-13</t>
  </si>
  <si>
    <t>31-05-13</t>
  </si>
  <si>
    <t>12/09/2012</t>
  </si>
  <si>
    <t>31/05/2013</t>
  </si>
  <si>
    <t>26/06/2014</t>
  </si>
  <si>
    <t>6/06/2014</t>
  </si>
  <si>
    <t>30-07-08</t>
  </si>
  <si>
    <t>30/07/2008</t>
  </si>
  <si>
    <t>31/08/2011</t>
  </si>
  <si>
    <t>22-09-10</t>
  </si>
  <si>
    <t>22/09/2010</t>
  </si>
  <si>
    <t>10-11-11</t>
  </si>
  <si>
    <t>13-12-07</t>
  </si>
  <si>
    <t>29-08-12</t>
  </si>
  <si>
    <t>15-02-12</t>
  </si>
  <si>
    <t>14-11-12</t>
  </si>
  <si>
    <t>10/11/2011</t>
  </si>
  <si>
    <t>13/12/2007</t>
  </si>
  <si>
    <t>29/08/2012</t>
  </si>
  <si>
    <t>15/02/2012</t>
  </si>
  <si>
    <t>14/11/2012</t>
  </si>
  <si>
    <t>22/04/2013</t>
  </si>
  <si>
    <t>14/11/2013</t>
  </si>
  <si>
    <t>13-09-13</t>
  </si>
  <si>
    <t>22-02-12</t>
  </si>
  <si>
    <t>13/09/2013</t>
  </si>
  <si>
    <t>22/02/2012</t>
  </si>
  <si>
    <t>15/05/2014</t>
  </si>
  <si>
    <t>13/08/2014</t>
  </si>
  <si>
    <t>12/09/2014</t>
  </si>
  <si>
    <t>12/11/2014</t>
  </si>
  <si>
    <t>15/11/2014</t>
  </si>
  <si>
    <t>19/11/2014</t>
  </si>
  <si>
    <t>23/06/2011</t>
  </si>
  <si>
    <t>02-06-11</t>
  </si>
  <si>
    <t>18-05-11</t>
  </si>
  <si>
    <t>20-07-11</t>
  </si>
  <si>
    <t>15-06-11</t>
  </si>
  <si>
    <t>2/06/2011</t>
  </si>
  <si>
    <t>18/05/2011</t>
  </si>
  <si>
    <t>20/07/2011</t>
  </si>
  <si>
    <t>15/06/2011</t>
  </si>
  <si>
    <t>4/08/2012</t>
  </si>
  <si>
    <t>15-08-12</t>
  </si>
  <si>
    <t>03-11-11</t>
  </si>
  <si>
    <t>15/08/2012</t>
  </si>
  <si>
    <t>3/11/2011</t>
  </si>
  <si>
    <t>4/04/2013</t>
  </si>
  <si>
    <t>18/07/2013</t>
  </si>
  <si>
    <t>8/08/2013</t>
  </si>
  <si>
    <t>25-08-12</t>
  </si>
  <si>
    <t>20-10-12</t>
  </si>
  <si>
    <t>25/08/2012</t>
  </si>
  <si>
    <t>20/10/2012</t>
  </si>
  <si>
    <t>28/03/2014</t>
  </si>
  <si>
    <t>19/06/2014</t>
  </si>
  <si>
    <t>13/06/2014</t>
  </si>
  <si>
    <t>25/02/2012</t>
  </si>
  <si>
    <t>4/05/2012</t>
  </si>
  <si>
    <t>31-03-12</t>
  </si>
  <si>
    <t>02-03-12</t>
  </si>
  <si>
    <t>04-08-11</t>
  </si>
  <si>
    <t>31/03/2012</t>
  </si>
  <si>
    <t>2/03/2012</t>
  </si>
  <si>
    <t>4/08/2011</t>
  </si>
  <si>
    <t>12/07/2013</t>
  </si>
  <si>
    <t>11-12-13</t>
  </si>
  <si>
    <t>28-08-13</t>
  </si>
  <si>
    <t>02-09-12</t>
  </si>
  <si>
    <t>25-10-12</t>
  </si>
  <si>
    <t>28/08/2013</t>
  </si>
  <si>
    <t>2/09/2012</t>
  </si>
  <si>
    <t>25/10/2012</t>
  </si>
  <si>
    <t>14/03/2014</t>
  </si>
  <si>
    <t>19/03/2014</t>
  </si>
  <si>
    <t>1/06/2014</t>
  </si>
  <si>
    <t>1/07/2014</t>
  </si>
  <si>
    <t>22-06-10</t>
  </si>
  <si>
    <t>26-09-08</t>
  </si>
  <si>
    <t>22/06/2010</t>
  </si>
  <si>
    <t>26/09/2008</t>
  </si>
  <si>
    <t>22-06-11</t>
  </si>
  <si>
    <t>08-02-12</t>
  </si>
  <si>
    <t>22/06/2011</t>
  </si>
  <si>
    <t>8/02/2012</t>
  </si>
  <si>
    <t>28/02/2013</t>
  </si>
  <si>
    <t>21/08/2013</t>
  </si>
  <si>
    <t>26-09-13</t>
  </si>
  <si>
    <t>27-09-11</t>
  </si>
  <si>
    <t>13-12-11</t>
  </si>
  <si>
    <t>27-07-12</t>
  </si>
  <si>
    <t>26/09/2013</t>
  </si>
  <si>
    <t>27/09/2011</t>
  </si>
  <si>
    <t>13/12/2011</t>
  </si>
  <si>
    <t>27/07/2012</t>
  </si>
  <si>
    <t>2/07/2014</t>
  </si>
  <si>
    <t>18/09/2014</t>
  </si>
  <si>
    <t>18/10/2014</t>
  </si>
  <si>
    <t>20/11/2014</t>
  </si>
  <si>
    <t>13-09-06</t>
  </si>
  <si>
    <t>13/09/2006</t>
  </si>
  <si>
    <t>15-07-10</t>
  </si>
  <si>
    <t>15/07/2010</t>
  </si>
  <si>
    <t>23/02/2013</t>
  </si>
  <si>
    <t>22/08/2013</t>
  </si>
  <si>
    <t>29/08/2013</t>
  </si>
  <si>
    <t>24/10/2013</t>
  </si>
  <si>
    <t>06-09-13</t>
  </si>
  <si>
    <t>30-05-13</t>
  </si>
  <si>
    <t>6/09/2013</t>
  </si>
  <si>
    <t>9/05/2014</t>
  </si>
  <si>
    <t>27/09/2014</t>
  </si>
  <si>
    <t>24/09/2014</t>
  </si>
  <si>
    <t>15/04/2011</t>
  </si>
  <si>
    <t>22/09/2012</t>
  </si>
  <si>
    <t>27-08-10</t>
  </si>
  <si>
    <t>11-10-12</t>
  </si>
  <si>
    <t>27/08/2010</t>
  </si>
  <si>
    <t>11/10/2012</t>
  </si>
  <si>
    <t>8/02/2013</t>
  </si>
  <si>
    <t>30/04/2013</t>
  </si>
  <si>
    <t>7/07/2013</t>
  </si>
  <si>
    <t>23/10/2013</t>
  </si>
  <si>
    <t>17/10/2013</t>
  </si>
  <si>
    <t>6/11/2013</t>
  </si>
  <si>
    <t>11/02/2014</t>
  </si>
  <si>
    <t>12/02/2014</t>
  </si>
  <si>
    <t>28/02/2014</t>
  </si>
  <si>
    <t>21/05/2014</t>
  </si>
  <si>
    <t>16/07/2014</t>
  </si>
  <si>
    <t>18/10/2012</t>
  </si>
  <si>
    <t>2/11/2012</t>
  </si>
  <si>
    <t>27-01-12</t>
  </si>
  <si>
    <t>07-12-12</t>
  </si>
  <si>
    <t>12-10-12</t>
  </si>
  <si>
    <t>27/01/2012</t>
  </si>
  <si>
    <t>7/12/2012</t>
  </si>
  <si>
    <t>12/10/2012</t>
  </si>
  <si>
    <t>Data returned for Active Employee, Hourly (First 1000 rows).</t>
  </si>
  <si>
    <t>30-49</t>
  </si>
  <si>
    <t>50+</t>
  </si>
  <si>
    <t>T0 %</t>
  </si>
  <si>
    <t>Turnover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</si>
</sst>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0.00\ %;0.00\ %"/>
  </numFmts>
  <fonts count="8" x14ac:knownFonts="1">
    <font>
      <sz val="11"/>
      <color theme="1"/>
      <name val="Calibri"/>
      <family val="2"/>
      <scheme val="minor"/>
    </font>
    <font>
      <sz val="11"/>
      <color theme="1"/>
      <name val="Calibri"/>
      <family val="2"/>
      <scheme val="minor"/>
    </font>
    <font>
      <b/>
      <sz val="11"/>
      <color rgb="FF00B0F0"/>
      <name val="Calibri"/>
      <family val="2"/>
      <scheme val="minor"/>
    </font>
    <font>
      <b/>
      <sz val="12"/>
      <color rgb="FF00B0F0"/>
      <name val="Calibri"/>
      <family val="2"/>
      <scheme val="minor"/>
    </font>
    <font>
      <b/>
      <sz val="14"/>
      <color rgb="FF00B0F0"/>
      <name val="Calibri"/>
      <family val="2"/>
      <scheme val="minor"/>
    </font>
    <font>
      <b/>
      <sz val="18"/>
      <color rgb="FF00B0F0"/>
      <name val="Adobe Kaiti Std R"/>
      <family val="1"/>
      <charset val="128"/>
    </font>
    <font>
      <b/>
      <sz val="12"/>
      <color theme="0" tint="-0.499984740745262"/>
      <name val="Calibri"/>
      <family val="2"/>
      <scheme val="minor"/>
    </font>
    <font>
      <b/>
      <sz val="16"/>
      <color theme="0" tint="-0.499984740745262"/>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0" fillId="0" borderId="0" xfId="0" pivotButton="1"/>
    <xf numFmtId="14" fontId="0" fillId="0" borderId="0" xfId="0" applyNumberFormat="1"/>
    <xf numFmtId="0" fontId="0" fillId="0" borderId="0" xfId="0" applyNumberFormat="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3" fontId="0" fillId="0" borderId="0" xfId="0" applyNumberFormat="1"/>
    <xf numFmtId="0" fontId="0" fillId="0" borderId="1" xfId="0" applyBorder="1"/>
    <xf numFmtId="0" fontId="3" fillId="0" borderId="0" xfId="0" applyFont="1"/>
    <xf numFmtId="0" fontId="4" fillId="0" borderId="0" xfId="0" applyFont="1"/>
    <xf numFmtId="0" fontId="0" fillId="0" borderId="0" xfId="0" applyBorder="1"/>
    <xf numFmtId="0" fontId="4" fillId="0" borderId="1" xfId="0" applyFont="1" applyBorder="1" applyAlignment="1">
      <alignment horizontal="center"/>
    </xf>
    <xf numFmtId="9" fontId="2" fillId="0" borderId="0" xfId="1" applyFont="1" applyAlignment="1">
      <alignment horizontal="center"/>
    </xf>
    <xf numFmtId="0" fontId="3" fillId="0" borderId="1" xfId="0" applyFont="1" applyBorder="1"/>
    <xf numFmtId="10" fontId="0" fillId="0" borderId="0" xfId="0" applyNumberFormat="1"/>
    <xf numFmtId="9" fontId="3" fillId="0" borderId="0" xfId="1" applyFont="1" applyAlignment="1">
      <alignment horizontal="center"/>
    </xf>
    <xf numFmtId="9" fontId="3" fillId="0" borderId="1" xfId="1" applyFont="1" applyBorder="1" applyAlignment="1">
      <alignment horizontal="center"/>
    </xf>
    <xf numFmtId="9" fontId="3" fillId="0" borderId="0" xfId="1" applyFont="1"/>
    <xf numFmtId="9" fontId="3" fillId="0" borderId="1" xfId="1" applyFont="1" applyBorder="1"/>
    <xf numFmtId="46" fontId="0" fillId="0" borderId="0" xfId="0" applyNumberFormat="1"/>
    <xf numFmtId="164" fontId="0" fillId="0" borderId="0" xfId="0" applyNumberFormat="1"/>
    <xf numFmtId="9" fontId="6" fillId="0" borderId="1" xfId="1" applyFont="1" applyBorder="1"/>
    <xf numFmtId="0" fontId="7" fillId="0" borderId="0" xfId="0" applyFont="1" applyAlignment="1">
      <alignment horizontal="center" vertical="center"/>
    </xf>
    <xf numFmtId="0" fontId="5" fillId="0" borderId="0" xfId="0" applyFont="1" applyAlignment="1">
      <alignment horizontal="center" vertical="center"/>
    </xf>
  </cellXfs>
  <cellStyles count="2">
    <cellStyle name="Normal" xfId="0" builtinId="0"/>
    <cellStyle name="Percent" xfId="1" builtinId="5"/>
  </cellStyles>
  <dxfs count="2">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microsoft.com/office/2007/relationships/slicerCache" Target="slicerCaches/slicerCache4.xml"/><Relationship Id="rId39" Type="http://schemas.openxmlformats.org/officeDocument/2006/relationships/customXml" Target="../customXml/item6.xml"/><Relationship Id="rId21" Type="http://schemas.openxmlformats.org/officeDocument/2006/relationships/pivotCacheDefinition" Target="pivotCache/pivotCacheDefinition11.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onnections" Target="connections.xml"/><Relationship Id="rId11" Type="http://schemas.openxmlformats.org/officeDocument/2006/relationships/pivotCacheDefinition" Target="pivotCache/pivotCacheDefinition1.xml"/><Relationship Id="rId24" Type="http://schemas.microsoft.com/office/2007/relationships/slicerCache" Target="slicerCaches/slicerCache2.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1.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sharedStrings" Target="sharedStrings.xml"/><Relationship Id="rId44"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microsoft.com/office/2007/relationships/slicerCache" Target="slicerCaches/slicerCache5.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07/relationships/slicerCache" Target="slicerCaches/slicerCache3.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20" Type="http://schemas.openxmlformats.org/officeDocument/2006/relationships/pivotCacheDefinition" Target="pivotCache/pivotCacheDefinition10.xml"/><Relationship Id="rId41"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management dashboard.xlsx]Headline!age</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564416150108895E-2"/>
          <c:y val="0"/>
          <c:w val="0.90135745797732725"/>
          <c:h val="0.7524048556430446"/>
        </c:manualLayout>
      </c:layout>
      <c:barChart>
        <c:barDir val="col"/>
        <c:grouping val="clustered"/>
        <c:varyColors val="0"/>
        <c:ser>
          <c:idx val="0"/>
          <c:order val="0"/>
          <c:tx>
            <c:strRef>
              <c:f>Headline!$B$24:$B$25</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Headline!$A$26:$A$29</c:f>
              <c:strCache>
                <c:ptCount val="3"/>
                <c:pt idx="0">
                  <c:v>&lt;30</c:v>
                </c:pt>
                <c:pt idx="1">
                  <c:v>30-49</c:v>
                </c:pt>
                <c:pt idx="2">
                  <c:v>50+</c:v>
                </c:pt>
              </c:strCache>
            </c:strRef>
          </c:cat>
          <c:val>
            <c:numRef>
              <c:f>Headline!$B$26:$B$29</c:f>
              <c:numCache>
                <c:formatCode>#,##0</c:formatCode>
                <c:ptCount val="3"/>
                <c:pt idx="0">
                  <c:v>172</c:v>
                </c:pt>
                <c:pt idx="1">
                  <c:v>81</c:v>
                </c:pt>
                <c:pt idx="2">
                  <c:v>44</c:v>
                </c:pt>
              </c:numCache>
            </c:numRef>
          </c:val>
          <c:extLst>
            <c:ext xmlns:c16="http://schemas.microsoft.com/office/drawing/2014/chart" uri="{C3380CC4-5D6E-409C-BE32-E72D297353CC}">
              <c16:uniqueId val="{00000000-1AAA-4F0F-8112-B375EF0F320D}"/>
            </c:ext>
          </c:extLst>
        </c:ser>
        <c:ser>
          <c:idx val="1"/>
          <c:order val="1"/>
          <c:tx>
            <c:strRef>
              <c:f>Headline!$C$24:$C$25</c:f>
              <c:strCache>
                <c:ptCount val="1"/>
                <c:pt idx="0">
                  <c:v>M</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Headline!$A$26:$A$29</c:f>
              <c:strCache>
                <c:ptCount val="3"/>
                <c:pt idx="0">
                  <c:v>&lt;30</c:v>
                </c:pt>
                <c:pt idx="1">
                  <c:v>30-49</c:v>
                </c:pt>
                <c:pt idx="2">
                  <c:v>50+</c:v>
                </c:pt>
              </c:strCache>
            </c:strRef>
          </c:cat>
          <c:val>
            <c:numRef>
              <c:f>Headline!$C$26:$C$29</c:f>
              <c:numCache>
                <c:formatCode>#,##0</c:formatCode>
                <c:ptCount val="3"/>
                <c:pt idx="0">
                  <c:v>165</c:v>
                </c:pt>
                <c:pt idx="1">
                  <c:v>105</c:v>
                </c:pt>
                <c:pt idx="2">
                  <c:v>83</c:v>
                </c:pt>
              </c:numCache>
            </c:numRef>
          </c:val>
          <c:extLst>
            <c:ext xmlns:c16="http://schemas.microsoft.com/office/drawing/2014/chart" uri="{C3380CC4-5D6E-409C-BE32-E72D297353CC}">
              <c16:uniqueId val="{00000001-1AAA-4F0F-8112-B375EF0F320D}"/>
            </c:ext>
          </c:extLst>
        </c:ser>
        <c:dLbls>
          <c:dLblPos val="inEnd"/>
          <c:showLegendKey val="0"/>
          <c:showVal val="1"/>
          <c:showCatName val="0"/>
          <c:showSerName val="0"/>
          <c:showPercent val="0"/>
          <c:showBubbleSize val="0"/>
        </c:dLbls>
        <c:gapWidth val="52"/>
        <c:overlap val="1"/>
        <c:axId val="2042809200"/>
        <c:axId val="2053570752"/>
      </c:barChart>
      <c:catAx>
        <c:axId val="204280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570752"/>
        <c:crosses val="autoZero"/>
        <c:auto val="1"/>
        <c:lblAlgn val="ctr"/>
        <c:lblOffset val="100"/>
        <c:noMultiLvlLbl val="0"/>
      </c:catAx>
      <c:valAx>
        <c:axId val="2053570752"/>
        <c:scaling>
          <c:orientation val="minMax"/>
        </c:scaling>
        <c:delete val="1"/>
        <c:axPos val="l"/>
        <c:numFmt formatCode="#,##0" sourceLinked="1"/>
        <c:majorTickMark val="none"/>
        <c:minorTickMark val="none"/>
        <c:tickLblPos val="nextTo"/>
        <c:crossAx val="2042809200"/>
        <c:crosses val="autoZero"/>
        <c:crossBetween val="between"/>
      </c:valAx>
      <c:spPr>
        <a:noFill/>
        <a:ln>
          <a:noFill/>
        </a:ln>
        <a:effectLst/>
      </c:spPr>
    </c:plotArea>
    <c:legend>
      <c:legendPos val="t"/>
      <c:layout>
        <c:manualLayout>
          <c:xMode val="edge"/>
          <c:yMode val="edge"/>
          <c:x val="0.76866016321338693"/>
          <c:y val="0.22107081174438686"/>
          <c:w val="0.19523189137785807"/>
          <c:h val="0.154110667673390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management dashboard.xlsx]Ethnicity!Ethnicity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vs EthnicGroup</a:t>
            </a:r>
          </a:p>
        </c:rich>
      </c:tx>
      <c:layout>
        <c:manualLayout>
          <c:xMode val="edge"/>
          <c:yMode val="edge"/>
          <c:x val="4.0048556430446226E-2"/>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alpha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alpha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Ethnicity!$A$5:$A$33</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Ethnicity!$B$5:$B$33</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CA8A-4A53-A5B0-7DD3D2B31170}"/>
            </c:ext>
          </c:extLst>
        </c:ser>
        <c:ser>
          <c:idx val="1"/>
          <c:order val="1"/>
          <c:tx>
            <c:strRef>
              <c:f>Ethnicity!$C$3:$C$4</c:f>
              <c:strCache>
                <c:ptCount val="1"/>
                <c:pt idx="0">
                  <c:v>PT</c:v>
                </c:pt>
              </c:strCache>
            </c:strRef>
          </c:tx>
          <c:spPr>
            <a:solidFill>
              <a:schemeClr val="accent5">
                <a:lumMod val="60000"/>
                <a:lumOff val="40000"/>
              </a:schemeClr>
            </a:solidFill>
            <a:ln>
              <a:noFill/>
            </a:ln>
            <a:effectLst/>
          </c:spPr>
          <c:invertIfNegative val="0"/>
          <c:cat>
            <c:multiLvlStrRef>
              <c:f>Ethnicity!$A$5:$A$33</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Ethnicity!$C$5:$C$33</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CA8A-4A53-A5B0-7DD3D2B31170}"/>
            </c:ext>
          </c:extLst>
        </c:ser>
        <c:dLbls>
          <c:showLegendKey val="0"/>
          <c:showVal val="0"/>
          <c:showCatName val="0"/>
          <c:showSerName val="0"/>
          <c:showPercent val="0"/>
          <c:showBubbleSize val="0"/>
        </c:dLbls>
        <c:gapWidth val="86"/>
        <c:overlap val="-30"/>
        <c:axId val="808530912"/>
        <c:axId val="1854725616"/>
      </c:barChart>
      <c:catAx>
        <c:axId val="80853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725616"/>
        <c:crosses val="autoZero"/>
        <c:auto val="1"/>
        <c:lblAlgn val="ctr"/>
        <c:lblOffset val="100"/>
        <c:noMultiLvlLbl val="0"/>
      </c:catAx>
      <c:valAx>
        <c:axId val="18547256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530912"/>
        <c:crosses val="autoZero"/>
        <c:crossBetween val="between"/>
      </c:valAx>
      <c:spPr>
        <a:noFill/>
        <a:ln>
          <a:noFill/>
        </a:ln>
        <a:effectLst/>
      </c:spPr>
    </c:plotArea>
    <c:legend>
      <c:legendPos val="t"/>
      <c:layout>
        <c:manualLayout>
          <c:xMode val="edge"/>
          <c:yMode val="edge"/>
          <c:x val="0.56723578302712163"/>
          <c:y val="6.5231481481481501E-2"/>
          <c:w val="0.12041338582677165"/>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management dashboard.xlsx]Tenure!Tenure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Tenure-Months</a:t>
            </a:r>
            <a:endParaRPr lang="en-US"/>
          </a:p>
        </c:rich>
      </c:tx>
      <c:layout>
        <c:manualLayout>
          <c:xMode val="edge"/>
          <c:yMode val="edge"/>
          <c:x val="4.0048556430446226E-2"/>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alpha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alpha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Tenure!$A$5:$A$33</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Tenure!$B$5:$B$33</c:f>
              <c:numCache>
                <c:formatCode>#,##0</c:formatCode>
                <c:ptCount val="14"/>
                <c:pt idx="0">
                  <c:v>76.815238095238072</c:v>
                </c:pt>
                <c:pt idx="1">
                  <c:v>112.63642857142858</c:v>
                </c:pt>
                <c:pt idx="2">
                  <c:v>86.816800000000001</c:v>
                </c:pt>
                <c:pt idx="3">
                  <c:v>63.764000000000003</c:v>
                </c:pt>
                <c:pt idx="4">
                  <c:v>55.166428571428575</c:v>
                </c:pt>
                <c:pt idx="5">
                  <c:v>130.64363636363638</c:v>
                </c:pt>
                <c:pt idx="6">
                  <c:v>88.446315789473701</c:v>
                </c:pt>
                <c:pt idx="7">
                  <c:v>83.696923076923071</c:v>
                </c:pt>
                <c:pt idx="8">
                  <c:v>86.20703703703704</c:v>
                </c:pt>
                <c:pt idx="9">
                  <c:v>66.261538461538464</c:v>
                </c:pt>
                <c:pt idx="10">
                  <c:v>68.317826086956501</c:v>
                </c:pt>
                <c:pt idx="11">
                  <c:v>74.398571428571429</c:v>
                </c:pt>
                <c:pt idx="12">
                  <c:v>73.84571428571428</c:v>
                </c:pt>
                <c:pt idx="13">
                  <c:v>93.84666666666665</c:v>
                </c:pt>
              </c:numCache>
            </c:numRef>
          </c:val>
          <c:extLst>
            <c:ext xmlns:c16="http://schemas.microsoft.com/office/drawing/2014/chart" uri="{C3380CC4-5D6E-409C-BE32-E72D297353CC}">
              <c16:uniqueId val="{00000000-82AC-4A17-A68E-3960A6832B9B}"/>
            </c:ext>
          </c:extLst>
        </c:ser>
        <c:ser>
          <c:idx val="1"/>
          <c:order val="1"/>
          <c:tx>
            <c:strRef>
              <c:f>Tenure!$C$3:$C$4</c:f>
              <c:strCache>
                <c:ptCount val="1"/>
                <c:pt idx="0">
                  <c:v>PT</c:v>
                </c:pt>
              </c:strCache>
            </c:strRef>
          </c:tx>
          <c:spPr>
            <a:solidFill>
              <a:schemeClr val="accent2"/>
            </a:solidFill>
            <a:ln>
              <a:noFill/>
            </a:ln>
            <a:effectLst/>
          </c:spPr>
          <c:invertIfNegative val="0"/>
          <c:cat>
            <c:multiLvlStrRef>
              <c:f>Tenure!$A$5:$A$33</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Tenure!$C$5:$C$33</c:f>
              <c:numCache>
                <c:formatCode>#,##0</c:formatCode>
                <c:ptCount val="14"/>
                <c:pt idx="0">
                  <c:v>28.947200000000002</c:v>
                </c:pt>
                <c:pt idx="1">
                  <c:v>20.302857142857146</c:v>
                </c:pt>
                <c:pt idx="2">
                  <c:v>15.668823529411766</c:v>
                </c:pt>
                <c:pt idx="3">
                  <c:v>16.629428571428573</c:v>
                </c:pt>
                <c:pt idx="4">
                  <c:v>10.90764705882353</c:v>
                </c:pt>
                <c:pt idx="5">
                  <c:v>18.820400000000003</c:v>
                </c:pt>
                <c:pt idx="6">
                  <c:v>18.317083333333333</c:v>
                </c:pt>
                <c:pt idx="7">
                  <c:v>18.36611111111111</c:v>
                </c:pt>
                <c:pt idx="8">
                  <c:v>12.388260869565215</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82AC-4A17-A68E-3960A6832B9B}"/>
            </c:ext>
          </c:extLst>
        </c:ser>
        <c:dLbls>
          <c:showLegendKey val="0"/>
          <c:showVal val="0"/>
          <c:showCatName val="0"/>
          <c:showSerName val="0"/>
          <c:showPercent val="0"/>
          <c:showBubbleSize val="0"/>
        </c:dLbls>
        <c:gapWidth val="86"/>
        <c:overlap val="-30"/>
        <c:axId val="808530912"/>
        <c:axId val="1854725616"/>
      </c:barChart>
      <c:catAx>
        <c:axId val="80853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725616"/>
        <c:crosses val="autoZero"/>
        <c:auto val="1"/>
        <c:lblAlgn val="ctr"/>
        <c:lblOffset val="100"/>
        <c:noMultiLvlLbl val="0"/>
      </c:catAx>
      <c:valAx>
        <c:axId val="18547256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530912"/>
        <c:crosses val="autoZero"/>
        <c:crossBetween val="between"/>
      </c:valAx>
      <c:spPr>
        <a:noFill/>
        <a:ln>
          <a:noFill/>
        </a:ln>
        <a:effectLst/>
      </c:spPr>
    </c:plotArea>
    <c:legend>
      <c:legendPos val="t"/>
      <c:layout>
        <c:manualLayout>
          <c:xMode val="edge"/>
          <c:yMode val="edge"/>
          <c:x val="0.56723578302712163"/>
          <c:y val="6.5231481481481501E-2"/>
          <c:w val="0.12238737575835808"/>
          <c:h val="8.65390672319806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management dashboard.xlsx]Region!Region</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by Region</a:t>
            </a:r>
          </a:p>
        </c:rich>
      </c:tx>
      <c:layout>
        <c:manualLayout>
          <c:xMode val="edge"/>
          <c:yMode val="edge"/>
          <c:x val="4.0048556430446226E-2"/>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alpha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alpha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34751587315445"/>
          <c:y val="0.16243963252384883"/>
          <c:w val="0.78931775912116942"/>
          <c:h val="0.7530155387950429"/>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0B18-4AA1-8E19-A53D08F8C585}"/>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0B18-4AA1-8E19-A53D08F8C585}"/>
            </c:ext>
          </c:extLst>
        </c:ser>
        <c:dLbls>
          <c:dLblPos val="inEnd"/>
          <c:showLegendKey val="0"/>
          <c:showVal val="1"/>
          <c:showCatName val="0"/>
          <c:showSerName val="0"/>
          <c:showPercent val="0"/>
          <c:showBubbleSize val="0"/>
        </c:dLbls>
        <c:gapWidth val="50"/>
        <c:overlap val="-10"/>
        <c:axId val="808530912"/>
        <c:axId val="1854725616"/>
      </c:barChart>
      <c:catAx>
        <c:axId val="8085309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725616"/>
        <c:crosses val="autoZero"/>
        <c:auto val="1"/>
        <c:lblAlgn val="ctr"/>
        <c:lblOffset val="100"/>
        <c:noMultiLvlLbl val="0"/>
      </c:catAx>
      <c:valAx>
        <c:axId val="1854725616"/>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530912"/>
        <c:crosses val="autoZero"/>
        <c:crossBetween val="between"/>
      </c:valAx>
      <c:spPr>
        <a:noFill/>
        <a:ln>
          <a:noFill/>
        </a:ln>
        <a:effectLst/>
      </c:spPr>
    </c:plotArea>
    <c:legend>
      <c:legendPos val="t"/>
      <c:layout>
        <c:manualLayout>
          <c:xMode val="edge"/>
          <c:yMode val="edge"/>
          <c:x val="0.56723578302712163"/>
          <c:y val="6.5231481481481501E-2"/>
          <c:w val="0.14468275041201245"/>
          <c:h val="6.23273060396536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management dashboard.xlsx]Active!Active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vs New</a:t>
            </a:r>
          </a:p>
        </c:rich>
      </c:tx>
      <c:layout>
        <c:manualLayout>
          <c:xMode val="edge"/>
          <c:yMode val="edge"/>
          <c:x val="4.0048556430446226E-2"/>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alpha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alpha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alpha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836045216561656E-2"/>
          <c:y val="0.25043846797378955"/>
          <c:w val="0.92465989057552134"/>
          <c:h val="0.38601290586335674"/>
        </c:manualLayout>
      </c:layout>
      <c:barChart>
        <c:barDir val="col"/>
        <c:grouping val="clustered"/>
        <c:varyColors val="0"/>
        <c:ser>
          <c:idx val="0"/>
          <c:order val="0"/>
          <c:tx>
            <c:strRef>
              <c:f>Active!$B$3</c:f>
              <c:strCache>
                <c:ptCount val="1"/>
                <c:pt idx="0">
                  <c:v>Active Employee</c:v>
                </c:pt>
              </c:strCache>
            </c:strRef>
          </c:tx>
          <c:spPr>
            <a:solidFill>
              <a:schemeClr val="accent5"/>
            </a:solidFill>
            <a:ln>
              <a:noFill/>
            </a:ln>
            <a:effectLst/>
          </c:spPr>
          <c:invertIfNegative val="0"/>
          <c:cat>
            <c:multiLvlStrRef>
              <c:f>Active!$A$4:$A$24</c:f>
              <c:multiLvlStrCache>
                <c:ptCount val="4"/>
                <c:lvl>
                  <c:pt idx="0">
                    <c:v>Jan</c:v>
                  </c:pt>
                  <c:pt idx="1">
                    <c:v>Jan</c:v>
                  </c:pt>
                  <c:pt idx="2">
                    <c:v>Jan</c:v>
                  </c:pt>
                  <c:pt idx="3">
                    <c:v>Jan</c:v>
                  </c:pt>
                </c:lvl>
                <c:lvl>
                  <c:pt idx="0">
                    <c:v>Qtr1</c:v>
                  </c:pt>
                  <c:pt idx="1">
                    <c:v>Qtr1</c:v>
                  </c:pt>
                  <c:pt idx="2">
                    <c:v>Qtr1</c:v>
                  </c:pt>
                  <c:pt idx="3">
                    <c:v>Qtr1</c:v>
                  </c:pt>
                </c:lvl>
                <c:lvl>
                  <c:pt idx="0">
                    <c:v>2015</c:v>
                  </c:pt>
                  <c:pt idx="1">
                    <c:v>2016</c:v>
                  </c:pt>
                  <c:pt idx="2">
                    <c:v>2017</c:v>
                  </c:pt>
                  <c:pt idx="3">
                    <c:v>2018</c:v>
                  </c:pt>
                </c:lvl>
              </c:multiLvlStrCache>
            </c:multiLvlStrRef>
          </c:cat>
          <c:val>
            <c:numRef>
              <c:f>Active!$B$4:$B$24</c:f>
              <c:numCache>
                <c:formatCode>#,##0</c:formatCode>
                <c:ptCount val="4"/>
                <c:pt idx="0">
                  <c:v>300</c:v>
                </c:pt>
                <c:pt idx="1">
                  <c:v>487</c:v>
                </c:pt>
                <c:pt idx="2">
                  <c:v>542</c:v>
                </c:pt>
                <c:pt idx="3">
                  <c:v>650</c:v>
                </c:pt>
              </c:numCache>
            </c:numRef>
          </c:val>
          <c:extLst>
            <c:ext xmlns:c16="http://schemas.microsoft.com/office/drawing/2014/chart" uri="{C3380CC4-5D6E-409C-BE32-E72D297353CC}">
              <c16:uniqueId val="{00000000-E80F-4850-A5E4-DD62A3CDAC94}"/>
            </c:ext>
          </c:extLst>
        </c:ser>
        <c:ser>
          <c:idx val="1"/>
          <c:order val="1"/>
          <c:tx>
            <c:strRef>
              <c:f>Active!$C$3</c:f>
              <c:strCache>
                <c:ptCount val="1"/>
                <c:pt idx="0">
                  <c:v>New Hire</c:v>
                </c:pt>
              </c:strCache>
            </c:strRef>
          </c:tx>
          <c:spPr>
            <a:solidFill>
              <a:schemeClr val="accent5">
                <a:lumMod val="60000"/>
                <a:lumOff val="40000"/>
                <a:alpha val="40000"/>
              </a:schemeClr>
            </a:solidFill>
            <a:ln>
              <a:noFill/>
            </a:ln>
            <a:effectLst/>
          </c:spPr>
          <c:invertIfNegative val="0"/>
          <c:cat>
            <c:multiLvlStrRef>
              <c:f>Active!$A$4:$A$24</c:f>
              <c:multiLvlStrCache>
                <c:ptCount val="4"/>
                <c:lvl>
                  <c:pt idx="0">
                    <c:v>Jan</c:v>
                  </c:pt>
                  <c:pt idx="1">
                    <c:v>Jan</c:v>
                  </c:pt>
                  <c:pt idx="2">
                    <c:v>Jan</c:v>
                  </c:pt>
                  <c:pt idx="3">
                    <c:v>Jan</c:v>
                  </c:pt>
                </c:lvl>
                <c:lvl>
                  <c:pt idx="0">
                    <c:v>Qtr1</c:v>
                  </c:pt>
                  <c:pt idx="1">
                    <c:v>Qtr1</c:v>
                  </c:pt>
                  <c:pt idx="2">
                    <c:v>Qtr1</c:v>
                  </c:pt>
                  <c:pt idx="3">
                    <c:v>Qtr1</c:v>
                  </c:pt>
                </c:lvl>
                <c:lvl>
                  <c:pt idx="0">
                    <c:v>2015</c:v>
                  </c:pt>
                  <c:pt idx="1">
                    <c:v>2016</c:v>
                  </c:pt>
                  <c:pt idx="2">
                    <c:v>2017</c:v>
                  </c:pt>
                  <c:pt idx="3">
                    <c:v>2018</c:v>
                  </c:pt>
                </c:lvl>
              </c:multiLvlStrCache>
            </c:multiLvlStrRef>
          </c:cat>
          <c:val>
            <c:numRef>
              <c:f>Active!$C$4:$C$24</c:f>
              <c:numCache>
                <c:formatCode>#,##0</c:formatCode>
                <c:ptCount val="4"/>
                <c:pt idx="0">
                  <c:v>78</c:v>
                </c:pt>
                <c:pt idx="1">
                  <c:v>180</c:v>
                </c:pt>
                <c:pt idx="2">
                  <c:v>486</c:v>
                </c:pt>
                <c:pt idx="3">
                  <c:v>852</c:v>
                </c:pt>
              </c:numCache>
            </c:numRef>
          </c:val>
          <c:extLst>
            <c:ext xmlns:c16="http://schemas.microsoft.com/office/drawing/2014/chart" uri="{C3380CC4-5D6E-409C-BE32-E72D297353CC}">
              <c16:uniqueId val="{00000001-E80F-4850-A5E4-DD62A3CDAC94}"/>
            </c:ext>
          </c:extLst>
        </c:ser>
        <c:dLbls>
          <c:showLegendKey val="0"/>
          <c:showVal val="0"/>
          <c:showCatName val="0"/>
          <c:showSerName val="0"/>
          <c:showPercent val="0"/>
          <c:showBubbleSize val="0"/>
        </c:dLbls>
        <c:gapWidth val="50"/>
        <c:overlap val="100"/>
        <c:axId val="808530912"/>
        <c:axId val="1854725616"/>
      </c:barChart>
      <c:catAx>
        <c:axId val="80853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725616"/>
        <c:crosses val="autoZero"/>
        <c:auto val="1"/>
        <c:lblAlgn val="ctr"/>
        <c:lblOffset val="100"/>
        <c:noMultiLvlLbl val="0"/>
      </c:catAx>
      <c:valAx>
        <c:axId val="18547256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530912"/>
        <c:crosses val="autoZero"/>
        <c:crossBetween val="between"/>
      </c:valAx>
      <c:spPr>
        <a:noFill/>
        <a:ln>
          <a:noFill/>
        </a:ln>
        <a:effectLst/>
      </c:spPr>
    </c:plotArea>
    <c:legend>
      <c:legendPos val="t"/>
      <c:layout>
        <c:manualLayout>
          <c:xMode val="edge"/>
          <c:yMode val="edge"/>
          <c:x val="0.56723578302712163"/>
          <c:y val="6.5231481481481501E-2"/>
          <c:w val="0.3821951006124234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management dashboard.xlsx]Separation!Separation</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Separation</a:t>
            </a:r>
          </a:p>
        </c:rich>
      </c:tx>
      <c:layout>
        <c:manualLayout>
          <c:xMode val="edge"/>
          <c:yMode val="edge"/>
          <c:x val="4.0048556430446226E-2"/>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alpha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alpha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lumMod val="60000"/>
              <a:lumOff val="40000"/>
              <a:alpha val="6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lumMod val="60000"/>
              <a:lumOff val="40000"/>
              <a:alpha val="6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lumMod val="60000"/>
              <a:lumOff val="40000"/>
              <a:alpha val="6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821601016894204E-2"/>
          <c:y val="6.9390455425876629E-2"/>
          <c:w val="0.94835679796621164"/>
          <c:h val="0.83106338972407057"/>
        </c:manualLayout>
      </c:layout>
      <c:barChart>
        <c:barDir val="col"/>
        <c:grouping val="clustered"/>
        <c:varyColors val="0"/>
        <c:ser>
          <c:idx val="0"/>
          <c:order val="0"/>
          <c:tx>
            <c:strRef>
              <c:f>Separation!$B$3</c:f>
              <c:strCache>
                <c:ptCount val="1"/>
                <c:pt idx="0">
                  <c:v>Separations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Separation!$A$4:$A$8</c:f>
              <c:strCache>
                <c:ptCount val="4"/>
                <c:pt idx="0">
                  <c:v>2015</c:v>
                </c:pt>
                <c:pt idx="1">
                  <c:v>2016</c:v>
                </c:pt>
                <c:pt idx="2">
                  <c:v>2017</c:v>
                </c:pt>
                <c:pt idx="3">
                  <c:v>2018</c:v>
                </c:pt>
              </c:strCache>
            </c:strRef>
          </c:cat>
          <c:val>
            <c:numRef>
              <c:f>Separation!$B$4:$B$8</c:f>
              <c:numCache>
                <c:formatCode>#,##0</c:formatCode>
                <c:ptCount val="4"/>
                <c:pt idx="0">
                  <c:v>11</c:v>
                </c:pt>
                <c:pt idx="1">
                  <c:v>76</c:v>
                </c:pt>
                <c:pt idx="2">
                  <c:v>190</c:v>
                </c:pt>
                <c:pt idx="3">
                  <c:v>322</c:v>
                </c:pt>
              </c:numCache>
            </c:numRef>
          </c:val>
          <c:extLst>
            <c:ext xmlns:c16="http://schemas.microsoft.com/office/drawing/2014/chart" uri="{C3380CC4-5D6E-409C-BE32-E72D297353CC}">
              <c16:uniqueId val="{00000000-35D7-4B3F-A51D-3B55386C08CD}"/>
            </c:ext>
          </c:extLst>
        </c:ser>
        <c:ser>
          <c:idx val="1"/>
          <c:order val="1"/>
          <c:tx>
            <c:strRef>
              <c:f>Separation!$C$3</c:f>
              <c:strCache>
                <c:ptCount val="1"/>
                <c:pt idx="0">
                  <c:v>Bad Hires</c:v>
                </c:pt>
              </c:strCache>
            </c:strRef>
          </c:tx>
          <c:spPr>
            <a:solidFill>
              <a:schemeClr val="accent1">
                <a:lumMod val="60000"/>
                <a:lumOff val="40000"/>
                <a:alpha val="6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Separation!$A$4:$A$8</c:f>
              <c:strCache>
                <c:ptCount val="4"/>
                <c:pt idx="0">
                  <c:v>2015</c:v>
                </c:pt>
                <c:pt idx="1">
                  <c:v>2016</c:v>
                </c:pt>
                <c:pt idx="2">
                  <c:v>2017</c:v>
                </c:pt>
                <c:pt idx="3">
                  <c:v>2018</c:v>
                </c:pt>
              </c:strCache>
            </c:strRef>
          </c:cat>
          <c:val>
            <c:numRef>
              <c:f>Separation!$C$4:$C$8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35D7-4B3F-A51D-3B55386C08CD}"/>
            </c:ext>
          </c:extLst>
        </c:ser>
        <c:dLbls>
          <c:showLegendKey val="0"/>
          <c:showVal val="0"/>
          <c:showCatName val="0"/>
          <c:showSerName val="0"/>
          <c:showPercent val="0"/>
          <c:showBubbleSize val="0"/>
        </c:dLbls>
        <c:gapWidth val="27"/>
        <c:overlap val="100"/>
        <c:axId val="808530912"/>
        <c:axId val="1854725616"/>
      </c:barChart>
      <c:catAx>
        <c:axId val="808530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725616"/>
        <c:crosses val="autoZero"/>
        <c:auto val="1"/>
        <c:lblAlgn val="ctr"/>
        <c:lblOffset val="100"/>
        <c:noMultiLvlLbl val="0"/>
      </c:catAx>
      <c:valAx>
        <c:axId val="1854725616"/>
        <c:scaling>
          <c:orientation val="minMax"/>
        </c:scaling>
        <c:delete val="1"/>
        <c:axPos val="l"/>
        <c:numFmt formatCode="#,##0" sourceLinked="1"/>
        <c:majorTickMark val="out"/>
        <c:minorTickMark val="none"/>
        <c:tickLblPos val="nextTo"/>
        <c:crossAx val="808530912"/>
        <c:crosses val="autoZero"/>
        <c:crossBetween val="between"/>
      </c:valAx>
      <c:spPr>
        <a:noFill/>
        <a:ln>
          <a:noFill/>
        </a:ln>
        <a:effectLst/>
      </c:spPr>
    </c:plotArea>
    <c:legend>
      <c:legendPos val="t"/>
      <c:layout>
        <c:manualLayout>
          <c:xMode val="edge"/>
          <c:yMode val="edge"/>
          <c:x val="2.7329493794960216E-2"/>
          <c:y val="0.19329181309963372"/>
          <c:w val="0.28023894862604543"/>
          <c:h val="8.42702858711201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management dashboard.xlsx]Term Reason!Term Reason</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Termination Reason</a:t>
            </a:r>
          </a:p>
        </c:rich>
      </c:tx>
      <c:layout>
        <c:manualLayout>
          <c:xMode val="edge"/>
          <c:yMode val="edge"/>
          <c:x val="4.0048556430446226E-2"/>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alpha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alpha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lumMod val="60000"/>
              <a:lumOff val="40000"/>
              <a:alpha val="6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lumMod val="60000"/>
              <a:lumOff val="40000"/>
              <a:alpha val="6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821601016894204E-2"/>
          <c:y val="7.4015748031496E-3"/>
          <c:w val="0.94835679796621164"/>
          <c:h val="0.84632698939538387"/>
        </c:manualLayout>
      </c:layout>
      <c:barChart>
        <c:barDir val="col"/>
        <c:grouping val="clustered"/>
        <c:varyColors val="0"/>
        <c:ser>
          <c:idx val="0"/>
          <c:order val="0"/>
          <c:tx>
            <c:strRef>
              <c:f>'Term Reason'!$B$3:$B$4</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65</c:v>
                </c:pt>
                <c:pt idx="2">
                  <c:v>35</c:v>
                </c:pt>
                <c:pt idx="3">
                  <c:v>76</c:v>
                </c:pt>
              </c:numCache>
            </c:numRef>
          </c:val>
          <c:extLst>
            <c:ext xmlns:c16="http://schemas.microsoft.com/office/drawing/2014/chart" uri="{C3380CC4-5D6E-409C-BE32-E72D297353CC}">
              <c16:uniqueId val="{00000000-BF79-4FBB-BDAA-44EBC4E26FCD}"/>
            </c:ext>
          </c:extLst>
        </c:ser>
        <c:ser>
          <c:idx val="1"/>
          <c:order val="1"/>
          <c:tx>
            <c:strRef>
              <c:f>'Term Reason'!$C$3:$C$4</c:f>
              <c:strCache>
                <c:ptCount val="1"/>
                <c:pt idx="0">
                  <c:v>Voluntary</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11</c:v>
                </c:pt>
                <c:pt idx="2">
                  <c:v>155</c:v>
                </c:pt>
                <c:pt idx="3">
                  <c:v>246</c:v>
                </c:pt>
              </c:numCache>
            </c:numRef>
          </c:val>
          <c:extLst>
            <c:ext xmlns:c16="http://schemas.microsoft.com/office/drawing/2014/chart" uri="{C3380CC4-5D6E-409C-BE32-E72D297353CC}">
              <c16:uniqueId val="{00000001-BF79-4FBB-BDAA-44EBC4E26FCD}"/>
            </c:ext>
          </c:extLst>
        </c:ser>
        <c:dLbls>
          <c:showLegendKey val="0"/>
          <c:showVal val="0"/>
          <c:showCatName val="0"/>
          <c:showSerName val="0"/>
          <c:showPercent val="0"/>
          <c:showBubbleSize val="0"/>
        </c:dLbls>
        <c:gapWidth val="110"/>
        <c:overlap val="-1"/>
        <c:axId val="808530912"/>
        <c:axId val="1854725616"/>
      </c:barChart>
      <c:catAx>
        <c:axId val="808530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725616"/>
        <c:crosses val="autoZero"/>
        <c:auto val="1"/>
        <c:lblAlgn val="ctr"/>
        <c:lblOffset val="100"/>
        <c:noMultiLvlLbl val="0"/>
      </c:catAx>
      <c:valAx>
        <c:axId val="1854725616"/>
        <c:scaling>
          <c:orientation val="minMax"/>
        </c:scaling>
        <c:delete val="1"/>
        <c:axPos val="l"/>
        <c:numFmt formatCode="#,##0" sourceLinked="1"/>
        <c:majorTickMark val="out"/>
        <c:minorTickMark val="none"/>
        <c:tickLblPos val="nextTo"/>
        <c:crossAx val="808530912"/>
        <c:crosses val="autoZero"/>
        <c:crossBetween val="between"/>
      </c:valAx>
      <c:spPr>
        <a:noFill/>
        <a:ln>
          <a:noFill/>
        </a:ln>
        <a:effectLst/>
      </c:spPr>
    </c:plotArea>
    <c:legend>
      <c:legendPos val="t"/>
      <c:layout>
        <c:manualLayout>
          <c:xMode val="edge"/>
          <c:yMode val="edge"/>
          <c:x val="2.7329493794960216E-2"/>
          <c:y val="0.19329181309963372"/>
          <c:w val="0.21773633040654078"/>
          <c:h val="0.253284260576045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2.svg"/><Relationship Id="rId18" Type="http://schemas.openxmlformats.org/officeDocument/2006/relationships/chart" Target="../charts/chart2.xml"/><Relationship Id="rId3" Type="http://schemas.openxmlformats.org/officeDocument/2006/relationships/image" Target="../media/image3.png"/><Relationship Id="rId21" Type="http://schemas.openxmlformats.org/officeDocument/2006/relationships/chart" Target="../charts/chart5.xml"/><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6.svg"/><Relationship Id="rId2" Type="http://schemas.openxmlformats.org/officeDocument/2006/relationships/image" Target="../media/image2.svg"/><Relationship Id="rId16" Type="http://schemas.openxmlformats.org/officeDocument/2006/relationships/image" Target="../media/image15.png"/><Relationship Id="rId20"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24" Type="http://schemas.openxmlformats.org/officeDocument/2006/relationships/hyperlink" Target="#'Separation dashboard'!A1"/><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chart" Target="../charts/chart7.xml"/><Relationship Id="rId10" Type="http://schemas.openxmlformats.org/officeDocument/2006/relationships/image" Target="../media/image10.svg"/><Relationship Id="rId19"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chart" Target="../charts/chart6.xml"/></Relationships>
</file>

<file path=xl/drawings/_rels/drawing2.xml.rels><?xml version="1.0" encoding="UTF-8" standalone="yes"?>
<Relationships xmlns="http://schemas.openxmlformats.org/package/2006/relationships"><Relationship Id="rId1" Type="http://schemas.openxmlformats.org/officeDocument/2006/relationships/hyperlink" Target="#'Active Dashboard'!A1"/></Relationships>
</file>

<file path=xl/drawings/drawing1.xml><?xml version="1.0" encoding="utf-8"?>
<xdr:wsDr xmlns:xdr="http://schemas.openxmlformats.org/drawingml/2006/spreadsheetDrawing" xmlns:a="http://schemas.openxmlformats.org/drawingml/2006/main">
  <xdr:twoCellAnchor editAs="oneCell">
    <xdr:from>
      <xdr:col>5</xdr:col>
      <xdr:colOff>114300</xdr:colOff>
      <xdr:row>0</xdr:row>
      <xdr:rowOff>285750</xdr:rowOff>
    </xdr:from>
    <xdr:to>
      <xdr:col>5</xdr:col>
      <xdr:colOff>533475</xdr:colOff>
      <xdr:row>3</xdr:row>
      <xdr:rowOff>19125</xdr:rowOff>
    </xdr:to>
    <xdr:pic>
      <xdr:nvPicPr>
        <xdr:cNvPr id="3" name="Graphic 2" descr="Users">
          <a:extLst>
            <a:ext uri="{FF2B5EF4-FFF2-40B4-BE49-F238E27FC236}">
              <a16:creationId xmlns:a16="http://schemas.microsoft.com/office/drawing/2014/main" id="{62B3D480-1482-4AE9-9A64-8DEDED3F9B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90950" y="285750"/>
          <a:ext cx="419175" cy="419175"/>
        </a:xfrm>
        <a:prstGeom prst="rect">
          <a:avLst/>
        </a:prstGeom>
      </xdr:spPr>
    </xdr:pic>
    <xdr:clientData/>
  </xdr:twoCellAnchor>
  <xdr:twoCellAnchor editAs="oneCell">
    <xdr:from>
      <xdr:col>6</xdr:col>
      <xdr:colOff>102375</xdr:colOff>
      <xdr:row>0</xdr:row>
      <xdr:rowOff>292875</xdr:rowOff>
    </xdr:from>
    <xdr:to>
      <xdr:col>6</xdr:col>
      <xdr:colOff>521550</xdr:colOff>
      <xdr:row>3</xdr:row>
      <xdr:rowOff>26250</xdr:rowOff>
    </xdr:to>
    <xdr:pic>
      <xdr:nvPicPr>
        <xdr:cNvPr id="5" name="Graphic 4" descr="Man">
          <a:extLst>
            <a:ext uri="{FF2B5EF4-FFF2-40B4-BE49-F238E27FC236}">
              <a16:creationId xmlns:a16="http://schemas.microsoft.com/office/drawing/2014/main" id="{FADFC87A-D822-4A00-95B3-D9EB0459B0B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388625" y="292875"/>
          <a:ext cx="419175" cy="419175"/>
        </a:xfrm>
        <a:prstGeom prst="rect">
          <a:avLst/>
        </a:prstGeom>
      </xdr:spPr>
    </xdr:pic>
    <xdr:clientData/>
  </xdr:twoCellAnchor>
  <xdr:twoCellAnchor editAs="oneCell">
    <xdr:from>
      <xdr:col>7</xdr:col>
      <xdr:colOff>90450</xdr:colOff>
      <xdr:row>0</xdr:row>
      <xdr:rowOff>280950</xdr:rowOff>
    </xdr:from>
    <xdr:to>
      <xdr:col>7</xdr:col>
      <xdr:colOff>509625</xdr:colOff>
      <xdr:row>3</xdr:row>
      <xdr:rowOff>14325</xdr:rowOff>
    </xdr:to>
    <xdr:pic>
      <xdr:nvPicPr>
        <xdr:cNvPr id="7" name="Graphic 6" descr="Woman">
          <a:extLst>
            <a:ext uri="{FF2B5EF4-FFF2-40B4-BE49-F238E27FC236}">
              <a16:creationId xmlns:a16="http://schemas.microsoft.com/office/drawing/2014/main" id="{C6142271-B4BB-4742-A37F-A8CA4EEEA08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986300" y="280950"/>
          <a:ext cx="419175" cy="419175"/>
        </a:xfrm>
        <a:prstGeom prst="rect">
          <a:avLst/>
        </a:prstGeom>
      </xdr:spPr>
    </xdr:pic>
    <xdr:clientData/>
  </xdr:twoCellAnchor>
  <xdr:twoCellAnchor editAs="oneCell">
    <xdr:from>
      <xdr:col>8</xdr:col>
      <xdr:colOff>69000</xdr:colOff>
      <xdr:row>0</xdr:row>
      <xdr:rowOff>69000</xdr:rowOff>
    </xdr:from>
    <xdr:to>
      <xdr:col>8</xdr:col>
      <xdr:colOff>488175</xdr:colOff>
      <xdr:row>2</xdr:row>
      <xdr:rowOff>2400</xdr:rowOff>
    </xdr:to>
    <xdr:pic>
      <xdr:nvPicPr>
        <xdr:cNvPr id="9" name="Graphic 8" descr="Coins">
          <a:extLst>
            <a:ext uri="{FF2B5EF4-FFF2-40B4-BE49-F238E27FC236}">
              <a16:creationId xmlns:a16="http://schemas.microsoft.com/office/drawing/2014/main" id="{390D7FB8-1AC0-4C9E-B3C8-AFA2D447BB0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574450" y="69000"/>
          <a:ext cx="419175" cy="419175"/>
        </a:xfrm>
        <a:prstGeom prst="rect">
          <a:avLst/>
        </a:prstGeom>
      </xdr:spPr>
    </xdr:pic>
    <xdr:clientData/>
  </xdr:twoCellAnchor>
  <xdr:twoCellAnchor editAs="oneCell">
    <xdr:from>
      <xdr:col>11</xdr:col>
      <xdr:colOff>57075</xdr:colOff>
      <xdr:row>0</xdr:row>
      <xdr:rowOff>66600</xdr:rowOff>
    </xdr:from>
    <xdr:to>
      <xdr:col>11</xdr:col>
      <xdr:colOff>476250</xdr:colOff>
      <xdr:row>2</xdr:row>
      <xdr:rowOff>0</xdr:rowOff>
    </xdr:to>
    <xdr:pic>
      <xdr:nvPicPr>
        <xdr:cNvPr id="11" name="Graphic 10" descr="Clock">
          <a:extLst>
            <a:ext uri="{FF2B5EF4-FFF2-40B4-BE49-F238E27FC236}">
              <a16:creationId xmlns:a16="http://schemas.microsoft.com/office/drawing/2014/main" id="{4E466C49-8D2D-41F2-B365-39EB881F801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391325" y="66600"/>
          <a:ext cx="419175" cy="419175"/>
        </a:xfrm>
        <a:prstGeom prst="rect">
          <a:avLst/>
        </a:prstGeom>
      </xdr:spPr>
    </xdr:pic>
    <xdr:clientData/>
  </xdr:twoCellAnchor>
  <xdr:twoCellAnchor editAs="oneCell">
    <xdr:from>
      <xdr:col>9</xdr:col>
      <xdr:colOff>92850</xdr:colOff>
      <xdr:row>0</xdr:row>
      <xdr:rowOff>64275</xdr:rowOff>
    </xdr:from>
    <xdr:to>
      <xdr:col>9</xdr:col>
      <xdr:colOff>512025</xdr:colOff>
      <xdr:row>1</xdr:row>
      <xdr:rowOff>188175</xdr:rowOff>
    </xdr:to>
    <xdr:pic>
      <xdr:nvPicPr>
        <xdr:cNvPr id="12" name="Graphic 11" descr="Man">
          <a:extLst>
            <a:ext uri="{FF2B5EF4-FFF2-40B4-BE49-F238E27FC236}">
              <a16:creationId xmlns:a16="http://schemas.microsoft.com/office/drawing/2014/main" id="{CDBA3218-2C9B-4E64-B22A-9A6CE77E619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207900" y="64275"/>
          <a:ext cx="419175" cy="419175"/>
        </a:xfrm>
        <a:prstGeom prst="rect">
          <a:avLst/>
        </a:prstGeom>
      </xdr:spPr>
    </xdr:pic>
    <xdr:clientData/>
  </xdr:twoCellAnchor>
  <xdr:twoCellAnchor editAs="oneCell">
    <xdr:from>
      <xdr:col>10</xdr:col>
      <xdr:colOff>80925</xdr:colOff>
      <xdr:row>0</xdr:row>
      <xdr:rowOff>52350</xdr:rowOff>
    </xdr:from>
    <xdr:to>
      <xdr:col>10</xdr:col>
      <xdr:colOff>500100</xdr:colOff>
      <xdr:row>1</xdr:row>
      <xdr:rowOff>176250</xdr:rowOff>
    </xdr:to>
    <xdr:pic>
      <xdr:nvPicPr>
        <xdr:cNvPr id="13" name="Graphic 12" descr="Woman">
          <a:extLst>
            <a:ext uri="{FF2B5EF4-FFF2-40B4-BE49-F238E27FC236}">
              <a16:creationId xmlns:a16="http://schemas.microsoft.com/office/drawing/2014/main" id="{3CE1C01D-0E61-4461-91DC-B7AFB61CF92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805575" y="52350"/>
          <a:ext cx="419175" cy="419175"/>
        </a:xfrm>
        <a:prstGeom prst="rect">
          <a:avLst/>
        </a:prstGeom>
      </xdr:spPr>
    </xdr:pic>
    <xdr:clientData/>
  </xdr:twoCellAnchor>
  <xdr:twoCellAnchor editAs="oneCell">
    <xdr:from>
      <xdr:col>12</xdr:col>
      <xdr:colOff>102375</xdr:colOff>
      <xdr:row>0</xdr:row>
      <xdr:rowOff>45225</xdr:rowOff>
    </xdr:from>
    <xdr:to>
      <xdr:col>12</xdr:col>
      <xdr:colOff>521550</xdr:colOff>
      <xdr:row>1</xdr:row>
      <xdr:rowOff>169125</xdr:rowOff>
    </xdr:to>
    <xdr:pic>
      <xdr:nvPicPr>
        <xdr:cNvPr id="14" name="Graphic 13" descr="Man">
          <a:extLst>
            <a:ext uri="{FF2B5EF4-FFF2-40B4-BE49-F238E27FC236}">
              <a16:creationId xmlns:a16="http://schemas.microsoft.com/office/drawing/2014/main" id="{0EBDC253-48A2-437F-8DE0-7AFE1193383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46225" y="45225"/>
          <a:ext cx="419175" cy="419175"/>
        </a:xfrm>
        <a:prstGeom prst="rect">
          <a:avLst/>
        </a:prstGeom>
      </xdr:spPr>
    </xdr:pic>
    <xdr:clientData/>
  </xdr:twoCellAnchor>
  <xdr:twoCellAnchor editAs="oneCell">
    <xdr:from>
      <xdr:col>13</xdr:col>
      <xdr:colOff>90450</xdr:colOff>
      <xdr:row>0</xdr:row>
      <xdr:rowOff>33300</xdr:rowOff>
    </xdr:from>
    <xdr:to>
      <xdr:col>13</xdr:col>
      <xdr:colOff>509625</xdr:colOff>
      <xdr:row>1</xdr:row>
      <xdr:rowOff>157200</xdr:rowOff>
    </xdr:to>
    <xdr:pic>
      <xdr:nvPicPr>
        <xdr:cNvPr id="15" name="Graphic 14" descr="Woman">
          <a:extLst>
            <a:ext uri="{FF2B5EF4-FFF2-40B4-BE49-F238E27FC236}">
              <a16:creationId xmlns:a16="http://schemas.microsoft.com/office/drawing/2014/main" id="{FCA9FB9E-9A25-4427-8F21-767B4E9E3A1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643900" y="33300"/>
          <a:ext cx="419175" cy="419175"/>
        </a:xfrm>
        <a:prstGeom prst="rect">
          <a:avLst/>
        </a:prstGeom>
      </xdr:spPr>
    </xdr:pic>
    <xdr:clientData/>
  </xdr:twoCellAnchor>
  <xdr:twoCellAnchor>
    <xdr:from>
      <xdr:col>14</xdr:col>
      <xdr:colOff>9524</xdr:colOff>
      <xdr:row>0</xdr:row>
      <xdr:rowOff>0</xdr:rowOff>
    </xdr:from>
    <xdr:to>
      <xdr:col>17</xdr:col>
      <xdr:colOff>419099</xdr:colOff>
      <xdr:row>3</xdr:row>
      <xdr:rowOff>228600</xdr:rowOff>
    </xdr:to>
    <xdr:graphicFrame macro="">
      <xdr:nvGraphicFramePr>
        <xdr:cNvPr id="16" name="Chart 15">
          <a:extLst>
            <a:ext uri="{FF2B5EF4-FFF2-40B4-BE49-F238E27FC236}">
              <a16:creationId xmlns:a16="http://schemas.microsoft.com/office/drawing/2014/main" id="{EE40C6C6-C122-4916-BEFC-2F11EA90E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18</xdr:col>
      <xdr:colOff>104775</xdr:colOff>
      <xdr:row>0</xdr:row>
      <xdr:rowOff>276225</xdr:rowOff>
    </xdr:from>
    <xdr:to>
      <xdr:col>18</xdr:col>
      <xdr:colOff>523950</xdr:colOff>
      <xdr:row>3</xdr:row>
      <xdr:rowOff>9600</xdr:rowOff>
    </xdr:to>
    <xdr:pic>
      <xdr:nvPicPr>
        <xdr:cNvPr id="17" name="Graphic 16" descr="Users">
          <a:extLst>
            <a:ext uri="{FF2B5EF4-FFF2-40B4-BE49-F238E27FC236}">
              <a16:creationId xmlns:a16="http://schemas.microsoft.com/office/drawing/2014/main" id="{C6F33280-A29D-453B-9153-98F50F52439F}"/>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706225" y="276225"/>
          <a:ext cx="419175" cy="419175"/>
        </a:xfrm>
        <a:prstGeom prst="rect">
          <a:avLst/>
        </a:prstGeom>
      </xdr:spPr>
    </xdr:pic>
    <xdr:clientData/>
  </xdr:twoCellAnchor>
  <xdr:twoCellAnchor editAs="oneCell">
    <xdr:from>
      <xdr:col>19</xdr:col>
      <xdr:colOff>92850</xdr:colOff>
      <xdr:row>0</xdr:row>
      <xdr:rowOff>283350</xdr:rowOff>
    </xdr:from>
    <xdr:to>
      <xdr:col>19</xdr:col>
      <xdr:colOff>512025</xdr:colOff>
      <xdr:row>3</xdr:row>
      <xdr:rowOff>16725</xdr:rowOff>
    </xdr:to>
    <xdr:pic>
      <xdr:nvPicPr>
        <xdr:cNvPr id="18" name="Graphic 17" descr="Man">
          <a:extLst>
            <a:ext uri="{FF2B5EF4-FFF2-40B4-BE49-F238E27FC236}">
              <a16:creationId xmlns:a16="http://schemas.microsoft.com/office/drawing/2014/main" id="{C61A2883-CEF3-44E9-B593-A538B4CC446D}"/>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2303900" y="283350"/>
          <a:ext cx="419175" cy="419175"/>
        </a:xfrm>
        <a:prstGeom prst="rect">
          <a:avLst/>
        </a:prstGeom>
      </xdr:spPr>
    </xdr:pic>
    <xdr:clientData/>
  </xdr:twoCellAnchor>
  <xdr:twoCellAnchor editAs="oneCell">
    <xdr:from>
      <xdr:col>20</xdr:col>
      <xdr:colOff>80925</xdr:colOff>
      <xdr:row>0</xdr:row>
      <xdr:rowOff>271425</xdr:rowOff>
    </xdr:from>
    <xdr:to>
      <xdr:col>20</xdr:col>
      <xdr:colOff>500100</xdr:colOff>
      <xdr:row>3</xdr:row>
      <xdr:rowOff>4800</xdr:rowOff>
    </xdr:to>
    <xdr:pic>
      <xdr:nvPicPr>
        <xdr:cNvPr id="19" name="Graphic 18" descr="Woman">
          <a:extLst>
            <a:ext uri="{FF2B5EF4-FFF2-40B4-BE49-F238E27FC236}">
              <a16:creationId xmlns:a16="http://schemas.microsoft.com/office/drawing/2014/main" id="{C7D06993-1BE3-4556-9877-8A0C217BBCE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2901575" y="271425"/>
          <a:ext cx="419175" cy="419175"/>
        </a:xfrm>
        <a:prstGeom prst="rect">
          <a:avLst/>
        </a:prstGeom>
      </xdr:spPr>
    </xdr:pic>
    <xdr:clientData/>
  </xdr:twoCellAnchor>
  <xdr:twoCellAnchor>
    <xdr:from>
      <xdr:col>4</xdr:col>
      <xdr:colOff>600075</xdr:colOff>
      <xdr:row>0</xdr:row>
      <xdr:rowOff>38100</xdr:rowOff>
    </xdr:from>
    <xdr:to>
      <xdr:col>4</xdr:col>
      <xdr:colOff>600075</xdr:colOff>
      <xdr:row>3</xdr:row>
      <xdr:rowOff>190500</xdr:rowOff>
    </xdr:to>
    <xdr:cxnSp macro="">
      <xdr:nvCxnSpPr>
        <xdr:cNvPr id="8" name="Straight Connector 7">
          <a:extLst>
            <a:ext uri="{FF2B5EF4-FFF2-40B4-BE49-F238E27FC236}">
              <a16:creationId xmlns:a16="http://schemas.microsoft.com/office/drawing/2014/main" id="{2976F433-3687-4BB5-B2B0-154D7CF27162}"/>
            </a:ext>
          </a:extLst>
        </xdr:cNvPr>
        <xdr:cNvCxnSpPr/>
      </xdr:nvCxnSpPr>
      <xdr:spPr>
        <a:xfrm>
          <a:off x="3667125" y="38100"/>
          <a:ext cx="0" cy="838200"/>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7</xdr:col>
      <xdr:colOff>552451</xdr:colOff>
      <xdr:row>0</xdr:row>
      <xdr:rowOff>38100</xdr:rowOff>
    </xdr:from>
    <xdr:to>
      <xdr:col>7</xdr:col>
      <xdr:colOff>552451</xdr:colOff>
      <xdr:row>3</xdr:row>
      <xdr:rowOff>190500</xdr:rowOff>
    </xdr:to>
    <xdr:cxnSp macro="">
      <xdr:nvCxnSpPr>
        <xdr:cNvPr id="30" name="Straight Connector 29">
          <a:extLst>
            <a:ext uri="{FF2B5EF4-FFF2-40B4-BE49-F238E27FC236}">
              <a16:creationId xmlns:a16="http://schemas.microsoft.com/office/drawing/2014/main" id="{F2599EF1-F91A-4D2C-BB61-683788640F04}"/>
            </a:ext>
          </a:extLst>
        </xdr:cNvPr>
        <xdr:cNvCxnSpPr/>
      </xdr:nvCxnSpPr>
      <xdr:spPr>
        <a:xfrm>
          <a:off x="5672139" y="38100"/>
          <a:ext cx="0" cy="842963"/>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557214</xdr:colOff>
      <xdr:row>0</xdr:row>
      <xdr:rowOff>38100</xdr:rowOff>
    </xdr:from>
    <xdr:to>
      <xdr:col>10</xdr:col>
      <xdr:colOff>557214</xdr:colOff>
      <xdr:row>3</xdr:row>
      <xdr:rowOff>190500</xdr:rowOff>
    </xdr:to>
    <xdr:cxnSp macro="">
      <xdr:nvCxnSpPr>
        <xdr:cNvPr id="31" name="Straight Connector 30">
          <a:extLst>
            <a:ext uri="{FF2B5EF4-FFF2-40B4-BE49-F238E27FC236}">
              <a16:creationId xmlns:a16="http://schemas.microsoft.com/office/drawing/2014/main" id="{8449722C-A751-48C2-A9A5-BA2DD6BC0217}"/>
            </a:ext>
          </a:extLst>
        </xdr:cNvPr>
        <xdr:cNvCxnSpPr/>
      </xdr:nvCxnSpPr>
      <xdr:spPr>
        <a:xfrm>
          <a:off x="7498558" y="38100"/>
          <a:ext cx="0" cy="842963"/>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14</xdr:col>
      <xdr:colOff>47624</xdr:colOff>
      <xdr:row>0</xdr:row>
      <xdr:rowOff>38100</xdr:rowOff>
    </xdr:from>
    <xdr:to>
      <xdr:col>14</xdr:col>
      <xdr:colOff>47624</xdr:colOff>
      <xdr:row>3</xdr:row>
      <xdr:rowOff>190500</xdr:rowOff>
    </xdr:to>
    <xdr:cxnSp macro="">
      <xdr:nvCxnSpPr>
        <xdr:cNvPr id="32" name="Straight Connector 31">
          <a:extLst>
            <a:ext uri="{FF2B5EF4-FFF2-40B4-BE49-F238E27FC236}">
              <a16:creationId xmlns:a16="http://schemas.microsoft.com/office/drawing/2014/main" id="{C66DC11D-E12B-4634-AE8F-F1C27E6C494A}"/>
            </a:ext>
          </a:extLst>
        </xdr:cNvPr>
        <xdr:cNvCxnSpPr/>
      </xdr:nvCxnSpPr>
      <xdr:spPr>
        <a:xfrm>
          <a:off x="9417843" y="38100"/>
          <a:ext cx="0" cy="842963"/>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18</xdr:col>
      <xdr:colOff>9525</xdr:colOff>
      <xdr:row>0</xdr:row>
      <xdr:rowOff>38100</xdr:rowOff>
    </xdr:from>
    <xdr:to>
      <xdr:col>18</xdr:col>
      <xdr:colOff>9525</xdr:colOff>
      <xdr:row>3</xdr:row>
      <xdr:rowOff>190500</xdr:rowOff>
    </xdr:to>
    <xdr:cxnSp macro="">
      <xdr:nvCxnSpPr>
        <xdr:cNvPr id="33" name="Straight Connector 32">
          <a:extLst>
            <a:ext uri="{FF2B5EF4-FFF2-40B4-BE49-F238E27FC236}">
              <a16:creationId xmlns:a16="http://schemas.microsoft.com/office/drawing/2014/main" id="{A28657AC-1FAE-47EF-B440-7968A98F7D89}"/>
            </a:ext>
          </a:extLst>
        </xdr:cNvPr>
        <xdr:cNvCxnSpPr/>
      </xdr:nvCxnSpPr>
      <xdr:spPr>
        <a:xfrm>
          <a:off x="11830050" y="38100"/>
          <a:ext cx="0" cy="838200"/>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21</xdr:col>
      <xdr:colOff>488157</xdr:colOff>
      <xdr:row>0</xdr:row>
      <xdr:rowOff>61913</xdr:rowOff>
    </xdr:from>
    <xdr:to>
      <xdr:col>21</xdr:col>
      <xdr:colOff>488157</xdr:colOff>
      <xdr:row>3</xdr:row>
      <xdr:rowOff>214313</xdr:rowOff>
    </xdr:to>
    <xdr:cxnSp macro="">
      <xdr:nvCxnSpPr>
        <xdr:cNvPr id="34" name="Straight Connector 33">
          <a:extLst>
            <a:ext uri="{FF2B5EF4-FFF2-40B4-BE49-F238E27FC236}">
              <a16:creationId xmlns:a16="http://schemas.microsoft.com/office/drawing/2014/main" id="{559859B5-5578-4721-95B3-6A1084012985}"/>
            </a:ext>
          </a:extLst>
        </xdr:cNvPr>
        <xdr:cNvCxnSpPr/>
      </xdr:nvCxnSpPr>
      <xdr:spPr>
        <a:xfrm>
          <a:off x="14108907" y="61913"/>
          <a:ext cx="0" cy="842963"/>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1</xdr:col>
      <xdr:colOff>609606</xdr:colOff>
      <xdr:row>4</xdr:row>
      <xdr:rowOff>23813</xdr:rowOff>
    </xdr:from>
    <xdr:to>
      <xdr:col>10</xdr:col>
      <xdr:colOff>83343</xdr:colOff>
      <xdr:row>16</xdr:row>
      <xdr:rowOff>71438</xdr:rowOff>
    </xdr:to>
    <xdr:graphicFrame macro="">
      <xdr:nvGraphicFramePr>
        <xdr:cNvPr id="35" name="Chart 34">
          <a:extLst>
            <a:ext uri="{FF2B5EF4-FFF2-40B4-BE49-F238E27FC236}">
              <a16:creationId xmlns:a16="http://schemas.microsoft.com/office/drawing/2014/main" id="{538E647F-8947-4D68-A5EB-81A5EF4E0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166693</xdr:colOff>
      <xdr:row>4</xdr:row>
      <xdr:rowOff>35718</xdr:rowOff>
    </xdr:from>
    <xdr:to>
      <xdr:col>19</xdr:col>
      <xdr:colOff>333381</xdr:colOff>
      <xdr:row>16</xdr:row>
      <xdr:rowOff>59531</xdr:rowOff>
    </xdr:to>
    <xdr:graphicFrame macro="">
      <xdr:nvGraphicFramePr>
        <xdr:cNvPr id="36" name="Chart 35">
          <a:extLst>
            <a:ext uri="{FF2B5EF4-FFF2-40B4-BE49-F238E27FC236}">
              <a16:creationId xmlns:a16="http://schemas.microsoft.com/office/drawing/2014/main" id="{78A41620-C469-4244-A909-EBD1C3A97B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214307</xdr:colOff>
      <xdr:row>16</xdr:row>
      <xdr:rowOff>119061</xdr:rowOff>
    </xdr:from>
    <xdr:to>
      <xdr:col>18</xdr:col>
      <xdr:colOff>0</xdr:colOff>
      <xdr:row>34</xdr:row>
      <xdr:rowOff>59531</xdr:rowOff>
    </xdr:to>
    <xdr:graphicFrame macro="">
      <xdr:nvGraphicFramePr>
        <xdr:cNvPr id="37" name="Chart 36">
          <a:extLst>
            <a:ext uri="{FF2B5EF4-FFF2-40B4-BE49-F238E27FC236}">
              <a16:creationId xmlns:a16="http://schemas.microsoft.com/office/drawing/2014/main" id="{C2761EB9-0543-4F6D-906B-B207B615E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607216</xdr:colOff>
      <xdr:row>16</xdr:row>
      <xdr:rowOff>130970</xdr:rowOff>
    </xdr:from>
    <xdr:to>
      <xdr:col>9</xdr:col>
      <xdr:colOff>142875</xdr:colOff>
      <xdr:row>34</xdr:row>
      <xdr:rowOff>35718</xdr:rowOff>
    </xdr:to>
    <xdr:graphicFrame macro="">
      <xdr:nvGraphicFramePr>
        <xdr:cNvPr id="38" name="Chart 37">
          <a:extLst>
            <a:ext uri="{FF2B5EF4-FFF2-40B4-BE49-F238E27FC236}">
              <a16:creationId xmlns:a16="http://schemas.microsoft.com/office/drawing/2014/main" id="{35399DE1-CDF3-484A-A2F9-44CAAD738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19</xdr:col>
      <xdr:colOff>357189</xdr:colOff>
      <xdr:row>4</xdr:row>
      <xdr:rowOff>23813</xdr:rowOff>
    </xdr:from>
    <xdr:to>
      <xdr:col>24</xdr:col>
      <xdr:colOff>428626</xdr:colOff>
      <xdr:row>16</xdr:row>
      <xdr:rowOff>83342</xdr:rowOff>
    </xdr:to>
    <xdr:graphicFrame macro="">
      <xdr:nvGraphicFramePr>
        <xdr:cNvPr id="39" name="Chart 38">
          <a:extLst>
            <a:ext uri="{FF2B5EF4-FFF2-40B4-BE49-F238E27FC236}">
              <a16:creationId xmlns:a16="http://schemas.microsoft.com/office/drawing/2014/main" id="{22BB54E4-EAAF-425E-B2CB-96F9D2D809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18</xdr:col>
      <xdr:colOff>107158</xdr:colOff>
      <xdr:row>16</xdr:row>
      <xdr:rowOff>119063</xdr:rowOff>
    </xdr:from>
    <xdr:to>
      <xdr:col>24</xdr:col>
      <xdr:colOff>440534</xdr:colOff>
      <xdr:row>34</xdr:row>
      <xdr:rowOff>35719</xdr:rowOff>
    </xdr:to>
    <xdr:graphicFrame macro="">
      <xdr:nvGraphicFramePr>
        <xdr:cNvPr id="40" name="Chart 39">
          <a:extLst>
            <a:ext uri="{FF2B5EF4-FFF2-40B4-BE49-F238E27FC236}">
              <a16:creationId xmlns:a16="http://schemas.microsoft.com/office/drawing/2014/main" id="{0845BAD5-D14A-4E84-A24D-C029B95FEC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0</xdr:col>
      <xdr:colOff>26193</xdr:colOff>
      <xdr:row>12</xdr:row>
      <xdr:rowOff>42076</xdr:rowOff>
    </xdr:from>
    <xdr:to>
      <xdr:col>1</xdr:col>
      <xdr:colOff>535781</xdr:colOff>
      <xdr:row>23</xdr:row>
      <xdr:rowOff>83343</xdr:rowOff>
    </xdr:to>
    <mc:AlternateContent xmlns:mc="http://schemas.openxmlformats.org/markup-compatibility/2006">
      <mc:Choice xmlns:a14="http://schemas.microsoft.com/office/drawing/2010/main" Requires="a14">
        <xdr:graphicFrame macro="">
          <xdr:nvGraphicFramePr>
            <xdr:cNvPr id="10" name="BU Region">
              <a:extLst>
                <a:ext uri="{FF2B5EF4-FFF2-40B4-BE49-F238E27FC236}">
                  <a16:creationId xmlns:a16="http://schemas.microsoft.com/office/drawing/2014/main" id="{259631D9-2FA2-4F28-A9B4-F24E7803D509}"/>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dr:sp macro="" textlink="">
          <xdr:nvSpPr>
            <xdr:cNvPr id="0" name=""/>
            <xdr:cNvSpPr>
              <a:spLocks noTextEdit="1"/>
            </xdr:cNvSpPr>
          </xdr:nvSpPr>
          <xdr:spPr>
            <a:xfrm>
              <a:off x="26193" y="2506670"/>
              <a:ext cx="1307307" cy="21367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547688</xdr:colOff>
      <xdr:row>0</xdr:row>
      <xdr:rowOff>52387</xdr:rowOff>
    </xdr:from>
    <xdr:to>
      <xdr:col>24</xdr:col>
      <xdr:colOff>440532</xdr:colOff>
      <xdr:row>3</xdr:row>
      <xdr:rowOff>202406</xdr:rowOff>
    </xdr:to>
    <mc:AlternateContent xmlns:mc="http://schemas.openxmlformats.org/markup-compatibility/2006">
      <mc:Choice xmlns:a14="http://schemas.microsoft.com/office/drawing/2010/main" Requires="a14">
        <xdr:graphicFrame macro="">
          <xdr:nvGraphicFramePr>
            <xdr:cNvPr id="41" name="Date (Year)">
              <a:extLst>
                <a:ext uri="{FF2B5EF4-FFF2-40B4-BE49-F238E27FC236}">
                  <a16:creationId xmlns:a16="http://schemas.microsoft.com/office/drawing/2014/main" id="{93C60ADC-C021-4AB7-9FF6-6FA40B625E4C}"/>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14168438" y="52387"/>
              <a:ext cx="1714500" cy="8405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73818</xdr:colOff>
      <xdr:row>24</xdr:row>
      <xdr:rowOff>35726</xdr:rowOff>
    </xdr:from>
    <xdr:to>
      <xdr:col>1</xdr:col>
      <xdr:colOff>547687</xdr:colOff>
      <xdr:row>34</xdr:row>
      <xdr:rowOff>35722</xdr:rowOff>
    </xdr:to>
    <mc:AlternateContent xmlns:mc="http://schemas.openxmlformats.org/markup-compatibility/2006">
      <mc:Choice xmlns:a14="http://schemas.microsoft.com/office/drawing/2010/main" Requires="a14">
        <xdr:graphicFrame macro="">
          <xdr:nvGraphicFramePr>
            <xdr:cNvPr id="42" name="EthnicGroup">
              <a:extLst>
                <a:ext uri="{FF2B5EF4-FFF2-40B4-BE49-F238E27FC236}">
                  <a16:creationId xmlns:a16="http://schemas.microsoft.com/office/drawing/2014/main" id="{356D03A7-BAC3-4500-870A-5C6F3907AECB}"/>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dr:sp macro="" textlink="">
          <xdr:nvSpPr>
            <xdr:cNvPr id="0" name=""/>
            <xdr:cNvSpPr>
              <a:spLocks noTextEdit="1"/>
            </xdr:cNvSpPr>
          </xdr:nvSpPr>
          <xdr:spPr>
            <a:xfrm>
              <a:off x="73818" y="4786320"/>
              <a:ext cx="1271588" cy="1904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26193</xdr:colOff>
      <xdr:row>4</xdr:row>
      <xdr:rowOff>28575</xdr:rowOff>
    </xdr:from>
    <xdr:to>
      <xdr:col>1</xdr:col>
      <xdr:colOff>547687</xdr:colOff>
      <xdr:row>7</xdr:row>
      <xdr:rowOff>71439</xdr:rowOff>
    </xdr:to>
    <mc:AlternateContent xmlns:mc="http://schemas.openxmlformats.org/markup-compatibility/2006">
      <mc:Choice xmlns:a14="http://schemas.microsoft.com/office/drawing/2010/main" Requires="a14">
        <xdr:graphicFrame macro="">
          <xdr:nvGraphicFramePr>
            <xdr:cNvPr id="43" name="FP">
              <a:extLst>
                <a:ext uri="{FF2B5EF4-FFF2-40B4-BE49-F238E27FC236}">
                  <a16:creationId xmlns:a16="http://schemas.microsoft.com/office/drawing/2014/main" id="{CC76BD60-2FE0-4236-A3B6-0AC39C073CF5}"/>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dr:sp macro="" textlink="">
          <xdr:nvSpPr>
            <xdr:cNvPr id="0" name=""/>
            <xdr:cNvSpPr>
              <a:spLocks noTextEdit="1"/>
            </xdr:cNvSpPr>
          </xdr:nvSpPr>
          <xdr:spPr>
            <a:xfrm>
              <a:off x="26193" y="969169"/>
              <a:ext cx="1319213" cy="6143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26192</xdr:colOff>
      <xdr:row>8</xdr:row>
      <xdr:rowOff>29373</xdr:rowOff>
    </xdr:from>
    <xdr:to>
      <xdr:col>1</xdr:col>
      <xdr:colOff>559592</xdr:colOff>
      <xdr:row>11</xdr:row>
      <xdr:rowOff>84142</xdr:rowOff>
    </xdr:to>
    <mc:AlternateContent xmlns:mc="http://schemas.openxmlformats.org/markup-compatibility/2006">
      <mc:Choice xmlns:a14="http://schemas.microsoft.com/office/drawing/2010/main" Requires="a14">
        <xdr:graphicFrame macro="">
          <xdr:nvGraphicFramePr>
            <xdr:cNvPr id="44" name="Gender">
              <a:extLst>
                <a:ext uri="{FF2B5EF4-FFF2-40B4-BE49-F238E27FC236}">
                  <a16:creationId xmlns:a16="http://schemas.microsoft.com/office/drawing/2014/main" id="{A0DA000D-B80D-49CD-8551-E38D28B4204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6192" y="1731967"/>
              <a:ext cx="1331119" cy="6262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59531</xdr:colOff>
      <xdr:row>2</xdr:row>
      <xdr:rowOff>83344</xdr:rowOff>
    </xdr:from>
    <xdr:to>
      <xdr:col>1</xdr:col>
      <xdr:colOff>702468</xdr:colOff>
      <xdr:row>3</xdr:row>
      <xdr:rowOff>214312</xdr:rowOff>
    </xdr:to>
    <xdr:sp macro="" textlink="">
      <xdr:nvSpPr>
        <xdr:cNvPr id="45" name="Rectangle: Rounded Corners 44">
          <a:extLst>
            <a:ext uri="{FF2B5EF4-FFF2-40B4-BE49-F238E27FC236}">
              <a16:creationId xmlns:a16="http://schemas.microsoft.com/office/drawing/2014/main" id="{B0B55EF1-BADA-4A53-91B5-08D5DDB25782}"/>
            </a:ext>
          </a:extLst>
        </xdr:cNvPr>
        <xdr:cNvSpPr/>
      </xdr:nvSpPr>
      <xdr:spPr>
        <a:xfrm>
          <a:off x="59531" y="571500"/>
          <a:ext cx="1440656" cy="333375"/>
        </a:xfrm>
        <a:prstGeom prst="round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t>Active Dashboard</a:t>
          </a:r>
        </a:p>
      </xdr:txBody>
    </xdr:sp>
    <xdr:clientData/>
  </xdr:twoCellAnchor>
  <xdr:twoCellAnchor>
    <xdr:from>
      <xdr:col>1</xdr:col>
      <xdr:colOff>702467</xdr:colOff>
      <xdr:row>2</xdr:row>
      <xdr:rowOff>83344</xdr:rowOff>
    </xdr:from>
    <xdr:to>
      <xdr:col>3</xdr:col>
      <xdr:colOff>833436</xdr:colOff>
      <xdr:row>3</xdr:row>
      <xdr:rowOff>214312</xdr:rowOff>
    </xdr:to>
    <xdr:sp macro="" textlink="">
      <xdr:nvSpPr>
        <xdr:cNvPr id="46" name="Rectangle: Rounded Corners 45">
          <a:hlinkClick xmlns:r="http://schemas.openxmlformats.org/officeDocument/2006/relationships" r:id="rId24"/>
          <a:extLst>
            <a:ext uri="{FF2B5EF4-FFF2-40B4-BE49-F238E27FC236}">
              <a16:creationId xmlns:a16="http://schemas.microsoft.com/office/drawing/2014/main" id="{E48142AD-9F96-43B6-B939-DA0D7572F641}"/>
            </a:ext>
          </a:extLst>
        </xdr:cNvPr>
        <xdr:cNvSpPr/>
      </xdr:nvSpPr>
      <xdr:spPr>
        <a:xfrm>
          <a:off x="1500186" y="571500"/>
          <a:ext cx="1571625" cy="333375"/>
        </a:xfrm>
        <a:prstGeom prst="round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Separation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19050</xdr:rowOff>
    </xdr:from>
    <xdr:to>
      <xdr:col>2</xdr:col>
      <xdr:colOff>221456</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7646F0F-216B-4AB6-95EB-DFE951829584}"/>
            </a:ext>
          </a:extLst>
        </xdr:cNvPr>
        <xdr:cNvSpPr/>
      </xdr:nvSpPr>
      <xdr:spPr>
        <a:xfrm>
          <a:off x="0" y="400050"/>
          <a:ext cx="1440656" cy="333375"/>
        </a:xfrm>
        <a:prstGeom prst="round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a:t>Active Dashboard</a:t>
          </a:r>
        </a:p>
      </xdr:txBody>
    </xdr:sp>
    <xdr:clientData/>
  </xdr:twoCellAnchor>
  <xdr:twoCellAnchor>
    <xdr:from>
      <xdr:col>2</xdr:col>
      <xdr:colOff>221455</xdr:colOff>
      <xdr:row>2</xdr:row>
      <xdr:rowOff>19050</xdr:rowOff>
    </xdr:from>
    <xdr:to>
      <xdr:col>4</xdr:col>
      <xdr:colOff>573880</xdr:colOff>
      <xdr:row>3</xdr:row>
      <xdr:rowOff>161925</xdr:rowOff>
    </xdr:to>
    <xdr:sp macro="" textlink="">
      <xdr:nvSpPr>
        <xdr:cNvPr id="3" name="Rectangle: Rounded Corners 2">
          <a:extLst>
            <a:ext uri="{FF2B5EF4-FFF2-40B4-BE49-F238E27FC236}">
              <a16:creationId xmlns:a16="http://schemas.microsoft.com/office/drawing/2014/main" id="{1780DBF1-4851-4884-8029-8118536DF3DE}"/>
            </a:ext>
          </a:extLst>
        </xdr:cNvPr>
        <xdr:cNvSpPr/>
      </xdr:nvSpPr>
      <xdr:spPr>
        <a:xfrm>
          <a:off x="1440655" y="400050"/>
          <a:ext cx="1571625" cy="333375"/>
        </a:xfrm>
        <a:prstGeom prst="round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t>Separation dashboard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MR" refreshedDate="44076.905713541666" backgroundQuery="1" createdVersion="6" refreshedVersion="6" minRefreshableVersion="3" recordCount="0" supportSubquery="1" supportAdvancedDrill="1" xr:uid="{D792FD65-512D-4174-93E0-739DF79F7A09}">
  <cacheSource type="external" connectionId="11"/>
  <cacheFields count="4">
    <cacheField name="[HR Data].[BU Region].[BU Region]" caption="BU Region" numFmtId="0" hierarchy="8" level="1">
      <sharedItems count="7">
        <s v="Central"/>
        <s v="East"/>
        <s v="Midwest"/>
        <s v="North"/>
        <s v="Northwest"/>
        <s v="South"/>
        <s v="West"/>
      </sharedItems>
    </cacheField>
    <cacheField name="[HR Data].[FP].[FP]" caption="FP" numFmtId="0" hierarchy="5" level="1">
      <sharedItems count="2">
        <s v="FT"/>
        <s v="PT"/>
      </sharedItems>
    </cacheField>
    <cacheField name="[Measures].[Active Employee]" caption="Active Employee" numFmtId="0" hierarchy="26" level="32767"/>
    <cacheField name="[HR Data].[Gender].[Gender]" caption="Gender" numFmtId="0" hierarchy="2"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oneField="1">
      <fieldsUsage count="1">
        <fieldUsage x="2"/>
      </fieldsUsage>
    </cacheHierarchy>
    <cacheHierarchy uniqueName="[Measures].[New Hire]" caption="New Hire" measure="1" displayFolder="" measureGroup="HR Data" count="0"/>
    <cacheHierarchy uniqueName="[Measures].[Avg. Tenure Month]" caption="Avg. Tenure Month" measure="1" displayFolder="" measureGroup="HR Data" count="0"/>
    <cacheHierarchy uniqueName="[Measures].[Separations]" caption="Separations" measure="1" displayFolder="" measureGroup="HR Data" count="0"/>
    <cacheHierarchy uniqueName="[Measures].[T0 %]" caption="T0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MR" refreshedDate="44076.962521527777" backgroundQuery="1" createdVersion="6" refreshedVersion="6" minRefreshableVersion="3" recordCount="0" supportSubquery="1" supportAdvancedDrill="1" xr:uid="{5AC68DCB-4346-4149-84B4-230C0C46EBF5}">
  <cacheSource type="external" connectionId="11"/>
  <cacheFields count="5">
    <cacheField name="[HR Data].[Gender].[Gender]" caption="Gender" numFmtId="0" hierarchy="2" level="1">
      <sharedItems count="2">
        <s v="F"/>
        <s v="M"/>
      </sharedItems>
    </cacheField>
    <cacheField name="[HR Data].[EthnicGroup].[EthnicGroup]" caption="EthnicGroup" numFmtId="0" hierarchy="4" level="1">
      <sharedItems count="7">
        <s v="Group A"/>
        <s v="Group B"/>
        <s v="Group C"/>
        <s v="Group D"/>
        <s v="Group E"/>
        <s v="Group F"/>
        <s v="Group G"/>
      </sharedItems>
    </cacheField>
    <cacheField name="[HR Data].[FP].[FP]" caption="FP" numFmtId="0" hierarchy="5" level="1">
      <sharedItems count="2">
        <s v="FT"/>
        <s v="PT"/>
      </sharedItems>
    </cacheField>
    <cacheField name="[Measures].[Avg. Tenure Month]" caption="Avg. Tenure Month" numFmtId="0" hierarchy="28"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1"/>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cacheHierarchy uniqueName="[Measures].[New Hire]" caption="New Hire" measure="1" displayFolder="" measureGroup="HR Data" count="0"/>
    <cacheHierarchy uniqueName="[Measures].[Avg. Tenure Month]" caption="Avg. Tenure Month" measure="1" displayFolder="" measureGroup="HR Data" count="0" oneField="1">
      <fieldsUsage count="1">
        <fieldUsage x="3"/>
      </fieldsUsage>
    </cacheHierarchy>
    <cacheHierarchy uniqueName="[Measures].[Separations]" caption="Separations" measure="1" displayFolder="" measureGroup="HR Data" count="0"/>
    <cacheHierarchy uniqueName="[Measures].[T0 %]" caption="T0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MR" refreshedDate="44076.962521875001" backgroundQuery="1" createdVersion="6" refreshedVersion="6" minRefreshableVersion="3" recordCount="0" supportSubquery="1" supportAdvancedDrill="1" xr:uid="{D2FCD831-00CB-4551-B74D-7B4AB6E294C9}">
  <cacheSource type="external" connectionId="11"/>
  <cacheFields count="4">
    <cacheField name="[Measures].[Separations]" caption="Separations" numFmtId="0" hierarchy="29" level="32767"/>
    <cacheField name="[HR Data].[Date (Year)].[Date (Year)]" caption="Date (Year)" numFmtId="0" hierarchy="16" level="1">
      <sharedItems count="4">
        <s v="2015"/>
        <s v="2016"/>
        <s v="2017"/>
        <s v="2018"/>
      </sharedItems>
    </cacheField>
    <cacheField name="[HR Data].[TermReason].[TermReason]" caption="TermReason" numFmtId="0" hierarchy="11" level="1">
      <sharedItems count="2">
        <s v="Involuntary"/>
        <s v="Voluntary"/>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cacheHierarchy uniqueName="[Measures].[New Hire]" caption="New Hire" measure="1" displayFolder="" measureGroup="HR Data" count="0"/>
    <cacheHierarchy uniqueName="[Measures].[Avg. Tenure Month]" caption="Avg. Tenure Month" measure="1" displayFolder="" measureGroup="HR Data" count="0"/>
    <cacheHierarchy uniqueName="[Measures].[Separations]" caption="Separations" measure="1" displayFolder="" measureGroup="HR Data" count="0" oneField="1">
      <fieldsUsage count="1">
        <fieldUsage x="0"/>
      </fieldsUsage>
    </cacheHierarchy>
    <cacheHierarchy uniqueName="[Measures].[T0 %]" caption="T0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MR" refreshedDate="44076.888872453703" backgroundQuery="1" createdVersion="3" refreshedVersion="6" minRefreshableVersion="3" recordCount="0" supportSubquery="1" supportAdvancedDrill="1" xr:uid="{3B9B6A66-D4A8-45A8-A790-F181E9ECADB7}">
  <cacheSource type="external" connectionId="11">
    <extLst>
      <ext xmlns:x14="http://schemas.microsoft.com/office/spreadsheetml/2009/9/main" uri="{F057638F-6D5F-4e77-A914-E7F072B9BCA8}">
        <x14:sourceConnection name="ThisWorkbookDataModel"/>
      </ext>
    </extLst>
  </cacheSource>
  <cacheFields count="0"/>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cacheHierarchy uniqueName="[Measures].[New Hire]" caption="New Hire" measure="1" displayFolder="" measureGroup="HR Data" count="0"/>
    <cacheHierarchy uniqueName="[Measures].[Avg. Tenure Month]" caption="Avg. Tenure Month" measure="1" displayFolder="" measureGroup="HR Data" count="0"/>
    <cacheHierarchy uniqueName="[Measures].[Separations]" caption="Separations" measure="1" displayFolder="" measureGroup="HR Data" count="0"/>
    <cacheHierarchy uniqueName="[Measures].[T0 %]" caption="T0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1565900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MR" refreshedDate="44076.962518865737" backgroundQuery="1" createdVersion="6" refreshedVersion="6" minRefreshableVersion="3" recordCount="0" supportSubquery="1" supportAdvancedDrill="1" xr:uid="{9BBF3617-CBFF-45DF-A492-6FD14070CADA}">
  <cacheSource type="external" connectionId="11"/>
  <cacheFields count="5">
    <cacheField name="[HR Data].[Gender].[Gender]" caption="Gender" numFmtId="0" hierarchy="2" level="1">
      <sharedItems count="2">
        <s v="F"/>
        <s v="M"/>
      </sharedItems>
    </cacheField>
    <cacheField name="[HR Data].[EthnicGroup].[EthnicGroup]" caption="EthnicGroup" numFmtId="0" hierarchy="4" level="1">
      <sharedItems count="7">
        <s v="Group A"/>
        <s v="Group B"/>
        <s v="Group C"/>
        <s v="Group D"/>
        <s v="Group E"/>
        <s v="Group F"/>
        <s v="Group G"/>
      </sharedItems>
    </cacheField>
    <cacheField name="[Measures].[Active Employee]" caption="Active Employee" numFmtId="0" hierarchy="26"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2" memberValueDatatype="7" unbalanced="0"/>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1"/>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defaultMemberUniqueName="[HR Data].[HireDate].[All]" allUniqueName="[HR Data].[HireDate].[All]" dimensionUniqueName="[HR Data]" displayFolder="" count="2" memberValueDatatype="130"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2" memberValueDatatype="130" unbalanced="0"/>
    <cacheHierarchy uniqueName="[HR Data].[Date (Month)]" caption="Date (Month)" attribute="1" defaultMemberUniqueName="[HR Data].[Date (Month)].[All]" allUniqueName="[HR Data].[Date (Month)].[All]" dimensionUniqueName="[HR Data]" displayFolder="" count="2" memberValueDatatype="130" unbalanced="0"/>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oneField="1">
      <fieldsUsage count="1">
        <fieldUsage x="2"/>
      </fieldsUsage>
    </cacheHierarchy>
    <cacheHierarchy uniqueName="[Measures].[New Hire]" caption="New Hire" measure="1" displayFolder="" measureGroup="HR Data" count="0"/>
    <cacheHierarchy uniqueName="[Measures].[Avg. Tenure Month]" caption="Avg. Tenure Month" measure="1" displayFolder="" measureGroup="HR Data" count="0"/>
    <cacheHierarchy uniqueName="[Measures].[Separations]" caption="Separations" measure="1" displayFolder="" measureGroup="HR Data" count="0"/>
    <cacheHierarchy uniqueName="[Measures].[T0 %]" caption="T0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MR" refreshedDate="44076.962519212961" backgroundQuery="1" createdVersion="6" refreshedVersion="6" minRefreshableVersion="3" recordCount="0" supportSubquery="1" supportAdvancedDrill="1" xr:uid="{F58F1AC5-A005-42E2-AA58-B016B7621CE7}">
  <cacheSource type="external" connectionId="11"/>
  <cacheFields count="7">
    <cacheField name="[HR Data].[Date].[Date]" caption="Date" numFmtId="0" level="1">
      <sharedItems containsSemiMixedTypes="0" containsNonDate="0" containsDate="1" containsString="0" minDate="2015-01-01T00:00:00" maxDate="2018-01-13T00:00:00" count="48">
        <d v="2015-01-01T00:00:00"/>
        <d v="2015-01-02T00:00:00"/>
        <d v="2015-01-03T00:00:00"/>
        <d v="2015-01-04T00:00:00"/>
        <d v="2015-01-05T00:00:00"/>
        <d v="2015-01-06T00:00:00"/>
        <d v="2015-01-07T00:00:00"/>
        <d v="2015-01-08T00:00:00"/>
        <d v="2015-01-09T00:00:00"/>
        <d v="2015-01-10T00:00:00"/>
        <d v="2015-01-11T00:00:00"/>
        <d v="2015-01-12T00:00:00"/>
        <d v="2016-01-01T00:00:00"/>
        <d v="2016-01-02T00:00:00"/>
        <d v="2016-01-03T00:00:00"/>
        <d v="2016-01-04T00:00:00"/>
        <d v="2016-01-05T00:00:00"/>
        <d v="2016-01-06T00:00:00"/>
        <d v="2016-01-07T00:00:00"/>
        <d v="2016-01-08T00:00:00"/>
        <d v="2016-01-09T00:00:00"/>
        <d v="2016-01-10T00:00:00"/>
        <d v="2016-01-11T00:00:00"/>
        <d v="2016-01-12T00:00:00"/>
        <d v="2017-01-01T00:00:00"/>
        <d v="2017-01-02T00:00:00"/>
        <d v="2017-01-03T00:00:00"/>
        <d v="2017-01-04T00:00:00"/>
        <d v="2017-01-05T00:00:00"/>
        <d v="2017-01-06T00:00:00"/>
        <d v="2017-01-07T00:00:00"/>
        <d v="2017-01-08T00:00:00"/>
        <d v="2017-01-09T00:00:00"/>
        <d v="2017-01-10T00:00:00"/>
        <d v="2017-01-11T00:00:00"/>
        <d v="2017-01-12T00:00:00"/>
        <d v="2018-01-01T00:00:00"/>
        <d v="2018-01-02T00:00:00"/>
        <d v="2018-01-03T00:00:00"/>
        <d v="2018-01-04T00:00:00"/>
        <d v="2018-01-05T00:00:00"/>
        <d v="2018-01-06T00:00:00"/>
        <d v="2018-01-07T00:00:00"/>
        <d v="2018-01-08T00:00:00"/>
        <d v="2018-01-09T00:00:00"/>
        <d v="2018-01-10T00:00:00"/>
        <d v="2018-01-11T00:00:00"/>
        <d v="2018-01-12T00:00:00"/>
      </sharedItems>
    </cacheField>
    <cacheField name="[HR Data].[Date (Month)].[Date (Month)]" caption="Date (Month)" numFmtId="0" hierarchy="18" level="1">
      <sharedItems count="1">
        <s v="Jan"/>
      </sharedItems>
    </cacheField>
    <cacheField name="[HR Data].[Date (Quarter)].[Date (Quarter)]" caption="Date (Quarter)" numFmtId="0" hierarchy="17" level="1">
      <sharedItems count="1">
        <s v="Qtr1"/>
      </sharedItems>
    </cacheField>
    <cacheField name="[HR Data].[Date (Year)].[Date (Year)]" caption="Date (Year)" numFmtId="0" hierarchy="16" level="1">
      <sharedItems count="4">
        <s v="2015"/>
        <s v="2016"/>
        <s v="2017"/>
        <s v="2018"/>
      </sharedItems>
    </cacheField>
    <cacheField name="[Measures].[Active Employee]" caption="Active Employee" numFmtId="0" hierarchy="26" level="32767"/>
    <cacheField name="[Measures].[New Hire]" caption="New Hire" numFmtId="0" hierarchy="27"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6"/>
      </fieldsUsage>
    </cacheHierarchy>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oneField="1">
      <fieldsUsage count="1">
        <fieldUsage x="4"/>
      </fieldsUsage>
    </cacheHierarchy>
    <cacheHierarchy uniqueName="[Measures].[New Hire]" caption="New Hire" measure="1" displayFolder="" measureGroup="HR Data" count="0" oneField="1">
      <fieldsUsage count="1">
        <fieldUsage x="5"/>
      </fieldsUsage>
    </cacheHierarchy>
    <cacheHierarchy uniqueName="[Measures].[Avg. Tenure Month]" caption="Avg. Tenure Month" measure="1" displayFolder="" measureGroup="HR Data" count="0"/>
    <cacheHierarchy uniqueName="[Measures].[Separations]" caption="Separations" measure="1" displayFolder="" measureGroup="HR Data" count="0"/>
    <cacheHierarchy uniqueName="[Measures].[T0 %]" caption="T0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MR" refreshedDate="44076.962519560184" backgroundQuery="1" createdVersion="6" refreshedVersion="6" minRefreshableVersion="3" recordCount="0" supportSubquery="1" supportAdvancedDrill="1" xr:uid="{598C5A5E-A687-42FA-BF8D-10D28B3ED977}">
  <cacheSource type="external" connectionId="11"/>
  <cacheFields count="4">
    <cacheField name="[HR Data].[Gender].[Gender]" caption="Gender" numFmtId="0" hierarchy="2" level="1">
      <sharedItems count="2">
        <s v="F"/>
        <s v="M"/>
      </sharedItems>
    </cacheField>
    <cacheField name="[Measures].[Active Employee]" caption="Active Employee" numFmtId="0" hierarchy="26" level="32767"/>
    <cacheField name="[HR Data].[AgeGroup].[AgeGroup]" caption="AgeGroup" numFmtId="0" hierarchy="12" level="1">
      <sharedItems count="3">
        <s v="&lt;30"/>
        <s v="30-49"/>
        <s v="50+"/>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2"/>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oneField="1">
      <fieldsUsage count="1">
        <fieldUsage x="1"/>
      </fieldsUsage>
    </cacheHierarchy>
    <cacheHierarchy uniqueName="[Measures].[New Hire]" caption="New Hire" measure="1" displayFolder="" measureGroup="HR Data" count="0"/>
    <cacheHierarchy uniqueName="[Measures].[Avg. Tenure Month]" caption="Avg. Tenure Month" measure="1" displayFolder="" measureGroup="HR Data" count="0"/>
    <cacheHierarchy uniqueName="[Measures].[Separations]" caption="Separations" measure="1" displayFolder="" measureGroup="HR Data" count="0"/>
    <cacheHierarchy uniqueName="[Measures].[T0 %]" caption="T0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MR" refreshedDate="44076.962519907407" backgroundQuery="1" createdVersion="6" refreshedVersion="6" minRefreshableVersion="3" recordCount="0" supportSubquery="1" supportAdvancedDrill="1" xr:uid="{BB462754-94D7-4ABE-8D43-29CD94E083EF}">
  <cacheSource type="external" connectionId="11"/>
  <cacheFields count="3">
    <cacheField name="[HR Data].[Gender].[Gender]" caption="Gender" numFmtId="0" hierarchy="2" level="1">
      <sharedItems count="2">
        <s v="F"/>
        <s v="M"/>
      </sharedItems>
    </cacheField>
    <cacheField name="[Measures].[Active Employee]" caption="Active Employee" numFmtId="0" hierarchy="26"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2"/>
      </fieldsUsage>
    </cacheHierarchy>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oneField="1">
      <fieldsUsage count="1">
        <fieldUsage x="1"/>
      </fieldsUsage>
    </cacheHierarchy>
    <cacheHierarchy uniqueName="[Measures].[New Hire]" caption="New Hire" measure="1" displayFolder="" measureGroup="HR Data" count="0"/>
    <cacheHierarchy uniqueName="[Measures].[Avg. Tenure Month]" caption="Avg. Tenure Month" measure="1" displayFolder="" measureGroup="HR Data" count="0"/>
    <cacheHierarchy uniqueName="[Measures].[Separations]" caption="Separations" measure="1" displayFolder="" measureGroup="HR Data" count="0"/>
    <cacheHierarchy uniqueName="[Measures].[T0 %]" caption="T0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MR" refreshedDate="44076.962520138892" backgroundQuery="1" createdVersion="6" refreshedVersion="6" minRefreshableVersion="3" recordCount="0" supportSubquery="1" supportAdvancedDrill="1" xr:uid="{10C229D3-278B-4BE4-9624-E46732C376FA}">
  <cacheSource type="external" connectionId="11"/>
  <cacheFields count="4">
    <cacheField name="[HR Data].[Gender].[Gender]" caption="Gender" numFmtId="0" hierarchy="2" level="1">
      <sharedItems count="2">
        <s v="F"/>
        <s v="M"/>
      </sharedItems>
    </cacheField>
    <cacheField name="[HR Data].[PayType].[PayType]" caption="PayType" numFmtId="0" hierarchy="10" level="1">
      <sharedItems count="2">
        <s v="Hourly"/>
        <s v="Salary"/>
      </sharedItems>
    </cacheField>
    <cacheField name="[Measures].[Active Employee]" caption="Active Employee" numFmtId="0" hierarchy="26"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oneField="1">
      <fieldsUsage count="1">
        <fieldUsage x="2"/>
      </fieldsUsage>
    </cacheHierarchy>
    <cacheHierarchy uniqueName="[Measures].[New Hire]" caption="New Hire" measure="1" displayFolder="" measureGroup="HR Data" count="0"/>
    <cacheHierarchy uniqueName="[Measures].[Avg. Tenure Month]" caption="Avg. Tenure Month" measure="1" displayFolder="" measureGroup="HR Data" count="0"/>
    <cacheHierarchy uniqueName="[Measures].[Separations]" caption="Separations" measure="1" displayFolder="" measureGroup="HR Data" count="0"/>
    <cacheHierarchy uniqueName="[Measures].[T0 %]" caption="T0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MR" refreshedDate="44076.962520486108" backgroundQuery="1" createdVersion="6" refreshedVersion="6" minRefreshableVersion="3" recordCount="0" supportSubquery="1" supportAdvancedDrill="1" xr:uid="{83E8C404-7A51-4BCA-9D96-DDCD4BEA0A1E}">
  <cacheSource type="external" connectionId="11"/>
  <cacheFields count="4">
    <cacheField name="[HR Data].[Gender].[Gender]" caption="Gender" numFmtId="0" hierarchy="2" level="1">
      <sharedItems count="2">
        <s v="F"/>
        <s v="M"/>
      </sharedItems>
    </cacheField>
    <cacheField name="[Measures].[Active Employee]" caption="Active Employee" numFmtId="0" hierarchy="26"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oneField="1">
      <fieldsUsage count="1">
        <fieldUsage x="1"/>
      </fieldsUsage>
    </cacheHierarchy>
    <cacheHierarchy uniqueName="[Measures].[New Hire]" caption="New Hire" measure="1" displayFolder="" measureGroup="HR Data" count="0"/>
    <cacheHierarchy uniqueName="[Measures].[Avg. Tenure Month]" caption="Avg. Tenure Month" measure="1" displayFolder="" measureGroup="HR Data" count="0"/>
    <cacheHierarchy uniqueName="[Measures].[Separations]" caption="Separations" measure="1" displayFolder="" measureGroup="HR Data" count="0"/>
    <cacheHierarchy uniqueName="[Measures].[T0 %]" caption="T0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MR" refreshedDate="44076.962520717592" backgroundQuery="1" createdVersion="6" refreshedVersion="6" minRefreshableVersion="3" recordCount="0" supportSubquery="1" supportAdvancedDrill="1" xr:uid="{9229C7FD-9B88-417D-9670-67C0C3F5CFC2}">
  <cacheSource type="external" connectionId="11"/>
  <cacheFields count="4">
    <cacheField name="[Measures].[T0 %]" caption="T0 %" numFmtId="0" hierarchy="30" level="32767"/>
    <cacheField name="[HR Data].[Gender].[Gender]" caption="Gender" numFmtId="0" hierarchy="2" level="1">
      <sharedItems count="2">
        <s v="F"/>
        <s v="M"/>
      </sharedItems>
    </cacheField>
    <cacheField name="[HR Data].[Date (Year)].[Date (Year)]" caption="Date (Year)" numFmtId="0" hierarchy="16" level="1">
      <sharedItems count="4">
        <s v="2015"/>
        <s v="2016"/>
        <s v="2017"/>
        <s v="2018"/>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2"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cacheHierarchy uniqueName="[Measures].[New Hire]" caption="New Hire" measure="1" displayFolder="" measureGroup="HR Data" count="0"/>
    <cacheHierarchy uniqueName="[Measures].[Avg. Tenure Month]" caption="Avg. Tenure Month" measure="1" displayFolder="" measureGroup="HR Data" count="0"/>
    <cacheHierarchy uniqueName="[Measures].[Separations]" caption="Separations" measure="1" displayFolder="" measureGroup="HR Data" count="0"/>
    <cacheHierarchy uniqueName="[Measures].[T0 %]" caption="T0 %"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MR" refreshedDate="44076.962521064816" backgroundQuery="1" createdVersion="6" refreshedVersion="6" minRefreshableVersion="3" recordCount="0" supportSubquery="1" supportAdvancedDrill="1" xr:uid="{C8E1A1F2-83B0-449B-BEC6-E28652C0EB93}">
  <cacheSource type="external" connectionId="11"/>
  <cacheFields count="4">
    <cacheField name="[Measures].[Separations]" caption="Separations" numFmtId="0" hierarchy="29" level="32767"/>
    <cacheField name="[HR Data].[Date (Year)].[Date (Year)]" caption="Date (Year)" numFmtId="0" hierarchy="16" level="1">
      <sharedItems count="4">
        <s v="2015"/>
        <s v="2016"/>
        <s v="2017"/>
        <s v="2018"/>
      </sharedItems>
    </cacheField>
    <cacheField name="[Measures].[Sum of BadHires]" caption="Sum of BadHires" numFmtId="0" hierarchy="24"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cacheHierarchy uniqueName="[Measures].[New Hire]" caption="New Hire" measure="1" displayFolder="" measureGroup="HR Data" count="0"/>
    <cacheHierarchy uniqueName="[Measures].[Avg. Tenure Month]" caption="Avg. Tenure Month" measure="1" displayFolder="" measureGroup="HR Data" count="0"/>
    <cacheHierarchy uniqueName="[Measures].[Separations]" caption="Separations" measure="1" displayFolder="" measureGroup="HR Data" count="0" oneField="1">
      <fieldsUsage count="1">
        <fieldUsage x="0"/>
      </fieldsUsage>
    </cacheHierarchy>
    <cacheHierarchy uniqueName="[Measures].[T0 %]" caption="T0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3C7CF5-A337-49DE-9A8E-F50B03B9FD34}" name="TurnOver" cacheId="465" applyNumberFormats="0" applyBorderFormats="0" applyFontFormats="0" applyPatternFormats="0" applyAlignmentFormats="0" applyWidthHeightFormats="1" dataCaption="Values" tag="7d2eb684-46e3-4c47-b53f-ebc6ca9dd37e" updatedVersion="6" minRefreshableVersion="3" useAutoFormatting="1" itemPrintTitles="1" createdVersion="6" indent="0" outline="1" outlineData="1" multipleFieldFilters="0">
  <location ref="A33:D39"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1"/>
  </colFields>
  <colItems count="3">
    <i>
      <x/>
    </i>
    <i>
      <x v="1"/>
    </i>
    <i t="grand">
      <x/>
    </i>
  </colItems>
  <dataFields count="1">
    <dataField fld="0" subtotal="count" baseField="0" baseItem="0"/>
  </dataField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021128E-6678-44E4-9C03-22115881CD46}" name="Separation" cacheId="468" applyNumberFormats="0" applyBorderFormats="0" applyFontFormats="0" applyPatternFormats="0" applyAlignmentFormats="0" applyWidthHeightFormats="1" dataCaption="Values" tag="fea187e6-fd18-4e50-9f7d-be93115c4c81" updatedVersion="6" minRefreshableVersion="3" useAutoFormatting="1" subtotalHiddenItems="1" itemPrintTitles="1" createdVersion="6" indent="0" outline="1" outlineData="1" multipleFieldFilters="0" chartFormat="8">
  <location ref="A3:C8" firstHeaderRow="0" firstDataRow="1" firstDataCol="1"/>
  <pivotFields count="4">
    <pivotField dataField="1" subtotalTop="0" showAll="0"/>
    <pivotField axis="axisRow" allDrilled="1" subtotalTop="0" showAll="0" dataSourceSort="1" defaultAttributeDrillState="1">
      <items count="5">
        <item x="0"/>
        <item x="1"/>
        <item x="2"/>
        <item x="3"/>
        <item t="default"/>
      </items>
    </pivotField>
    <pivotField dataField="1" subtotalTop="0" showAll="0"/>
    <pivotField allDrilled="1" subtotalTop="0" showAll="0" dataSourceSort="1"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 Hires" fld="2" baseField="1" baseItem="0"/>
  </dataFields>
  <chartFormats count="2">
    <chartFormat chart="7" format="107" series="1">
      <pivotArea type="data" outline="0" fieldPosition="0">
        <references count="1">
          <reference field="4294967294" count="1" selected="0">
            <x v="0"/>
          </reference>
        </references>
      </pivotArea>
    </chartFormat>
    <chartFormat chart="7" format="108"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E7E65C9-5546-47F3-BD57-72AA747FB928}" name="Term Reason" cacheId="474" applyNumberFormats="0" applyBorderFormats="0" applyFontFormats="0" applyPatternFormats="0" applyAlignmentFormats="0" applyWidthHeightFormats="1" dataCaption="Values" tag="1b225af0-53a3-4500-b4fe-63be2905d3d2" updatedVersion="6" minRefreshableVersion="3" useAutoFormatting="1" subtotalHiddenItems="1" itemPrintTitles="1" createdVersion="6" indent="0" outline="1" outlineData="1" multipleFieldFilters="0" chartFormat="9">
  <location ref="A3:D9" firstHeaderRow="1" firstDataRow="2" firstDataCol="1"/>
  <pivotFields count="4">
    <pivotField dataField="1" subtotalTop="0" showAll="0"/>
    <pivotField axis="axisRow" allDrilled="1" subtotalTop="0" showAll="0" dataSourceSort="1" defaultAttributeDrillState="1">
      <items count="5">
        <item x="0"/>
        <item x="1"/>
        <item x="2"/>
        <item x="3"/>
        <item t="default"/>
      </items>
    </pivotField>
    <pivotField axis="axisCol" allDrilled="1" subtotalTop="0" showAll="0" dataSourceSort="1" defaultAttributeDrillState="1">
      <items count="3">
        <item x="0"/>
        <item x="1"/>
        <item t="default"/>
      </items>
    </pivotField>
    <pivotField allDrilled="1" subtotalTop="0" showAll="0" dataSourceSort="1"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chartFormats count="3">
    <chartFormat chart="4" format="103" series="1">
      <pivotArea type="data" outline="0" fieldPosition="0">
        <references count="1">
          <reference field="4294967294" count="1" selected="0">
            <x v="0"/>
          </reference>
        </references>
      </pivotArea>
    </chartFormat>
    <chartFormat chart="8" format="111" series="1">
      <pivotArea type="data" outline="0" fieldPosition="0">
        <references count="2">
          <reference field="4294967294" count="1" selected="0">
            <x v="0"/>
          </reference>
          <reference field="2" count="1" selected="0">
            <x v="0"/>
          </reference>
        </references>
      </pivotArea>
    </chartFormat>
    <chartFormat chart="8" format="112"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D68CF3-920C-4DF6-A977-81850CC73461}" name="PT_FT" cacheId="462" applyNumberFormats="0" applyBorderFormats="0" applyFontFormats="0" applyPatternFormats="0" applyAlignmentFormats="0" applyWidthHeightFormats="1" dataCaption="Values" tag="fa217789-8b04-4e85-81db-e70fb9409c5d" updatedVersion="6" minRefreshableVersion="3" useAutoFormatting="1" itemPrintTitles="1" createdVersion="6" indent="0" outline="1" outlineData="1" multipleFieldFilters="0">
  <location ref="A16:D20"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429430-E8AA-410B-9751-CE921FAB3A50}" name="PayType" cacheId="459" applyNumberFormats="0" applyBorderFormats="0" applyFontFormats="0" applyPatternFormats="0" applyAlignmentFormats="0" applyWidthHeightFormats="1" dataCaption="Values" tag="15fe37f8-898f-46c5-a979-e7ec1558fea3" updatedVersion="6" minRefreshableVersion="3" useAutoFormatting="1" itemPrintTitles="1" createdVersion="6" indent="0" outline="1" outlineData="1" multipleFieldFilters="0">
  <location ref="A9:D13"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66C239-9552-4A56-992B-85E7557E4480}" name="Gender" cacheId="456" applyNumberFormats="0" applyBorderFormats="0" applyFontFormats="0" applyPatternFormats="0" applyAlignmentFormats="0" applyWidthHeightFormats="1" dataCaption="Values" tag="31eff1b3-53c7-4afa-ba1e-c395f0621b36" updatedVersion="6" minRefreshableVersion="3" useAutoFormatting="1" itemPrintTitles="1" createdVersion="6"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4A992D-4DB6-4581-9350-FB998E47703A}" name="age" cacheId="453" applyNumberFormats="0" applyBorderFormats="0" applyFontFormats="0" applyPatternFormats="0" applyAlignmentFormats="0" applyWidthHeightFormats="1" dataCaption="Values" tag="1549da64-4db2-4007-8482-218e7356efa7" updatedVersion="6" minRefreshableVersion="3" useAutoFormatting="1" itemPrintTitles="1" createdVersion="6" indent="0" outline="1" outlineData="1" multipleFieldFilters="0" chartFormat="3">
  <location ref="A24:D29"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0"/>
  </colFields>
  <colItems count="3">
    <i>
      <x/>
    </i>
    <i>
      <x v="1"/>
    </i>
    <i t="grand">
      <x/>
    </i>
  </colItems>
  <dataFields count="1">
    <dataField fld="1" subtotal="count" baseField="0" baseItem="0"/>
  </dataField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D88CA0-0286-4C62-9D2E-40EEF47B7A06}" name="Ethnicity" cacheId="447" applyNumberFormats="0" applyBorderFormats="0" applyFontFormats="0" applyPatternFormats="0" applyAlignmentFormats="0" applyWidthHeightFormats="1" dataCaption="Values" tag="4a45871d-2aaa-4b24-b641-c690ebfdddc8" updatedVersion="6" minRefreshableVersion="3" useAutoFormatting="1" subtotalHiddenItems="1" itemPrintTitles="1" createdVersion="6" indent="0" outline="1" outlineData="1" multipleFieldFilters="0" chartFormat="4">
  <location ref="A3:D33" firstHeaderRow="1" firstDataRow="2" firstDataCol="1"/>
  <pivotFields count="5">
    <pivotField axis="axisRow" allDrilled="1" subtotalTop="0" showAll="0" dataSourceSort="1" defaultAttributeDrillState="1">
      <items count="3">
        <item x="0"/>
        <item x="1"/>
        <item t="default"/>
      </items>
    </pivotField>
    <pivotField axis="axisRow" allDrilled="1" subtotalTop="0" showAll="0" dataSourceSort="1" defaultAttributeDrillState="1">
      <items count="8">
        <item x="0"/>
        <item x="1"/>
        <item x="2"/>
        <item x="3"/>
        <item x="4"/>
        <item x="5"/>
        <item x="6"/>
        <item t="default"/>
      </items>
    </pivotField>
    <pivotField dataField="1" subtotalTop="0" showAll="0"/>
    <pivotField axis="axisCol" allDrilled="1" subtotalTop="0" showAll="0" dataSourceSort="1" defaultAttributeDrillState="1">
      <items count="3">
        <item x="0"/>
        <item x="1"/>
        <item t="default"/>
      </items>
    </pivotField>
    <pivotField allDrilled="1" subtotalTop="0" showAll="0" dataSourceSort="1" defaultAttributeDrillState="1"/>
  </pivotFields>
  <rowFields count="2">
    <field x="1"/>
    <field x="0"/>
  </rowFields>
  <rowItems count="29">
    <i>
      <x/>
    </i>
    <i r="1">
      <x/>
    </i>
    <i r="1">
      <x v="1"/>
    </i>
    <i t="default">
      <x/>
    </i>
    <i>
      <x v="1"/>
    </i>
    <i r="1">
      <x/>
    </i>
    <i r="1">
      <x v="1"/>
    </i>
    <i t="default">
      <x v="1"/>
    </i>
    <i>
      <x v="2"/>
    </i>
    <i r="1">
      <x/>
    </i>
    <i r="1">
      <x v="1"/>
    </i>
    <i t="default">
      <x v="2"/>
    </i>
    <i>
      <x v="3"/>
    </i>
    <i r="1">
      <x/>
    </i>
    <i r="1">
      <x v="1"/>
    </i>
    <i t="default">
      <x v="3"/>
    </i>
    <i>
      <x v="4"/>
    </i>
    <i r="1">
      <x/>
    </i>
    <i r="1">
      <x v="1"/>
    </i>
    <i t="default">
      <x v="4"/>
    </i>
    <i>
      <x v="5"/>
    </i>
    <i r="1">
      <x/>
    </i>
    <i r="1">
      <x v="1"/>
    </i>
    <i t="default">
      <x v="5"/>
    </i>
    <i>
      <x v="6"/>
    </i>
    <i r="1">
      <x/>
    </i>
    <i r="1">
      <x v="1"/>
    </i>
    <i t="default">
      <x v="6"/>
    </i>
    <i t="grand">
      <x/>
    </i>
  </rowItems>
  <colFields count="1">
    <field x="3"/>
  </colFields>
  <colItems count="3">
    <i>
      <x/>
    </i>
    <i>
      <x v="1"/>
    </i>
    <i t="grand">
      <x/>
    </i>
  </colItems>
  <dataFields count="1">
    <dataField fld="2" subtotal="count" baseField="0" baseItem="0"/>
  </dataFields>
  <chartFormats count="2">
    <chartFormat chart="3" format="9" series="1">
      <pivotArea type="data" outline="0" fieldPosition="0">
        <references count="2">
          <reference field="4294967294" count="1" selected="0">
            <x v="0"/>
          </reference>
          <reference field="3" count="1" selected="0">
            <x v="0"/>
          </reference>
        </references>
      </pivotArea>
    </chartFormat>
    <chartFormat chart="3" format="10"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C7A1C90-39AA-462E-A560-C9992B93FDF9}" name="Tenure" cacheId="471" applyNumberFormats="0" applyBorderFormats="0" applyFontFormats="0" applyPatternFormats="0" applyAlignmentFormats="0" applyWidthHeightFormats="1" dataCaption="Values" tag="debf438c-ccd3-422a-9d12-3cdee300d7c1" updatedVersion="6" minRefreshableVersion="3" useAutoFormatting="1" subtotalHiddenItems="1" itemPrintTitles="1" createdVersion="6" indent="0" outline="1" outlineData="1" multipleFieldFilters="0" chartFormat="6">
  <location ref="A3:D33" firstHeaderRow="1" firstDataRow="2" firstDataCol="1"/>
  <pivotFields count="5">
    <pivotField axis="axisRow" allDrilled="1" subtotalTop="0" showAll="0" dataSourceSort="1" defaultAttributeDrillState="1">
      <items count="3">
        <item x="0"/>
        <item x="1"/>
        <item t="default"/>
      </items>
    </pivotField>
    <pivotField axis="axisRow" allDrilled="1" subtotalTop="0" showAll="0" dataSourceSort="1" defaultAttributeDrillState="1">
      <items count="8">
        <item x="0"/>
        <item x="1"/>
        <item x="2"/>
        <item x="3"/>
        <item x="4"/>
        <item x="5"/>
        <item x="6"/>
        <item t="default"/>
      </items>
    </pivotField>
    <pivotField axis="axisCol" allDrilled="1" subtotalTop="0" showAll="0" dataSourceSort="1" defaultAttributeDrillState="1">
      <items count="3">
        <item x="0"/>
        <item x="1"/>
        <item t="default"/>
      </items>
    </pivotField>
    <pivotField dataField="1" subtotalTop="0" showAll="0"/>
    <pivotField allDrilled="1" subtotalTop="0" showAll="0" dataSourceSort="1" defaultAttributeDrillState="1"/>
  </pivotFields>
  <rowFields count="2">
    <field x="1"/>
    <field x="0"/>
  </rowFields>
  <rowItems count="29">
    <i>
      <x/>
    </i>
    <i r="1">
      <x/>
    </i>
    <i r="1">
      <x v="1"/>
    </i>
    <i t="default">
      <x/>
    </i>
    <i>
      <x v="1"/>
    </i>
    <i r="1">
      <x/>
    </i>
    <i r="1">
      <x v="1"/>
    </i>
    <i t="default">
      <x v="1"/>
    </i>
    <i>
      <x v="2"/>
    </i>
    <i r="1">
      <x/>
    </i>
    <i r="1">
      <x v="1"/>
    </i>
    <i t="default">
      <x v="2"/>
    </i>
    <i>
      <x v="3"/>
    </i>
    <i r="1">
      <x/>
    </i>
    <i r="1">
      <x v="1"/>
    </i>
    <i t="default">
      <x v="3"/>
    </i>
    <i>
      <x v="4"/>
    </i>
    <i r="1">
      <x/>
    </i>
    <i r="1">
      <x v="1"/>
    </i>
    <i t="default">
      <x v="4"/>
    </i>
    <i>
      <x v="5"/>
    </i>
    <i r="1">
      <x/>
    </i>
    <i r="1">
      <x v="1"/>
    </i>
    <i t="default">
      <x v="5"/>
    </i>
    <i>
      <x v="6"/>
    </i>
    <i r="1">
      <x/>
    </i>
    <i r="1">
      <x v="1"/>
    </i>
    <i t="default">
      <x v="6"/>
    </i>
    <i t="grand">
      <x/>
    </i>
  </rowItems>
  <colFields count="1">
    <field x="2"/>
  </colFields>
  <colItems count="3">
    <i>
      <x/>
    </i>
    <i>
      <x v="1"/>
    </i>
    <i t="grand">
      <x/>
    </i>
  </colItems>
  <dataFields count="1">
    <dataField fld="3" subtotal="count" baseField="0" baseItem="0"/>
  </dataFields>
  <chartFormats count="2">
    <chartFormat chart="4" format="97" series="1">
      <pivotArea type="data" outline="0" fieldPosition="0">
        <references count="2">
          <reference field="4294967294" count="1" selected="0">
            <x v="0"/>
          </reference>
          <reference field="2" count="1" selected="0">
            <x v="0"/>
          </reference>
        </references>
      </pivotArea>
    </chartFormat>
    <chartFormat chart="4" format="98"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3D9CEB3-128A-4A87-8061-D0A26615D642}" name="Region" cacheId="390" applyNumberFormats="0" applyBorderFormats="0" applyFontFormats="0" applyPatternFormats="0" applyAlignmentFormats="0" applyWidthHeightFormats="1" dataCaption="Values" tag="8740c7d0-c200-44f1-a32d-0b9ca7c81eb1" updatedVersion="6" minRefreshableVersion="3" useAutoFormatting="1" subtotalHiddenItems="1" itemPrintTitles="1" createdVersion="6" indent="0" outline="1" outlineData="1" multipleFieldFilters="0" chartFormat="7">
  <location ref="A3:D12" firstHeaderRow="1" firstDataRow="2" firstDataCol="1"/>
  <pivotFields count="4">
    <pivotField axis="axisRow" allDrilled="1" subtotalTop="0" showAll="0" dataSourceSort="1" defaultAttributeDrillState="1">
      <items count="8">
        <item x="0"/>
        <item x="1"/>
        <item x="2"/>
        <item x="3"/>
        <item x="4"/>
        <item x="5"/>
        <item x="6"/>
        <item t="default"/>
      </items>
    </pivotField>
    <pivotField axis="axisCol" allDrilled="1" subtotalTop="0" showAll="0" dataSourceSort="1" defaultAttributeDrillState="1">
      <items count="3">
        <item x="0"/>
        <item x="1"/>
        <item t="default"/>
      </items>
    </pivotField>
    <pivotField dataField="1" subtotalTop="0" showAll="0"/>
    <pivotField allDrilled="1" subtotalTop="0" showAll="0" dataSourceSort="1"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2">
    <chartFormat chart="6" format="103" series="1">
      <pivotArea type="data" outline="0" fieldPosition="0">
        <references count="2">
          <reference field="4294967294" count="1" selected="0">
            <x v="0"/>
          </reference>
          <reference field="1" count="1" selected="0">
            <x v="0"/>
          </reference>
        </references>
      </pivotArea>
    </chartFormat>
    <chartFormat chart="6" format="104"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CD2C84E-E7A1-474B-9A0D-8CD9752349D1}" name="Active" cacheId="450" applyNumberFormats="0" applyBorderFormats="0" applyFontFormats="0" applyPatternFormats="0" applyAlignmentFormats="0" applyWidthHeightFormats="1" dataCaption="Values" tag="a3a97152-7ab3-4eae-9787-5f0944adc35b" updatedVersion="6" minRefreshableVersion="3" useAutoFormatting="1" subtotalHiddenItems="1" itemPrintTitles="1" createdVersion="6" indent="0" outline="1" outlineData="1" multipleFieldFilters="0" chartFormat="4">
  <location ref="A3:C24" firstHeaderRow="0" firstDataRow="1" firstDataCol="1"/>
  <pivotFields count="7">
    <pivotField axis="axisRow" allDrilled="1" subtotalTop="0"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ubtotalTop="0" showAll="0" dataSourceSort="1">
      <items count="2">
        <item x="0" e="0"/>
        <item t="default"/>
      </items>
    </pivotField>
    <pivotField axis="axisRow" allDrilled="1" subtotalTop="0" showAll="0" dataSourceSort="1" defaultAttributeDrillState="1">
      <items count="2">
        <item x="0"/>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s>
  <rowFields count="4">
    <field x="3"/>
    <field x="2"/>
    <field x="1"/>
    <field x="0"/>
  </rowFields>
  <rowItems count="21">
    <i>
      <x/>
    </i>
    <i r="1">
      <x/>
    </i>
    <i r="2">
      <x/>
    </i>
    <i t="default" r="1">
      <x/>
    </i>
    <i t="default">
      <x/>
    </i>
    <i>
      <x v="1"/>
    </i>
    <i r="1">
      <x/>
    </i>
    <i r="2">
      <x/>
    </i>
    <i t="default" r="1">
      <x/>
    </i>
    <i t="default">
      <x v="1"/>
    </i>
    <i>
      <x v="2"/>
    </i>
    <i r="1">
      <x/>
    </i>
    <i r="2">
      <x/>
    </i>
    <i t="default" r="1">
      <x/>
    </i>
    <i t="default">
      <x v="2"/>
    </i>
    <i>
      <x v="3"/>
    </i>
    <i r="1">
      <x/>
    </i>
    <i r="2">
      <x/>
    </i>
    <i t="default" r="1">
      <x/>
    </i>
    <i t="default">
      <x v="3"/>
    </i>
    <i t="grand">
      <x/>
    </i>
  </rowItems>
  <colFields count="1">
    <field x="-2"/>
  </colFields>
  <colItems count="2">
    <i>
      <x/>
    </i>
    <i i="1">
      <x v="1"/>
    </i>
  </colItems>
  <dataFields count="2">
    <dataField fld="4" subtotal="count" baseField="0" baseItem="0"/>
    <dataField fld="5" subtotal="count"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79C0758-130C-454B-B604-438FDE7F0CD1}" autoFormatId="16" applyNumberFormats="0" applyBorderFormats="0" applyFontFormats="0" applyPatternFormats="0" applyAlignmentFormats="0" applyWidthHeightFormats="0">
  <queryTableRefresh nextId="21">
    <queryTableFields count="20">
      <queryTableField id="1" name="HR Data[Date]" tableColumnId="1"/>
      <queryTableField id="2" name="HR Data[EmpID]" tableColumnId="2"/>
      <queryTableField id="3" name="HR Data[Gender]" tableColumnId="3"/>
      <queryTableField id="4" name="HR Data[Age]" tableColumnId="4"/>
      <queryTableField id="5" name="HR Data[EthnicGroup]" tableColumnId="5"/>
      <queryTableField id="6" name="HR Data[FP]" tableColumnId="6"/>
      <queryTableField id="7" name="HR Data[TermDate]" tableColumnId="7"/>
      <queryTableField id="8" name="HR Data[isNewHire]" tableColumnId="8"/>
      <queryTableField id="9" name="HR Data[BU Region]" tableColumnId="9"/>
      <queryTableField id="10" name="HR Data[HireDate]" tableColumnId="10"/>
      <queryTableField id="11" name="HR Data[PayType]" tableColumnId="11"/>
      <queryTableField id="12" name="HR Data[TermReason]" tableColumnId="12"/>
      <queryTableField id="13" name="HR Data[AgeGroup]" tableColumnId="13"/>
      <queryTableField id="14" name="HR Data[TenureDays]" tableColumnId="14"/>
      <queryTableField id="15" name="HR Data[TenureMonths]" tableColumnId="15"/>
      <queryTableField id="16" name="HR Data[BadHires]" tableColumnId="16"/>
      <queryTableField id="17" name="HR Data[Date (Year)]" tableColumnId="17"/>
      <queryTableField id="18" name="HR Data[Date (Quarter)]" tableColumnId="18"/>
      <queryTableField id="19" name="HR Data[Date (Month)]" tableColumnId="19"/>
      <queryTableField id="20" name="HR Data[Date (Month Index)]" tableColumnId="20"/>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EE383DEC-B1C5-4A78-91E8-0B68EFD9B651}" sourceName="[HR Data].[BU Region]">
  <pivotTables>
    <pivotTable tabId="3" name="Ethnicity"/>
    <pivotTable tabId="2" name="Active"/>
    <pivotTable tabId="8" name="age"/>
    <pivotTable tabId="8" name="Gender"/>
    <pivotTable tabId="8" name="PayType"/>
    <pivotTable tabId="8" name="PT_FT"/>
    <pivotTable tabId="8" name="TurnOver"/>
    <pivotTable tabId="6" name="Separation"/>
    <pivotTable tabId="4" name="Tenure"/>
    <pivotTable tabId="7" name="Term Reason"/>
  </pivotTables>
  <data>
    <olap pivotCacheId="2115659001">
      <levels count="2">
        <level uniqueName="[HR Data].[BU Region].[(All)]" sourceCaption="(All)" count="0"/>
        <level uniqueName="[HR Data].[BU Region].[BU Region]" sourceCaption="BU Region" count="8">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i n="[HR Data].[BU Region].&amp;" c="(blank)" nd="1"/>
            </range>
          </ranges>
        </level>
      </levels>
      <selections count="1">
        <selection n="[HR Data].[BU 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4683D1B2-DAB6-4AC7-A0B3-F97F451A1D83}" sourceName="[HR Data].[Date (Year)]">
  <pivotTables>
    <pivotTable tabId="3" name="Ethnicity"/>
    <pivotTable tabId="8" name="PayType"/>
    <pivotTable tabId="8" name="Gender"/>
    <pivotTable tabId="8" name="age"/>
    <pivotTable tabId="8" name="PT_FT"/>
    <pivotTable tabId="8" name="TurnOver"/>
    <pivotTable tabId="5" name="Region"/>
    <pivotTable tabId="6" name="Separation"/>
    <pivotTable tabId="4" name="Tenure"/>
    <pivotTable tabId="7" name="Term Reason"/>
  </pivotTables>
  <data>
    <olap pivotCacheId="2115659001">
      <levels count="2">
        <level uniqueName="[HR Data].[Date (Year)].[(All)]" sourceCaption="(All)" count="0"/>
        <level uniqueName="[HR Data].[Date (Year)].[Date (Year)]" sourceCaption="Date (Year)" count="5">
          <ranges>
            <range startItem="0">
              <i n="[HR Data].[Date (Year)].&amp;[2015]" c="2015"/>
              <i n="[HR Data].[Date (Year)].&amp;[2016]" c="2016"/>
              <i n="[HR Data].[Date (Year)].&amp;[2017]" c="2017"/>
              <i n="[HR Data].[Date (Year)].&amp;[2018]" c="2018"/>
              <i n="[HR Data].[Date (Year)].&amp;[]" c="" nd="1"/>
            </range>
          </ranges>
        </level>
      </levels>
      <selections count="1">
        <selection n="[HR Data].[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352109C7-2A65-495B-9315-46A007DBAEFC}" sourceName="[HR Data].[EthnicGroup]">
  <pivotTables>
    <pivotTable tabId="2" name="Active"/>
    <pivotTable tabId="8" name="age"/>
    <pivotTable tabId="8" name="Gender"/>
    <pivotTable tabId="8" name="PayType"/>
    <pivotTable tabId="8" name="PT_FT"/>
    <pivotTable tabId="8" name="TurnOver"/>
    <pivotTable tabId="5" name="Region"/>
    <pivotTable tabId="6" name="Separation"/>
    <pivotTable tabId="7" name="Term Reason"/>
  </pivotTables>
  <data>
    <olap pivotCacheId="2115659001">
      <levels count="2">
        <level uniqueName="[HR Data].[EthnicGroup].[(All)]" sourceCaption="(All)" count="0"/>
        <level uniqueName="[HR Data].[EthnicGroup].[EthnicGroup]" sourceCaption="EthnicGroup" count="8">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i n="[HR Data].[EthnicGroup].&amp;" c="(blank)" nd="1"/>
            </range>
          </ranges>
        </level>
      </levels>
      <selections count="1">
        <selection n="[HR Data].[EthnicGrou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611C8ADC-FA1E-4F79-BAA7-5945B6EC6508}" sourceName="[HR Data].[FP]">
  <pivotTables>
    <pivotTable tabId="2" name="Active"/>
    <pivotTable tabId="8" name="age"/>
    <pivotTable tabId="8" name="Gender"/>
    <pivotTable tabId="8" name="PayType"/>
    <pivotTable tabId="6" name="Separation"/>
    <pivotTable tabId="7" name="Term Reason"/>
  </pivotTables>
  <data>
    <olap pivotCacheId="2115659001">
      <levels count="2">
        <level uniqueName="[HR Data].[FP].[(All)]" sourceCaption="(All)" count="0"/>
        <level uniqueName="[HR Data].[FP].[FP]" sourceCaption="FP" count="3">
          <ranges>
            <range startItem="0">
              <i n="[HR Data].[FP].&amp;[FT]" c="FT"/>
              <i n="[HR Data].[FP].&amp;[PT]" c="PT"/>
              <i n="[HR Data].[FP].&amp;" c="(blank)" nd="1"/>
            </range>
          </ranges>
        </level>
      </levels>
      <selections count="1">
        <selection n="[HR Data].[FP].[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D49AB1B-2F29-43B8-9D90-F47E50FAD176}" sourceName="[HR Data].[Gender]">
  <pivotTables>
    <pivotTable tabId="2" name="Active"/>
    <pivotTable tabId="5" name="Region"/>
    <pivotTable tabId="6" name="Separation"/>
    <pivotTable tabId="7" name="Term Reason"/>
  </pivotTables>
  <data>
    <olap pivotCacheId="2115659001">
      <levels count="2">
        <level uniqueName="[HR Data].[Gender].[(All)]" sourceCaption="(All)" count="0"/>
        <level uniqueName="[HR Data].[Gender].[Gender]" sourceCaption="Gender" count="3">
          <ranges>
            <range startItem="0">
              <i n="[HR Data].[Gender].&amp;[F]" c="F"/>
              <i n="[HR Data].[Gender].&amp;[M]" c="M"/>
              <i n="[HR Data].[Gender].&amp;" c="(blank)" nd="1"/>
            </range>
          </ranges>
        </level>
      </levels>
      <selections count="1">
        <selection n="[HR Data].[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 Region" xr10:uid="{18050069-6F6E-4C47-A46D-C5C59AA6F5E7}" cache="Slicer_BU_Region" caption="Region" level="1" style="SlicerStyleLight3" rowHeight="241300"/>
  <slicer name="Date (Year)" xr10:uid="{50BBFB2E-2AB3-414E-B06B-AC809E825337}" cache="Slicer_Date__Year" caption="Year" columnCount="2" level="1" style="SlicerStyleLight3" rowHeight="241300"/>
  <slicer name="EthnicGroup" xr10:uid="{6AA702B5-F51F-49D9-9B58-848F3B10DC99}" cache="Slicer_EthnicGroup" caption="Ethnicity" startItem="1" level="1" style="SlicerStyleLight3" rowHeight="241300"/>
  <slicer name="FP" xr10:uid="{534B1847-C287-48CE-810F-507372C4A775}" cache="Slicer_FP" caption="Full/Part" columnCount="2" level="1" style="SlicerStyleLight3" rowHeight="241300"/>
  <slicer name="Gender" xr10:uid="{4D1E559B-945E-4E93-983D-F081EBFC0B08}" cache="Slicer_Gender" caption="Gender" columnCount="2" level="1" style="SlicerStyleLight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D928F9-66B6-4E74-AFDC-D9B281B94C35}" name="Table_ExternalData_1" displayName="Table_ExternalData_1" ref="A3:T1003" tableType="queryTable" totalsRowShown="0">
  <autoFilter ref="A3:T1003" xr:uid="{AB36AAF0-1DC5-4DB3-9DA9-6A68B8B6589B}"/>
  <tableColumns count="20">
    <tableColumn id="1" xr3:uid="{FCE17A4C-93DA-4EA6-85B9-99131597BBF0}" uniqueName="1" name="HR Data[Date]" queryTableFieldId="1" dataDxfId="1"/>
    <tableColumn id="2" xr3:uid="{50795A65-7952-4699-842A-B88D464E9825}" uniqueName="2" name="HR Data[EmpID]" queryTableFieldId="2"/>
    <tableColumn id="3" xr3:uid="{5992A959-8C0C-468A-B080-C1DAC0DFD341}" uniqueName="3" name="HR Data[Gender]" queryTableFieldId="3"/>
    <tableColumn id="4" xr3:uid="{BC6BF801-E49A-4DE3-986A-9AECE2354A92}" uniqueName="4" name="HR Data[Age]" queryTableFieldId="4"/>
    <tableColumn id="5" xr3:uid="{F901C92E-586F-4ED8-868E-EEC0ACC11457}" uniqueName="5" name="HR Data[EthnicGroup]" queryTableFieldId="5"/>
    <tableColumn id="6" xr3:uid="{78F8DBA8-ECF7-4F92-BBB9-4E6AA0B23690}" uniqueName="6" name="HR Data[FP]" queryTableFieldId="6"/>
    <tableColumn id="7" xr3:uid="{FEA8B789-A070-436E-BA60-76C710AF7E1A}" uniqueName="7" name="HR Data[TermDate]" queryTableFieldId="7" dataDxfId="0"/>
    <tableColumn id="8" xr3:uid="{CBFD1158-66F0-4DA4-B859-156C5B4C7C58}" uniqueName="8" name="HR Data[isNewHire]" queryTableFieldId="8"/>
    <tableColumn id="9" xr3:uid="{F3C622C1-0B27-4EBC-86F7-B858C11894C5}" uniqueName="9" name="HR Data[BU Region]" queryTableFieldId="9"/>
    <tableColumn id="10" xr3:uid="{089968A9-55AA-41A8-BDE9-9B5AF9D1BFDE}" uniqueName="10" name="HR Data[HireDate]" queryTableFieldId="10"/>
    <tableColumn id="11" xr3:uid="{CC8A4E5D-2BD8-470B-AA42-67BEE8FE5F0F}" uniqueName="11" name="HR Data[PayType]" queryTableFieldId="11"/>
    <tableColumn id="12" xr3:uid="{7D3F8ECA-EA02-4EE9-86D9-1DFAF120DC9C}" uniqueName="12" name="HR Data[TermReason]" queryTableFieldId="12"/>
    <tableColumn id="13" xr3:uid="{6AEA9283-4478-4259-895E-CD48C1306D49}" uniqueName="13" name="HR Data[AgeGroup]" queryTableFieldId="13"/>
    <tableColumn id="14" xr3:uid="{3FC8526E-7B3F-47CD-BCC1-9CBE47DC720E}" uniqueName="14" name="HR Data[TenureDays]" queryTableFieldId="14"/>
    <tableColumn id="15" xr3:uid="{79EEE2AF-5283-418C-A37F-6B4A5CDA07D6}" uniqueName="15" name="HR Data[TenureMonths]" queryTableFieldId="15"/>
    <tableColumn id="16" xr3:uid="{74548F96-5B6F-435B-A589-28C897BC7A0E}" uniqueName="16" name="HR Data[BadHires]" queryTableFieldId="16"/>
    <tableColumn id="17" xr3:uid="{626D4FFE-97CD-4A39-AF1C-3301B97EE920}" uniqueName="17" name="HR Data[Date (Year)]" queryTableFieldId="17"/>
    <tableColumn id="18" xr3:uid="{40D4F2B8-27B2-4FFF-82AF-7E8816CF1102}" uniqueName="18" name="HR Data[Date (Quarter)]" queryTableFieldId="18"/>
    <tableColumn id="19" xr3:uid="{7F95034B-35BA-44D3-9C7B-2701C5656718}" uniqueName="19" name="HR Data[Date (Month)]" queryTableFieldId="19"/>
    <tableColumn id="20" xr3:uid="{18AD34BB-BEF3-478E-AF4E-D69528B70010}" uniqueName="20" name="HR Data[Date (Month Index)]" queryTableField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A9B5B-8303-48CC-B471-B38EDBE50B9D}">
  <dimension ref="A1:U9"/>
  <sheetViews>
    <sheetView showGridLines="0" showRowColHeaders="0" tabSelected="1" zoomScale="80" zoomScaleNormal="80" workbookViewId="0">
      <selection activeCell="W4" sqref="W4"/>
    </sheetView>
  </sheetViews>
  <sheetFormatPr defaultRowHeight="15" x14ac:dyDescent="0.25"/>
  <cols>
    <col min="1" max="1" width="12" customWidth="1"/>
    <col min="2" max="2" width="12.42578125" bestFit="1" customWidth="1"/>
    <col min="3" max="3" width="9.140625" customWidth="1"/>
    <col min="4" max="4" width="12.42578125" bestFit="1" customWidth="1"/>
    <col min="6" max="6" width="12.42578125" bestFit="1" customWidth="1"/>
  </cols>
  <sheetData>
    <row r="1" spans="1:21" ht="23.25" customHeight="1" x14ac:dyDescent="0.3">
      <c r="A1" s="24" t="s">
        <v>46</v>
      </c>
      <c r="B1" s="24"/>
      <c r="C1" s="24"/>
      <c r="D1" s="24"/>
      <c r="F1" s="10" t="s">
        <v>47</v>
      </c>
      <c r="G1" s="13">
        <f>G4/F4</f>
        <v>0.54307692307692312</v>
      </c>
      <c r="H1" s="13">
        <f>H4/F4</f>
        <v>0.45692307692307693</v>
      </c>
      <c r="S1" s="23" t="s">
        <v>288</v>
      </c>
      <c r="T1" s="23"/>
      <c r="U1" s="23"/>
    </row>
    <row r="2" spans="1:21" x14ac:dyDescent="0.25">
      <c r="A2" s="24"/>
      <c r="B2" s="24"/>
      <c r="C2" s="24"/>
      <c r="D2" s="24"/>
    </row>
    <row r="3" spans="1:21" ht="15.75" x14ac:dyDescent="0.25">
      <c r="I3" s="9" t="s">
        <v>48</v>
      </c>
      <c r="J3" s="16">
        <f>GETPIVOTDATA("[Measures].[Active Employee]",Headline!$A$9,"[HR Data].[Gender]","[HR Data].[Gender].&amp;[M]","[HR Data].[PayType]","[HR Data].[PayType].&amp;[Hourly]")</f>
        <v>0.91501416430594906</v>
      </c>
      <c r="K3" s="16">
        <f>GETPIVOTDATA("[Measures].[Active Employee]",Headline!$A$9,"[HR Data].[Gender]","[HR Data].[Gender].&amp;[F]","[HR Data].[PayType]","[HR Data].[PayType].&amp;[Hourly]")</f>
        <v>0.81818181818181823</v>
      </c>
      <c r="L3" s="9" t="s">
        <v>33</v>
      </c>
      <c r="M3" s="18">
        <f>GETPIVOTDATA("[Measures].[Active Employee]",Headline!$A$16,"[HR Data].[Gender]","[HR Data].[Gender].&amp;[M]","[HR Data].[FP]","[HR Data].[FP].&amp;[PT]")</f>
        <v>0.72237960339943341</v>
      </c>
      <c r="N3" s="18">
        <f>GETPIVOTDATA("[Measures].[Active Employee]",Headline!$A$16,"[HR Data].[Gender]","[HR Data].[Gender].&amp;[F]","[HR Data].[FP]","[HR Data].[FP].&amp;[PT]")</f>
        <v>0.49831649831649832</v>
      </c>
    </row>
    <row r="4" spans="1:21" s="8" customFormat="1" ht="19.5" thickBot="1" x14ac:dyDescent="0.35">
      <c r="F4" s="12">
        <f>+GETPIVOTDATA("[Measures].[Active Employee]",Headline!$A$3)</f>
        <v>650</v>
      </c>
      <c r="G4" s="12">
        <f>+GETPIVOTDATA("[Measures].[Active Employee]",Headline!$A$3,"[HR Data].[Gender]","[HR Data].[Gender].&amp;[M]")</f>
        <v>353</v>
      </c>
      <c r="H4" s="12">
        <f>+GETPIVOTDATA("[Measures].[Active Employee]",Headline!$A$3,"[HR Data].[Gender]","[HR Data].[Gender].&amp;[F]")</f>
        <v>297</v>
      </c>
      <c r="I4" s="14" t="s">
        <v>49</v>
      </c>
      <c r="J4" s="17">
        <f>GETPIVOTDATA("[Measures].[Active Employee]",Headline!$A$9,"[HR Data].[Gender]","[HR Data].[Gender].&amp;[M]","[HR Data].[PayType]","[HR Data].[PayType].&amp;[Salary]")</f>
        <v>8.4985835694050993E-2</v>
      </c>
      <c r="K4" s="17">
        <f>GETPIVOTDATA("[Measures].[Active Employee]",Headline!$A$9,"[HR Data].[Gender]","[HR Data].[Gender].&amp;[F]","[HR Data].[PayType]","[HR Data].[PayType].&amp;[Salary]")</f>
        <v>0.18181818181818182</v>
      </c>
      <c r="L4" s="14" t="s">
        <v>32</v>
      </c>
      <c r="M4" s="19">
        <f>GETPIVOTDATA("[Measures].[Active Employee]",Headline!$A$16,"[HR Data].[Gender]","[HR Data].[Gender].&amp;[M]","[HR Data].[FP]","[HR Data].[FP].&amp;[FT]")</f>
        <v>0.27762039660056659</v>
      </c>
      <c r="N4" s="19">
        <f>GETPIVOTDATA("[Measures].[Active Employee]",Headline!$A$16,"[HR Data].[Gender]","[HR Data].[Gender].&amp;[F]","[HR Data].[FP]","[HR Data].[FP].&amp;[FT]")</f>
        <v>0.50168350168350173</v>
      </c>
      <c r="S4" s="22">
        <f>GETPIVOTDATA("[Measures].[T0 %]",Headline!$A$33)</f>
        <v>0.92153846153846153</v>
      </c>
      <c r="T4" s="22">
        <f>GETPIVOTDATA("[Measures].[T0 %]",Headline!$A$33,"[HR Data].[Gender]","[HR Data].[Gender].&amp;[M]")</f>
        <v>0.95467422096317278</v>
      </c>
      <c r="U4" s="22">
        <f>GETPIVOTDATA("[Measures].[T0 %]",Headline!$A$33,"[HR Data].[Gender]","[HR Data].[Gender].&amp;[F]")</f>
        <v>0.88215488215488214</v>
      </c>
    </row>
    <row r="5" spans="1:21" s="11" customFormat="1" x14ac:dyDescent="0.25"/>
    <row r="9" spans="1:21" x14ac:dyDescent="0.25">
      <c r="K9" s="20"/>
    </row>
  </sheetData>
  <mergeCells count="2">
    <mergeCell ref="S1:U1"/>
    <mergeCell ref="A1:D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917B8-2B25-4202-BDEC-0C8CF04E5D6C}">
  <dimension ref="A3:D9"/>
  <sheetViews>
    <sheetView workbookViewId="0">
      <selection activeCell="H13" sqref="H13"/>
    </sheetView>
  </sheetViews>
  <sheetFormatPr defaultRowHeight="15" x14ac:dyDescent="0.25"/>
  <cols>
    <col min="1" max="1" width="13.140625" bestFit="1" customWidth="1"/>
    <col min="2" max="2" width="16.28515625" bestFit="1" customWidth="1"/>
    <col min="3" max="3" width="9.7109375" bestFit="1" customWidth="1"/>
    <col min="4" max="5" width="11.28515625" bestFit="1" customWidth="1"/>
    <col min="6" max="6" width="29.7109375" bestFit="1" customWidth="1"/>
    <col min="7" max="7" width="23.28515625" bestFit="1" customWidth="1"/>
    <col min="8" max="8" width="10.5703125" bestFit="1" customWidth="1"/>
    <col min="9" max="9" width="3.140625" bestFit="1" customWidth="1"/>
    <col min="10" max="10" width="13.7109375" bestFit="1" customWidth="1"/>
    <col min="11" max="11" width="10.5703125" bestFit="1" customWidth="1"/>
    <col min="12" max="12" width="3.140625" bestFit="1" customWidth="1"/>
    <col min="13" max="13" width="13.7109375" bestFit="1" customWidth="1"/>
    <col min="14" max="14" width="10.5703125" bestFit="1" customWidth="1"/>
    <col min="15" max="15" width="3.140625" bestFit="1" customWidth="1"/>
    <col min="16" max="16" width="13.7109375" bestFit="1" customWidth="1"/>
    <col min="17" max="17" width="10.5703125" bestFit="1" customWidth="1"/>
    <col min="18" max="18" width="3.140625" bestFit="1" customWidth="1"/>
    <col min="19" max="19" width="13.7109375" bestFit="1" customWidth="1"/>
    <col min="20" max="20" width="10.5703125" bestFit="1" customWidth="1"/>
    <col min="21" max="21" width="3.140625" bestFit="1" customWidth="1"/>
    <col min="22" max="22" width="13.7109375" bestFit="1" customWidth="1"/>
    <col min="23" max="23" width="10.5703125" bestFit="1" customWidth="1"/>
    <col min="24" max="24" width="3.140625" bestFit="1" customWidth="1"/>
    <col min="25" max="25" width="13.7109375" bestFit="1" customWidth="1"/>
    <col min="26" max="26" width="10.5703125" bestFit="1" customWidth="1"/>
    <col min="27" max="27" width="3.140625" bestFit="1" customWidth="1"/>
    <col min="28" max="28" width="13.7109375" bestFit="1" customWidth="1"/>
    <col min="29" max="29" width="11.5703125" bestFit="1" customWidth="1"/>
    <col min="30" max="30" width="3.140625" bestFit="1" customWidth="1"/>
    <col min="31" max="31" width="14.7109375" bestFit="1" customWidth="1"/>
    <col min="32" max="32" width="11.5703125" bestFit="1" customWidth="1"/>
    <col min="33" max="33" width="3.140625" bestFit="1" customWidth="1"/>
    <col min="34" max="34" width="14.7109375" bestFit="1" customWidth="1"/>
    <col min="35" max="35" width="11.5703125" bestFit="1" customWidth="1"/>
    <col min="36" max="36" width="3.140625" bestFit="1" customWidth="1"/>
    <col min="37" max="37" width="14.7109375" bestFit="1" customWidth="1"/>
    <col min="38" max="38" width="10.5703125" bestFit="1" customWidth="1"/>
    <col min="39" max="39" width="3.140625" bestFit="1" customWidth="1"/>
    <col min="40" max="40" width="13.7109375" bestFit="1" customWidth="1"/>
    <col min="41" max="41" width="10.5703125" bestFit="1" customWidth="1"/>
    <col min="42" max="42" width="3.140625" bestFit="1" customWidth="1"/>
    <col min="43" max="43" width="13.7109375" bestFit="1" customWidth="1"/>
    <col min="44" max="44" width="10.5703125" bestFit="1" customWidth="1"/>
    <col min="45" max="45" width="3.140625" bestFit="1" customWidth="1"/>
    <col min="46" max="46" width="13.7109375" bestFit="1" customWidth="1"/>
    <col min="47" max="47" width="10.5703125" bestFit="1" customWidth="1"/>
    <col min="48" max="48" width="3.140625" bestFit="1" customWidth="1"/>
    <col min="49" max="49" width="13.7109375" bestFit="1" customWidth="1"/>
    <col min="50" max="50" width="10.5703125" bestFit="1" customWidth="1"/>
    <col min="51" max="51" width="3.140625" bestFit="1" customWidth="1"/>
    <col min="52" max="52" width="13.7109375" bestFit="1" customWidth="1"/>
    <col min="53" max="53" width="10.5703125" bestFit="1" customWidth="1"/>
    <col min="54" max="54" width="3.140625" bestFit="1" customWidth="1"/>
    <col min="55" max="55" width="13.7109375" bestFit="1" customWidth="1"/>
    <col min="56" max="56" width="10.5703125" bestFit="1" customWidth="1"/>
    <col min="57" max="57" width="3.140625" bestFit="1" customWidth="1"/>
    <col min="58" max="58" width="13.7109375" bestFit="1" customWidth="1"/>
    <col min="59" max="59" width="10.5703125" bestFit="1" customWidth="1"/>
    <col min="60" max="60" width="3.140625" bestFit="1" customWidth="1"/>
    <col min="61" max="61" width="13.7109375" bestFit="1" customWidth="1"/>
    <col min="62" max="62" width="10.5703125" bestFit="1" customWidth="1"/>
    <col min="63" max="63" width="3.140625" bestFit="1" customWidth="1"/>
    <col min="64" max="64" width="13.7109375" bestFit="1" customWidth="1"/>
    <col min="65" max="65" width="11.5703125" bestFit="1" customWidth="1"/>
    <col min="66" max="66" width="3.140625" bestFit="1" customWidth="1"/>
    <col min="67" max="67" width="14.7109375" bestFit="1" customWidth="1"/>
    <col min="68" max="68" width="11.5703125" bestFit="1" customWidth="1"/>
    <col min="69" max="69" width="3.140625" bestFit="1" customWidth="1"/>
    <col min="70" max="70" width="14.7109375" bestFit="1" customWidth="1"/>
    <col min="71" max="71" width="11.5703125" bestFit="1" customWidth="1"/>
    <col min="72" max="72" width="3.140625" bestFit="1" customWidth="1"/>
    <col min="73" max="73" width="14.7109375" bestFit="1" customWidth="1"/>
    <col min="74" max="74" width="10.5703125" bestFit="1" customWidth="1"/>
    <col min="75" max="75" width="3.140625" bestFit="1" customWidth="1"/>
    <col min="76" max="76" width="13.7109375" bestFit="1" customWidth="1"/>
    <col min="77" max="77" width="10.5703125" bestFit="1" customWidth="1"/>
    <col min="78" max="78" width="3.140625" bestFit="1" customWidth="1"/>
    <col min="79" max="79" width="13.7109375" bestFit="1" customWidth="1"/>
    <col min="80" max="80" width="10.5703125" bestFit="1" customWidth="1"/>
    <col min="81" max="81" width="3.140625" bestFit="1" customWidth="1"/>
    <col min="82" max="82" width="13.7109375" bestFit="1" customWidth="1"/>
    <col min="83" max="83" width="10.5703125" bestFit="1" customWidth="1"/>
    <col min="84" max="84" width="3.140625" bestFit="1" customWidth="1"/>
    <col min="85" max="85" width="13.7109375" bestFit="1" customWidth="1"/>
    <col min="86" max="86" width="10.5703125" bestFit="1" customWidth="1"/>
    <col min="87" max="87" width="3.140625" bestFit="1" customWidth="1"/>
    <col min="88" max="88" width="13.7109375" bestFit="1" customWidth="1"/>
    <col min="89" max="89" width="10.5703125" bestFit="1" customWidth="1"/>
    <col min="90" max="90" width="3.140625" bestFit="1" customWidth="1"/>
    <col min="91" max="91" width="13.7109375" bestFit="1" customWidth="1"/>
    <col min="92" max="92" width="10.5703125" bestFit="1" customWidth="1"/>
    <col min="93" max="93" width="3.140625" bestFit="1" customWidth="1"/>
    <col min="94" max="94" width="13.7109375" bestFit="1" customWidth="1"/>
    <col min="95" max="95" width="10.5703125" bestFit="1" customWidth="1"/>
    <col min="96" max="96" width="3.140625" bestFit="1" customWidth="1"/>
    <col min="97" max="97" width="13.7109375" bestFit="1" customWidth="1"/>
    <col min="98" max="98" width="10.5703125" bestFit="1" customWidth="1"/>
    <col min="99" max="99" width="3.140625" bestFit="1" customWidth="1"/>
    <col min="100" max="100" width="13.7109375" bestFit="1" customWidth="1"/>
    <col min="101" max="101" width="11.5703125" bestFit="1" customWidth="1"/>
    <col min="102" max="102" width="3.140625" bestFit="1" customWidth="1"/>
    <col min="103" max="103" width="14.7109375" bestFit="1" customWidth="1"/>
    <col min="104" max="104" width="11.5703125" bestFit="1" customWidth="1"/>
    <col min="105" max="105" width="3.140625" bestFit="1" customWidth="1"/>
    <col min="106" max="106" width="14.7109375" bestFit="1" customWidth="1"/>
    <col min="107" max="107" width="11.5703125" bestFit="1" customWidth="1"/>
    <col min="108" max="108" width="3.140625" bestFit="1" customWidth="1"/>
    <col min="109" max="109" width="14.7109375" bestFit="1" customWidth="1"/>
    <col min="110" max="110" width="10.5703125" bestFit="1" customWidth="1"/>
    <col min="111" max="111" width="3.140625" bestFit="1" customWidth="1"/>
    <col min="112" max="112" width="13.7109375" bestFit="1" customWidth="1"/>
    <col min="113" max="113" width="10.5703125" bestFit="1" customWidth="1"/>
    <col min="114" max="114" width="3.140625" bestFit="1" customWidth="1"/>
    <col min="115" max="115" width="13.7109375" bestFit="1" customWidth="1"/>
    <col min="116" max="116" width="10.5703125" bestFit="1" customWidth="1"/>
    <col min="117" max="117" width="3.140625" bestFit="1" customWidth="1"/>
    <col min="118" max="118" width="13.7109375" bestFit="1" customWidth="1"/>
    <col min="119" max="119" width="10.5703125" bestFit="1" customWidth="1"/>
    <col min="120" max="120" width="3.140625" bestFit="1" customWidth="1"/>
    <col min="121" max="121" width="13.7109375" bestFit="1" customWidth="1"/>
    <col min="122" max="122" width="10.5703125" bestFit="1" customWidth="1"/>
    <col min="123" max="123" width="3.140625" bestFit="1" customWidth="1"/>
    <col min="124" max="124" width="13.7109375" bestFit="1" customWidth="1"/>
    <col min="125" max="125" width="10.5703125" bestFit="1" customWidth="1"/>
    <col min="126" max="126" width="3.140625" bestFit="1" customWidth="1"/>
    <col min="127" max="127" width="13.7109375" bestFit="1" customWidth="1"/>
    <col min="128" max="128" width="10.5703125" bestFit="1" customWidth="1"/>
    <col min="129" max="129" width="3.140625" bestFit="1" customWidth="1"/>
    <col min="130" max="130" width="13.7109375" bestFit="1" customWidth="1"/>
    <col min="131" max="131" width="10.5703125" bestFit="1" customWidth="1"/>
    <col min="132" max="132" width="3.140625" bestFit="1" customWidth="1"/>
    <col min="133" max="133" width="13.7109375" bestFit="1" customWidth="1"/>
    <col min="134" max="134" width="10.5703125" bestFit="1" customWidth="1"/>
    <col min="135" max="135" width="3.140625" bestFit="1" customWidth="1"/>
    <col min="136" max="136" width="13.7109375" bestFit="1" customWidth="1"/>
    <col min="137" max="137" width="11.5703125" bestFit="1" customWidth="1"/>
    <col min="138" max="138" width="3.140625" bestFit="1" customWidth="1"/>
    <col min="139" max="139" width="14.7109375" bestFit="1" customWidth="1"/>
    <col min="140" max="140" width="11.5703125" bestFit="1" customWidth="1"/>
    <col min="141" max="141" width="3.140625" bestFit="1" customWidth="1"/>
    <col min="142" max="142" width="14.7109375" bestFit="1" customWidth="1"/>
    <col min="143" max="143" width="11.5703125" bestFit="1" customWidth="1"/>
    <col min="144" max="144" width="3.140625" bestFit="1" customWidth="1"/>
    <col min="145" max="145" width="14.7109375" bestFit="1" customWidth="1"/>
    <col min="146" max="146" width="11.28515625" bestFit="1" customWidth="1"/>
  </cols>
  <sheetData>
    <row r="3" spans="1:4" x14ac:dyDescent="0.25">
      <c r="A3" s="1" t="s">
        <v>42</v>
      </c>
      <c r="B3" s="1" t="s">
        <v>0</v>
      </c>
    </row>
    <row r="4" spans="1:4" x14ac:dyDescent="0.25">
      <c r="A4" s="1" t="s">
        <v>2</v>
      </c>
      <c r="B4" t="s">
        <v>44</v>
      </c>
      <c r="C4" t="s">
        <v>45</v>
      </c>
      <c r="D4" t="s">
        <v>1</v>
      </c>
    </row>
    <row r="5" spans="1:4" x14ac:dyDescent="0.25">
      <c r="A5" s="4" t="s">
        <v>3</v>
      </c>
      <c r="B5" s="7">
        <v>11</v>
      </c>
      <c r="C5" s="7"/>
      <c r="D5" s="7">
        <v>11</v>
      </c>
    </row>
    <row r="6" spans="1:4" x14ac:dyDescent="0.25">
      <c r="A6" s="4" t="s">
        <v>6</v>
      </c>
      <c r="B6" s="7">
        <v>65</v>
      </c>
      <c r="C6" s="7">
        <v>11</v>
      </c>
      <c r="D6" s="7">
        <v>76</v>
      </c>
    </row>
    <row r="7" spans="1:4" x14ac:dyDescent="0.25">
      <c r="A7" s="4" t="s">
        <v>7</v>
      </c>
      <c r="B7" s="7">
        <v>35</v>
      </c>
      <c r="C7" s="7">
        <v>155</v>
      </c>
      <c r="D7" s="7">
        <v>190</v>
      </c>
    </row>
    <row r="8" spans="1:4" x14ac:dyDescent="0.25">
      <c r="A8" s="4" t="s">
        <v>8</v>
      </c>
      <c r="B8" s="7">
        <v>76</v>
      </c>
      <c r="C8" s="7">
        <v>246</v>
      </c>
      <c r="D8" s="7">
        <v>322</v>
      </c>
    </row>
    <row r="9" spans="1:4" x14ac:dyDescent="0.25">
      <c r="A9" s="4" t="s">
        <v>1</v>
      </c>
      <c r="B9" s="7">
        <v>187</v>
      </c>
      <c r="C9" s="7">
        <v>412</v>
      </c>
      <c r="D9" s="7">
        <v>599</v>
      </c>
    </row>
  </sheetData>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1ADD6-E8E6-48BC-A600-0B7E8F3C5080}">
  <dimension ref="A4"/>
  <sheetViews>
    <sheetView showGridLines="0" workbookViewId="0">
      <selection activeCell="E10" sqref="E10"/>
    </sheetView>
  </sheetViews>
  <sheetFormatPr defaultRowHeight="15" x14ac:dyDescent="0.25"/>
  <sheetData>
    <row r="4" s="8" customFormat="1" ht="15.75" thickBot="1"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67D1C-4784-4981-9C89-4C09D6DE08D7}">
  <dimension ref="A1:T1003"/>
  <sheetViews>
    <sheetView workbookViewId="0"/>
  </sheetViews>
  <sheetFormatPr defaultRowHeight="15" x14ac:dyDescent="0.25"/>
  <cols>
    <col min="1" max="1" width="15.85546875" bestFit="1" customWidth="1"/>
    <col min="2" max="2" width="17.42578125" bestFit="1" customWidth="1"/>
    <col min="3" max="3" width="18.42578125" bestFit="1" customWidth="1"/>
    <col min="4" max="4" width="15" bestFit="1" customWidth="1"/>
    <col min="5" max="5" width="22.85546875" bestFit="1" customWidth="1"/>
    <col min="6" max="6" width="13.7109375" bestFit="1" customWidth="1"/>
    <col min="7" max="7" width="20.5703125" bestFit="1" customWidth="1"/>
    <col min="8" max="8" width="21.140625" bestFit="1" customWidth="1"/>
    <col min="9" max="9" width="21" bestFit="1" customWidth="1"/>
    <col min="10" max="10" width="19.7109375" bestFit="1" customWidth="1"/>
    <col min="11" max="11" width="19.140625" bestFit="1" customWidth="1"/>
    <col min="12" max="12" width="22.85546875" bestFit="1" customWidth="1"/>
    <col min="13" max="13" width="20.85546875" bestFit="1" customWidth="1"/>
    <col min="14" max="14" width="22.28515625" bestFit="1" customWidth="1"/>
    <col min="15" max="15" width="25.140625" bestFit="1" customWidth="1"/>
    <col min="16" max="16" width="19.7109375" bestFit="1" customWidth="1"/>
    <col min="17" max="17" width="21.85546875" bestFit="1" customWidth="1"/>
    <col min="18" max="18" width="24.85546875" bestFit="1" customWidth="1"/>
    <col min="19" max="19" width="24" bestFit="1" customWidth="1"/>
    <col min="20" max="20" width="29.5703125" bestFit="1" customWidth="1"/>
  </cols>
  <sheetData>
    <row r="1" spans="1:20" x14ac:dyDescent="0.25">
      <c r="A1" t="s">
        <v>284</v>
      </c>
    </row>
    <row r="3" spans="1:20" x14ac:dyDescent="0.25">
      <c r="A3" t="s">
        <v>50</v>
      </c>
      <c r="B3" t="s">
        <v>51</v>
      </c>
      <c r="C3" t="s">
        <v>52</v>
      </c>
      <c r="D3" t="s">
        <v>53</v>
      </c>
      <c r="E3" t="s">
        <v>54</v>
      </c>
      <c r="F3" t="s">
        <v>55</v>
      </c>
      <c r="G3" t="s">
        <v>56</v>
      </c>
      <c r="H3" t="s">
        <v>57</v>
      </c>
      <c r="I3" t="s">
        <v>58</v>
      </c>
      <c r="J3" t="s">
        <v>59</v>
      </c>
      <c r="K3" t="s">
        <v>60</v>
      </c>
      <c r="L3" t="s">
        <v>61</v>
      </c>
      <c r="M3" t="s">
        <v>62</v>
      </c>
      <c r="N3" t="s">
        <v>63</v>
      </c>
      <c r="O3" t="s">
        <v>64</v>
      </c>
      <c r="P3" t="s">
        <v>65</v>
      </c>
      <c r="Q3" t="s">
        <v>66</v>
      </c>
      <c r="R3" t="s">
        <v>67</v>
      </c>
      <c r="S3" t="s">
        <v>68</v>
      </c>
      <c r="T3" t="s">
        <v>69</v>
      </c>
    </row>
    <row r="4" spans="1:20" x14ac:dyDescent="0.25">
      <c r="A4" s="2">
        <v>42005</v>
      </c>
      <c r="B4">
        <v>17146</v>
      </c>
      <c r="C4" t="s">
        <v>16</v>
      </c>
      <c r="D4">
        <v>21</v>
      </c>
      <c r="E4" t="s">
        <v>24</v>
      </c>
      <c r="F4" t="s">
        <v>33</v>
      </c>
      <c r="G4" s="2"/>
      <c r="H4" t="s">
        <v>70</v>
      </c>
      <c r="I4" t="s">
        <v>41</v>
      </c>
      <c r="J4" t="s">
        <v>71</v>
      </c>
      <c r="K4" t="s">
        <v>48</v>
      </c>
      <c r="L4" t="s">
        <v>70</v>
      </c>
      <c r="M4" t="s">
        <v>72</v>
      </c>
      <c r="N4">
        <v>46</v>
      </c>
      <c r="O4">
        <v>1.53</v>
      </c>
      <c r="P4">
        <v>0</v>
      </c>
      <c r="Q4" t="s">
        <v>3</v>
      </c>
      <c r="R4" t="s">
        <v>4</v>
      </c>
      <c r="S4" t="s">
        <v>5</v>
      </c>
      <c r="T4">
        <v>1</v>
      </c>
    </row>
    <row r="5" spans="1:20" x14ac:dyDescent="0.25">
      <c r="A5" s="2">
        <v>42005</v>
      </c>
      <c r="B5">
        <v>40754</v>
      </c>
      <c r="C5" t="s">
        <v>16</v>
      </c>
      <c r="D5">
        <v>21</v>
      </c>
      <c r="E5" t="s">
        <v>24</v>
      </c>
      <c r="F5" t="s">
        <v>33</v>
      </c>
      <c r="G5" s="2"/>
      <c r="H5" t="s">
        <v>70</v>
      </c>
      <c r="I5" t="s">
        <v>38</v>
      </c>
      <c r="J5" t="s">
        <v>73</v>
      </c>
      <c r="K5" t="s">
        <v>48</v>
      </c>
      <c r="L5" t="s">
        <v>70</v>
      </c>
      <c r="M5" t="s">
        <v>72</v>
      </c>
      <c r="N5">
        <v>877</v>
      </c>
      <c r="O5">
        <v>29.23</v>
      </c>
      <c r="P5">
        <v>0</v>
      </c>
      <c r="Q5" t="s">
        <v>3</v>
      </c>
      <c r="R5" t="s">
        <v>4</v>
      </c>
      <c r="S5" t="s">
        <v>5</v>
      </c>
      <c r="T5">
        <v>1</v>
      </c>
    </row>
    <row r="6" spans="1:20" x14ac:dyDescent="0.25">
      <c r="A6" s="2">
        <v>42006</v>
      </c>
      <c r="B6">
        <v>17146</v>
      </c>
      <c r="C6" t="s">
        <v>16</v>
      </c>
      <c r="D6">
        <v>21</v>
      </c>
      <c r="E6" t="s">
        <v>24</v>
      </c>
      <c r="F6" t="s">
        <v>33</v>
      </c>
      <c r="G6" s="2"/>
      <c r="H6" t="s">
        <v>70</v>
      </c>
      <c r="I6" t="s">
        <v>41</v>
      </c>
      <c r="J6" t="s">
        <v>74</v>
      </c>
      <c r="K6" t="s">
        <v>48</v>
      </c>
      <c r="L6" t="s">
        <v>70</v>
      </c>
      <c r="M6" t="s">
        <v>72</v>
      </c>
      <c r="N6">
        <v>77</v>
      </c>
      <c r="O6">
        <v>2.57</v>
      </c>
      <c r="P6">
        <v>0</v>
      </c>
      <c r="Q6" t="s">
        <v>3</v>
      </c>
      <c r="R6" t="s">
        <v>4</v>
      </c>
      <c r="S6" t="s">
        <v>5</v>
      </c>
      <c r="T6">
        <v>1</v>
      </c>
    </row>
    <row r="7" spans="1:20" x14ac:dyDescent="0.25">
      <c r="A7" s="2">
        <v>42006</v>
      </c>
      <c r="B7">
        <v>40754</v>
      </c>
      <c r="C7" t="s">
        <v>16</v>
      </c>
      <c r="D7">
        <v>21</v>
      </c>
      <c r="E7" t="s">
        <v>24</v>
      </c>
      <c r="F7" t="s">
        <v>33</v>
      </c>
      <c r="G7" s="2"/>
      <c r="H7" t="s">
        <v>70</v>
      </c>
      <c r="I7" t="s">
        <v>38</v>
      </c>
      <c r="J7" t="s">
        <v>75</v>
      </c>
      <c r="K7" t="s">
        <v>48</v>
      </c>
      <c r="L7" t="s">
        <v>70</v>
      </c>
      <c r="M7" t="s">
        <v>72</v>
      </c>
      <c r="N7">
        <v>908</v>
      </c>
      <c r="O7">
        <v>30.27</v>
      </c>
      <c r="P7">
        <v>0</v>
      </c>
      <c r="Q7" t="s">
        <v>3</v>
      </c>
      <c r="R7" t="s">
        <v>4</v>
      </c>
      <c r="S7" t="s">
        <v>5</v>
      </c>
      <c r="T7">
        <v>1</v>
      </c>
    </row>
    <row r="8" spans="1:20" x14ac:dyDescent="0.25">
      <c r="A8" s="2">
        <v>42007</v>
      </c>
      <c r="B8">
        <v>17146</v>
      </c>
      <c r="C8" t="s">
        <v>16</v>
      </c>
      <c r="D8">
        <v>21</v>
      </c>
      <c r="E8" t="s">
        <v>24</v>
      </c>
      <c r="F8" t="s">
        <v>33</v>
      </c>
      <c r="G8" s="2"/>
      <c r="H8" t="s">
        <v>70</v>
      </c>
      <c r="I8" t="s">
        <v>41</v>
      </c>
      <c r="J8" t="s">
        <v>74</v>
      </c>
      <c r="K8" t="s">
        <v>48</v>
      </c>
      <c r="L8" t="s">
        <v>70</v>
      </c>
      <c r="M8" t="s">
        <v>72</v>
      </c>
      <c r="N8">
        <v>105</v>
      </c>
      <c r="O8">
        <v>3.5</v>
      </c>
      <c r="P8">
        <v>0</v>
      </c>
      <c r="Q8" t="s">
        <v>3</v>
      </c>
      <c r="R8" t="s">
        <v>4</v>
      </c>
      <c r="S8" t="s">
        <v>5</v>
      </c>
      <c r="T8">
        <v>1</v>
      </c>
    </row>
    <row r="9" spans="1:20" x14ac:dyDescent="0.25">
      <c r="A9" s="2">
        <v>42007</v>
      </c>
      <c r="B9">
        <v>40754</v>
      </c>
      <c r="C9" t="s">
        <v>16</v>
      </c>
      <c r="D9">
        <v>21</v>
      </c>
      <c r="E9" t="s">
        <v>24</v>
      </c>
      <c r="F9" t="s">
        <v>33</v>
      </c>
      <c r="G9" s="2"/>
      <c r="H9" t="s">
        <v>70</v>
      </c>
      <c r="I9" t="s">
        <v>38</v>
      </c>
      <c r="J9" t="s">
        <v>76</v>
      </c>
      <c r="K9" t="s">
        <v>48</v>
      </c>
      <c r="L9" t="s">
        <v>70</v>
      </c>
      <c r="M9" t="s">
        <v>72</v>
      </c>
      <c r="N9">
        <v>936</v>
      </c>
      <c r="O9">
        <v>31.2</v>
      </c>
      <c r="P9">
        <v>0</v>
      </c>
      <c r="Q9" t="s">
        <v>3</v>
      </c>
      <c r="R9" t="s">
        <v>4</v>
      </c>
      <c r="S9" t="s">
        <v>5</v>
      </c>
      <c r="T9">
        <v>1</v>
      </c>
    </row>
    <row r="10" spans="1:20" x14ac:dyDescent="0.25">
      <c r="A10" s="2">
        <v>42008</v>
      </c>
      <c r="B10">
        <v>17146</v>
      </c>
      <c r="C10" t="s">
        <v>16</v>
      </c>
      <c r="D10">
        <v>21</v>
      </c>
      <c r="E10" t="s">
        <v>24</v>
      </c>
      <c r="F10" t="s">
        <v>33</v>
      </c>
      <c r="G10" s="2"/>
      <c r="H10" t="s">
        <v>70</v>
      </c>
      <c r="I10" t="s">
        <v>41</v>
      </c>
      <c r="J10" t="s">
        <v>74</v>
      </c>
      <c r="K10" t="s">
        <v>48</v>
      </c>
      <c r="L10" t="s">
        <v>70</v>
      </c>
      <c r="M10" t="s">
        <v>72</v>
      </c>
      <c r="N10">
        <v>136</v>
      </c>
      <c r="O10">
        <v>4.53</v>
      </c>
      <c r="P10">
        <v>0</v>
      </c>
      <c r="Q10" t="s">
        <v>3</v>
      </c>
      <c r="R10" t="s">
        <v>4</v>
      </c>
      <c r="S10" t="s">
        <v>5</v>
      </c>
      <c r="T10">
        <v>1</v>
      </c>
    </row>
    <row r="11" spans="1:20" x14ac:dyDescent="0.25">
      <c r="A11" s="2">
        <v>42008</v>
      </c>
      <c r="B11">
        <v>40754</v>
      </c>
      <c r="C11" t="s">
        <v>16</v>
      </c>
      <c r="D11">
        <v>21</v>
      </c>
      <c r="E11" t="s">
        <v>24</v>
      </c>
      <c r="F11" t="s">
        <v>33</v>
      </c>
      <c r="G11" s="2"/>
      <c r="H11" t="s">
        <v>70</v>
      </c>
      <c r="I11" t="s">
        <v>38</v>
      </c>
      <c r="J11" t="s">
        <v>76</v>
      </c>
      <c r="K11" t="s">
        <v>48</v>
      </c>
      <c r="L11" t="s">
        <v>70</v>
      </c>
      <c r="M11" t="s">
        <v>72</v>
      </c>
      <c r="N11">
        <v>967</v>
      </c>
      <c r="O11">
        <v>32.229999999999997</v>
      </c>
      <c r="P11">
        <v>0</v>
      </c>
      <c r="Q11" t="s">
        <v>3</v>
      </c>
      <c r="R11" t="s">
        <v>4</v>
      </c>
      <c r="S11" t="s">
        <v>5</v>
      </c>
      <c r="T11">
        <v>1</v>
      </c>
    </row>
    <row r="12" spans="1:20" x14ac:dyDescent="0.25">
      <c r="A12" s="2">
        <v>42009</v>
      </c>
      <c r="B12">
        <v>17146</v>
      </c>
      <c r="C12" t="s">
        <v>16</v>
      </c>
      <c r="D12">
        <v>21</v>
      </c>
      <c r="E12" t="s">
        <v>24</v>
      </c>
      <c r="F12" t="s">
        <v>33</v>
      </c>
      <c r="G12" s="2"/>
      <c r="H12" t="s">
        <v>70</v>
      </c>
      <c r="I12" t="s">
        <v>41</v>
      </c>
      <c r="J12" t="s">
        <v>74</v>
      </c>
      <c r="K12" t="s">
        <v>48</v>
      </c>
      <c r="L12" t="s">
        <v>70</v>
      </c>
      <c r="M12" t="s">
        <v>72</v>
      </c>
      <c r="N12">
        <v>166</v>
      </c>
      <c r="O12">
        <v>5.53</v>
      </c>
      <c r="P12">
        <v>0</v>
      </c>
      <c r="Q12" t="s">
        <v>3</v>
      </c>
      <c r="R12" t="s">
        <v>4</v>
      </c>
      <c r="S12" t="s">
        <v>5</v>
      </c>
      <c r="T12">
        <v>1</v>
      </c>
    </row>
    <row r="13" spans="1:20" x14ac:dyDescent="0.25">
      <c r="A13" s="2">
        <v>42009</v>
      </c>
      <c r="B13">
        <v>40754</v>
      </c>
      <c r="C13" t="s">
        <v>16</v>
      </c>
      <c r="D13">
        <v>21</v>
      </c>
      <c r="E13" t="s">
        <v>24</v>
      </c>
      <c r="F13" t="s">
        <v>33</v>
      </c>
      <c r="G13" s="2"/>
      <c r="H13" t="s">
        <v>70</v>
      </c>
      <c r="I13" t="s">
        <v>38</v>
      </c>
      <c r="J13" t="s">
        <v>76</v>
      </c>
      <c r="K13" t="s">
        <v>48</v>
      </c>
      <c r="L13" t="s">
        <v>70</v>
      </c>
      <c r="M13" t="s">
        <v>72</v>
      </c>
      <c r="N13">
        <v>997</v>
      </c>
      <c r="O13">
        <v>33.229999999999997</v>
      </c>
      <c r="P13">
        <v>0</v>
      </c>
      <c r="Q13" t="s">
        <v>3</v>
      </c>
      <c r="R13" t="s">
        <v>4</v>
      </c>
      <c r="S13" t="s">
        <v>5</v>
      </c>
      <c r="T13">
        <v>1</v>
      </c>
    </row>
    <row r="14" spans="1:20" x14ac:dyDescent="0.25">
      <c r="A14" s="2">
        <v>42010</v>
      </c>
      <c r="B14">
        <v>17146</v>
      </c>
      <c r="C14" t="s">
        <v>16</v>
      </c>
      <c r="D14">
        <v>21</v>
      </c>
      <c r="E14" t="s">
        <v>24</v>
      </c>
      <c r="F14" t="s">
        <v>33</v>
      </c>
      <c r="G14" s="2"/>
      <c r="H14" t="s">
        <v>70</v>
      </c>
      <c r="I14" t="s">
        <v>41</v>
      </c>
      <c r="J14" t="s">
        <v>74</v>
      </c>
      <c r="K14" t="s">
        <v>48</v>
      </c>
      <c r="L14" t="s">
        <v>70</v>
      </c>
      <c r="M14" t="s">
        <v>72</v>
      </c>
      <c r="N14">
        <v>197</v>
      </c>
      <c r="O14">
        <v>6.57</v>
      </c>
      <c r="P14">
        <v>0</v>
      </c>
      <c r="Q14" t="s">
        <v>3</v>
      </c>
      <c r="R14" t="s">
        <v>4</v>
      </c>
      <c r="S14" t="s">
        <v>5</v>
      </c>
      <c r="T14">
        <v>1</v>
      </c>
    </row>
    <row r="15" spans="1:20" x14ac:dyDescent="0.25">
      <c r="A15" s="2">
        <v>42010</v>
      </c>
      <c r="B15">
        <v>40754</v>
      </c>
      <c r="C15" t="s">
        <v>16</v>
      </c>
      <c r="D15">
        <v>21</v>
      </c>
      <c r="E15" t="s">
        <v>24</v>
      </c>
      <c r="F15" t="s">
        <v>33</v>
      </c>
      <c r="G15" s="2"/>
      <c r="H15" t="s">
        <v>70</v>
      </c>
      <c r="I15" t="s">
        <v>38</v>
      </c>
      <c r="J15" t="s">
        <v>76</v>
      </c>
      <c r="K15" t="s">
        <v>48</v>
      </c>
      <c r="L15" t="s">
        <v>70</v>
      </c>
      <c r="M15" t="s">
        <v>72</v>
      </c>
      <c r="N15">
        <v>1028</v>
      </c>
      <c r="O15">
        <v>34.270000000000003</v>
      </c>
      <c r="P15">
        <v>0</v>
      </c>
      <c r="Q15" t="s">
        <v>3</v>
      </c>
      <c r="R15" t="s">
        <v>4</v>
      </c>
      <c r="S15" t="s">
        <v>5</v>
      </c>
      <c r="T15">
        <v>1</v>
      </c>
    </row>
    <row r="16" spans="1:20" x14ac:dyDescent="0.25">
      <c r="A16" s="2">
        <v>42011</v>
      </c>
      <c r="B16">
        <v>17146</v>
      </c>
      <c r="C16" t="s">
        <v>16</v>
      </c>
      <c r="D16">
        <v>21</v>
      </c>
      <c r="E16" t="s">
        <v>24</v>
      </c>
      <c r="F16" t="s">
        <v>33</v>
      </c>
      <c r="G16" s="2"/>
      <c r="H16" t="s">
        <v>70</v>
      </c>
      <c r="I16" t="s">
        <v>41</v>
      </c>
      <c r="J16" t="s">
        <v>74</v>
      </c>
      <c r="K16" t="s">
        <v>48</v>
      </c>
      <c r="L16" t="s">
        <v>70</v>
      </c>
      <c r="M16" t="s">
        <v>72</v>
      </c>
      <c r="N16">
        <v>227</v>
      </c>
      <c r="O16">
        <v>7.57</v>
      </c>
      <c r="P16">
        <v>0</v>
      </c>
      <c r="Q16" t="s">
        <v>3</v>
      </c>
      <c r="R16" t="s">
        <v>4</v>
      </c>
      <c r="S16" t="s">
        <v>5</v>
      </c>
      <c r="T16">
        <v>1</v>
      </c>
    </row>
    <row r="17" spans="1:20" x14ac:dyDescent="0.25">
      <c r="A17" s="2">
        <v>42011</v>
      </c>
      <c r="B17">
        <v>40754</v>
      </c>
      <c r="C17" t="s">
        <v>16</v>
      </c>
      <c r="D17">
        <v>21</v>
      </c>
      <c r="E17" t="s">
        <v>24</v>
      </c>
      <c r="F17" t="s">
        <v>33</v>
      </c>
      <c r="G17" s="2"/>
      <c r="H17" t="s">
        <v>70</v>
      </c>
      <c r="I17" t="s">
        <v>38</v>
      </c>
      <c r="J17" t="s">
        <v>76</v>
      </c>
      <c r="K17" t="s">
        <v>48</v>
      </c>
      <c r="L17" t="s">
        <v>70</v>
      </c>
      <c r="M17" t="s">
        <v>72</v>
      </c>
      <c r="N17">
        <v>1058</v>
      </c>
      <c r="O17">
        <v>35.270000000000003</v>
      </c>
      <c r="P17">
        <v>0</v>
      </c>
      <c r="Q17" t="s">
        <v>3</v>
      </c>
      <c r="R17" t="s">
        <v>4</v>
      </c>
      <c r="S17" t="s">
        <v>5</v>
      </c>
      <c r="T17">
        <v>1</v>
      </c>
    </row>
    <row r="18" spans="1:20" x14ac:dyDescent="0.25">
      <c r="A18" s="2">
        <v>42012</v>
      </c>
      <c r="B18">
        <v>17146</v>
      </c>
      <c r="C18" t="s">
        <v>16</v>
      </c>
      <c r="D18">
        <v>21</v>
      </c>
      <c r="E18" t="s">
        <v>24</v>
      </c>
      <c r="F18" t="s">
        <v>33</v>
      </c>
      <c r="G18" s="2"/>
      <c r="H18" t="s">
        <v>70</v>
      </c>
      <c r="I18" t="s">
        <v>41</v>
      </c>
      <c r="J18" t="s">
        <v>74</v>
      </c>
      <c r="K18" t="s">
        <v>48</v>
      </c>
      <c r="L18" t="s">
        <v>70</v>
      </c>
      <c r="M18" t="s">
        <v>72</v>
      </c>
      <c r="N18">
        <v>258</v>
      </c>
      <c r="O18">
        <v>8.6</v>
      </c>
      <c r="P18">
        <v>0</v>
      </c>
      <c r="Q18" t="s">
        <v>3</v>
      </c>
      <c r="R18" t="s">
        <v>4</v>
      </c>
      <c r="S18" t="s">
        <v>5</v>
      </c>
      <c r="T18">
        <v>1</v>
      </c>
    </row>
    <row r="19" spans="1:20" x14ac:dyDescent="0.25">
      <c r="A19" s="2">
        <v>42012</v>
      </c>
      <c r="B19">
        <v>40754</v>
      </c>
      <c r="C19" t="s">
        <v>16</v>
      </c>
      <c r="D19">
        <v>21</v>
      </c>
      <c r="E19" t="s">
        <v>24</v>
      </c>
      <c r="F19" t="s">
        <v>33</v>
      </c>
      <c r="G19" s="2"/>
      <c r="H19" t="s">
        <v>70</v>
      </c>
      <c r="I19" t="s">
        <v>38</v>
      </c>
      <c r="J19" t="s">
        <v>76</v>
      </c>
      <c r="K19" t="s">
        <v>48</v>
      </c>
      <c r="L19" t="s">
        <v>70</v>
      </c>
      <c r="M19" t="s">
        <v>72</v>
      </c>
      <c r="N19">
        <v>1089</v>
      </c>
      <c r="O19">
        <v>36.299999999999997</v>
      </c>
      <c r="P19">
        <v>0</v>
      </c>
      <c r="Q19" t="s">
        <v>3</v>
      </c>
      <c r="R19" t="s">
        <v>4</v>
      </c>
      <c r="S19" t="s">
        <v>5</v>
      </c>
      <c r="T19">
        <v>1</v>
      </c>
    </row>
    <row r="20" spans="1:20" x14ac:dyDescent="0.25">
      <c r="A20" s="2">
        <v>42013</v>
      </c>
      <c r="B20">
        <v>17146</v>
      </c>
      <c r="C20" t="s">
        <v>16</v>
      </c>
      <c r="D20">
        <v>21</v>
      </c>
      <c r="E20" t="s">
        <v>24</v>
      </c>
      <c r="F20" t="s">
        <v>33</v>
      </c>
      <c r="G20" s="2"/>
      <c r="H20" t="s">
        <v>70</v>
      </c>
      <c r="I20" t="s">
        <v>41</v>
      </c>
      <c r="J20" t="s">
        <v>74</v>
      </c>
      <c r="K20" t="s">
        <v>48</v>
      </c>
      <c r="L20" t="s">
        <v>70</v>
      </c>
      <c r="M20" t="s">
        <v>72</v>
      </c>
      <c r="N20">
        <v>289</v>
      </c>
      <c r="O20">
        <v>9.6300000000000008</v>
      </c>
      <c r="P20">
        <v>0</v>
      </c>
      <c r="Q20" t="s">
        <v>3</v>
      </c>
      <c r="R20" t="s">
        <v>4</v>
      </c>
      <c r="S20" t="s">
        <v>5</v>
      </c>
      <c r="T20">
        <v>1</v>
      </c>
    </row>
    <row r="21" spans="1:20" x14ac:dyDescent="0.25">
      <c r="A21" s="2">
        <v>42013</v>
      </c>
      <c r="B21">
        <v>40754</v>
      </c>
      <c r="C21" t="s">
        <v>16</v>
      </c>
      <c r="D21">
        <v>21</v>
      </c>
      <c r="E21" t="s">
        <v>24</v>
      </c>
      <c r="F21" t="s">
        <v>33</v>
      </c>
      <c r="G21" s="2"/>
      <c r="H21" t="s">
        <v>70</v>
      </c>
      <c r="I21" t="s">
        <v>38</v>
      </c>
      <c r="J21" t="s">
        <v>76</v>
      </c>
      <c r="K21" t="s">
        <v>48</v>
      </c>
      <c r="L21" t="s">
        <v>70</v>
      </c>
      <c r="M21" t="s">
        <v>72</v>
      </c>
      <c r="N21">
        <v>1120</v>
      </c>
      <c r="O21">
        <v>37.33</v>
      </c>
      <c r="P21">
        <v>0</v>
      </c>
      <c r="Q21" t="s">
        <v>3</v>
      </c>
      <c r="R21" t="s">
        <v>4</v>
      </c>
      <c r="S21" t="s">
        <v>5</v>
      </c>
      <c r="T21">
        <v>1</v>
      </c>
    </row>
    <row r="22" spans="1:20" x14ac:dyDescent="0.25">
      <c r="A22" s="2">
        <v>42014</v>
      </c>
      <c r="B22">
        <v>17146</v>
      </c>
      <c r="C22" t="s">
        <v>16</v>
      </c>
      <c r="D22">
        <v>21</v>
      </c>
      <c r="E22" t="s">
        <v>24</v>
      </c>
      <c r="F22" t="s">
        <v>33</v>
      </c>
      <c r="G22" s="2"/>
      <c r="H22" t="s">
        <v>70</v>
      </c>
      <c r="I22" t="s">
        <v>41</v>
      </c>
      <c r="J22" t="s">
        <v>74</v>
      </c>
      <c r="K22" t="s">
        <v>48</v>
      </c>
      <c r="L22" t="s">
        <v>70</v>
      </c>
      <c r="M22" t="s">
        <v>72</v>
      </c>
      <c r="N22">
        <v>319</v>
      </c>
      <c r="O22">
        <v>10.63</v>
      </c>
      <c r="P22">
        <v>0</v>
      </c>
      <c r="Q22" t="s">
        <v>3</v>
      </c>
      <c r="R22" t="s">
        <v>4</v>
      </c>
      <c r="S22" t="s">
        <v>5</v>
      </c>
      <c r="T22">
        <v>1</v>
      </c>
    </row>
    <row r="23" spans="1:20" x14ac:dyDescent="0.25">
      <c r="A23" s="2">
        <v>42014</v>
      </c>
      <c r="B23">
        <v>40754</v>
      </c>
      <c r="C23" t="s">
        <v>16</v>
      </c>
      <c r="D23">
        <v>21</v>
      </c>
      <c r="E23" t="s">
        <v>24</v>
      </c>
      <c r="F23" t="s">
        <v>33</v>
      </c>
      <c r="G23" s="2"/>
      <c r="H23" t="s">
        <v>70</v>
      </c>
      <c r="I23" t="s">
        <v>38</v>
      </c>
      <c r="J23" t="s">
        <v>76</v>
      </c>
      <c r="K23" t="s">
        <v>48</v>
      </c>
      <c r="L23" t="s">
        <v>70</v>
      </c>
      <c r="M23" t="s">
        <v>72</v>
      </c>
      <c r="N23">
        <v>1150</v>
      </c>
      <c r="O23">
        <v>38.33</v>
      </c>
      <c r="P23">
        <v>0</v>
      </c>
      <c r="Q23" t="s">
        <v>3</v>
      </c>
      <c r="R23" t="s">
        <v>4</v>
      </c>
      <c r="S23" t="s">
        <v>5</v>
      </c>
      <c r="T23">
        <v>1</v>
      </c>
    </row>
    <row r="24" spans="1:20" x14ac:dyDescent="0.25">
      <c r="A24" s="2">
        <v>42015</v>
      </c>
      <c r="B24">
        <v>17146</v>
      </c>
      <c r="C24" t="s">
        <v>16</v>
      </c>
      <c r="D24">
        <v>21</v>
      </c>
      <c r="E24" t="s">
        <v>24</v>
      </c>
      <c r="F24" t="s">
        <v>33</v>
      </c>
      <c r="G24" s="2"/>
      <c r="H24" t="s">
        <v>70</v>
      </c>
      <c r="I24" t="s">
        <v>41</v>
      </c>
      <c r="J24" t="s">
        <v>74</v>
      </c>
      <c r="K24" t="s">
        <v>48</v>
      </c>
      <c r="L24" t="s">
        <v>70</v>
      </c>
      <c r="M24" t="s">
        <v>72</v>
      </c>
      <c r="N24">
        <v>350</v>
      </c>
      <c r="O24">
        <v>11.67</v>
      </c>
      <c r="P24">
        <v>0</v>
      </c>
      <c r="Q24" t="s">
        <v>3</v>
      </c>
      <c r="R24" t="s">
        <v>4</v>
      </c>
      <c r="S24" t="s">
        <v>5</v>
      </c>
      <c r="T24">
        <v>1</v>
      </c>
    </row>
    <row r="25" spans="1:20" x14ac:dyDescent="0.25">
      <c r="A25" s="2">
        <v>42015</v>
      </c>
      <c r="B25">
        <v>40754</v>
      </c>
      <c r="C25" t="s">
        <v>16</v>
      </c>
      <c r="D25">
        <v>21</v>
      </c>
      <c r="E25" t="s">
        <v>24</v>
      </c>
      <c r="F25" t="s">
        <v>33</v>
      </c>
      <c r="G25" s="2"/>
      <c r="H25" t="s">
        <v>70</v>
      </c>
      <c r="I25" t="s">
        <v>38</v>
      </c>
      <c r="J25" t="s">
        <v>76</v>
      </c>
      <c r="K25" t="s">
        <v>48</v>
      </c>
      <c r="L25" t="s">
        <v>70</v>
      </c>
      <c r="M25" t="s">
        <v>72</v>
      </c>
      <c r="N25">
        <v>1181</v>
      </c>
      <c r="O25">
        <v>39.369999999999997</v>
      </c>
      <c r="P25">
        <v>0</v>
      </c>
      <c r="Q25" t="s">
        <v>3</v>
      </c>
      <c r="R25" t="s">
        <v>4</v>
      </c>
      <c r="S25" t="s">
        <v>5</v>
      </c>
      <c r="T25">
        <v>1</v>
      </c>
    </row>
    <row r="26" spans="1:20" x14ac:dyDescent="0.25">
      <c r="A26" s="2">
        <v>42016</v>
      </c>
      <c r="B26">
        <v>17146</v>
      </c>
      <c r="C26" t="s">
        <v>16</v>
      </c>
      <c r="D26">
        <v>21</v>
      </c>
      <c r="E26" t="s">
        <v>24</v>
      </c>
      <c r="F26" t="s">
        <v>33</v>
      </c>
      <c r="G26" s="2"/>
      <c r="H26" t="s">
        <v>70</v>
      </c>
      <c r="I26" t="s">
        <v>41</v>
      </c>
      <c r="J26" t="s">
        <v>74</v>
      </c>
      <c r="K26" t="s">
        <v>48</v>
      </c>
      <c r="L26" t="s">
        <v>70</v>
      </c>
      <c r="M26" t="s">
        <v>72</v>
      </c>
      <c r="N26">
        <v>380</v>
      </c>
      <c r="O26">
        <v>12.67</v>
      </c>
      <c r="P26">
        <v>0</v>
      </c>
      <c r="Q26" t="s">
        <v>3</v>
      </c>
      <c r="R26" t="s">
        <v>4</v>
      </c>
      <c r="S26" t="s">
        <v>5</v>
      </c>
      <c r="T26">
        <v>1</v>
      </c>
    </row>
    <row r="27" spans="1:20" x14ac:dyDescent="0.25">
      <c r="A27" s="2">
        <v>42016</v>
      </c>
      <c r="B27">
        <v>40754</v>
      </c>
      <c r="C27" t="s">
        <v>16</v>
      </c>
      <c r="D27">
        <v>21</v>
      </c>
      <c r="E27" t="s">
        <v>24</v>
      </c>
      <c r="F27" t="s">
        <v>33</v>
      </c>
      <c r="G27" s="2"/>
      <c r="H27" t="s">
        <v>70</v>
      </c>
      <c r="I27" t="s">
        <v>38</v>
      </c>
      <c r="J27" t="s">
        <v>76</v>
      </c>
      <c r="K27" t="s">
        <v>48</v>
      </c>
      <c r="L27" t="s">
        <v>70</v>
      </c>
      <c r="M27" t="s">
        <v>72</v>
      </c>
      <c r="N27">
        <v>1211</v>
      </c>
      <c r="O27">
        <v>40.369999999999997</v>
      </c>
      <c r="P27">
        <v>0</v>
      </c>
      <c r="Q27" t="s">
        <v>3</v>
      </c>
      <c r="R27" t="s">
        <v>4</v>
      </c>
      <c r="S27" t="s">
        <v>5</v>
      </c>
      <c r="T27">
        <v>1</v>
      </c>
    </row>
    <row r="28" spans="1:20" x14ac:dyDescent="0.25">
      <c r="A28" s="2">
        <v>42370</v>
      </c>
      <c r="B28">
        <v>43728</v>
      </c>
      <c r="C28" t="s">
        <v>16</v>
      </c>
      <c r="D28">
        <v>21</v>
      </c>
      <c r="E28" t="s">
        <v>24</v>
      </c>
      <c r="F28" t="s">
        <v>33</v>
      </c>
      <c r="G28" s="2"/>
      <c r="H28" t="s">
        <v>70</v>
      </c>
      <c r="I28" t="s">
        <v>38</v>
      </c>
      <c r="J28" t="s">
        <v>77</v>
      </c>
      <c r="K28" t="s">
        <v>48</v>
      </c>
      <c r="L28" t="s">
        <v>70</v>
      </c>
      <c r="M28" t="s">
        <v>72</v>
      </c>
      <c r="N28">
        <v>90</v>
      </c>
      <c r="O28">
        <v>3</v>
      </c>
      <c r="P28">
        <v>0</v>
      </c>
      <c r="Q28" t="s">
        <v>6</v>
      </c>
      <c r="R28" t="s">
        <v>4</v>
      </c>
      <c r="S28" t="s">
        <v>5</v>
      </c>
      <c r="T28">
        <v>1</v>
      </c>
    </row>
    <row r="29" spans="1:20" x14ac:dyDescent="0.25">
      <c r="A29" s="2">
        <v>42370</v>
      </c>
      <c r="B29">
        <v>102754</v>
      </c>
      <c r="C29" t="s">
        <v>16</v>
      </c>
      <c r="D29">
        <v>21</v>
      </c>
      <c r="E29" t="s">
        <v>24</v>
      </c>
      <c r="F29" t="s">
        <v>33</v>
      </c>
      <c r="G29" s="2"/>
      <c r="H29" t="s">
        <v>70</v>
      </c>
      <c r="I29" t="s">
        <v>36</v>
      </c>
      <c r="J29" t="s">
        <v>78</v>
      </c>
      <c r="K29" t="s">
        <v>48</v>
      </c>
      <c r="L29" t="s">
        <v>70</v>
      </c>
      <c r="M29" t="s">
        <v>72</v>
      </c>
      <c r="N29">
        <v>82</v>
      </c>
      <c r="O29">
        <v>2.73</v>
      </c>
      <c r="P29">
        <v>0</v>
      </c>
      <c r="Q29" t="s">
        <v>6</v>
      </c>
      <c r="R29" t="s">
        <v>4</v>
      </c>
      <c r="S29" t="s">
        <v>5</v>
      </c>
      <c r="T29">
        <v>1</v>
      </c>
    </row>
    <row r="30" spans="1:20" x14ac:dyDescent="0.25">
      <c r="A30" s="2">
        <v>42370</v>
      </c>
      <c r="B30">
        <v>104636</v>
      </c>
      <c r="C30" t="s">
        <v>16</v>
      </c>
      <c r="D30">
        <v>21</v>
      </c>
      <c r="E30" t="s">
        <v>24</v>
      </c>
      <c r="F30" t="s">
        <v>33</v>
      </c>
      <c r="G30" s="2"/>
      <c r="H30" t="s">
        <v>70</v>
      </c>
      <c r="I30" t="s">
        <v>40</v>
      </c>
      <c r="J30" t="s">
        <v>79</v>
      </c>
      <c r="K30" t="s">
        <v>48</v>
      </c>
      <c r="L30" t="s">
        <v>70</v>
      </c>
      <c r="M30" t="s">
        <v>72</v>
      </c>
      <c r="N30">
        <v>172</v>
      </c>
      <c r="O30">
        <v>5.73</v>
      </c>
      <c r="P30">
        <v>0</v>
      </c>
      <c r="Q30" t="s">
        <v>6</v>
      </c>
      <c r="R30" t="s">
        <v>4</v>
      </c>
      <c r="S30" t="s">
        <v>5</v>
      </c>
      <c r="T30">
        <v>1</v>
      </c>
    </row>
    <row r="31" spans="1:20" x14ac:dyDescent="0.25">
      <c r="A31" s="2">
        <v>42371</v>
      </c>
      <c r="B31">
        <v>43728</v>
      </c>
      <c r="C31" t="s">
        <v>16</v>
      </c>
      <c r="D31">
        <v>21</v>
      </c>
      <c r="E31" t="s">
        <v>24</v>
      </c>
      <c r="F31" t="s">
        <v>33</v>
      </c>
      <c r="G31" s="2"/>
      <c r="H31" t="s">
        <v>70</v>
      </c>
      <c r="I31" t="s">
        <v>38</v>
      </c>
      <c r="J31" t="s">
        <v>80</v>
      </c>
      <c r="K31" t="s">
        <v>48</v>
      </c>
      <c r="L31" t="s">
        <v>70</v>
      </c>
      <c r="M31" t="s">
        <v>72</v>
      </c>
      <c r="N31">
        <v>121</v>
      </c>
      <c r="O31">
        <v>4.03</v>
      </c>
      <c r="P31">
        <v>0</v>
      </c>
      <c r="Q31" t="s">
        <v>6</v>
      </c>
      <c r="R31" t="s">
        <v>4</v>
      </c>
      <c r="S31" t="s">
        <v>5</v>
      </c>
      <c r="T31">
        <v>1</v>
      </c>
    </row>
    <row r="32" spans="1:20" x14ac:dyDescent="0.25">
      <c r="A32" s="2">
        <v>42371</v>
      </c>
      <c r="B32">
        <v>53988</v>
      </c>
      <c r="C32" t="s">
        <v>16</v>
      </c>
      <c r="D32">
        <v>21</v>
      </c>
      <c r="E32" t="s">
        <v>24</v>
      </c>
      <c r="F32" t="s">
        <v>33</v>
      </c>
      <c r="G32" s="2"/>
      <c r="H32" t="s">
        <v>70</v>
      </c>
      <c r="I32" t="s">
        <v>41</v>
      </c>
      <c r="J32" t="s">
        <v>81</v>
      </c>
      <c r="K32" t="s">
        <v>48</v>
      </c>
      <c r="L32" t="s">
        <v>70</v>
      </c>
      <c r="M32" t="s">
        <v>72</v>
      </c>
      <c r="N32">
        <v>6</v>
      </c>
      <c r="O32">
        <v>0.2</v>
      </c>
      <c r="P32">
        <v>0</v>
      </c>
      <c r="Q32" t="s">
        <v>6</v>
      </c>
      <c r="R32" t="s">
        <v>4</v>
      </c>
      <c r="S32" t="s">
        <v>5</v>
      </c>
      <c r="T32">
        <v>1</v>
      </c>
    </row>
    <row r="33" spans="1:20" x14ac:dyDescent="0.25">
      <c r="A33" s="2">
        <v>42371</v>
      </c>
      <c r="B33">
        <v>102754</v>
      </c>
      <c r="C33" t="s">
        <v>16</v>
      </c>
      <c r="D33">
        <v>21</v>
      </c>
      <c r="E33" t="s">
        <v>24</v>
      </c>
      <c r="F33" t="s">
        <v>33</v>
      </c>
      <c r="G33" s="2"/>
      <c r="H33" t="s">
        <v>70</v>
      </c>
      <c r="I33" t="s">
        <v>36</v>
      </c>
      <c r="J33" t="s">
        <v>82</v>
      </c>
      <c r="K33" t="s">
        <v>48</v>
      </c>
      <c r="L33" t="s">
        <v>70</v>
      </c>
      <c r="M33" t="s">
        <v>72</v>
      </c>
      <c r="N33">
        <v>113</v>
      </c>
      <c r="O33">
        <v>3.77</v>
      </c>
      <c r="P33">
        <v>0</v>
      </c>
      <c r="Q33" t="s">
        <v>6</v>
      </c>
      <c r="R33" t="s">
        <v>4</v>
      </c>
      <c r="S33" t="s">
        <v>5</v>
      </c>
      <c r="T33">
        <v>1</v>
      </c>
    </row>
    <row r="34" spans="1:20" x14ac:dyDescent="0.25">
      <c r="A34" s="2">
        <v>42371</v>
      </c>
      <c r="B34">
        <v>104636</v>
      </c>
      <c r="C34" t="s">
        <v>16</v>
      </c>
      <c r="D34">
        <v>21</v>
      </c>
      <c r="E34" t="s">
        <v>24</v>
      </c>
      <c r="F34" t="s">
        <v>33</v>
      </c>
      <c r="G34" s="2"/>
      <c r="H34" t="s">
        <v>70</v>
      </c>
      <c r="I34" t="s">
        <v>40</v>
      </c>
      <c r="J34" t="s">
        <v>83</v>
      </c>
      <c r="K34" t="s">
        <v>48</v>
      </c>
      <c r="L34" t="s">
        <v>70</v>
      </c>
      <c r="M34" t="s">
        <v>72</v>
      </c>
      <c r="N34">
        <v>203</v>
      </c>
      <c r="O34">
        <v>6.77</v>
      </c>
      <c r="P34">
        <v>0</v>
      </c>
      <c r="Q34" t="s">
        <v>6</v>
      </c>
      <c r="R34" t="s">
        <v>4</v>
      </c>
      <c r="S34" t="s">
        <v>5</v>
      </c>
      <c r="T34">
        <v>1</v>
      </c>
    </row>
    <row r="35" spans="1:20" x14ac:dyDescent="0.25">
      <c r="A35" s="2">
        <v>42372</v>
      </c>
      <c r="B35">
        <v>43728</v>
      </c>
      <c r="C35" t="s">
        <v>16</v>
      </c>
      <c r="D35">
        <v>21</v>
      </c>
      <c r="E35" t="s">
        <v>24</v>
      </c>
      <c r="F35" t="s">
        <v>33</v>
      </c>
      <c r="G35" s="2"/>
      <c r="H35" t="s">
        <v>70</v>
      </c>
      <c r="I35" t="s">
        <v>38</v>
      </c>
      <c r="J35" t="s">
        <v>80</v>
      </c>
      <c r="K35" t="s">
        <v>48</v>
      </c>
      <c r="L35" t="s">
        <v>70</v>
      </c>
      <c r="M35" t="s">
        <v>72</v>
      </c>
      <c r="N35">
        <v>150</v>
      </c>
      <c r="O35">
        <v>5</v>
      </c>
      <c r="P35">
        <v>0</v>
      </c>
      <c r="Q35" t="s">
        <v>6</v>
      </c>
      <c r="R35" t="s">
        <v>4</v>
      </c>
      <c r="S35" t="s">
        <v>5</v>
      </c>
      <c r="T35">
        <v>1</v>
      </c>
    </row>
    <row r="36" spans="1:20" x14ac:dyDescent="0.25">
      <c r="A36" s="2">
        <v>42372</v>
      </c>
      <c r="B36">
        <v>53988</v>
      </c>
      <c r="C36" t="s">
        <v>16</v>
      </c>
      <c r="D36">
        <v>21</v>
      </c>
      <c r="E36" t="s">
        <v>24</v>
      </c>
      <c r="F36" t="s">
        <v>33</v>
      </c>
      <c r="G36" s="2"/>
      <c r="H36" t="s">
        <v>70</v>
      </c>
      <c r="I36" t="s">
        <v>41</v>
      </c>
      <c r="J36" t="s">
        <v>81</v>
      </c>
      <c r="K36" t="s">
        <v>48</v>
      </c>
      <c r="L36" t="s">
        <v>70</v>
      </c>
      <c r="M36" t="s">
        <v>72</v>
      </c>
      <c r="N36">
        <v>35</v>
      </c>
      <c r="O36">
        <v>1.17</v>
      </c>
      <c r="P36">
        <v>0</v>
      </c>
      <c r="Q36" t="s">
        <v>6</v>
      </c>
      <c r="R36" t="s">
        <v>4</v>
      </c>
      <c r="S36" t="s">
        <v>5</v>
      </c>
      <c r="T36">
        <v>1</v>
      </c>
    </row>
    <row r="37" spans="1:20" x14ac:dyDescent="0.25">
      <c r="A37" s="2">
        <v>42372</v>
      </c>
      <c r="B37">
        <v>102754</v>
      </c>
      <c r="C37" t="s">
        <v>16</v>
      </c>
      <c r="D37">
        <v>21</v>
      </c>
      <c r="E37" t="s">
        <v>24</v>
      </c>
      <c r="F37" t="s">
        <v>33</v>
      </c>
      <c r="G37" s="2"/>
      <c r="H37" t="s">
        <v>70</v>
      </c>
      <c r="I37" t="s">
        <v>36</v>
      </c>
      <c r="J37" t="s">
        <v>82</v>
      </c>
      <c r="K37" t="s">
        <v>48</v>
      </c>
      <c r="L37" t="s">
        <v>70</v>
      </c>
      <c r="M37" t="s">
        <v>72</v>
      </c>
      <c r="N37">
        <v>142</v>
      </c>
      <c r="O37">
        <v>4.7300000000000004</v>
      </c>
      <c r="P37">
        <v>0</v>
      </c>
      <c r="Q37" t="s">
        <v>6</v>
      </c>
      <c r="R37" t="s">
        <v>4</v>
      </c>
      <c r="S37" t="s">
        <v>5</v>
      </c>
      <c r="T37">
        <v>1</v>
      </c>
    </row>
    <row r="38" spans="1:20" x14ac:dyDescent="0.25">
      <c r="A38" s="2">
        <v>42372</v>
      </c>
      <c r="B38">
        <v>102964</v>
      </c>
      <c r="C38" t="s">
        <v>16</v>
      </c>
      <c r="D38">
        <v>21</v>
      </c>
      <c r="E38" t="s">
        <v>24</v>
      </c>
      <c r="F38" t="s">
        <v>33</v>
      </c>
      <c r="G38" s="2"/>
      <c r="H38" t="s">
        <v>70</v>
      </c>
      <c r="I38" t="s">
        <v>37</v>
      </c>
      <c r="J38" t="s">
        <v>84</v>
      </c>
      <c r="K38" t="s">
        <v>48</v>
      </c>
      <c r="L38" t="s">
        <v>70</v>
      </c>
      <c r="M38" t="s">
        <v>72</v>
      </c>
      <c r="N38">
        <v>9</v>
      </c>
      <c r="O38">
        <v>0.3</v>
      </c>
      <c r="P38">
        <v>0</v>
      </c>
      <c r="Q38" t="s">
        <v>6</v>
      </c>
      <c r="R38" t="s">
        <v>4</v>
      </c>
      <c r="S38" t="s">
        <v>5</v>
      </c>
      <c r="T38">
        <v>1</v>
      </c>
    </row>
    <row r="39" spans="1:20" x14ac:dyDescent="0.25">
      <c r="A39" s="2">
        <v>42372</v>
      </c>
      <c r="B39">
        <v>104636</v>
      </c>
      <c r="C39" t="s">
        <v>16</v>
      </c>
      <c r="D39">
        <v>21</v>
      </c>
      <c r="E39" t="s">
        <v>24</v>
      </c>
      <c r="F39" t="s">
        <v>33</v>
      </c>
      <c r="G39" s="2"/>
      <c r="H39" t="s">
        <v>70</v>
      </c>
      <c r="I39" t="s">
        <v>40</v>
      </c>
      <c r="J39" t="s">
        <v>83</v>
      </c>
      <c r="K39" t="s">
        <v>48</v>
      </c>
      <c r="L39" t="s">
        <v>70</v>
      </c>
      <c r="M39" t="s">
        <v>72</v>
      </c>
      <c r="N39">
        <v>232</v>
      </c>
      <c r="O39">
        <v>7.73</v>
      </c>
      <c r="P39">
        <v>0</v>
      </c>
      <c r="Q39" t="s">
        <v>6</v>
      </c>
      <c r="R39" t="s">
        <v>4</v>
      </c>
      <c r="S39" t="s">
        <v>5</v>
      </c>
      <c r="T39">
        <v>1</v>
      </c>
    </row>
    <row r="40" spans="1:20" x14ac:dyDescent="0.25">
      <c r="A40" s="2">
        <v>42373</v>
      </c>
      <c r="B40">
        <v>43728</v>
      </c>
      <c r="C40" t="s">
        <v>16</v>
      </c>
      <c r="D40">
        <v>21</v>
      </c>
      <c r="E40" t="s">
        <v>24</v>
      </c>
      <c r="F40" t="s">
        <v>33</v>
      </c>
      <c r="G40" s="2"/>
      <c r="H40" t="s">
        <v>70</v>
      </c>
      <c r="I40" t="s">
        <v>38</v>
      </c>
      <c r="J40" t="s">
        <v>80</v>
      </c>
      <c r="K40" t="s">
        <v>48</v>
      </c>
      <c r="L40" t="s">
        <v>70</v>
      </c>
      <c r="M40" t="s">
        <v>72</v>
      </c>
      <c r="N40">
        <v>181</v>
      </c>
      <c r="O40">
        <v>6.03</v>
      </c>
      <c r="P40">
        <v>0</v>
      </c>
      <c r="Q40" t="s">
        <v>6</v>
      </c>
      <c r="R40" t="s">
        <v>4</v>
      </c>
      <c r="S40" t="s">
        <v>5</v>
      </c>
      <c r="T40">
        <v>1</v>
      </c>
    </row>
    <row r="41" spans="1:20" x14ac:dyDescent="0.25">
      <c r="A41" s="2">
        <v>42373</v>
      </c>
      <c r="B41">
        <v>53988</v>
      </c>
      <c r="C41" t="s">
        <v>16</v>
      </c>
      <c r="D41">
        <v>21</v>
      </c>
      <c r="E41" t="s">
        <v>24</v>
      </c>
      <c r="F41" t="s">
        <v>33</v>
      </c>
      <c r="G41" s="2"/>
      <c r="H41" t="s">
        <v>70</v>
      </c>
      <c r="I41" t="s">
        <v>41</v>
      </c>
      <c r="J41" t="s">
        <v>81</v>
      </c>
      <c r="K41" t="s">
        <v>48</v>
      </c>
      <c r="L41" t="s">
        <v>70</v>
      </c>
      <c r="M41" t="s">
        <v>72</v>
      </c>
      <c r="N41">
        <v>66</v>
      </c>
      <c r="O41">
        <v>2.2000000000000002</v>
      </c>
      <c r="P41">
        <v>0</v>
      </c>
      <c r="Q41" t="s">
        <v>6</v>
      </c>
      <c r="R41" t="s">
        <v>4</v>
      </c>
      <c r="S41" t="s">
        <v>5</v>
      </c>
      <c r="T41">
        <v>1</v>
      </c>
    </row>
    <row r="42" spans="1:20" x14ac:dyDescent="0.25">
      <c r="A42" s="2">
        <v>42373</v>
      </c>
      <c r="B42">
        <v>102754</v>
      </c>
      <c r="C42" t="s">
        <v>16</v>
      </c>
      <c r="D42">
        <v>21</v>
      </c>
      <c r="E42" t="s">
        <v>24</v>
      </c>
      <c r="F42" t="s">
        <v>33</v>
      </c>
      <c r="G42" s="2"/>
      <c r="H42" t="s">
        <v>70</v>
      </c>
      <c r="I42" t="s">
        <v>36</v>
      </c>
      <c r="J42" t="s">
        <v>82</v>
      </c>
      <c r="K42" t="s">
        <v>48</v>
      </c>
      <c r="L42" t="s">
        <v>70</v>
      </c>
      <c r="M42" t="s">
        <v>72</v>
      </c>
      <c r="N42">
        <v>173</v>
      </c>
      <c r="O42">
        <v>5.77</v>
      </c>
      <c r="P42">
        <v>0</v>
      </c>
      <c r="Q42" t="s">
        <v>6</v>
      </c>
      <c r="R42" t="s">
        <v>4</v>
      </c>
      <c r="S42" t="s">
        <v>5</v>
      </c>
      <c r="T42">
        <v>1</v>
      </c>
    </row>
    <row r="43" spans="1:20" x14ac:dyDescent="0.25">
      <c r="A43" s="2">
        <v>42373</v>
      </c>
      <c r="B43">
        <v>102964</v>
      </c>
      <c r="C43" t="s">
        <v>16</v>
      </c>
      <c r="D43">
        <v>21</v>
      </c>
      <c r="E43" t="s">
        <v>24</v>
      </c>
      <c r="F43" t="s">
        <v>33</v>
      </c>
      <c r="G43" s="2"/>
      <c r="H43" t="s">
        <v>70</v>
      </c>
      <c r="I43" t="s">
        <v>37</v>
      </c>
      <c r="J43" t="s">
        <v>84</v>
      </c>
      <c r="K43" t="s">
        <v>48</v>
      </c>
      <c r="L43" t="s">
        <v>70</v>
      </c>
      <c r="M43" t="s">
        <v>72</v>
      </c>
      <c r="N43">
        <v>40</v>
      </c>
      <c r="O43">
        <v>1.33</v>
      </c>
      <c r="P43">
        <v>0</v>
      </c>
      <c r="Q43" t="s">
        <v>6</v>
      </c>
      <c r="R43" t="s">
        <v>4</v>
      </c>
      <c r="S43" t="s">
        <v>5</v>
      </c>
      <c r="T43">
        <v>1</v>
      </c>
    </row>
    <row r="44" spans="1:20" x14ac:dyDescent="0.25">
      <c r="A44" s="2">
        <v>42373</v>
      </c>
      <c r="B44">
        <v>104636</v>
      </c>
      <c r="C44" t="s">
        <v>16</v>
      </c>
      <c r="D44">
        <v>21</v>
      </c>
      <c r="E44" t="s">
        <v>24</v>
      </c>
      <c r="F44" t="s">
        <v>33</v>
      </c>
      <c r="G44" s="2"/>
      <c r="H44" t="s">
        <v>70</v>
      </c>
      <c r="I44" t="s">
        <v>40</v>
      </c>
      <c r="J44" t="s">
        <v>83</v>
      </c>
      <c r="K44" t="s">
        <v>48</v>
      </c>
      <c r="L44" t="s">
        <v>70</v>
      </c>
      <c r="M44" t="s">
        <v>72</v>
      </c>
      <c r="N44">
        <v>263</v>
      </c>
      <c r="O44">
        <v>8.77</v>
      </c>
      <c r="P44">
        <v>0</v>
      </c>
      <c r="Q44" t="s">
        <v>6</v>
      </c>
      <c r="R44" t="s">
        <v>4</v>
      </c>
      <c r="S44" t="s">
        <v>5</v>
      </c>
      <c r="T44">
        <v>1</v>
      </c>
    </row>
    <row r="45" spans="1:20" x14ac:dyDescent="0.25">
      <c r="A45" s="2">
        <v>42374</v>
      </c>
      <c r="B45">
        <v>43728</v>
      </c>
      <c r="C45" t="s">
        <v>16</v>
      </c>
      <c r="D45">
        <v>21</v>
      </c>
      <c r="E45" t="s">
        <v>24</v>
      </c>
      <c r="F45" t="s">
        <v>33</v>
      </c>
      <c r="G45" s="2"/>
      <c r="H45" t="s">
        <v>70</v>
      </c>
      <c r="I45" t="s">
        <v>38</v>
      </c>
      <c r="J45" t="s">
        <v>80</v>
      </c>
      <c r="K45" t="s">
        <v>48</v>
      </c>
      <c r="L45" t="s">
        <v>70</v>
      </c>
      <c r="M45" t="s">
        <v>72</v>
      </c>
      <c r="N45">
        <v>211</v>
      </c>
      <c r="O45">
        <v>7.03</v>
      </c>
      <c r="P45">
        <v>0</v>
      </c>
      <c r="Q45" t="s">
        <v>6</v>
      </c>
      <c r="R45" t="s">
        <v>4</v>
      </c>
      <c r="S45" t="s">
        <v>5</v>
      </c>
      <c r="T45">
        <v>1</v>
      </c>
    </row>
    <row r="46" spans="1:20" x14ac:dyDescent="0.25">
      <c r="A46" s="2">
        <v>42374</v>
      </c>
      <c r="B46">
        <v>53988</v>
      </c>
      <c r="C46" t="s">
        <v>16</v>
      </c>
      <c r="D46">
        <v>21</v>
      </c>
      <c r="E46" t="s">
        <v>24</v>
      </c>
      <c r="F46" t="s">
        <v>33</v>
      </c>
      <c r="G46" s="2"/>
      <c r="H46" t="s">
        <v>70</v>
      </c>
      <c r="I46" t="s">
        <v>41</v>
      </c>
      <c r="J46" t="s">
        <v>81</v>
      </c>
      <c r="K46" t="s">
        <v>48</v>
      </c>
      <c r="L46" t="s">
        <v>70</v>
      </c>
      <c r="M46" t="s">
        <v>72</v>
      </c>
      <c r="N46">
        <v>96</v>
      </c>
      <c r="O46">
        <v>3.2</v>
      </c>
      <c r="P46">
        <v>0</v>
      </c>
      <c r="Q46" t="s">
        <v>6</v>
      </c>
      <c r="R46" t="s">
        <v>4</v>
      </c>
      <c r="S46" t="s">
        <v>5</v>
      </c>
      <c r="T46">
        <v>1</v>
      </c>
    </row>
    <row r="47" spans="1:20" x14ac:dyDescent="0.25">
      <c r="A47" s="2">
        <v>42374</v>
      </c>
      <c r="B47">
        <v>102754</v>
      </c>
      <c r="C47" t="s">
        <v>16</v>
      </c>
      <c r="D47">
        <v>21</v>
      </c>
      <c r="E47" t="s">
        <v>24</v>
      </c>
      <c r="F47" t="s">
        <v>33</v>
      </c>
      <c r="G47" s="2"/>
      <c r="H47" t="s">
        <v>70</v>
      </c>
      <c r="I47" t="s">
        <v>36</v>
      </c>
      <c r="J47" t="s">
        <v>82</v>
      </c>
      <c r="K47" t="s">
        <v>48</v>
      </c>
      <c r="L47" t="s">
        <v>70</v>
      </c>
      <c r="M47" t="s">
        <v>72</v>
      </c>
      <c r="N47">
        <v>203</v>
      </c>
      <c r="O47">
        <v>6.77</v>
      </c>
      <c r="P47">
        <v>0</v>
      </c>
      <c r="Q47" t="s">
        <v>6</v>
      </c>
      <c r="R47" t="s">
        <v>4</v>
      </c>
      <c r="S47" t="s">
        <v>5</v>
      </c>
      <c r="T47">
        <v>1</v>
      </c>
    </row>
    <row r="48" spans="1:20" x14ac:dyDescent="0.25">
      <c r="A48" s="2">
        <v>42374</v>
      </c>
      <c r="B48">
        <v>102964</v>
      </c>
      <c r="C48" t="s">
        <v>16</v>
      </c>
      <c r="D48">
        <v>21</v>
      </c>
      <c r="E48" t="s">
        <v>24</v>
      </c>
      <c r="F48" t="s">
        <v>33</v>
      </c>
      <c r="G48" s="2"/>
      <c r="H48" t="s">
        <v>70</v>
      </c>
      <c r="I48" t="s">
        <v>37</v>
      </c>
      <c r="J48" t="s">
        <v>84</v>
      </c>
      <c r="K48" t="s">
        <v>48</v>
      </c>
      <c r="L48" t="s">
        <v>70</v>
      </c>
      <c r="M48" t="s">
        <v>72</v>
      </c>
      <c r="N48">
        <v>70</v>
      </c>
      <c r="O48">
        <v>2.33</v>
      </c>
      <c r="P48">
        <v>0</v>
      </c>
      <c r="Q48" t="s">
        <v>6</v>
      </c>
      <c r="R48" t="s">
        <v>4</v>
      </c>
      <c r="S48" t="s">
        <v>5</v>
      </c>
      <c r="T48">
        <v>1</v>
      </c>
    </row>
    <row r="49" spans="1:20" x14ac:dyDescent="0.25">
      <c r="A49" s="2">
        <v>42374</v>
      </c>
      <c r="B49">
        <v>104636</v>
      </c>
      <c r="C49" t="s">
        <v>16</v>
      </c>
      <c r="D49">
        <v>21</v>
      </c>
      <c r="E49" t="s">
        <v>24</v>
      </c>
      <c r="F49" t="s">
        <v>33</v>
      </c>
      <c r="G49" s="2"/>
      <c r="H49" t="s">
        <v>70</v>
      </c>
      <c r="I49" t="s">
        <v>40</v>
      </c>
      <c r="J49" t="s">
        <v>83</v>
      </c>
      <c r="K49" t="s">
        <v>48</v>
      </c>
      <c r="L49" t="s">
        <v>70</v>
      </c>
      <c r="M49" t="s">
        <v>72</v>
      </c>
      <c r="N49">
        <v>293</v>
      </c>
      <c r="O49">
        <v>9.77</v>
      </c>
      <c r="P49">
        <v>0</v>
      </c>
      <c r="Q49" t="s">
        <v>6</v>
      </c>
      <c r="R49" t="s">
        <v>4</v>
      </c>
      <c r="S49" t="s">
        <v>5</v>
      </c>
      <c r="T49">
        <v>1</v>
      </c>
    </row>
    <row r="50" spans="1:20" x14ac:dyDescent="0.25">
      <c r="A50" s="2">
        <v>42375</v>
      </c>
      <c r="B50">
        <v>43728</v>
      </c>
      <c r="C50" t="s">
        <v>16</v>
      </c>
      <c r="D50">
        <v>21</v>
      </c>
      <c r="E50" t="s">
        <v>24</v>
      </c>
      <c r="F50" t="s">
        <v>33</v>
      </c>
      <c r="G50" s="2"/>
      <c r="H50" t="s">
        <v>70</v>
      </c>
      <c r="I50" t="s">
        <v>38</v>
      </c>
      <c r="J50" t="s">
        <v>80</v>
      </c>
      <c r="K50" t="s">
        <v>48</v>
      </c>
      <c r="L50" t="s">
        <v>70</v>
      </c>
      <c r="M50" t="s">
        <v>72</v>
      </c>
      <c r="N50">
        <v>242</v>
      </c>
      <c r="O50">
        <v>8.07</v>
      </c>
      <c r="P50">
        <v>0</v>
      </c>
      <c r="Q50" t="s">
        <v>6</v>
      </c>
      <c r="R50" t="s">
        <v>4</v>
      </c>
      <c r="S50" t="s">
        <v>5</v>
      </c>
      <c r="T50">
        <v>1</v>
      </c>
    </row>
    <row r="51" spans="1:20" x14ac:dyDescent="0.25">
      <c r="A51" s="2">
        <v>42375</v>
      </c>
      <c r="B51">
        <v>53988</v>
      </c>
      <c r="C51" t="s">
        <v>16</v>
      </c>
      <c r="D51">
        <v>21</v>
      </c>
      <c r="E51" t="s">
        <v>24</v>
      </c>
      <c r="F51" t="s">
        <v>33</v>
      </c>
      <c r="G51" s="2"/>
      <c r="H51" t="s">
        <v>70</v>
      </c>
      <c r="I51" t="s">
        <v>41</v>
      </c>
      <c r="J51" t="s">
        <v>81</v>
      </c>
      <c r="K51" t="s">
        <v>48</v>
      </c>
      <c r="L51" t="s">
        <v>70</v>
      </c>
      <c r="M51" t="s">
        <v>72</v>
      </c>
      <c r="N51">
        <v>127</v>
      </c>
      <c r="O51">
        <v>4.2300000000000004</v>
      </c>
      <c r="P51">
        <v>0</v>
      </c>
      <c r="Q51" t="s">
        <v>6</v>
      </c>
      <c r="R51" t="s">
        <v>4</v>
      </c>
      <c r="S51" t="s">
        <v>5</v>
      </c>
      <c r="T51">
        <v>1</v>
      </c>
    </row>
    <row r="52" spans="1:20" x14ac:dyDescent="0.25">
      <c r="A52" s="2">
        <v>42375</v>
      </c>
      <c r="B52">
        <v>102754</v>
      </c>
      <c r="C52" t="s">
        <v>16</v>
      </c>
      <c r="D52">
        <v>21</v>
      </c>
      <c r="E52" t="s">
        <v>24</v>
      </c>
      <c r="F52" t="s">
        <v>33</v>
      </c>
      <c r="G52" s="2"/>
      <c r="H52" t="s">
        <v>70</v>
      </c>
      <c r="I52" t="s">
        <v>36</v>
      </c>
      <c r="J52" t="s">
        <v>82</v>
      </c>
      <c r="K52" t="s">
        <v>48</v>
      </c>
      <c r="L52" t="s">
        <v>70</v>
      </c>
      <c r="M52" t="s">
        <v>72</v>
      </c>
      <c r="N52">
        <v>234</v>
      </c>
      <c r="O52">
        <v>7.8</v>
      </c>
      <c r="P52">
        <v>0</v>
      </c>
      <c r="Q52" t="s">
        <v>6</v>
      </c>
      <c r="R52" t="s">
        <v>4</v>
      </c>
      <c r="S52" t="s">
        <v>5</v>
      </c>
      <c r="T52">
        <v>1</v>
      </c>
    </row>
    <row r="53" spans="1:20" x14ac:dyDescent="0.25">
      <c r="A53" s="2">
        <v>42375</v>
      </c>
      <c r="B53">
        <v>102964</v>
      </c>
      <c r="C53" t="s">
        <v>16</v>
      </c>
      <c r="D53">
        <v>21</v>
      </c>
      <c r="E53" t="s">
        <v>24</v>
      </c>
      <c r="F53" t="s">
        <v>33</v>
      </c>
      <c r="G53" s="2"/>
      <c r="H53" t="s">
        <v>70</v>
      </c>
      <c r="I53" t="s">
        <v>37</v>
      </c>
      <c r="J53" t="s">
        <v>84</v>
      </c>
      <c r="K53" t="s">
        <v>48</v>
      </c>
      <c r="L53" t="s">
        <v>70</v>
      </c>
      <c r="M53" t="s">
        <v>72</v>
      </c>
      <c r="N53">
        <v>101</v>
      </c>
      <c r="O53">
        <v>3.37</v>
      </c>
      <c r="P53">
        <v>0</v>
      </c>
      <c r="Q53" t="s">
        <v>6</v>
      </c>
      <c r="R53" t="s">
        <v>4</v>
      </c>
      <c r="S53" t="s">
        <v>5</v>
      </c>
      <c r="T53">
        <v>1</v>
      </c>
    </row>
    <row r="54" spans="1:20" x14ac:dyDescent="0.25">
      <c r="A54" s="2">
        <v>42375</v>
      </c>
      <c r="B54">
        <v>104636</v>
      </c>
      <c r="C54" t="s">
        <v>16</v>
      </c>
      <c r="D54">
        <v>21</v>
      </c>
      <c r="E54" t="s">
        <v>24</v>
      </c>
      <c r="F54" t="s">
        <v>33</v>
      </c>
      <c r="G54" s="2"/>
      <c r="H54" t="s">
        <v>70</v>
      </c>
      <c r="I54" t="s">
        <v>40</v>
      </c>
      <c r="J54" t="s">
        <v>83</v>
      </c>
      <c r="K54" t="s">
        <v>48</v>
      </c>
      <c r="L54" t="s">
        <v>70</v>
      </c>
      <c r="M54" t="s">
        <v>72</v>
      </c>
      <c r="N54">
        <v>324</v>
      </c>
      <c r="O54">
        <v>10.8</v>
      </c>
      <c r="P54">
        <v>0</v>
      </c>
      <c r="Q54" t="s">
        <v>6</v>
      </c>
      <c r="R54" t="s">
        <v>4</v>
      </c>
      <c r="S54" t="s">
        <v>5</v>
      </c>
      <c r="T54">
        <v>1</v>
      </c>
    </row>
    <row r="55" spans="1:20" x14ac:dyDescent="0.25">
      <c r="A55" s="2">
        <v>42376</v>
      </c>
      <c r="B55">
        <v>43728</v>
      </c>
      <c r="C55" t="s">
        <v>16</v>
      </c>
      <c r="D55">
        <v>21</v>
      </c>
      <c r="E55" t="s">
        <v>24</v>
      </c>
      <c r="F55" t="s">
        <v>33</v>
      </c>
      <c r="G55" s="2"/>
      <c r="H55" t="s">
        <v>70</v>
      </c>
      <c r="I55" t="s">
        <v>38</v>
      </c>
      <c r="J55" t="s">
        <v>80</v>
      </c>
      <c r="K55" t="s">
        <v>48</v>
      </c>
      <c r="L55" t="s">
        <v>70</v>
      </c>
      <c r="M55" t="s">
        <v>72</v>
      </c>
      <c r="N55">
        <v>272</v>
      </c>
      <c r="O55">
        <v>9.07</v>
      </c>
      <c r="P55">
        <v>0</v>
      </c>
      <c r="Q55" t="s">
        <v>6</v>
      </c>
      <c r="R55" t="s">
        <v>4</v>
      </c>
      <c r="S55" t="s">
        <v>5</v>
      </c>
      <c r="T55">
        <v>1</v>
      </c>
    </row>
    <row r="56" spans="1:20" x14ac:dyDescent="0.25">
      <c r="A56" s="2">
        <v>42376</v>
      </c>
      <c r="B56">
        <v>53988</v>
      </c>
      <c r="C56" t="s">
        <v>16</v>
      </c>
      <c r="D56">
        <v>21</v>
      </c>
      <c r="E56" t="s">
        <v>24</v>
      </c>
      <c r="F56" t="s">
        <v>33</v>
      </c>
      <c r="G56" s="2"/>
      <c r="H56" t="s">
        <v>70</v>
      </c>
      <c r="I56" t="s">
        <v>41</v>
      </c>
      <c r="J56" t="s">
        <v>81</v>
      </c>
      <c r="K56" t="s">
        <v>48</v>
      </c>
      <c r="L56" t="s">
        <v>70</v>
      </c>
      <c r="M56" t="s">
        <v>72</v>
      </c>
      <c r="N56">
        <v>157</v>
      </c>
      <c r="O56">
        <v>5.23</v>
      </c>
      <c r="P56">
        <v>0</v>
      </c>
      <c r="Q56" t="s">
        <v>6</v>
      </c>
      <c r="R56" t="s">
        <v>4</v>
      </c>
      <c r="S56" t="s">
        <v>5</v>
      </c>
      <c r="T56">
        <v>1</v>
      </c>
    </row>
    <row r="57" spans="1:20" x14ac:dyDescent="0.25">
      <c r="A57" s="2">
        <v>42376</v>
      </c>
      <c r="B57">
        <v>102754</v>
      </c>
      <c r="C57" t="s">
        <v>16</v>
      </c>
      <c r="D57">
        <v>21</v>
      </c>
      <c r="E57" t="s">
        <v>24</v>
      </c>
      <c r="F57" t="s">
        <v>33</v>
      </c>
      <c r="G57" s="2"/>
      <c r="H57" t="s">
        <v>70</v>
      </c>
      <c r="I57" t="s">
        <v>36</v>
      </c>
      <c r="J57" t="s">
        <v>82</v>
      </c>
      <c r="K57" t="s">
        <v>48</v>
      </c>
      <c r="L57" t="s">
        <v>70</v>
      </c>
      <c r="M57" t="s">
        <v>72</v>
      </c>
      <c r="N57">
        <v>264</v>
      </c>
      <c r="O57">
        <v>8.8000000000000007</v>
      </c>
      <c r="P57">
        <v>0</v>
      </c>
      <c r="Q57" t="s">
        <v>6</v>
      </c>
      <c r="R57" t="s">
        <v>4</v>
      </c>
      <c r="S57" t="s">
        <v>5</v>
      </c>
      <c r="T57">
        <v>1</v>
      </c>
    </row>
    <row r="58" spans="1:20" x14ac:dyDescent="0.25">
      <c r="A58" s="2">
        <v>42376</v>
      </c>
      <c r="B58">
        <v>102964</v>
      </c>
      <c r="C58" t="s">
        <v>16</v>
      </c>
      <c r="D58">
        <v>21</v>
      </c>
      <c r="E58" t="s">
        <v>24</v>
      </c>
      <c r="F58" t="s">
        <v>33</v>
      </c>
      <c r="G58" s="2"/>
      <c r="H58" t="s">
        <v>70</v>
      </c>
      <c r="I58" t="s">
        <v>37</v>
      </c>
      <c r="J58" t="s">
        <v>84</v>
      </c>
      <c r="K58" t="s">
        <v>48</v>
      </c>
      <c r="L58" t="s">
        <v>70</v>
      </c>
      <c r="M58" t="s">
        <v>72</v>
      </c>
      <c r="N58">
        <v>131</v>
      </c>
      <c r="O58">
        <v>4.37</v>
      </c>
      <c r="P58">
        <v>0</v>
      </c>
      <c r="Q58" t="s">
        <v>6</v>
      </c>
      <c r="R58" t="s">
        <v>4</v>
      </c>
      <c r="S58" t="s">
        <v>5</v>
      </c>
      <c r="T58">
        <v>1</v>
      </c>
    </row>
    <row r="59" spans="1:20" x14ac:dyDescent="0.25">
      <c r="A59" s="2">
        <v>42376</v>
      </c>
      <c r="B59">
        <v>104636</v>
      </c>
      <c r="C59" t="s">
        <v>16</v>
      </c>
      <c r="D59">
        <v>21</v>
      </c>
      <c r="E59" t="s">
        <v>24</v>
      </c>
      <c r="F59" t="s">
        <v>33</v>
      </c>
      <c r="G59" s="2"/>
      <c r="H59" t="s">
        <v>70</v>
      </c>
      <c r="I59" t="s">
        <v>40</v>
      </c>
      <c r="J59" t="s">
        <v>83</v>
      </c>
      <c r="K59" t="s">
        <v>48</v>
      </c>
      <c r="L59" t="s">
        <v>70</v>
      </c>
      <c r="M59" t="s">
        <v>72</v>
      </c>
      <c r="N59">
        <v>354</v>
      </c>
      <c r="O59">
        <v>11.8</v>
      </c>
      <c r="P59">
        <v>0</v>
      </c>
      <c r="Q59" t="s">
        <v>6</v>
      </c>
      <c r="R59" t="s">
        <v>4</v>
      </c>
      <c r="S59" t="s">
        <v>5</v>
      </c>
      <c r="T59">
        <v>1</v>
      </c>
    </row>
    <row r="60" spans="1:20" x14ac:dyDescent="0.25">
      <c r="A60" s="2">
        <v>42377</v>
      </c>
      <c r="B60">
        <v>43728</v>
      </c>
      <c r="C60" t="s">
        <v>16</v>
      </c>
      <c r="D60">
        <v>21</v>
      </c>
      <c r="E60" t="s">
        <v>24</v>
      </c>
      <c r="F60" t="s">
        <v>33</v>
      </c>
      <c r="G60" s="2"/>
      <c r="H60" t="s">
        <v>70</v>
      </c>
      <c r="I60" t="s">
        <v>38</v>
      </c>
      <c r="J60" t="s">
        <v>80</v>
      </c>
      <c r="K60" t="s">
        <v>48</v>
      </c>
      <c r="L60" t="s">
        <v>70</v>
      </c>
      <c r="M60" t="s">
        <v>72</v>
      </c>
      <c r="N60">
        <v>303</v>
      </c>
      <c r="O60">
        <v>10.1</v>
      </c>
      <c r="P60">
        <v>0</v>
      </c>
      <c r="Q60" t="s">
        <v>6</v>
      </c>
      <c r="R60" t="s">
        <v>4</v>
      </c>
      <c r="S60" t="s">
        <v>5</v>
      </c>
      <c r="T60">
        <v>1</v>
      </c>
    </row>
    <row r="61" spans="1:20" x14ac:dyDescent="0.25">
      <c r="A61" s="2">
        <v>42377</v>
      </c>
      <c r="B61">
        <v>53988</v>
      </c>
      <c r="C61" t="s">
        <v>16</v>
      </c>
      <c r="D61">
        <v>21</v>
      </c>
      <c r="E61" t="s">
        <v>24</v>
      </c>
      <c r="F61" t="s">
        <v>33</v>
      </c>
      <c r="G61" s="2"/>
      <c r="H61" t="s">
        <v>70</v>
      </c>
      <c r="I61" t="s">
        <v>41</v>
      </c>
      <c r="J61" t="s">
        <v>81</v>
      </c>
      <c r="K61" t="s">
        <v>48</v>
      </c>
      <c r="L61" t="s">
        <v>70</v>
      </c>
      <c r="M61" t="s">
        <v>72</v>
      </c>
      <c r="N61">
        <v>188</v>
      </c>
      <c r="O61">
        <v>6.27</v>
      </c>
      <c r="P61">
        <v>0</v>
      </c>
      <c r="Q61" t="s">
        <v>6</v>
      </c>
      <c r="R61" t="s">
        <v>4</v>
      </c>
      <c r="S61" t="s">
        <v>5</v>
      </c>
      <c r="T61">
        <v>1</v>
      </c>
    </row>
    <row r="62" spans="1:20" x14ac:dyDescent="0.25">
      <c r="A62" s="2">
        <v>42377</v>
      </c>
      <c r="B62">
        <v>102754</v>
      </c>
      <c r="C62" t="s">
        <v>16</v>
      </c>
      <c r="D62">
        <v>21</v>
      </c>
      <c r="E62" t="s">
        <v>24</v>
      </c>
      <c r="F62" t="s">
        <v>33</v>
      </c>
      <c r="G62" s="2"/>
      <c r="H62" t="s">
        <v>70</v>
      </c>
      <c r="I62" t="s">
        <v>36</v>
      </c>
      <c r="J62" t="s">
        <v>82</v>
      </c>
      <c r="K62" t="s">
        <v>48</v>
      </c>
      <c r="L62" t="s">
        <v>70</v>
      </c>
      <c r="M62" t="s">
        <v>72</v>
      </c>
      <c r="N62">
        <v>295</v>
      </c>
      <c r="O62">
        <v>9.83</v>
      </c>
      <c r="P62">
        <v>0</v>
      </c>
      <c r="Q62" t="s">
        <v>6</v>
      </c>
      <c r="R62" t="s">
        <v>4</v>
      </c>
      <c r="S62" t="s">
        <v>5</v>
      </c>
      <c r="T62">
        <v>1</v>
      </c>
    </row>
    <row r="63" spans="1:20" x14ac:dyDescent="0.25">
      <c r="A63" s="2">
        <v>42377</v>
      </c>
      <c r="B63">
        <v>102964</v>
      </c>
      <c r="C63" t="s">
        <v>16</v>
      </c>
      <c r="D63">
        <v>21</v>
      </c>
      <c r="E63" t="s">
        <v>24</v>
      </c>
      <c r="F63" t="s">
        <v>33</v>
      </c>
      <c r="G63" s="2"/>
      <c r="H63" t="s">
        <v>70</v>
      </c>
      <c r="I63" t="s">
        <v>37</v>
      </c>
      <c r="J63" t="s">
        <v>84</v>
      </c>
      <c r="K63" t="s">
        <v>48</v>
      </c>
      <c r="L63" t="s">
        <v>70</v>
      </c>
      <c r="M63" t="s">
        <v>72</v>
      </c>
      <c r="N63">
        <v>162</v>
      </c>
      <c r="O63">
        <v>5.4</v>
      </c>
      <c r="P63">
        <v>0</v>
      </c>
      <c r="Q63" t="s">
        <v>6</v>
      </c>
      <c r="R63" t="s">
        <v>4</v>
      </c>
      <c r="S63" t="s">
        <v>5</v>
      </c>
      <c r="T63">
        <v>1</v>
      </c>
    </row>
    <row r="64" spans="1:20" x14ac:dyDescent="0.25">
      <c r="A64" s="2">
        <v>42377</v>
      </c>
      <c r="B64">
        <v>104636</v>
      </c>
      <c r="C64" t="s">
        <v>16</v>
      </c>
      <c r="D64">
        <v>21</v>
      </c>
      <c r="E64" t="s">
        <v>24</v>
      </c>
      <c r="F64" t="s">
        <v>33</v>
      </c>
      <c r="G64" s="2"/>
      <c r="H64" t="s">
        <v>70</v>
      </c>
      <c r="I64" t="s">
        <v>40</v>
      </c>
      <c r="J64" t="s">
        <v>83</v>
      </c>
      <c r="K64" t="s">
        <v>48</v>
      </c>
      <c r="L64" t="s">
        <v>70</v>
      </c>
      <c r="M64" t="s">
        <v>72</v>
      </c>
      <c r="N64">
        <v>385</v>
      </c>
      <c r="O64">
        <v>12.83</v>
      </c>
      <c r="P64">
        <v>0</v>
      </c>
      <c r="Q64" t="s">
        <v>6</v>
      </c>
      <c r="R64" t="s">
        <v>4</v>
      </c>
      <c r="S64" t="s">
        <v>5</v>
      </c>
      <c r="T64">
        <v>1</v>
      </c>
    </row>
    <row r="65" spans="1:20" x14ac:dyDescent="0.25">
      <c r="A65" s="2">
        <v>42378</v>
      </c>
      <c r="B65">
        <v>43728</v>
      </c>
      <c r="C65" t="s">
        <v>16</v>
      </c>
      <c r="D65">
        <v>21</v>
      </c>
      <c r="E65" t="s">
        <v>24</v>
      </c>
      <c r="F65" t="s">
        <v>33</v>
      </c>
      <c r="G65" s="2"/>
      <c r="H65" t="s">
        <v>70</v>
      </c>
      <c r="I65" t="s">
        <v>38</v>
      </c>
      <c r="J65" t="s">
        <v>80</v>
      </c>
      <c r="K65" t="s">
        <v>48</v>
      </c>
      <c r="L65" t="s">
        <v>70</v>
      </c>
      <c r="M65" t="s">
        <v>72</v>
      </c>
      <c r="N65">
        <v>334</v>
      </c>
      <c r="O65">
        <v>11.13</v>
      </c>
      <c r="P65">
        <v>0</v>
      </c>
      <c r="Q65" t="s">
        <v>6</v>
      </c>
      <c r="R65" t="s">
        <v>4</v>
      </c>
      <c r="S65" t="s">
        <v>5</v>
      </c>
      <c r="T65">
        <v>1</v>
      </c>
    </row>
    <row r="66" spans="1:20" x14ac:dyDescent="0.25">
      <c r="A66" s="2">
        <v>42378</v>
      </c>
      <c r="B66">
        <v>53988</v>
      </c>
      <c r="C66" t="s">
        <v>16</v>
      </c>
      <c r="D66">
        <v>21</v>
      </c>
      <c r="E66" t="s">
        <v>24</v>
      </c>
      <c r="F66" t="s">
        <v>33</v>
      </c>
      <c r="G66" s="2"/>
      <c r="H66" t="s">
        <v>70</v>
      </c>
      <c r="I66" t="s">
        <v>41</v>
      </c>
      <c r="J66" t="s">
        <v>81</v>
      </c>
      <c r="K66" t="s">
        <v>48</v>
      </c>
      <c r="L66" t="s">
        <v>70</v>
      </c>
      <c r="M66" t="s">
        <v>72</v>
      </c>
      <c r="N66">
        <v>219</v>
      </c>
      <c r="O66">
        <v>7.3</v>
      </c>
      <c r="P66">
        <v>0</v>
      </c>
      <c r="Q66" t="s">
        <v>6</v>
      </c>
      <c r="R66" t="s">
        <v>4</v>
      </c>
      <c r="S66" t="s">
        <v>5</v>
      </c>
      <c r="T66">
        <v>1</v>
      </c>
    </row>
    <row r="67" spans="1:20" x14ac:dyDescent="0.25">
      <c r="A67" s="2">
        <v>42378</v>
      </c>
      <c r="B67">
        <v>102754</v>
      </c>
      <c r="C67" t="s">
        <v>16</v>
      </c>
      <c r="D67">
        <v>21</v>
      </c>
      <c r="E67" t="s">
        <v>24</v>
      </c>
      <c r="F67" t="s">
        <v>33</v>
      </c>
      <c r="G67" s="2"/>
      <c r="H67" t="s">
        <v>70</v>
      </c>
      <c r="I67" t="s">
        <v>36</v>
      </c>
      <c r="J67" t="s">
        <v>82</v>
      </c>
      <c r="K67" t="s">
        <v>48</v>
      </c>
      <c r="L67" t="s">
        <v>70</v>
      </c>
      <c r="M67" t="s">
        <v>72</v>
      </c>
      <c r="N67">
        <v>326</v>
      </c>
      <c r="O67">
        <v>10.87</v>
      </c>
      <c r="P67">
        <v>0</v>
      </c>
      <c r="Q67" t="s">
        <v>6</v>
      </c>
      <c r="R67" t="s">
        <v>4</v>
      </c>
      <c r="S67" t="s">
        <v>5</v>
      </c>
      <c r="T67">
        <v>1</v>
      </c>
    </row>
    <row r="68" spans="1:20" x14ac:dyDescent="0.25">
      <c r="A68" s="2">
        <v>42378</v>
      </c>
      <c r="B68">
        <v>102964</v>
      </c>
      <c r="C68" t="s">
        <v>16</v>
      </c>
      <c r="D68">
        <v>21</v>
      </c>
      <c r="E68" t="s">
        <v>24</v>
      </c>
      <c r="F68" t="s">
        <v>33</v>
      </c>
      <c r="G68" s="2"/>
      <c r="H68" t="s">
        <v>70</v>
      </c>
      <c r="I68" t="s">
        <v>37</v>
      </c>
      <c r="J68" t="s">
        <v>84</v>
      </c>
      <c r="K68" t="s">
        <v>48</v>
      </c>
      <c r="L68" t="s">
        <v>70</v>
      </c>
      <c r="M68" t="s">
        <v>72</v>
      </c>
      <c r="N68">
        <v>193</v>
      </c>
      <c r="O68">
        <v>6.43</v>
      </c>
      <c r="P68">
        <v>0</v>
      </c>
      <c r="Q68" t="s">
        <v>6</v>
      </c>
      <c r="R68" t="s">
        <v>4</v>
      </c>
      <c r="S68" t="s">
        <v>5</v>
      </c>
      <c r="T68">
        <v>1</v>
      </c>
    </row>
    <row r="69" spans="1:20" x14ac:dyDescent="0.25">
      <c r="A69" s="2">
        <v>42378</v>
      </c>
      <c r="B69">
        <v>104636</v>
      </c>
      <c r="C69" t="s">
        <v>16</v>
      </c>
      <c r="D69">
        <v>21</v>
      </c>
      <c r="E69" t="s">
        <v>24</v>
      </c>
      <c r="F69" t="s">
        <v>33</v>
      </c>
      <c r="G69" s="2"/>
      <c r="H69" t="s">
        <v>70</v>
      </c>
      <c r="I69" t="s">
        <v>40</v>
      </c>
      <c r="J69" t="s">
        <v>83</v>
      </c>
      <c r="K69" t="s">
        <v>48</v>
      </c>
      <c r="L69" t="s">
        <v>70</v>
      </c>
      <c r="M69" t="s">
        <v>72</v>
      </c>
      <c r="N69">
        <v>416</v>
      </c>
      <c r="O69">
        <v>13.87</v>
      </c>
      <c r="P69">
        <v>0</v>
      </c>
      <c r="Q69" t="s">
        <v>6</v>
      </c>
      <c r="R69" t="s">
        <v>4</v>
      </c>
      <c r="S69" t="s">
        <v>5</v>
      </c>
      <c r="T69">
        <v>1</v>
      </c>
    </row>
    <row r="70" spans="1:20" x14ac:dyDescent="0.25">
      <c r="A70" s="2">
        <v>42379</v>
      </c>
      <c r="B70">
        <v>43728</v>
      </c>
      <c r="C70" t="s">
        <v>16</v>
      </c>
      <c r="D70">
        <v>21</v>
      </c>
      <c r="E70" t="s">
        <v>24</v>
      </c>
      <c r="F70" t="s">
        <v>33</v>
      </c>
      <c r="G70" s="2"/>
      <c r="H70" t="s">
        <v>70</v>
      </c>
      <c r="I70" t="s">
        <v>38</v>
      </c>
      <c r="J70" t="s">
        <v>80</v>
      </c>
      <c r="K70" t="s">
        <v>48</v>
      </c>
      <c r="L70" t="s">
        <v>70</v>
      </c>
      <c r="M70" t="s">
        <v>72</v>
      </c>
      <c r="N70">
        <v>364</v>
      </c>
      <c r="O70">
        <v>12.13</v>
      </c>
      <c r="P70">
        <v>0</v>
      </c>
      <c r="Q70" t="s">
        <v>6</v>
      </c>
      <c r="R70" t="s">
        <v>4</v>
      </c>
      <c r="S70" t="s">
        <v>5</v>
      </c>
      <c r="T70">
        <v>1</v>
      </c>
    </row>
    <row r="71" spans="1:20" x14ac:dyDescent="0.25">
      <c r="A71" s="2">
        <v>42379</v>
      </c>
      <c r="B71">
        <v>53988</v>
      </c>
      <c r="C71" t="s">
        <v>16</v>
      </c>
      <c r="D71">
        <v>21</v>
      </c>
      <c r="E71" t="s">
        <v>24</v>
      </c>
      <c r="F71" t="s">
        <v>33</v>
      </c>
      <c r="G71" s="2"/>
      <c r="H71" t="s">
        <v>70</v>
      </c>
      <c r="I71" t="s">
        <v>41</v>
      </c>
      <c r="J71" t="s">
        <v>81</v>
      </c>
      <c r="K71" t="s">
        <v>48</v>
      </c>
      <c r="L71" t="s">
        <v>70</v>
      </c>
      <c r="M71" t="s">
        <v>72</v>
      </c>
      <c r="N71">
        <v>249</v>
      </c>
      <c r="O71">
        <v>8.3000000000000007</v>
      </c>
      <c r="P71">
        <v>0</v>
      </c>
      <c r="Q71" t="s">
        <v>6</v>
      </c>
      <c r="R71" t="s">
        <v>4</v>
      </c>
      <c r="S71" t="s">
        <v>5</v>
      </c>
      <c r="T71">
        <v>1</v>
      </c>
    </row>
    <row r="72" spans="1:20" x14ac:dyDescent="0.25">
      <c r="A72" s="2">
        <v>42379</v>
      </c>
      <c r="B72">
        <v>102754</v>
      </c>
      <c r="C72" t="s">
        <v>16</v>
      </c>
      <c r="D72">
        <v>21</v>
      </c>
      <c r="E72" t="s">
        <v>24</v>
      </c>
      <c r="F72" t="s">
        <v>33</v>
      </c>
      <c r="G72" s="2"/>
      <c r="H72" t="s">
        <v>70</v>
      </c>
      <c r="I72" t="s">
        <v>36</v>
      </c>
      <c r="J72" t="s">
        <v>82</v>
      </c>
      <c r="K72" t="s">
        <v>48</v>
      </c>
      <c r="L72" t="s">
        <v>70</v>
      </c>
      <c r="M72" t="s">
        <v>72</v>
      </c>
      <c r="N72">
        <v>356</v>
      </c>
      <c r="O72">
        <v>11.87</v>
      </c>
      <c r="P72">
        <v>0</v>
      </c>
      <c r="Q72" t="s">
        <v>6</v>
      </c>
      <c r="R72" t="s">
        <v>4</v>
      </c>
      <c r="S72" t="s">
        <v>5</v>
      </c>
      <c r="T72">
        <v>1</v>
      </c>
    </row>
    <row r="73" spans="1:20" x14ac:dyDescent="0.25">
      <c r="A73" s="2">
        <v>42379</v>
      </c>
      <c r="B73">
        <v>102964</v>
      </c>
      <c r="C73" t="s">
        <v>16</v>
      </c>
      <c r="D73">
        <v>21</v>
      </c>
      <c r="E73" t="s">
        <v>24</v>
      </c>
      <c r="F73" t="s">
        <v>33</v>
      </c>
      <c r="G73" s="2"/>
      <c r="H73" t="s">
        <v>70</v>
      </c>
      <c r="I73" t="s">
        <v>37</v>
      </c>
      <c r="J73" t="s">
        <v>84</v>
      </c>
      <c r="K73" t="s">
        <v>48</v>
      </c>
      <c r="L73" t="s">
        <v>70</v>
      </c>
      <c r="M73" t="s">
        <v>72</v>
      </c>
      <c r="N73">
        <v>223</v>
      </c>
      <c r="O73">
        <v>7.43</v>
      </c>
      <c r="P73">
        <v>0</v>
      </c>
      <c r="Q73" t="s">
        <v>6</v>
      </c>
      <c r="R73" t="s">
        <v>4</v>
      </c>
      <c r="S73" t="s">
        <v>5</v>
      </c>
      <c r="T73">
        <v>1</v>
      </c>
    </row>
    <row r="74" spans="1:20" x14ac:dyDescent="0.25">
      <c r="A74" s="2">
        <v>42379</v>
      </c>
      <c r="B74">
        <v>104636</v>
      </c>
      <c r="C74" t="s">
        <v>16</v>
      </c>
      <c r="D74">
        <v>21</v>
      </c>
      <c r="E74" t="s">
        <v>24</v>
      </c>
      <c r="F74" t="s">
        <v>33</v>
      </c>
      <c r="G74" s="2"/>
      <c r="H74" t="s">
        <v>70</v>
      </c>
      <c r="I74" t="s">
        <v>40</v>
      </c>
      <c r="J74" t="s">
        <v>83</v>
      </c>
      <c r="K74" t="s">
        <v>48</v>
      </c>
      <c r="L74" t="s">
        <v>70</v>
      </c>
      <c r="M74" t="s">
        <v>72</v>
      </c>
      <c r="N74">
        <v>446</v>
      </c>
      <c r="O74">
        <v>14.87</v>
      </c>
      <c r="P74">
        <v>0</v>
      </c>
      <c r="Q74" t="s">
        <v>6</v>
      </c>
      <c r="R74" t="s">
        <v>4</v>
      </c>
      <c r="S74" t="s">
        <v>5</v>
      </c>
      <c r="T74">
        <v>1</v>
      </c>
    </row>
    <row r="75" spans="1:20" x14ac:dyDescent="0.25">
      <c r="A75" s="2">
        <v>42380</v>
      </c>
      <c r="B75">
        <v>43728</v>
      </c>
      <c r="C75" t="s">
        <v>16</v>
      </c>
      <c r="D75">
        <v>21</v>
      </c>
      <c r="E75" t="s">
        <v>24</v>
      </c>
      <c r="F75" t="s">
        <v>33</v>
      </c>
      <c r="G75" s="2"/>
      <c r="H75" t="s">
        <v>70</v>
      </c>
      <c r="I75" t="s">
        <v>38</v>
      </c>
      <c r="J75" t="s">
        <v>80</v>
      </c>
      <c r="K75" t="s">
        <v>48</v>
      </c>
      <c r="L75" t="s">
        <v>70</v>
      </c>
      <c r="M75" t="s">
        <v>72</v>
      </c>
      <c r="N75">
        <v>395</v>
      </c>
      <c r="O75">
        <v>13.17</v>
      </c>
      <c r="P75">
        <v>0</v>
      </c>
      <c r="Q75" t="s">
        <v>6</v>
      </c>
      <c r="R75" t="s">
        <v>4</v>
      </c>
      <c r="S75" t="s">
        <v>5</v>
      </c>
      <c r="T75">
        <v>1</v>
      </c>
    </row>
    <row r="76" spans="1:20" x14ac:dyDescent="0.25">
      <c r="A76" s="2">
        <v>42380</v>
      </c>
      <c r="B76">
        <v>53988</v>
      </c>
      <c r="C76" t="s">
        <v>16</v>
      </c>
      <c r="D76">
        <v>21</v>
      </c>
      <c r="E76" t="s">
        <v>24</v>
      </c>
      <c r="F76" t="s">
        <v>33</v>
      </c>
      <c r="G76" s="2"/>
      <c r="H76" t="s">
        <v>70</v>
      </c>
      <c r="I76" t="s">
        <v>41</v>
      </c>
      <c r="J76" t="s">
        <v>81</v>
      </c>
      <c r="K76" t="s">
        <v>48</v>
      </c>
      <c r="L76" t="s">
        <v>70</v>
      </c>
      <c r="M76" t="s">
        <v>72</v>
      </c>
      <c r="N76">
        <v>280</v>
      </c>
      <c r="O76">
        <v>9.33</v>
      </c>
      <c r="P76">
        <v>0</v>
      </c>
      <c r="Q76" t="s">
        <v>6</v>
      </c>
      <c r="R76" t="s">
        <v>4</v>
      </c>
      <c r="S76" t="s">
        <v>5</v>
      </c>
      <c r="T76">
        <v>1</v>
      </c>
    </row>
    <row r="77" spans="1:20" x14ac:dyDescent="0.25">
      <c r="A77" s="2">
        <v>42380</v>
      </c>
      <c r="B77">
        <v>102754</v>
      </c>
      <c r="C77" t="s">
        <v>16</v>
      </c>
      <c r="D77">
        <v>21</v>
      </c>
      <c r="E77" t="s">
        <v>24</v>
      </c>
      <c r="F77" t="s">
        <v>33</v>
      </c>
      <c r="G77" s="2"/>
      <c r="H77" t="s">
        <v>70</v>
      </c>
      <c r="I77" t="s">
        <v>36</v>
      </c>
      <c r="J77" t="s">
        <v>82</v>
      </c>
      <c r="K77" t="s">
        <v>48</v>
      </c>
      <c r="L77" t="s">
        <v>70</v>
      </c>
      <c r="M77" t="s">
        <v>72</v>
      </c>
      <c r="N77">
        <v>387</v>
      </c>
      <c r="O77">
        <v>12.9</v>
      </c>
      <c r="P77">
        <v>0</v>
      </c>
      <c r="Q77" t="s">
        <v>6</v>
      </c>
      <c r="R77" t="s">
        <v>4</v>
      </c>
      <c r="S77" t="s">
        <v>5</v>
      </c>
      <c r="T77">
        <v>1</v>
      </c>
    </row>
    <row r="78" spans="1:20" x14ac:dyDescent="0.25">
      <c r="A78" s="2">
        <v>42380</v>
      </c>
      <c r="B78">
        <v>102964</v>
      </c>
      <c r="C78" t="s">
        <v>16</v>
      </c>
      <c r="D78">
        <v>21</v>
      </c>
      <c r="E78" t="s">
        <v>24</v>
      </c>
      <c r="F78" t="s">
        <v>33</v>
      </c>
      <c r="G78" s="2"/>
      <c r="H78" t="s">
        <v>70</v>
      </c>
      <c r="I78" t="s">
        <v>37</v>
      </c>
      <c r="J78" t="s">
        <v>84</v>
      </c>
      <c r="K78" t="s">
        <v>48</v>
      </c>
      <c r="L78" t="s">
        <v>70</v>
      </c>
      <c r="M78" t="s">
        <v>72</v>
      </c>
      <c r="N78">
        <v>254</v>
      </c>
      <c r="O78">
        <v>8.4700000000000006</v>
      </c>
      <c r="P78">
        <v>0</v>
      </c>
      <c r="Q78" t="s">
        <v>6</v>
      </c>
      <c r="R78" t="s">
        <v>4</v>
      </c>
      <c r="S78" t="s">
        <v>5</v>
      </c>
      <c r="T78">
        <v>1</v>
      </c>
    </row>
    <row r="79" spans="1:20" x14ac:dyDescent="0.25">
      <c r="A79" s="2">
        <v>42380</v>
      </c>
      <c r="B79">
        <v>104636</v>
      </c>
      <c r="C79" t="s">
        <v>16</v>
      </c>
      <c r="D79">
        <v>21</v>
      </c>
      <c r="E79" t="s">
        <v>24</v>
      </c>
      <c r="F79" t="s">
        <v>33</v>
      </c>
      <c r="G79" s="2"/>
      <c r="H79" t="s">
        <v>70</v>
      </c>
      <c r="I79" t="s">
        <v>40</v>
      </c>
      <c r="J79" t="s">
        <v>83</v>
      </c>
      <c r="K79" t="s">
        <v>48</v>
      </c>
      <c r="L79" t="s">
        <v>70</v>
      </c>
      <c r="M79" t="s">
        <v>72</v>
      </c>
      <c r="N79">
        <v>477</v>
      </c>
      <c r="O79">
        <v>15.9</v>
      </c>
      <c r="P79">
        <v>0</v>
      </c>
      <c r="Q79" t="s">
        <v>6</v>
      </c>
      <c r="R79" t="s">
        <v>4</v>
      </c>
      <c r="S79" t="s">
        <v>5</v>
      </c>
      <c r="T79">
        <v>1</v>
      </c>
    </row>
    <row r="80" spans="1:20" x14ac:dyDescent="0.25">
      <c r="A80" s="2">
        <v>42381</v>
      </c>
      <c r="B80">
        <v>43728</v>
      </c>
      <c r="C80" t="s">
        <v>16</v>
      </c>
      <c r="D80">
        <v>21</v>
      </c>
      <c r="E80" t="s">
        <v>24</v>
      </c>
      <c r="F80" t="s">
        <v>33</v>
      </c>
      <c r="G80" s="2"/>
      <c r="H80" t="s">
        <v>70</v>
      </c>
      <c r="I80" t="s">
        <v>38</v>
      </c>
      <c r="J80" t="s">
        <v>80</v>
      </c>
      <c r="K80" t="s">
        <v>48</v>
      </c>
      <c r="L80" t="s">
        <v>70</v>
      </c>
      <c r="M80" t="s">
        <v>72</v>
      </c>
      <c r="N80">
        <v>425</v>
      </c>
      <c r="O80">
        <v>14.17</v>
      </c>
      <c r="P80">
        <v>0</v>
      </c>
      <c r="Q80" t="s">
        <v>6</v>
      </c>
      <c r="R80" t="s">
        <v>4</v>
      </c>
      <c r="S80" t="s">
        <v>5</v>
      </c>
      <c r="T80">
        <v>1</v>
      </c>
    </row>
    <row r="81" spans="1:20" x14ac:dyDescent="0.25">
      <c r="A81" s="2">
        <v>42381</v>
      </c>
      <c r="B81">
        <v>53988</v>
      </c>
      <c r="C81" t="s">
        <v>16</v>
      </c>
      <c r="D81">
        <v>21</v>
      </c>
      <c r="E81" t="s">
        <v>24</v>
      </c>
      <c r="F81" t="s">
        <v>33</v>
      </c>
      <c r="G81" s="2"/>
      <c r="H81" t="s">
        <v>70</v>
      </c>
      <c r="I81" t="s">
        <v>41</v>
      </c>
      <c r="J81" t="s">
        <v>81</v>
      </c>
      <c r="K81" t="s">
        <v>48</v>
      </c>
      <c r="L81" t="s">
        <v>70</v>
      </c>
      <c r="M81" t="s">
        <v>72</v>
      </c>
      <c r="N81">
        <v>310</v>
      </c>
      <c r="O81">
        <v>10.33</v>
      </c>
      <c r="P81">
        <v>0</v>
      </c>
      <c r="Q81" t="s">
        <v>6</v>
      </c>
      <c r="R81" t="s">
        <v>4</v>
      </c>
      <c r="S81" t="s">
        <v>5</v>
      </c>
      <c r="T81">
        <v>1</v>
      </c>
    </row>
    <row r="82" spans="1:20" x14ac:dyDescent="0.25">
      <c r="A82" s="2">
        <v>42381</v>
      </c>
      <c r="B82">
        <v>102754</v>
      </c>
      <c r="C82" t="s">
        <v>16</v>
      </c>
      <c r="D82">
        <v>21</v>
      </c>
      <c r="E82" t="s">
        <v>24</v>
      </c>
      <c r="F82" t="s">
        <v>33</v>
      </c>
      <c r="G82" s="2"/>
      <c r="H82" t="s">
        <v>70</v>
      </c>
      <c r="I82" t="s">
        <v>36</v>
      </c>
      <c r="J82" t="s">
        <v>82</v>
      </c>
      <c r="K82" t="s">
        <v>48</v>
      </c>
      <c r="L82" t="s">
        <v>70</v>
      </c>
      <c r="M82" t="s">
        <v>72</v>
      </c>
      <c r="N82">
        <v>417</v>
      </c>
      <c r="O82">
        <v>13.9</v>
      </c>
      <c r="P82">
        <v>0</v>
      </c>
      <c r="Q82" t="s">
        <v>6</v>
      </c>
      <c r="R82" t="s">
        <v>4</v>
      </c>
      <c r="S82" t="s">
        <v>5</v>
      </c>
      <c r="T82">
        <v>1</v>
      </c>
    </row>
    <row r="83" spans="1:20" x14ac:dyDescent="0.25">
      <c r="A83" s="2">
        <v>42381</v>
      </c>
      <c r="B83">
        <v>102964</v>
      </c>
      <c r="C83" t="s">
        <v>16</v>
      </c>
      <c r="D83">
        <v>21</v>
      </c>
      <c r="E83" t="s">
        <v>24</v>
      </c>
      <c r="F83" t="s">
        <v>33</v>
      </c>
      <c r="G83" s="2"/>
      <c r="H83" t="s">
        <v>70</v>
      </c>
      <c r="I83" t="s">
        <v>37</v>
      </c>
      <c r="J83" t="s">
        <v>84</v>
      </c>
      <c r="K83" t="s">
        <v>48</v>
      </c>
      <c r="L83" t="s">
        <v>70</v>
      </c>
      <c r="M83" t="s">
        <v>72</v>
      </c>
      <c r="N83">
        <v>284</v>
      </c>
      <c r="O83">
        <v>9.4700000000000006</v>
      </c>
      <c r="P83">
        <v>0</v>
      </c>
      <c r="Q83" t="s">
        <v>6</v>
      </c>
      <c r="R83" t="s">
        <v>4</v>
      </c>
      <c r="S83" t="s">
        <v>5</v>
      </c>
      <c r="T83">
        <v>1</v>
      </c>
    </row>
    <row r="84" spans="1:20" x14ac:dyDescent="0.25">
      <c r="A84" s="2">
        <v>42381</v>
      </c>
      <c r="B84">
        <v>104636</v>
      </c>
      <c r="C84" t="s">
        <v>16</v>
      </c>
      <c r="D84">
        <v>21</v>
      </c>
      <c r="E84" t="s">
        <v>24</v>
      </c>
      <c r="F84" t="s">
        <v>33</v>
      </c>
      <c r="G84" s="2"/>
      <c r="H84" t="s">
        <v>70</v>
      </c>
      <c r="I84" t="s">
        <v>40</v>
      </c>
      <c r="J84" t="s">
        <v>83</v>
      </c>
      <c r="K84" t="s">
        <v>48</v>
      </c>
      <c r="L84" t="s">
        <v>70</v>
      </c>
      <c r="M84" t="s">
        <v>72</v>
      </c>
      <c r="N84">
        <v>507</v>
      </c>
      <c r="O84">
        <v>16.899999999999999</v>
      </c>
      <c r="P84">
        <v>0</v>
      </c>
      <c r="Q84" t="s">
        <v>6</v>
      </c>
      <c r="R84" t="s">
        <v>4</v>
      </c>
      <c r="S84" t="s">
        <v>5</v>
      </c>
      <c r="T84">
        <v>1</v>
      </c>
    </row>
    <row r="85" spans="1:20" x14ac:dyDescent="0.25">
      <c r="A85" s="2">
        <v>42381</v>
      </c>
      <c r="B85">
        <v>114590</v>
      </c>
      <c r="C85" t="s">
        <v>16</v>
      </c>
      <c r="D85">
        <v>21</v>
      </c>
      <c r="E85" t="s">
        <v>24</v>
      </c>
      <c r="F85" t="s">
        <v>33</v>
      </c>
      <c r="G85" s="2"/>
      <c r="H85" t="s">
        <v>70</v>
      </c>
      <c r="I85" t="s">
        <v>40</v>
      </c>
      <c r="J85" t="s">
        <v>85</v>
      </c>
      <c r="K85" t="s">
        <v>48</v>
      </c>
      <c r="L85" t="s">
        <v>70</v>
      </c>
      <c r="M85" t="s">
        <v>72</v>
      </c>
      <c r="N85">
        <v>22</v>
      </c>
      <c r="O85">
        <v>0.73</v>
      </c>
      <c r="P85">
        <v>0</v>
      </c>
      <c r="Q85" t="s">
        <v>6</v>
      </c>
      <c r="R85" t="s">
        <v>4</v>
      </c>
      <c r="S85" t="s">
        <v>5</v>
      </c>
      <c r="T85">
        <v>1</v>
      </c>
    </row>
    <row r="86" spans="1:20" x14ac:dyDescent="0.25">
      <c r="A86" s="2">
        <v>42736</v>
      </c>
      <c r="B86">
        <v>25882</v>
      </c>
      <c r="C86" t="s">
        <v>16</v>
      </c>
      <c r="D86">
        <v>21</v>
      </c>
      <c r="E86" t="s">
        <v>24</v>
      </c>
      <c r="F86" t="s">
        <v>33</v>
      </c>
      <c r="G86" s="2"/>
      <c r="H86" t="s">
        <v>70</v>
      </c>
      <c r="I86" t="s">
        <v>39</v>
      </c>
      <c r="J86" t="s">
        <v>86</v>
      </c>
      <c r="K86" t="s">
        <v>48</v>
      </c>
      <c r="L86" t="s">
        <v>70</v>
      </c>
      <c r="M86" t="s">
        <v>72</v>
      </c>
      <c r="N86">
        <v>193</v>
      </c>
      <c r="O86">
        <v>6.43</v>
      </c>
      <c r="P86">
        <v>0</v>
      </c>
      <c r="Q86" t="s">
        <v>7</v>
      </c>
      <c r="R86" t="s">
        <v>4</v>
      </c>
      <c r="S86" t="s">
        <v>5</v>
      </c>
      <c r="T86">
        <v>1</v>
      </c>
    </row>
    <row r="87" spans="1:20" x14ac:dyDescent="0.25">
      <c r="A87" s="2">
        <v>42736</v>
      </c>
      <c r="B87">
        <v>41292</v>
      </c>
      <c r="C87" t="s">
        <v>16</v>
      </c>
      <c r="D87">
        <v>21</v>
      </c>
      <c r="E87" t="s">
        <v>24</v>
      </c>
      <c r="F87" t="s">
        <v>33</v>
      </c>
      <c r="G87" s="2"/>
      <c r="H87" t="s">
        <v>70</v>
      </c>
      <c r="I87" t="s">
        <v>37</v>
      </c>
      <c r="J87" t="s">
        <v>87</v>
      </c>
      <c r="K87" t="s">
        <v>48</v>
      </c>
      <c r="L87" t="s">
        <v>70</v>
      </c>
      <c r="M87" t="s">
        <v>72</v>
      </c>
      <c r="N87">
        <v>59</v>
      </c>
      <c r="O87">
        <v>1.97</v>
      </c>
      <c r="P87">
        <v>0</v>
      </c>
      <c r="Q87" t="s">
        <v>7</v>
      </c>
      <c r="R87" t="s">
        <v>4</v>
      </c>
      <c r="S87" t="s">
        <v>5</v>
      </c>
      <c r="T87">
        <v>1</v>
      </c>
    </row>
    <row r="88" spans="1:20" x14ac:dyDescent="0.25">
      <c r="A88" s="2">
        <v>42736</v>
      </c>
      <c r="B88">
        <v>105724</v>
      </c>
      <c r="C88" t="s">
        <v>16</v>
      </c>
      <c r="D88">
        <v>21</v>
      </c>
      <c r="E88" t="s">
        <v>24</v>
      </c>
      <c r="F88" t="s">
        <v>33</v>
      </c>
      <c r="G88" s="2"/>
      <c r="H88" t="s">
        <v>70</v>
      </c>
      <c r="I88" t="s">
        <v>39</v>
      </c>
      <c r="J88" t="s">
        <v>88</v>
      </c>
      <c r="K88" t="s">
        <v>48</v>
      </c>
      <c r="L88" t="s">
        <v>70</v>
      </c>
      <c r="M88" t="s">
        <v>72</v>
      </c>
      <c r="N88">
        <v>109</v>
      </c>
      <c r="O88">
        <v>3.63</v>
      </c>
      <c r="P88">
        <v>0</v>
      </c>
      <c r="Q88" t="s">
        <v>7</v>
      </c>
      <c r="R88" t="s">
        <v>4</v>
      </c>
      <c r="S88" t="s">
        <v>5</v>
      </c>
      <c r="T88">
        <v>1</v>
      </c>
    </row>
    <row r="89" spans="1:20" x14ac:dyDescent="0.25">
      <c r="A89" s="2">
        <v>42736</v>
      </c>
      <c r="B89">
        <v>119392</v>
      </c>
      <c r="C89" t="s">
        <v>16</v>
      </c>
      <c r="D89">
        <v>21</v>
      </c>
      <c r="E89" t="s">
        <v>24</v>
      </c>
      <c r="F89" t="s">
        <v>33</v>
      </c>
      <c r="G89" s="2"/>
      <c r="H89" t="s">
        <v>70</v>
      </c>
      <c r="I89" t="s">
        <v>37</v>
      </c>
      <c r="J89" t="s">
        <v>89</v>
      </c>
      <c r="K89" t="s">
        <v>48</v>
      </c>
      <c r="L89" t="s">
        <v>70</v>
      </c>
      <c r="M89" t="s">
        <v>72</v>
      </c>
      <c r="N89">
        <v>114</v>
      </c>
      <c r="O89">
        <v>3.8</v>
      </c>
      <c r="P89">
        <v>0</v>
      </c>
      <c r="Q89" t="s">
        <v>7</v>
      </c>
      <c r="R89" t="s">
        <v>4</v>
      </c>
      <c r="S89" t="s">
        <v>5</v>
      </c>
      <c r="T89">
        <v>1</v>
      </c>
    </row>
    <row r="90" spans="1:20" x14ac:dyDescent="0.25">
      <c r="A90" s="2">
        <v>42737</v>
      </c>
      <c r="B90">
        <v>25882</v>
      </c>
      <c r="C90" t="s">
        <v>16</v>
      </c>
      <c r="D90">
        <v>21</v>
      </c>
      <c r="E90" t="s">
        <v>24</v>
      </c>
      <c r="F90" t="s">
        <v>33</v>
      </c>
      <c r="G90" s="2"/>
      <c r="H90" t="s">
        <v>70</v>
      </c>
      <c r="I90" t="s">
        <v>39</v>
      </c>
      <c r="J90" t="s">
        <v>90</v>
      </c>
      <c r="K90" t="s">
        <v>48</v>
      </c>
      <c r="L90" t="s">
        <v>70</v>
      </c>
      <c r="M90" t="s">
        <v>72</v>
      </c>
      <c r="N90">
        <v>224</v>
      </c>
      <c r="O90">
        <v>7.47</v>
      </c>
      <c r="P90">
        <v>0</v>
      </c>
      <c r="Q90" t="s">
        <v>7</v>
      </c>
      <c r="R90" t="s">
        <v>4</v>
      </c>
      <c r="S90" t="s">
        <v>5</v>
      </c>
      <c r="T90">
        <v>1</v>
      </c>
    </row>
    <row r="91" spans="1:20" x14ac:dyDescent="0.25">
      <c r="A91" s="2">
        <v>42737</v>
      </c>
      <c r="B91">
        <v>41292</v>
      </c>
      <c r="C91" t="s">
        <v>16</v>
      </c>
      <c r="D91">
        <v>21</v>
      </c>
      <c r="E91" t="s">
        <v>24</v>
      </c>
      <c r="F91" t="s">
        <v>33</v>
      </c>
      <c r="G91" s="2"/>
      <c r="H91" t="s">
        <v>70</v>
      </c>
      <c r="I91" t="s">
        <v>37</v>
      </c>
      <c r="J91" t="s">
        <v>91</v>
      </c>
      <c r="K91" t="s">
        <v>48</v>
      </c>
      <c r="L91" t="s">
        <v>70</v>
      </c>
      <c r="M91" t="s">
        <v>72</v>
      </c>
      <c r="N91">
        <v>90</v>
      </c>
      <c r="O91">
        <v>3</v>
      </c>
      <c r="P91">
        <v>0</v>
      </c>
      <c r="Q91" t="s">
        <v>7</v>
      </c>
      <c r="R91" t="s">
        <v>4</v>
      </c>
      <c r="S91" t="s">
        <v>5</v>
      </c>
      <c r="T91">
        <v>1</v>
      </c>
    </row>
    <row r="92" spans="1:20" x14ac:dyDescent="0.25">
      <c r="A92" s="2">
        <v>42737</v>
      </c>
      <c r="B92">
        <v>105724</v>
      </c>
      <c r="C92" t="s">
        <v>16</v>
      </c>
      <c r="D92">
        <v>21</v>
      </c>
      <c r="E92" t="s">
        <v>24</v>
      </c>
      <c r="F92" t="s">
        <v>33</v>
      </c>
      <c r="G92" s="2"/>
      <c r="H92" t="s">
        <v>70</v>
      </c>
      <c r="I92" t="s">
        <v>39</v>
      </c>
      <c r="J92" t="s">
        <v>92</v>
      </c>
      <c r="K92" t="s">
        <v>48</v>
      </c>
      <c r="L92" t="s">
        <v>70</v>
      </c>
      <c r="M92" t="s">
        <v>72</v>
      </c>
      <c r="N92">
        <v>140</v>
      </c>
      <c r="O92">
        <v>4.67</v>
      </c>
      <c r="P92">
        <v>0</v>
      </c>
      <c r="Q92" t="s">
        <v>7</v>
      </c>
      <c r="R92" t="s">
        <v>4</v>
      </c>
      <c r="S92" t="s">
        <v>5</v>
      </c>
      <c r="T92">
        <v>1</v>
      </c>
    </row>
    <row r="93" spans="1:20" x14ac:dyDescent="0.25">
      <c r="A93" s="2">
        <v>42737</v>
      </c>
      <c r="B93">
        <v>119392</v>
      </c>
      <c r="C93" t="s">
        <v>16</v>
      </c>
      <c r="D93">
        <v>21</v>
      </c>
      <c r="E93" t="s">
        <v>24</v>
      </c>
      <c r="F93" t="s">
        <v>33</v>
      </c>
      <c r="G93" s="2"/>
      <c r="H93" t="s">
        <v>70</v>
      </c>
      <c r="I93" t="s">
        <v>37</v>
      </c>
      <c r="J93" t="s">
        <v>93</v>
      </c>
      <c r="K93" t="s">
        <v>48</v>
      </c>
      <c r="L93" t="s">
        <v>70</v>
      </c>
      <c r="M93" t="s">
        <v>72</v>
      </c>
      <c r="N93">
        <v>145</v>
      </c>
      <c r="O93">
        <v>4.83</v>
      </c>
      <c r="P93">
        <v>0</v>
      </c>
      <c r="Q93" t="s">
        <v>7</v>
      </c>
      <c r="R93" t="s">
        <v>4</v>
      </c>
      <c r="S93" t="s">
        <v>5</v>
      </c>
      <c r="T93">
        <v>1</v>
      </c>
    </row>
    <row r="94" spans="1:20" x14ac:dyDescent="0.25">
      <c r="A94" s="2">
        <v>42738</v>
      </c>
      <c r="B94">
        <v>25882</v>
      </c>
      <c r="C94" t="s">
        <v>16</v>
      </c>
      <c r="D94">
        <v>21</v>
      </c>
      <c r="E94" t="s">
        <v>24</v>
      </c>
      <c r="F94" t="s">
        <v>33</v>
      </c>
      <c r="G94" s="2"/>
      <c r="H94" t="s">
        <v>70</v>
      </c>
      <c r="I94" t="s">
        <v>39</v>
      </c>
      <c r="J94" t="s">
        <v>90</v>
      </c>
      <c r="K94" t="s">
        <v>48</v>
      </c>
      <c r="L94" t="s">
        <v>70</v>
      </c>
      <c r="M94" t="s">
        <v>72</v>
      </c>
      <c r="N94">
        <v>252</v>
      </c>
      <c r="O94">
        <v>8.4</v>
      </c>
      <c r="P94">
        <v>0</v>
      </c>
      <c r="Q94" t="s">
        <v>7</v>
      </c>
      <c r="R94" t="s">
        <v>4</v>
      </c>
      <c r="S94" t="s">
        <v>5</v>
      </c>
      <c r="T94">
        <v>1</v>
      </c>
    </row>
    <row r="95" spans="1:20" x14ac:dyDescent="0.25">
      <c r="A95" s="2">
        <v>42738</v>
      </c>
      <c r="B95">
        <v>41292</v>
      </c>
      <c r="C95" t="s">
        <v>16</v>
      </c>
      <c r="D95">
        <v>21</v>
      </c>
      <c r="E95" t="s">
        <v>24</v>
      </c>
      <c r="F95" t="s">
        <v>33</v>
      </c>
      <c r="G95" s="2"/>
      <c r="H95" t="s">
        <v>70</v>
      </c>
      <c r="I95" t="s">
        <v>37</v>
      </c>
      <c r="J95" t="s">
        <v>91</v>
      </c>
      <c r="K95" t="s">
        <v>48</v>
      </c>
      <c r="L95" t="s">
        <v>70</v>
      </c>
      <c r="M95" t="s">
        <v>72</v>
      </c>
      <c r="N95">
        <v>118</v>
      </c>
      <c r="O95">
        <v>3.93</v>
      </c>
      <c r="P95">
        <v>0</v>
      </c>
      <c r="Q95" t="s">
        <v>7</v>
      </c>
      <c r="R95" t="s">
        <v>4</v>
      </c>
      <c r="S95" t="s">
        <v>5</v>
      </c>
      <c r="T95">
        <v>1</v>
      </c>
    </row>
    <row r="96" spans="1:20" x14ac:dyDescent="0.25">
      <c r="A96" s="2">
        <v>42738</v>
      </c>
      <c r="B96">
        <v>119392</v>
      </c>
      <c r="C96" t="s">
        <v>16</v>
      </c>
      <c r="D96">
        <v>21</v>
      </c>
      <c r="E96" t="s">
        <v>24</v>
      </c>
      <c r="F96" t="s">
        <v>33</v>
      </c>
      <c r="G96" s="2"/>
      <c r="H96" t="s">
        <v>70</v>
      </c>
      <c r="I96" t="s">
        <v>37</v>
      </c>
      <c r="J96" t="s">
        <v>93</v>
      </c>
      <c r="K96" t="s">
        <v>48</v>
      </c>
      <c r="L96" t="s">
        <v>70</v>
      </c>
      <c r="M96" t="s">
        <v>72</v>
      </c>
      <c r="N96">
        <v>173</v>
      </c>
      <c r="O96">
        <v>5.77</v>
      </c>
      <c r="P96">
        <v>0</v>
      </c>
      <c r="Q96" t="s">
        <v>7</v>
      </c>
      <c r="R96" t="s">
        <v>4</v>
      </c>
      <c r="S96" t="s">
        <v>5</v>
      </c>
      <c r="T96">
        <v>1</v>
      </c>
    </row>
    <row r="97" spans="1:20" x14ac:dyDescent="0.25">
      <c r="A97" s="2">
        <v>42739</v>
      </c>
      <c r="B97">
        <v>25882</v>
      </c>
      <c r="C97" t="s">
        <v>16</v>
      </c>
      <c r="D97">
        <v>21</v>
      </c>
      <c r="E97" t="s">
        <v>24</v>
      </c>
      <c r="F97" t="s">
        <v>33</v>
      </c>
      <c r="G97" s="2"/>
      <c r="H97" t="s">
        <v>70</v>
      </c>
      <c r="I97" t="s">
        <v>39</v>
      </c>
      <c r="J97" t="s">
        <v>90</v>
      </c>
      <c r="K97" t="s">
        <v>48</v>
      </c>
      <c r="L97" t="s">
        <v>70</v>
      </c>
      <c r="M97" t="s">
        <v>72</v>
      </c>
      <c r="N97">
        <v>283</v>
      </c>
      <c r="O97">
        <v>9.43</v>
      </c>
      <c r="P97">
        <v>0</v>
      </c>
      <c r="Q97" t="s">
        <v>7</v>
      </c>
      <c r="R97" t="s">
        <v>4</v>
      </c>
      <c r="S97" t="s">
        <v>5</v>
      </c>
      <c r="T97">
        <v>1</v>
      </c>
    </row>
    <row r="98" spans="1:20" x14ac:dyDescent="0.25">
      <c r="A98" s="2">
        <v>42739</v>
      </c>
      <c r="B98">
        <v>41292</v>
      </c>
      <c r="C98" t="s">
        <v>16</v>
      </c>
      <c r="D98">
        <v>21</v>
      </c>
      <c r="E98" t="s">
        <v>24</v>
      </c>
      <c r="F98" t="s">
        <v>33</v>
      </c>
      <c r="G98" s="2"/>
      <c r="H98" t="s">
        <v>70</v>
      </c>
      <c r="I98" t="s">
        <v>37</v>
      </c>
      <c r="J98" t="s">
        <v>91</v>
      </c>
      <c r="K98" t="s">
        <v>48</v>
      </c>
      <c r="L98" t="s">
        <v>70</v>
      </c>
      <c r="M98" t="s">
        <v>72</v>
      </c>
      <c r="N98">
        <v>149</v>
      </c>
      <c r="O98">
        <v>4.97</v>
      </c>
      <c r="P98">
        <v>0</v>
      </c>
      <c r="Q98" t="s">
        <v>7</v>
      </c>
      <c r="R98" t="s">
        <v>4</v>
      </c>
      <c r="S98" t="s">
        <v>5</v>
      </c>
      <c r="T98">
        <v>1</v>
      </c>
    </row>
    <row r="99" spans="1:20" x14ac:dyDescent="0.25">
      <c r="A99" s="2">
        <v>42739</v>
      </c>
      <c r="B99">
        <v>119392</v>
      </c>
      <c r="C99" t="s">
        <v>16</v>
      </c>
      <c r="D99">
        <v>21</v>
      </c>
      <c r="E99" t="s">
        <v>24</v>
      </c>
      <c r="F99" t="s">
        <v>33</v>
      </c>
      <c r="G99" s="2"/>
      <c r="H99" t="s">
        <v>70</v>
      </c>
      <c r="I99" t="s">
        <v>37</v>
      </c>
      <c r="J99" t="s">
        <v>93</v>
      </c>
      <c r="K99" t="s">
        <v>48</v>
      </c>
      <c r="L99" t="s">
        <v>70</v>
      </c>
      <c r="M99" t="s">
        <v>72</v>
      </c>
      <c r="N99">
        <v>204</v>
      </c>
      <c r="O99">
        <v>6.8</v>
      </c>
      <c r="P99">
        <v>0</v>
      </c>
      <c r="Q99" t="s">
        <v>7</v>
      </c>
      <c r="R99" t="s">
        <v>4</v>
      </c>
      <c r="S99" t="s">
        <v>5</v>
      </c>
      <c r="T99">
        <v>1</v>
      </c>
    </row>
    <row r="100" spans="1:20" x14ac:dyDescent="0.25">
      <c r="A100" s="2">
        <v>42740</v>
      </c>
      <c r="B100">
        <v>25882</v>
      </c>
      <c r="C100" t="s">
        <v>16</v>
      </c>
      <c r="D100">
        <v>21</v>
      </c>
      <c r="E100" t="s">
        <v>24</v>
      </c>
      <c r="F100" t="s">
        <v>33</v>
      </c>
      <c r="G100" s="2"/>
      <c r="H100" t="s">
        <v>70</v>
      </c>
      <c r="I100" t="s">
        <v>39</v>
      </c>
      <c r="J100" t="s">
        <v>90</v>
      </c>
      <c r="K100" t="s">
        <v>48</v>
      </c>
      <c r="L100" t="s">
        <v>70</v>
      </c>
      <c r="M100" t="s">
        <v>72</v>
      </c>
      <c r="N100">
        <v>313</v>
      </c>
      <c r="O100">
        <v>10.43</v>
      </c>
      <c r="P100">
        <v>0</v>
      </c>
      <c r="Q100" t="s">
        <v>7</v>
      </c>
      <c r="R100" t="s">
        <v>4</v>
      </c>
      <c r="S100" t="s">
        <v>5</v>
      </c>
      <c r="T100">
        <v>1</v>
      </c>
    </row>
    <row r="101" spans="1:20" x14ac:dyDescent="0.25">
      <c r="A101" s="2">
        <v>42740</v>
      </c>
      <c r="B101">
        <v>41292</v>
      </c>
      <c r="C101" t="s">
        <v>16</v>
      </c>
      <c r="D101">
        <v>21</v>
      </c>
      <c r="E101" t="s">
        <v>24</v>
      </c>
      <c r="F101" t="s">
        <v>33</v>
      </c>
      <c r="G101" s="2"/>
      <c r="H101" t="s">
        <v>70</v>
      </c>
      <c r="I101" t="s">
        <v>37</v>
      </c>
      <c r="J101" t="s">
        <v>91</v>
      </c>
      <c r="K101" t="s">
        <v>48</v>
      </c>
      <c r="L101" t="s">
        <v>70</v>
      </c>
      <c r="M101" t="s">
        <v>72</v>
      </c>
      <c r="N101">
        <v>179</v>
      </c>
      <c r="O101">
        <v>5.97</v>
      </c>
      <c r="P101">
        <v>0</v>
      </c>
      <c r="Q101" t="s">
        <v>7</v>
      </c>
      <c r="R101" t="s">
        <v>4</v>
      </c>
      <c r="S101" t="s">
        <v>5</v>
      </c>
      <c r="T101">
        <v>1</v>
      </c>
    </row>
    <row r="102" spans="1:20" x14ac:dyDescent="0.25">
      <c r="A102" s="2">
        <v>42740</v>
      </c>
      <c r="B102">
        <v>119392</v>
      </c>
      <c r="C102" t="s">
        <v>16</v>
      </c>
      <c r="D102">
        <v>21</v>
      </c>
      <c r="E102" t="s">
        <v>24</v>
      </c>
      <c r="F102" t="s">
        <v>33</v>
      </c>
      <c r="G102" s="2"/>
      <c r="H102" t="s">
        <v>70</v>
      </c>
      <c r="I102" t="s">
        <v>37</v>
      </c>
      <c r="J102" t="s">
        <v>93</v>
      </c>
      <c r="K102" t="s">
        <v>48</v>
      </c>
      <c r="L102" t="s">
        <v>70</v>
      </c>
      <c r="M102" t="s">
        <v>72</v>
      </c>
      <c r="N102">
        <v>234</v>
      </c>
      <c r="O102">
        <v>7.8</v>
      </c>
      <c r="P102">
        <v>0</v>
      </c>
      <c r="Q102" t="s">
        <v>7</v>
      </c>
      <c r="R102" t="s">
        <v>4</v>
      </c>
      <c r="S102" t="s">
        <v>5</v>
      </c>
      <c r="T102">
        <v>1</v>
      </c>
    </row>
    <row r="103" spans="1:20" x14ac:dyDescent="0.25">
      <c r="A103" s="2">
        <v>42741</v>
      </c>
      <c r="B103">
        <v>25882</v>
      </c>
      <c r="C103" t="s">
        <v>16</v>
      </c>
      <c r="D103">
        <v>21</v>
      </c>
      <c r="E103" t="s">
        <v>24</v>
      </c>
      <c r="F103" t="s">
        <v>33</v>
      </c>
      <c r="G103" s="2"/>
      <c r="H103" t="s">
        <v>70</v>
      </c>
      <c r="I103" t="s">
        <v>39</v>
      </c>
      <c r="J103" t="s">
        <v>90</v>
      </c>
      <c r="K103" t="s">
        <v>48</v>
      </c>
      <c r="L103" t="s">
        <v>70</v>
      </c>
      <c r="M103" t="s">
        <v>72</v>
      </c>
      <c r="N103">
        <v>344</v>
      </c>
      <c r="O103">
        <v>11.47</v>
      </c>
      <c r="P103">
        <v>0</v>
      </c>
      <c r="Q103" t="s">
        <v>7</v>
      </c>
      <c r="R103" t="s">
        <v>4</v>
      </c>
      <c r="S103" t="s">
        <v>5</v>
      </c>
      <c r="T103">
        <v>1</v>
      </c>
    </row>
    <row r="104" spans="1:20" x14ac:dyDescent="0.25">
      <c r="A104" s="2">
        <v>42741</v>
      </c>
      <c r="B104">
        <v>41292</v>
      </c>
      <c r="C104" t="s">
        <v>16</v>
      </c>
      <c r="D104">
        <v>21</v>
      </c>
      <c r="E104" t="s">
        <v>24</v>
      </c>
      <c r="F104" t="s">
        <v>33</v>
      </c>
      <c r="G104" s="2"/>
      <c r="H104" t="s">
        <v>70</v>
      </c>
      <c r="I104" t="s">
        <v>37</v>
      </c>
      <c r="J104" t="s">
        <v>91</v>
      </c>
      <c r="K104" t="s">
        <v>48</v>
      </c>
      <c r="L104" t="s">
        <v>70</v>
      </c>
      <c r="M104" t="s">
        <v>72</v>
      </c>
      <c r="N104">
        <v>210</v>
      </c>
      <c r="O104">
        <v>7</v>
      </c>
      <c r="P104">
        <v>0</v>
      </c>
      <c r="Q104" t="s">
        <v>7</v>
      </c>
      <c r="R104" t="s">
        <v>4</v>
      </c>
      <c r="S104" t="s">
        <v>5</v>
      </c>
      <c r="T104">
        <v>1</v>
      </c>
    </row>
    <row r="105" spans="1:20" x14ac:dyDescent="0.25">
      <c r="A105" s="2">
        <v>42741</v>
      </c>
      <c r="B105">
        <v>119392</v>
      </c>
      <c r="C105" t="s">
        <v>16</v>
      </c>
      <c r="D105">
        <v>21</v>
      </c>
      <c r="E105" t="s">
        <v>24</v>
      </c>
      <c r="F105" t="s">
        <v>33</v>
      </c>
      <c r="G105" s="2"/>
      <c r="H105" t="s">
        <v>70</v>
      </c>
      <c r="I105" t="s">
        <v>37</v>
      </c>
      <c r="J105" t="s">
        <v>93</v>
      </c>
      <c r="K105" t="s">
        <v>48</v>
      </c>
      <c r="L105" t="s">
        <v>70</v>
      </c>
      <c r="M105" t="s">
        <v>72</v>
      </c>
      <c r="N105">
        <v>265</v>
      </c>
      <c r="O105">
        <v>8.83</v>
      </c>
      <c r="P105">
        <v>0</v>
      </c>
      <c r="Q105" t="s">
        <v>7</v>
      </c>
      <c r="R105" t="s">
        <v>4</v>
      </c>
      <c r="S105" t="s">
        <v>5</v>
      </c>
      <c r="T105">
        <v>1</v>
      </c>
    </row>
    <row r="106" spans="1:20" x14ac:dyDescent="0.25">
      <c r="A106" s="2">
        <v>42742</v>
      </c>
      <c r="B106">
        <v>25882</v>
      </c>
      <c r="C106" t="s">
        <v>16</v>
      </c>
      <c r="D106">
        <v>21</v>
      </c>
      <c r="E106" t="s">
        <v>24</v>
      </c>
      <c r="F106" t="s">
        <v>33</v>
      </c>
      <c r="G106" s="2"/>
      <c r="H106" t="s">
        <v>70</v>
      </c>
      <c r="I106" t="s">
        <v>39</v>
      </c>
      <c r="J106" t="s">
        <v>90</v>
      </c>
      <c r="K106" t="s">
        <v>48</v>
      </c>
      <c r="L106" t="s">
        <v>70</v>
      </c>
      <c r="M106" t="s">
        <v>72</v>
      </c>
      <c r="N106">
        <v>374</v>
      </c>
      <c r="O106">
        <v>12.47</v>
      </c>
      <c r="P106">
        <v>0</v>
      </c>
      <c r="Q106" t="s">
        <v>7</v>
      </c>
      <c r="R106" t="s">
        <v>4</v>
      </c>
      <c r="S106" t="s">
        <v>5</v>
      </c>
      <c r="T106">
        <v>1</v>
      </c>
    </row>
    <row r="107" spans="1:20" x14ac:dyDescent="0.25">
      <c r="A107" s="2">
        <v>42742</v>
      </c>
      <c r="B107">
        <v>41292</v>
      </c>
      <c r="C107" t="s">
        <v>16</v>
      </c>
      <c r="D107">
        <v>21</v>
      </c>
      <c r="E107" t="s">
        <v>24</v>
      </c>
      <c r="F107" t="s">
        <v>33</v>
      </c>
      <c r="G107" s="2"/>
      <c r="H107" t="s">
        <v>70</v>
      </c>
      <c r="I107" t="s">
        <v>37</v>
      </c>
      <c r="J107" t="s">
        <v>91</v>
      </c>
      <c r="K107" t="s">
        <v>48</v>
      </c>
      <c r="L107" t="s">
        <v>70</v>
      </c>
      <c r="M107" t="s">
        <v>72</v>
      </c>
      <c r="N107">
        <v>240</v>
      </c>
      <c r="O107">
        <v>8</v>
      </c>
      <c r="P107">
        <v>0</v>
      </c>
      <c r="Q107" t="s">
        <v>7</v>
      </c>
      <c r="R107" t="s">
        <v>4</v>
      </c>
      <c r="S107" t="s">
        <v>5</v>
      </c>
      <c r="T107">
        <v>1</v>
      </c>
    </row>
    <row r="108" spans="1:20" x14ac:dyDescent="0.25">
      <c r="A108" s="2">
        <v>42742</v>
      </c>
      <c r="B108">
        <v>119392</v>
      </c>
      <c r="C108" t="s">
        <v>16</v>
      </c>
      <c r="D108">
        <v>21</v>
      </c>
      <c r="E108" t="s">
        <v>24</v>
      </c>
      <c r="F108" t="s">
        <v>33</v>
      </c>
      <c r="G108" s="2"/>
      <c r="H108" t="s">
        <v>70</v>
      </c>
      <c r="I108" t="s">
        <v>37</v>
      </c>
      <c r="J108" t="s">
        <v>93</v>
      </c>
      <c r="K108" t="s">
        <v>48</v>
      </c>
      <c r="L108" t="s">
        <v>70</v>
      </c>
      <c r="M108" t="s">
        <v>72</v>
      </c>
      <c r="N108">
        <v>295</v>
      </c>
      <c r="O108">
        <v>9.83</v>
      </c>
      <c r="P108">
        <v>0</v>
      </c>
      <c r="Q108" t="s">
        <v>7</v>
      </c>
      <c r="R108" t="s">
        <v>4</v>
      </c>
      <c r="S108" t="s">
        <v>5</v>
      </c>
      <c r="T108">
        <v>1</v>
      </c>
    </row>
    <row r="109" spans="1:20" x14ac:dyDescent="0.25">
      <c r="A109" s="2">
        <v>42743</v>
      </c>
      <c r="B109">
        <v>25882</v>
      </c>
      <c r="C109" t="s">
        <v>16</v>
      </c>
      <c r="D109">
        <v>21</v>
      </c>
      <c r="E109" t="s">
        <v>24</v>
      </c>
      <c r="F109" t="s">
        <v>33</v>
      </c>
      <c r="G109" s="2"/>
      <c r="H109" t="s">
        <v>70</v>
      </c>
      <c r="I109" t="s">
        <v>39</v>
      </c>
      <c r="J109" t="s">
        <v>90</v>
      </c>
      <c r="K109" t="s">
        <v>48</v>
      </c>
      <c r="L109" t="s">
        <v>70</v>
      </c>
      <c r="M109" t="s">
        <v>72</v>
      </c>
      <c r="N109">
        <v>405</v>
      </c>
      <c r="O109">
        <v>13.5</v>
      </c>
      <c r="P109">
        <v>0</v>
      </c>
      <c r="Q109" t="s">
        <v>7</v>
      </c>
      <c r="R109" t="s">
        <v>4</v>
      </c>
      <c r="S109" t="s">
        <v>5</v>
      </c>
      <c r="T109">
        <v>1</v>
      </c>
    </row>
    <row r="110" spans="1:20" x14ac:dyDescent="0.25">
      <c r="A110" s="2">
        <v>42743</v>
      </c>
      <c r="B110">
        <v>41292</v>
      </c>
      <c r="C110" t="s">
        <v>16</v>
      </c>
      <c r="D110">
        <v>21</v>
      </c>
      <c r="E110" t="s">
        <v>24</v>
      </c>
      <c r="F110" t="s">
        <v>33</v>
      </c>
      <c r="G110" s="2"/>
      <c r="H110" t="s">
        <v>70</v>
      </c>
      <c r="I110" t="s">
        <v>37</v>
      </c>
      <c r="J110" t="s">
        <v>91</v>
      </c>
      <c r="K110" t="s">
        <v>48</v>
      </c>
      <c r="L110" t="s">
        <v>70</v>
      </c>
      <c r="M110" t="s">
        <v>72</v>
      </c>
      <c r="N110">
        <v>271</v>
      </c>
      <c r="O110">
        <v>9.0299999999999994</v>
      </c>
      <c r="P110">
        <v>0</v>
      </c>
      <c r="Q110" t="s">
        <v>7</v>
      </c>
      <c r="R110" t="s">
        <v>4</v>
      </c>
      <c r="S110" t="s">
        <v>5</v>
      </c>
      <c r="T110">
        <v>1</v>
      </c>
    </row>
    <row r="111" spans="1:20" x14ac:dyDescent="0.25">
      <c r="A111" s="2">
        <v>42743</v>
      </c>
      <c r="B111">
        <v>119392</v>
      </c>
      <c r="C111" t="s">
        <v>16</v>
      </c>
      <c r="D111">
        <v>21</v>
      </c>
      <c r="E111" t="s">
        <v>24</v>
      </c>
      <c r="F111" t="s">
        <v>33</v>
      </c>
      <c r="G111" s="2"/>
      <c r="H111" t="s">
        <v>70</v>
      </c>
      <c r="I111" t="s">
        <v>37</v>
      </c>
      <c r="J111" t="s">
        <v>93</v>
      </c>
      <c r="K111" t="s">
        <v>48</v>
      </c>
      <c r="L111" t="s">
        <v>70</v>
      </c>
      <c r="M111" t="s">
        <v>72</v>
      </c>
      <c r="N111">
        <v>326</v>
      </c>
      <c r="O111">
        <v>10.87</v>
      </c>
      <c r="P111">
        <v>0</v>
      </c>
      <c r="Q111" t="s">
        <v>7</v>
      </c>
      <c r="R111" t="s">
        <v>4</v>
      </c>
      <c r="S111" t="s">
        <v>5</v>
      </c>
      <c r="T111">
        <v>1</v>
      </c>
    </row>
    <row r="112" spans="1:20" x14ac:dyDescent="0.25">
      <c r="A112" s="2">
        <v>42744</v>
      </c>
      <c r="B112">
        <v>25882</v>
      </c>
      <c r="C112" t="s">
        <v>16</v>
      </c>
      <c r="D112">
        <v>21</v>
      </c>
      <c r="E112" t="s">
        <v>24</v>
      </c>
      <c r="F112" t="s">
        <v>33</v>
      </c>
      <c r="G112" s="2"/>
      <c r="H112" t="s">
        <v>70</v>
      </c>
      <c r="I112" t="s">
        <v>39</v>
      </c>
      <c r="J112" t="s">
        <v>90</v>
      </c>
      <c r="K112" t="s">
        <v>48</v>
      </c>
      <c r="L112" t="s">
        <v>70</v>
      </c>
      <c r="M112" t="s">
        <v>72</v>
      </c>
      <c r="N112">
        <v>436</v>
      </c>
      <c r="O112">
        <v>14.53</v>
      </c>
      <c r="P112">
        <v>0</v>
      </c>
      <c r="Q112" t="s">
        <v>7</v>
      </c>
      <c r="R112" t="s">
        <v>4</v>
      </c>
      <c r="S112" t="s">
        <v>5</v>
      </c>
      <c r="T112">
        <v>1</v>
      </c>
    </row>
    <row r="113" spans="1:20" x14ac:dyDescent="0.25">
      <c r="A113" s="2">
        <v>42744</v>
      </c>
      <c r="B113">
        <v>41292</v>
      </c>
      <c r="C113" t="s">
        <v>16</v>
      </c>
      <c r="D113">
        <v>21</v>
      </c>
      <c r="E113" t="s">
        <v>24</v>
      </c>
      <c r="F113" t="s">
        <v>33</v>
      </c>
      <c r="G113" s="2"/>
      <c r="H113" t="s">
        <v>70</v>
      </c>
      <c r="I113" t="s">
        <v>37</v>
      </c>
      <c r="J113" t="s">
        <v>91</v>
      </c>
      <c r="K113" t="s">
        <v>48</v>
      </c>
      <c r="L113" t="s">
        <v>70</v>
      </c>
      <c r="M113" t="s">
        <v>72</v>
      </c>
      <c r="N113">
        <v>302</v>
      </c>
      <c r="O113">
        <v>10.07</v>
      </c>
      <c r="P113">
        <v>0</v>
      </c>
      <c r="Q113" t="s">
        <v>7</v>
      </c>
      <c r="R113" t="s">
        <v>4</v>
      </c>
      <c r="S113" t="s">
        <v>5</v>
      </c>
      <c r="T113">
        <v>1</v>
      </c>
    </row>
    <row r="114" spans="1:20" x14ac:dyDescent="0.25">
      <c r="A114" s="2">
        <v>42745</v>
      </c>
      <c r="B114">
        <v>25882</v>
      </c>
      <c r="C114" t="s">
        <v>16</v>
      </c>
      <c r="D114">
        <v>21</v>
      </c>
      <c r="E114" t="s">
        <v>24</v>
      </c>
      <c r="F114" t="s">
        <v>33</v>
      </c>
      <c r="G114" s="2"/>
      <c r="H114" t="s">
        <v>70</v>
      </c>
      <c r="I114" t="s">
        <v>39</v>
      </c>
      <c r="J114" t="s">
        <v>90</v>
      </c>
      <c r="K114" t="s">
        <v>48</v>
      </c>
      <c r="L114" t="s">
        <v>70</v>
      </c>
      <c r="M114" t="s">
        <v>72</v>
      </c>
      <c r="N114">
        <v>466</v>
      </c>
      <c r="O114">
        <v>15.53</v>
      </c>
      <c r="P114">
        <v>0</v>
      </c>
      <c r="Q114" t="s">
        <v>7</v>
      </c>
      <c r="R114" t="s">
        <v>4</v>
      </c>
      <c r="S114" t="s">
        <v>5</v>
      </c>
      <c r="T114">
        <v>1</v>
      </c>
    </row>
    <row r="115" spans="1:20" x14ac:dyDescent="0.25">
      <c r="A115" s="2">
        <v>42745</v>
      </c>
      <c r="B115">
        <v>41292</v>
      </c>
      <c r="C115" t="s">
        <v>16</v>
      </c>
      <c r="D115">
        <v>21</v>
      </c>
      <c r="E115" t="s">
        <v>24</v>
      </c>
      <c r="F115" t="s">
        <v>33</v>
      </c>
      <c r="G115" s="2"/>
      <c r="H115" t="s">
        <v>70</v>
      </c>
      <c r="I115" t="s">
        <v>37</v>
      </c>
      <c r="J115" t="s">
        <v>91</v>
      </c>
      <c r="K115" t="s">
        <v>48</v>
      </c>
      <c r="L115" t="s">
        <v>70</v>
      </c>
      <c r="M115" t="s">
        <v>72</v>
      </c>
      <c r="N115">
        <v>332</v>
      </c>
      <c r="O115">
        <v>11.07</v>
      </c>
      <c r="P115">
        <v>0</v>
      </c>
      <c r="Q115" t="s">
        <v>7</v>
      </c>
      <c r="R115" t="s">
        <v>4</v>
      </c>
      <c r="S115" t="s">
        <v>5</v>
      </c>
      <c r="T115">
        <v>1</v>
      </c>
    </row>
    <row r="116" spans="1:20" x14ac:dyDescent="0.25">
      <c r="A116" s="2">
        <v>42746</v>
      </c>
      <c r="B116">
        <v>25882</v>
      </c>
      <c r="C116" t="s">
        <v>16</v>
      </c>
      <c r="D116">
        <v>21</v>
      </c>
      <c r="E116" t="s">
        <v>24</v>
      </c>
      <c r="F116" t="s">
        <v>33</v>
      </c>
      <c r="G116" s="2"/>
      <c r="H116" t="s">
        <v>70</v>
      </c>
      <c r="I116" t="s">
        <v>39</v>
      </c>
      <c r="J116" t="s">
        <v>90</v>
      </c>
      <c r="K116" t="s">
        <v>48</v>
      </c>
      <c r="L116" t="s">
        <v>70</v>
      </c>
      <c r="M116" t="s">
        <v>72</v>
      </c>
      <c r="N116">
        <v>497</v>
      </c>
      <c r="O116">
        <v>16.57</v>
      </c>
      <c r="P116">
        <v>0</v>
      </c>
      <c r="Q116" t="s">
        <v>7</v>
      </c>
      <c r="R116" t="s">
        <v>4</v>
      </c>
      <c r="S116" t="s">
        <v>5</v>
      </c>
      <c r="T116">
        <v>1</v>
      </c>
    </row>
    <row r="117" spans="1:20" x14ac:dyDescent="0.25">
      <c r="A117" s="2">
        <v>42746</v>
      </c>
      <c r="B117">
        <v>41292</v>
      </c>
      <c r="C117" t="s">
        <v>16</v>
      </c>
      <c r="D117">
        <v>21</v>
      </c>
      <c r="E117" t="s">
        <v>24</v>
      </c>
      <c r="F117" t="s">
        <v>33</v>
      </c>
      <c r="G117" s="2"/>
      <c r="H117" t="s">
        <v>70</v>
      </c>
      <c r="I117" t="s">
        <v>37</v>
      </c>
      <c r="J117" t="s">
        <v>91</v>
      </c>
      <c r="K117" t="s">
        <v>48</v>
      </c>
      <c r="L117" t="s">
        <v>70</v>
      </c>
      <c r="M117" t="s">
        <v>72</v>
      </c>
      <c r="N117">
        <v>363</v>
      </c>
      <c r="O117">
        <v>12.1</v>
      </c>
      <c r="P117">
        <v>0</v>
      </c>
      <c r="Q117" t="s">
        <v>7</v>
      </c>
      <c r="R117" t="s">
        <v>4</v>
      </c>
      <c r="S117" t="s">
        <v>5</v>
      </c>
      <c r="T117">
        <v>1</v>
      </c>
    </row>
    <row r="118" spans="1:20" x14ac:dyDescent="0.25">
      <c r="A118" s="2">
        <v>42747</v>
      </c>
      <c r="B118">
        <v>25882</v>
      </c>
      <c r="C118" t="s">
        <v>16</v>
      </c>
      <c r="D118">
        <v>21</v>
      </c>
      <c r="E118" t="s">
        <v>24</v>
      </c>
      <c r="F118" t="s">
        <v>33</v>
      </c>
      <c r="G118" s="2"/>
      <c r="H118" t="s">
        <v>70</v>
      </c>
      <c r="I118" t="s">
        <v>39</v>
      </c>
      <c r="J118" t="s">
        <v>90</v>
      </c>
      <c r="K118" t="s">
        <v>48</v>
      </c>
      <c r="L118" t="s">
        <v>70</v>
      </c>
      <c r="M118" t="s">
        <v>72</v>
      </c>
      <c r="N118">
        <v>527</v>
      </c>
      <c r="O118">
        <v>17.57</v>
      </c>
      <c r="P118">
        <v>0</v>
      </c>
      <c r="Q118" t="s">
        <v>7</v>
      </c>
      <c r="R118" t="s">
        <v>4</v>
      </c>
      <c r="S118" t="s">
        <v>5</v>
      </c>
      <c r="T118">
        <v>1</v>
      </c>
    </row>
    <row r="119" spans="1:20" x14ac:dyDescent="0.25">
      <c r="A119" s="2">
        <v>42747</v>
      </c>
      <c r="B119">
        <v>41292</v>
      </c>
      <c r="C119" t="s">
        <v>16</v>
      </c>
      <c r="D119">
        <v>21</v>
      </c>
      <c r="E119" t="s">
        <v>24</v>
      </c>
      <c r="F119" t="s">
        <v>33</v>
      </c>
      <c r="G119" s="2"/>
      <c r="H119" t="s">
        <v>70</v>
      </c>
      <c r="I119" t="s">
        <v>37</v>
      </c>
      <c r="J119" t="s">
        <v>91</v>
      </c>
      <c r="K119" t="s">
        <v>48</v>
      </c>
      <c r="L119" t="s">
        <v>70</v>
      </c>
      <c r="M119" t="s">
        <v>72</v>
      </c>
      <c r="N119">
        <v>393</v>
      </c>
      <c r="O119">
        <v>13.1</v>
      </c>
      <c r="P119">
        <v>0</v>
      </c>
      <c r="Q119" t="s">
        <v>7</v>
      </c>
      <c r="R119" t="s">
        <v>4</v>
      </c>
      <c r="S119" t="s">
        <v>5</v>
      </c>
      <c r="T119">
        <v>1</v>
      </c>
    </row>
    <row r="120" spans="1:20" x14ac:dyDescent="0.25">
      <c r="A120" s="2">
        <v>43101</v>
      </c>
      <c r="B120">
        <v>11388</v>
      </c>
      <c r="C120" t="s">
        <v>16</v>
      </c>
      <c r="D120">
        <v>21</v>
      </c>
      <c r="E120" t="s">
        <v>24</v>
      </c>
      <c r="F120" t="s">
        <v>33</v>
      </c>
      <c r="G120" s="2"/>
      <c r="H120" t="s">
        <v>70</v>
      </c>
      <c r="I120" t="s">
        <v>40</v>
      </c>
      <c r="J120" t="s">
        <v>94</v>
      </c>
      <c r="K120" t="s">
        <v>48</v>
      </c>
      <c r="L120" t="s">
        <v>70</v>
      </c>
      <c r="M120" t="s">
        <v>72</v>
      </c>
      <c r="N120">
        <v>70</v>
      </c>
      <c r="O120">
        <v>2.33</v>
      </c>
      <c r="P120">
        <v>0</v>
      </c>
      <c r="Q120" t="s">
        <v>8</v>
      </c>
      <c r="R120" t="s">
        <v>4</v>
      </c>
      <c r="S120" t="s">
        <v>5</v>
      </c>
      <c r="T120">
        <v>1</v>
      </c>
    </row>
    <row r="121" spans="1:20" x14ac:dyDescent="0.25">
      <c r="A121" s="2">
        <v>43101</v>
      </c>
      <c r="B121">
        <v>13156</v>
      </c>
      <c r="C121" t="s">
        <v>16</v>
      </c>
      <c r="D121">
        <v>21</v>
      </c>
      <c r="E121" t="s">
        <v>24</v>
      </c>
      <c r="F121" t="s">
        <v>33</v>
      </c>
      <c r="G121" s="2"/>
      <c r="H121" t="s">
        <v>70</v>
      </c>
      <c r="I121" t="s">
        <v>39</v>
      </c>
      <c r="J121" t="s">
        <v>95</v>
      </c>
      <c r="K121" t="s">
        <v>48</v>
      </c>
      <c r="L121" t="s">
        <v>70</v>
      </c>
      <c r="M121" t="s">
        <v>72</v>
      </c>
      <c r="N121">
        <v>15</v>
      </c>
      <c r="O121">
        <v>0.5</v>
      </c>
      <c r="P121">
        <v>0</v>
      </c>
      <c r="Q121" t="s">
        <v>8</v>
      </c>
      <c r="R121" t="s">
        <v>4</v>
      </c>
      <c r="S121" t="s">
        <v>5</v>
      </c>
      <c r="T121">
        <v>1</v>
      </c>
    </row>
    <row r="122" spans="1:20" x14ac:dyDescent="0.25">
      <c r="A122" s="2">
        <v>43102</v>
      </c>
      <c r="B122">
        <v>13156</v>
      </c>
      <c r="C122" t="s">
        <v>16</v>
      </c>
      <c r="D122">
        <v>21</v>
      </c>
      <c r="E122" t="s">
        <v>24</v>
      </c>
      <c r="F122" t="s">
        <v>33</v>
      </c>
      <c r="G122" s="2"/>
      <c r="H122" t="s">
        <v>70</v>
      </c>
      <c r="I122" t="s">
        <v>39</v>
      </c>
      <c r="J122" t="s">
        <v>96</v>
      </c>
      <c r="K122" t="s">
        <v>48</v>
      </c>
      <c r="L122" t="s">
        <v>70</v>
      </c>
      <c r="M122" t="s">
        <v>72</v>
      </c>
      <c r="N122">
        <v>46</v>
      </c>
      <c r="O122">
        <v>1.53</v>
      </c>
      <c r="P122">
        <v>0</v>
      </c>
      <c r="Q122" t="s">
        <v>8</v>
      </c>
      <c r="R122" t="s">
        <v>4</v>
      </c>
      <c r="S122" t="s">
        <v>5</v>
      </c>
      <c r="T122">
        <v>1</v>
      </c>
    </row>
    <row r="123" spans="1:20" x14ac:dyDescent="0.25">
      <c r="A123" s="2">
        <v>43107</v>
      </c>
      <c r="B123">
        <v>43388</v>
      </c>
      <c r="C123" t="s">
        <v>16</v>
      </c>
      <c r="D123">
        <v>21</v>
      </c>
      <c r="E123" t="s">
        <v>24</v>
      </c>
      <c r="F123" t="s">
        <v>33</v>
      </c>
      <c r="G123" s="2"/>
      <c r="H123" t="s">
        <v>70</v>
      </c>
      <c r="I123" t="s">
        <v>38</v>
      </c>
      <c r="J123" t="s">
        <v>97</v>
      </c>
      <c r="K123" t="s">
        <v>48</v>
      </c>
      <c r="L123" t="s">
        <v>70</v>
      </c>
      <c r="M123" t="s">
        <v>72</v>
      </c>
      <c r="N123">
        <v>24</v>
      </c>
      <c r="O123">
        <v>0.8</v>
      </c>
      <c r="P123">
        <v>0</v>
      </c>
      <c r="Q123" t="s">
        <v>8</v>
      </c>
      <c r="R123" t="s">
        <v>4</v>
      </c>
      <c r="S123" t="s">
        <v>5</v>
      </c>
      <c r="T123">
        <v>1</v>
      </c>
    </row>
    <row r="124" spans="1:20" x14ac:dyDescent="0.25">
      <c r="A124" s="2">
        <v>43107</v>
      </c>
      <c r="B124">
        <v>49984</v>
      </c>
      <c r="C124" t="s">
        <v>16</v>
      </c>
      <c r="D124">
        <v>21</v>
      </c>
      <c r="E124" t="s">
        <v>24</v>
      </c>
      <c r="F124" t="s">
        <v>33</v>
      </c>
      <c r="G124" s="2"/>
      <c r="H124" t="s">
        <v>70</v>
      </c>
      <c r="I124" t="s">
        <v>35</v>
      </c>
      <c r="J124" t="s">
        <v>98</v>
      </c>
      <c r="K124" t="s">
        <v>48</v>
      </c>
      <c r="L124" t="s">
        <v>70</v>
      </c>
      <c r="M124" t="s">
        <v>72</v>
      </c>
      <c r="N124">
        <v>27</v>
      </c>
      <c r="O124">
        <v>0.9</v>
      </c>
      <c r="P124">
        <v>0</v>
      </c>
      <c r="Q124" t="s">
        <v>8</v>
      </c>
      <c r="R124" t="s">
        <v>4</v>
      </c>
      <c r="S124" t="s">
        <v>5</v>
      </c>
      <c r="T124">
        <v>1</v>
      </c>
    </row>
    <row r="125" spans="1:20" x14ac:dyDescent="0.25">
      <c r="A125" s="2">
        <v>43108</v>
      </c>
      <c r="B125">
        <v>43388</v>
      </c>
      <c r="C125" t="s">
        <v>16</v>
      </c>
      <c r="D125">
        <v>21</v>
      </c>
      <c r="E125" t="s">
        <v>24</v>
      </c>
      <c r="F125" t="s">
        <v>33</v>
      </c>
      <c r="G125" s="2"/>
      <c r="H125" t="s">
        <v>70</v>
      </c>
      <c r="I125" t="s">
        <v>38</v>
      </c>
      <c r="J125" t="s">
        <v>97</v>
      </c>
      <c r="K125" t="s">
        <v>48</v>
      </c>
      <c r="L125" t="s">
        <v>70</v>
      </c>
      <c r="M125" t="s">
        <v>72</v>
      </c>
      <c r="N125">
        <v>55</v>
      </c>
      <c r="O125">
        <v>1.83</v>
      </c>
      <c r="P125">
        <v>0</v>
      </c>
      <c r="Q125" t="s">
        <v>8</v>
      </c>
      <c r="R125" t="s">
        <v>4</v>
      </c>
      <c r="S125" t="s">
        <v>5</v>
      </c>
      <c r="T125">
        <v>1</v>
      </c>
    </row>
    <row r="126" spans="1:20" x14ac:dyDescent="0.25">
      <c r="A126" s="2">
        <v>43108</v>
      </c>
      <c r="B126">
        <v>49984</v>
      </c>
      <c r="C126" t="s">
        <v>16</v>
      </c>
      <c r="D126">
        <v>21</v>
      </c>
      <c r="E126" t="s">
        <v>24</v>
      </c>
      <c r="F126" t="s">
        <v>33</v>
      </c>
      <c r="G126" s="2"/>
      <c r="H126" t="s">
        <v>70</v>
      </c>
      <c r="I126" t="s">
        <v>35</v>
      </c>
      <c r="J126" t="s">
        <v>98</v>
      </c>
      <c r="K126" t="s">
        <v>48</v>
      </c>
      <c r="L126" t="s">
        <v>70</v>
      </c>
      <c r="M126" t="s">
        <v>72</v>
      </c>
      <c r="N126">
        <v>58</v>
      </c>
      <c r="O126">
        <v>1.93</v>
      </c>
      <c r="P126">
        <v>0</v>
      </c>
      <c r="Q126" t="s">
        <v>8</v>
      </c>
      <c r="R126" t="s">
        <v>4</v>
      </c>
      <c r="S126" t="s">
        <v>5</v>
      </c>
      <c r="T126">
        <v>1</v>
      </c>
    </row>
    <row r="127" spans="1:20" x14ac:dyDescent="0.25">
      <c r="A127" s="2">
        <v>43109</v>
      </c>
      <c r="B127">
        <v>43388</v>
      </c>
      <c r="C127" t="s">
        <v>16</v>
      </c>
      <c r="D127">
        <v>21</v>
      </c>
      <c r="E127" t="s">
        <v>24</v>
      </c>
      <c r="F127" t="s">
        <v>33</v>
      </c>
      <c r="G127" s="2"/>
      <c r="H127" t="s">
        <v>70</v>
      </c>
      <c r="I127" t="s">
        <v>38</v>
      </c>
      <c r="J127" t="s">
        <v>97</v>
      </c>
      <c r="K127" t="s">
        <v>48</v>
      </c>
      <c r="L127" t="s">
        <v>70</v>
      </c>
      <c r="M127" t="s">
        <v>72</v>
      </c>
      <c r="N127">
        <v>86</v>
      </c>
      <c r="O127">
        <v>2.87</v>
      </c>
      <c r="P127">
        <v>0</v>
      </c>
      <c r="Q127" t="s">
        <v>8</v>
      </c>
      <c r="R127" t="s">
        <v>4</v>
      </c>
      <c r="S127" t="s">
        <v>5</v>
      </c>
      <c r="T127">
        <v>1</v>
      </c>
    </row>
    <row r="128" spans="1:20" x14ac:dyDescent="0.25">
      <c r="A128" s="2">
        <v>43109</v>
      </c>
      <c r="B128">
        <v>49984</v>
      </c>
      <c r="C128" t="s">
        <v>16</v>
      </c>
      <c r="D128">
        <v>21</v>
      </c>
      <c r="E128" t="s">
        <v>24</v>
      </c>
      <c r="F128" t="s">
        <v>33</v>
      </c>
      <c r="G128" s="2"/>
      <c r="H128" t="s">
        <v>70</v>
      </c>
      <c r="I128" t="s">
        <v>35</v>
      </c>
      <c r="J128" t="s">
        <v>98</v>
      </c>
      <c r="K128" t="s">
        <v>48</v>
      </c>
      <c r="L128" t="s">
        <v>70</v>
      </c>
      <c r="M128" t="s">
        <v>72</v>
      </c>
      <c r="N128">
        <v>89</v>
      </c>
      <c r="O128">
        <v>2.97</v>
      </c>
      <c r="P128">
        <v>0</v>
      </c>
      <c r="Q128" t="s">
        <v>8</v>
      </c>
      <c r="R128" t="s">
        <v>4</v>
      </c>
      <c r="S128" t="s">
        <v>5</v>
      </c>
      <c r="T128">
        <v>1</v>
      </c>
    </row>
    <row r="129" spans="1:20" x14ac:dyDescent="0.25">
      <c r="A129" s="2">
        <v>43110</v>
      </c>
      <c r="B129">
        <v>40702</v>
      </c>
      <c r="C129" t="s">
        <v>16</v>
      </c>
      <c r="D129">
        <v>21</v>
      </c>
      <c r="E129" t="s">
        <v>24</v>
      </c>
      <c r="F129" t="s">
        <v>33</v>
      </c>
      <c r="G129" s="2"/>
      <c r="H129" t="s">
        <v>70</v>
      </c>
      <c r="I129" t="s">
        <v>38</v>
      </c>
      <c r="J129" t="s">
        <v>99</v>
      </c>
      <c r="K129" t="s">
        <v>48</v>
      </c>
      <c r="L129" t="s">
        <v>70</v>
      </c>
      <c r="M129" t="s">
        <v>72</v>
      </c>
      <c r="N129">
        <v>21</v>
      </c>
      <c r="O129">
        <v>0.7</v>
      </c>
      <c r="P129">
        <v>0</v>
      </c>
      <c r="Q129" t="s">
        <v>8</v>
      </c>
      <c r="R129" t="s">
        <v>4</v>
      </c>
      <c r="S129" t="s">
        <v>5</v>
      </c>
      <c r="T129">
        <v>1</v>
      </c>
    </row>
    <row r="130" spans="1:20" x14ac:dyDescent="0.25">
      <c r="A130" s="2">
        <v>43110</v>
      </c>
      <c r="B130">
        <v>43388</v>
      </c>
      <c r="C130" t="s">
        <v>16</v>
      </c>
      <c r="D130">
        <v>21</v>
      </c>
      <c r="E130" t="s">
        <v>24</v>
      </c>
      <c r="F130" t="s">
        <v>33</v>
      </c>
      <c r="G130" s="2"/>
      <c r="H130" t="s">
        <v>70</v>
      </c>
      <c r="I130" t="s">
        <v>38</v>
      </c>
      <c r="J130" t="s">
        <v>97</v>
      </c>
      <c r="K130" t="s">
        <v>48</v>
      </c>
      <c r="L130" t="s">
        <v>70</v>
      </c>
      <c r="M130" t="s">
        <v>72</v>
      </c>
      <c r="N130">
        <v>116</v>
      </c>
      <c r="O130">
        <v>3.87</v>
      </c>
      <c r="P130">
        <v>0</v>
      </c>
      <c r="Q130" t="s">
        <v>8</v>
      </c>
      <c r="R130" t="s">
        <v>4</v>
      </c>
      <c r="S130" t="s">
        <v>5</v>
      </c>
      <c r="T130">
        <v>1</v>
      </c>
    </row>
    <row r="131" spans="1:20" x14ac:dyDescent="0.25">
      <c r="A131" s="2">
        <v>43110</v>
      </c>
      <c r="B131">
        <v>49984</v>
      </c>
      <c r="C131" t="s">
        <v>16</v>
      </c>
      <c r="D131">
        <v>21</v>
      </c>
      <c r="E131" t="s">
        <v>24</v>
      </c>
      <c r="F131" t="s">
        <v>33</v>
      </c>
      <c r="G131" s="2"/>
      <c r="H131" t="s">
        <v>70</v>
      </c>
      <c r="I131" t="s">
        <v>35</v>
      </c>
      <c r="J131" t="s">
        <v>98</v>
      </c>
      <c r="K131" t="s">
        <v>48</v>
      </c>
      <c r="L131" t="s">
        <v>70</v>
      </c>
      <c r="M131" t="s">
        <v>72</v>
      </c>
      <c r="N131">
        <v>119</v>
      </c>
      <c r="O131">
        <v>3.97</v>
      </c>
      <c r="P131">
        <v>0</v>
      </c>
      <c r="Q131" t="s">
        <v>8</v>
      </c>
      <c r="R131" t="s">
        <v>4</v>
      </c>
      <c r="S131" t="s">
        <v>5</v>
      </c>
      <c r="T131">
        <v>1</v>
      </c>
    </row>
    <row r="132" spans="1:20" x14ac:dyDescent="0.25">
      <c r="A132" s="2">
        <v>43111</v>
      </c>
      <c r="B132">
        <v>40702</v>
      </c>
      <c r="C132" t="s">
        <v>16</v>
      </c>
      <c r="D132">
        <v>21</v>
      </c>
      <c r="E132" t="s">
        <v>24</v>
      </c>
      <c r="F132" t="s">
        <v>33</v>
      </c>
      <c r="G132" s="2"/>
      <c r="H132" t="s">
        <v>70</v>
      </c>
      <c r="I132" t="s">
        <v>38</v>
      </c>
      <c r="J132" t="s">
        <v>99</v>
      </c>
      <c r="K132" t="s">
        <v>48</v>
      </c>
      <c r="L132" t="s">
        <v>70</v>
      </c>
      <c r="M132" t="s">
        <v>72</v>
      </c>
      <c r="N132">
        <v>52</v>
      </c>
      <c r="O132">
        <v>1.73</v>
      </c>
      <c r="P132">
        <v>0</v>
      </c>
      <c r="Q132" t="s">
        <v>8</v>
      </c>
      <c r="R132" t="s">
        <v>4</v>
      </c>
      <c r="S132" t="s">
        <v>5</v>
      </c>
      <c r="T132">
        <v>1</v>
      </c>
    </row>
    <row r="133" spans="1:20" x14ac:dyDescent="0.25">
      <c r="A133" s="2">
        <v>43111</v>
      </c>
      <c r="B133">
        <v>43388</v>
      </c>
      <c r="C133" t="s">
        <v>16</v>
      </c>
      <c r="D133">
        <v>21</v>
      </c>
      <c r="E133" t="s">
        <v>24</v>
      </c>
      <c r="F133" t="s">
        <v>33</v>
      </c>
      <c r="G133" s="2"/>
      <c r="H133" t="s">
        <v>70</v>
      </c>
      <c r="I133" t="s">
        <v>38</v>
      </c>
      <c r="J133" t="s">
        <v>97</v>
      </c>
      <c r="K133" t="s">
        <v>48</v>
      </c>
      <c r="L133" t="s">
        <v>70</v>
      </c>
      <c r="M133" t="s">
        <v>72</v>
      </c>
      <c r="N133">
        <v>147</v>
      </c>
      <c r="O133">
        <v>4.9000000000000004</v>
      </c>
      <c r="P133">
        <v>0</v>
      </c>
      <c r="Q133" t="s">
        <v>8</v>
      </c>
      <c r="R133" t="s">
        <v>4</v>
      </c>
      <c r="S133" t="s">
        <v>5</v>
      </c>
      <c r="T133">
        <v>1</v>
      </c>
    </row>
    <row r="134" spans="1:20" x14ac:dyDescent="0.25">
      <c r="A134" s="2">
        <v>43111</v>
      </c>
      <c r="B134">
        <v>49984</v>
      </c>
      <c r="C134" t="s">
        <v>16</v>
      </c>
      <c r="D134">
        <v>21</v>
      </c>
      <c r="E134" t="s">
        <v>24</v>
      </c>
      <c r="F134" t="s">
        <v>33</v>
      </c>
      <c r="G134" s="2"/>
      <c r="H134" t="s">
        <v>70</v>
      </c>
      <c r="I134" t="s">
        <v>35</v>
      </c>
      <c r="J134" t="s">
        <v>98</v>
      </c>
      <c r="K134" t="s">
        <v>48</v>
      </c>
      <c r="L134" t="s">
        <v>70</v>
      </c>
      <c r="M134" t="s">
        <v>72</v>
      </c>
      <c r="N134">
        <v>150</v>
      </c>
      <c r="O134">
        <v>5</v>
      </c>
      <c r="P134">
        <v>0</v>
      </c>
      <c r="Q134" t="s">
        <v>8</v>
      </c>
      <c r="R134" t="s">
        <v>4</v>
      </c>
      <c r="S134" t="s">
        <v>5</v>
      </c>
      <c r="T134">
        <v>1</v>
      </c>
    </row>
    <row r="135" spans="1:20" x14ac:dyDescent="0.25">
      <c r="A135" s="2">
        <v>43112</v>
      </c>
      <c r="B135">
        <v>40702</v>
      </c>
      <c r="C135" t="s">
        <v>16</v>
      </c>
      <c r="D135">
        <v>21</v>
      </c>
      <c r="E135" t="s">
        <v>24</v>
      </c>
      <c r="F135" t="s">
        <v>33</v>
      </c>
      <c r="G135" s="2"/>
      <c r="H135" t="s">
        <v>70</v>
      </c>
      <c r="I135" t="s">
        <v>38</v>
      </c>
      <c r="J135" t="s">
        <v>99</v>
      </c>
      <c r="K135" t="s">
        <v>48</v>
      </c>
      <c r="L135" t="s">
        <v>70</v>
      </c>
      <c r="M135" t="s">
        <v>72</v>
      </c>
      <c r="N135">
        <v>82</v>
      </c>
      <c r="O135">
        <v>2.73</v>
      </c>
      <c r="P135">
        <v>0</v>
      </c>
      <c r="Q135" t="s">
        <v>8</v>
      </c>
      <c r="R135" t="s">
        <v>4</v>
      </c>
      <c r="S135" t="s">
        <v>5</v>
      </c>
      <c r="T135">
        <v>1</v>
      </c>
    </row>
    <row r="136" spans="1:20" x14ac:dyDescent="0.25">
      <c r="A136" s="2">
        <v>43112</v>
      </c>
      <c r="B136">
        <v>43388</v>
      </c>
      <c r="C136" t="s">
        <v>16</v>
      </c>
      <c r="D136">
        <v>21</v>
      </c>
      <c r="E136" t="s">
        <v>24</v>
      </c>
      <c r="F136" t="s">
        <v>33</v>
      </c>
      <c r="G136" s="2"/>
      <c r="H136" t="s">
        <v>70</v>
      </c>
      <c r="I136" t="s">
        <v>38</v>
      </c>
      <c r="J136" t="s">
        <v>97</v>
      </c>
      <c r="K136" t="s">
        <v>48</v>
      </c>
      <c r="L136" t="s">
        <v>70</v>
      </c>
      <c r="M136" t="s">
        <v>72</v>
      </c>
      <c r="N136">
        <v>177</v>
      </c>
      <c r="O136">
        <v>5.9</v>
      </c>
      <c r="P136">
        <v>0</v>
      </c>
      <c r="Q136" t="s">
        <v>8</v>
      </c>
      <c r="R136" t="s">
        <v>4</v>
      </c>
      <c r="S136" t="s">
        <v>5</v>
      </c>
      <c r="T136">
        <v>1</v>
      </c>
    </row>
    <row r="137" spans="1:20" x14ac:dyDescent="0.25">
      <c r="A137" s="2">
        <v>43112</v>
      </c>
      <c r="B137">
        <v>49984</v>
      </c>
      <c r="C137" t="s">
        <v>16</v>
      </c>
      <c r="D137">
        <v>21</v>
      </c>
      <c r="E137" t="s">
        <v>24</v>
      </c>
      <c r="F137" t="s">
        <v>33</v>
      </c>
      <c r="G137" s="2"/>
      <c r="H137" t="s">
        <v>70</v>
      </c>
      <c r="I137" t="s">
        <v>35</v>
      </c>
      <c r="J137" t="s">
        <v>98</v>
      </c>
      <c r="K137" t="s">
        <v>48</v>
      </c>
      <c r="L137" t="s">
        <v>70</v>
      </c>
      <c r="M137" t="s">
        <v>72</v>
      </c>
      <c r="N137">
        <v>180</v>
      </c>
      <c r="O137">
        <v>6</v>
      </c>
      <c r="P137">
        <v>0</v>
      </c>
      <c r="Q137" t="s">
        <v>8</v>
      </c>
      <c r="R137" t="s">
        <v>4</v>
      </c>
      <c r="S137" t="s">
        <v>5</v>
      </c>
      <c r="T137">
        <v>1</v>
      </c>
    </row>
    <row r="138" spans="1:20" x14ac:dyDescent="0.25">
      <c r="A138" s="2">
        <v>43112</v>
      </c>
      <c r="B138">
        <v>52634</v>
      </c>
      <c r="C138" t="s">
        <v>16</v>
      </c>
      <c r="D138">
        <v>21</v>
      </c>
      <c r="E138" t="s">
        <v>24</v>
      </c>
      <c r="F138" t="s">
        <v>33</v>
      </c>
      <c r="G138" s="2"/>
      <c r="H138" t="s">
        <v>70</v>
      </c>
      <c r="I138" t="s">
        <v>39</v>
      </c>
      <c r="J138" t="s">
        <v>100</v>
      </c>
      <c r="K138" t="s">
        <v>48</v>
      </c>
      <c r="L138" t="s">
        <v>70</v>
      </c>
      <c r="M138" t="s">
        <v>72</v>
      </c>
      <c r="N138">
        <v>13</v>
      </c>
      <c r="O138">
        <v>0.43</v>
      </c>
      <c r="P138">
        <v>0</v>
      </c>
      <c r="Q138" t="s">
        <v>8</v>
      </c>
      <c r="R138" t="s">
        <v>4</v>
      </c>
      <c r="S138" t="s">
        <v>5</v>
      </c>
      <c r="T138">
        <v>1</v>
      </c>
    </row>
    <row r="139" spans="1:20" x14ac:dyDescent="0.25">
      <c r="A139" s="2">
        <v>42014</v>
      </c>
      <c r="B139">
        <v>50472</v>
      </c>
      <c r="C139" t="s">
        <v>16</v>
      </c>
      <c r="D139">
        <v>21</v>
      </c>
      <c r="E139" t="s">
        <v>20</v>
      </c>
      <c r="F139" t="s">
        <v>33</v>
      </c>
      <c r="G139" s="2"/>
      <c r="H139" t="s">
        <v>70</v>
      </c>
      <c r="I139" t="s">
        <v>41</v>
      </c>
      <c r="J139" t="s">
        <v>101</v>
      </c>
      <c r="K139" t="s">
        <v>48</v>
      </c>
      <c r="L139" t="s">
        <v>70</v>
      </c>
      <c r="M139" t="s">
        <v>72</v>
      </c>
      <c r="N139">
        <v>18</v>
      </c>
      <c r="O139">
        <v>0.6</v>
      </c>
      <c r="P139">
        <v>0</v>
      </c>
      <c r="Q139" t="s">
        <v>3</v>
      </c>
      <c r="R139" t="s">
        <v>4</v>
      </c>
      <c r="S139" t="s">
        <v>5</v>
      </c>
      <c r="T139">
        <v>1</v>
      </c>
    </row>
    <row r="140" spans="1:20" x14ac:dyDescent="0.25">
      <c r="A140" s="2">
        <v>42015</v>
      </c>
      <c r="B140">
        <v>50472</v>
      </c>
      <c r="C140" t="s">
        <v>16</v>
      </c>
      <c r="D140">
        <v>21</v>
      </c>
      <c r="E140" t="s">
        <v>20</v>
      </c>
      <c r="F140" t="s">
        <v>33</v>
      </c>
      <c r="G140" s="2"/>
      <c r="H140" t="s">
        <v>70</v>
      </c>
      <c r="I140" t="s">
        <v>41</v>
      </c>
      <c r="J140" t="s">
        <v>101</v>
      </c>
      <c r="K140" t="s">
        <v>48</v>
      </c>
      <c r="L140" t="s">
        <v>70</v>
      </c>
      <c r="M140" t="s">
        <v>72</v>
      </c>
      <c r="N140">
        <v>49</v>
      </c>
      <c r="O140">
        <v>1.63</v>
      </c>
      <c r="P140">
        <v>0</v>
      </c>
      <c r="Q140" t="s">
        <v>3</v>
      </c>
      <c r="R140" t="s">
        <v>4</v>
      </c>
      <c r="S140" t="s">
        <v>5</v>
      </c>
      <c r="T140">
        <v>1</v>
      </c>
    </row>
    <row r="141" spans="1:20" x14ac:dyDescent="0.25">
      <c r="A141" s="2">
        <v>42016</v>
      </c>
      <c r="B141">
        <v>50472</v>
      </c>
      <c r="C141" t="s">
        <v>16</v>
      </c>
      <c r="D141">
        <v>21</v>
      </c>
      <c r="E141" t="s">
        <v>20</v>
      </c>
      <c r="F141" t="s">
        <v>33</v>
      </c>
      <c r="G141" s="2"/>
      <c r="H141" t="s">
        <v>70</v>
      </c>
      <c r="I141" t="s">
        <v>41</v>
      </c>
      <c r="J141" t="s">
        <v>101</v>
      </c>
      <c r="K141" t="s">
        <v>48</v>
      </c>
      <c r="L141" t="s">
        <v>70</v>
      </c>
      <c r="M141" t="s">
        <v>72</v>
      </c>
      <c r="N141">
        <v>79</v>
      </c>
      <c r="O141">
        <v>2.63</v>
      </c>
      <c r="P141">
        <v>0</v>
      </c>
      <c r="Q141" t="s">
        <v>3</v>
      </c>
      <c r="R141" t="s">
        <v>4</v>
      </c>
      <c r="S141" t="s">
        <v>5</v>
      </c>
      <c r="T141">
        <v>1</v>
      </c>
    </row>
    <row r="142" spans="1:20" x14ac:dyDescent="0.25">
      <c r="A142" s="2">
        <v>42379</v>
      </c>
      <c r="B142">
        <v>26924</v>
      </c>
      <c r="C142" t="s">
        <v>16</v>
      </c>
      <c r="D142">
        <v>21</v>
      </c>
      <c r="E142" t="s">
        <v>28</v>
      </c>
      <c r="F142" t="s">
        <v>33</v>
      </c>
      <c r="G142" s="2"/>
      <c r="H142" t="s">
        <v>70</v>
      </c>
      <c r="I142" t="s">
        <v>41</v>
      </c>
      <c r="J142" t="s">
        <v>102</v>
      </c>
      <c r="K142" t="s">
        <v>48</v>
      </c>
      <c r="L142" t="s">
        <v>70</v>
      </c>
      <c r="M142" t="s">
        <v>72</v>
      </c>
      <c r="N142">
        <v>10</v>
      </c>
      <c r="O142">
        <v>0.33</v>
      </c>
      <c r="P142">
        <v>0</v>
      </c>
      <c r="Q142" t="s">
        <v>6</v>
      </c>
      <c r="R142" t="s">
        <v>4</v>
      </c>
      <c r="S142" t="s">
        <v>5</v>
      </c>
      <c r="T142">
        <v>1</v>
      </c>
    </row>
    <row r="143" spans="1:20" x14ac:dyDescent="0.25">
      <c r="A143" s="2">
        <v>42379</v>
      </c>
      <c r="B143">
        <v>28738</v>
      </c>
      <c r="C143" t="s">
        <v>16</v>
      </c>
      <c r="D143">
        <v>21</v>
      </c>
      <c r="E143" t="s">
        <v>30</v>
      </c>
      <c r="F143" t="s">
        <v>33</v>
      </c>
      <c r="G143" s="2"/>
      <c r="H143" t="s">
        <v>70</v>
      </c>
      <c r="I143" t="s">
        <v>35</v>
      </c>
      <c r="J143" t="s">
        <v>103</v>
      </c>
      <c r="K143" t="s">
        <v>48</v>
      </c>
      <c r="L143" t="s">
        <v>70</v>
      </c>
      <c r="M143" t="s">
        <v>72</v>
      </c>
      <c r="N143">
        <v>15</v>
      </c>
      <c r="O143">
        <v>0.5</v>
      </c>
      <c r="P143">
        <v>0</v>
      </c>
      <c r="Q143" t="s">
        <v>6</v>
      </c>
      <c r="R143" t="s">
        <v>4</v>
      </c>
      <c r="S143" t="s">
        <v>5</v>
      </c>
      <c r="T143">
        <v>1</v>
      </c>
    </row>
    <row r="144" spans="1:20" x14ac:dyDescent="0.25">
      <c r="A144" s="2">
        <v>42380</v>
      </c>
      <c r="B144">
        <v>26924</v>
      </c>
      <c r="C144" t="s">
        <v>16</v>
      </c>
      <c r="D144">
        <v>21</v>
      </c>
      <c r="E144" t="s">
        <v>28</v>
      </c>
      <c r="F144" t="s">
        <v>33</v>
      </c>
      <c r="G144" s="2"/>
      <c r="H144" t="s">
        <v>70</v>
      </c>
      <c r="I144" t="s">
        <v>41</v>
      </c>
      <c r="J144" t="s">
        <v>102</v>
      </c>
      <c r="K144" t="s">
        <v>48</v>
      </c>
      <c r="L144" t="s">
        <v>70</v>
      </c>
      <c r="M144" t="s">
        <v>72</v>
      </c>
      <c r="N144">
        <v>41</v>
      </c>
      <c r="O144">
        <v>1.37</v>
      </c>
      <c r="P144">
        <v>0</v>
      </c>
      <c r="Q144" t="s">
        <v>6</v>
      </c>
      <c r="R144" t="s">
        <v>4</v>
      </c>
      <c r="S144" t="s">
        <v>5</v>
      </c>
      <c r="T144">
        <v>1</v>
      </c>
    </row>
    <row r="145" spans="1:20" x14ac:dyDescent="0.25">
      <c r="A145" s="2">
        <v>42380</v>
      </c>
      <c r="B145">
        <v>28738</v>
      </c>
      <c r="C145" t="s">
        <v>16</v>
      </c>
      <c r="D145">
        <v>21</v>
      </c>
      <c r="E145" t="s">
        <v>30</v>
      </c>
      <c r="F145" t="s">
        <v>33</v>
      </c>
      <c r="G145" s="2"/>
      <c r="H145" t="s">
        <v>70</v>
      </c>
      <c r="I145" t="s">
        <v>35</v>
      </c>
      <c r="J145" t="s">
        <v>103</v>
      </c>
      <c r="K145" t="s">
        <v>48</v>
      </c>
      <c r="L145" t="s">
        <v>70</v>
      </c>
      <c r="M145" t="s">
        <v>72</v>
      </c>
      <c r="N145">
        <v>46</v>
      </c>
      <c r="O145">
        <v>1.53</v>
      </c>
      <c r="P145">
        <v>0</v>
      </c>
      <c r="Q145" t="s">
        <v>6</v>
      </c>
      <c r="R145" t="s">
        <v>4</v>
      </c>
      <c r="S145" t="s">
        <v>5</v>
      </c>
      <c r="T145">
        <v>1</v>
      </c>
    </row>
    <row r="146" spans="1:20" x14ac:dyDescent="0.25">
      <c r="A146" s="2">
        <v>42381</v>
      </c>
      <c r="B146">
        <v>18926</v>
      </c>
      <c r="C146" t="s">
        <v>16</v>
      </c>
      <c r="D146">
        <v>21</v>
      </c>
      <c r="E146" t="s">
        <v>18</v>
      </c>
      <c r="F146" t="s">
        <v>33</v>
      </c>
      <c r="G146" s="2"/>
      <c r="H146" t="s">
        <v>70</v>
      </c>
      <c r="I146" t="s">
        <v>41</v>
      </c>
      <c r="J146" t="s">
        <v>104</v>
      </c>
      <c r="K146" t="s">
        <v>48</v>
      </c>
      <c r="L146" t="s">
        <v>70</v>
      </c>
      <c r="M146" t="s">
        <v>72</v>
      </c>
      <c r="N146">
        <v>1</v>
      </c>
      <c r="O146">
        <v>0.03</v>
      </c>
      <c r="P146">
        <v>0</v>
      </c>
      <c r="Q146" t="s">
        <v>6</v>
      </c>
      <c r="R146" t="s">
        <v>4</v>
      </c>
      <c r="S146" t="s">
        <v>5</v>
      </c>
      <c r="T146">
        <v>1</v>
      </c>
    </row>
    <row r="147" spans="1:20" x14ac:dyDescent="0.25">
      <c r="A147" s="2">
        <v>42381</v>
      </c>
      <c r="B147">
        <v>26924</v>
      </c>
      <c r="C147" t="s">
        <v>16</v>
      </c>
      <c r="D147">
        <v>21</v>
      </c>
      <c r="E147" t="s">
        <v>28</v>
      </c>
      <c r="F147" t="s">
        <v>33</v>
      </c>
      <c r="G147" s="2"/>
      <c r="H147" t="s">
        <v>70</v>
      </c>
      <c r="I147" t="s">
        <v>41</v>
      </c>
      <c r="J147" t="s">
        <v>102</v>
      </c>
      <c r="K147" t="s">
        <v>48</v>
      </c>
      <c r="L147" t="s">
        <v>70</v>
      </c>
      <c r="M147" t="s">
        <v>72</v>
      </c>
      <c r="N147">
        <v>71</v>
      </c>
      <c r="O147">
        <v>2.37</v>
      </c>
      <c r="P147">
        <v>0</v>
      </c>
      <c r="Q147" t="s">
        <v>6</v>
      </c>
      <c r="R147" t="s">
        <v>4</v>
      </c>
      <c r="S147" t="s">
        <v>5</v>
      </c>
      <c r="T147">
        <v>1</v>
      </c>
    </row>
    <row r="148" spans="1:20" x14ac:dyDescent="0.25">
      <c r="A148" s="2">
        <v>42381</v>
      </c>
      <c r="B148">
        <v>28738</v>
      </c>
      <c r="C148" t="s">
        <v>16</v>
      </c>
      <c r="D148">
        <v>21</v>
      </c>
      <c r="E148" t="s">
        <v>30</v>
      </c>
      <c r="F148" t="s">
        <v>33</v>
      </c>
      <c r="G148" s="2"/>
      <c r="H148" t="s">
        <v>70</v>
      </c>
      <c r="I148" t="s">
        <v>35</v>
      </c>
      <c r="J148" t="s">
        <v>103</v>
      </c>
      <c r="K148" t="s">
        <v>48</v>
      </c>
      <c r="L148" t="s">
        <v>70</v>
      </c>
      <c r="M148" t="s">
        <v>72</v>
      </c>
      <c r="N148">
        <v>76</v>
      </c>
      <c r="O148">
        <v>2.5299999999999998</v>
      </c>
      <c r="P148">
        <v>0</v>
      </c>
      <c r="Q148" t="s">
        <v>6</v>
      </c>
      <c r="R148" t="s">
        <v>4</v>
      </c>
      <c r="S148" t="s">
        <v>5</v>
      </c>
      <c r="T148">
        <v>1</v>
      </c>
    </row>
    <row r="149" spans="1:20" x14ac:dyDescent="0.25">
      <c r="A149" s="2">
        <v>42736</v>
      </c>
      <c r="B149">
        <v>106116</v>
      </c>
      <c r="C149" t="s">
        <v>16</v>
      </c>
      <c r="D149">
        <v>21</v>
      </c>
      <c r="E149" t="s">
        <v>20</v>
      </c>
      <c r="F149" t="s">
        <v>33</v>
      </c>
      <c r="G149" s="2"/>
      <c r="H149" t="s">
        <v>70</v>
      </c>
      <c r="I149" t="s">
        <v>39</v>
      </c>
      <c r="J149" t="s">
        <v>105</v>
      </c>
      <c r="K149" t="s">
        <v>48</v>
      </c>
      <c r="L149" t="s">
        <v>70</v>
      </c>
      <c r="M149" t="s">
        <v>72</v>
      </c>
      <c r="N149">
        <v>300</v>
      </c>
      <c r="O149">
        <v>10</v>
      </c>
      <c r="P149">
        <v>0</v>
      </c>
      <c r="Q149" t="s">
        <v>7</v>
      </c>
      <c r="R149" t="s">
        <v>4</v>
      </c>
      <c r="S149" t="s">
        <v>5</v>
      </c>
      <c r="T149">
        <v>1</v>
      </c>
    </row>
    <row r="150" spans="1:20" x14ac:dyDescent="0.25">
      <c r="A150" s="2">
        <v>42736</v>
      </c>
      <c r="B150">
        <v>110668</v>
      </c>
      <c r="C150" t="s">
        <v>16</v>
      </c>
      <c r="D150">
        <v>21</v>
      </c>
      <c r="E150" t="s">
        <v>18</v>
      </c>
      <c r="F150" t="s">
        <v>33</v>
      </c>
      <c r="G150" s="2"/>
      <c r="H150" t="s">
        <v>70</v>
      </c>
      <c r="I150" t="s">
        <v>41</v>
      </c>
      <c r="J150" t="s">
        <v>106</v>
      </c>
      <c r="K150" t="s">
        <v>48</v>
      </c>
      <c r="L150" t="s">
        <v>70</v>
      </c>
      <c r="M150" t="s">
        <v>72</v>
      </c>
      <c r="N150">
        <v>130</v>
      </c>
      <c r="O150">
        <v>4.33</v>
      </c>
      <c r="P150">
        <v>0</v>
      </c>
      <c r="Q150" t="s">
        <v>7</v>
      </c>
      <c r="R150" t="s">
        <v>4</v>
      </c>
      <c r="S150" t="s">
        <v>5</v>
      </c>
      <c r="T150">
        <v>1</v>
      </c>
    </row>
    <row r="151" spans="1:20" x14ac:dyDescent="0.25">
      <c r="A151" s="2">
        <v>42736</v>
      </c>
      <c r="B151">
        <v>118850</v>
      </c>
      <c r="C151" t="s">
        <v>16</v>
      </c>
      <c r="D151">
        <v>21</v>
      </c>
      <c r="E151" t="s">
        <v>30</v>
      </c>
      <c r="F151" t="s">
        <v>33</v>
      </c>
      <c r="G151" s="2"/>
      <c r="H151" t="s">
        <v>70</v>
      </c>
      <c r="I151" t="s">
        <v>39</v>
      </c>
      <c r="J151" t="s">
        <v>107</v>
      </c>
      <c r="K151" t="s">
        <v>48</v>
      </c>
      <c r="L151" t="s">
        <v>70</v>
      </c>
      <c r="M151" t="s">
        <v>72</v>
      </c>
      <c r="N151">
        <v>263</v>
      </c>
      <c r="O151">
        <v>8.77</v>
      </c>
      <c r="P151">
        <v>0</v>
      </c>
      <c r="Q151" t="s">
        <v>7</v>
      </c>
      <c r="R151" t="s">
        <v>4</v>
      </c>
      <c r="S151" t="s">
        <v>5</v>
      </c>
      <c r="T151">
        <v>1</v>
      </c>
    </row>
    <row r="152" spans="1:20" x14ac:dyDescent="0.25">
      <c r="A152" s="2">
        <v>42737</v>
      </c>
      <c r="B152">
        <v>106116</v>
      </c>
      <c r="C152" t="s">
        <v>16</v>
      </c>
      <c r="D152">
        <v>21</v>
      </c>
      <c r="E152" t="s">
        <v>20</v>
      </c>
      <c r="F152" t="s">
        <v>33</v>
      </c>
      <c r="G152" s="2"/>
      <c r="H152" t="s">
        <v>70</v>
      </c>
      <c r="I152" t="s">
        <v>39</v>
      </c>
      <c r="J152" t="s">
        <v>108</v>
      </c>
      <c r="K152" t="s">
        <v>48</v>
      </c>
      <c r="L152" t="s">
        <v>70</v>
      </c>
      <c r="M152" t="s">
        <v>72</v>
      </c>
      <c r="N152">
        <v>331</v>
      </c>
      <c r="O152">
        <v>11.03</v>
      </c>
      <c r="P152">
        <v>0</v>
      </c>
      <c r="Q152" t="s">
        <v>7</v>
      </c>
      <c r="R152" t="s">
        <v>4</v>
      </c>
      <c r="S152" t="s">
        <v>5</v>
      </c>
      <c r="T152">
        <v>1</v>
      </c>
    </row>
    <row r="153" spans="1:20" x14ac:dyDescent="0.25">
      <c r="A153" s="2">
        <v>42737</v>
      </c>
      <c r="B153">
        <v>110668</v>
      </c>
      <c r="C153" t="s">
        <v>16</v>
      </c>
      <c r="D153">
        <v>21</v>
      </c>
      <c r="E153" t="s">
        <v>18</v>
      </c>
      <c r="F153" t="s">
        <v>33</v>
      </c>
      <c r="G153" s="2"/>
      <c r="H153" t="s">
        <v>70</v>
      </c>
      <c r="I153" t="s">
        <v>41</v>
      </c>
      <c r="J153" t="s">
        <v>109</v>
      </c>
      <c r="K153" t="s">
        <v>48</v>
      </c>
      <c r="L153" t="s">
        <v>70</v>
      </c>
      <c r="M153" t="s">
        <v>72</v>
      </c>
      <c r="N153">
        <v>161</v>
      </c>
      <c r="O153">
        <v>5.37</v>
      </c>
      <c r="P153">
        <v>0</v>
      </c>
      <c r="Q153" t="s">
        <v>7</v>
      </c>
      <c r="R153" t="s">
        <v>4</v>
      </c>
      <c r="S153" t="s">
        <v>5</v>
      </c>
      <c r="T153">
        <v>1</v>
      </c>
    </row>
    <row r="154" spans="1:20" x14ac:dyDescent="0.25">
      <c r="A154" s="2">
        <v>42737</v>
      </c>
      <c r="B154">
        <v>118850</v>
      </c>
      <c r="C154" t="s">
        <v>16</v>
      </c>
      <c r="D154">
        <v>21</v>
      </c>
      <c r="E154" t="s">
        <v>30</v>
      </c>
      <c r="F154" t="s">
        <v>33</v>
      </c>
      <c r="G154" s="2"/>
      <c r="H154" t="s">
        <v>70</v>
      </c>
      <c r="I154" t="s">
        <v>39</v>
      </c>
      <c r="J154" t="s">
        <v>110</v>
      </c>
      <c r="K154" t="s">
        <v>48</v>
      </c>
      <c r="L154" t="s">
        <v>70</v>
      </c>
      <c r="M154" t="s">
        <v>72</v>
      </c>
      <c r="N154">
        <v>294</v>
      </c>
      <c r="O154">
        <v>9.8000000000000007</v>
      </c>
      <c r="P154">
        <v>0</v>
      </c>
      <c r="Q154" t="s">
        <v>7</v>
      </c>
      <c r="R154" t="s">
        <v>4</v>
      </c>
      <c r="S154" t="s">
        <v>5</v>
      </c>
      <c r="T154">
        <v>1</v>
      </c>
    </row>
    <row r="155" spans="1:20" x14ac:dyDescent="0.25">
      <c r="A155" s="2">
        <v>42738</v>
      </c>
      <c r="B155">
        <v>106116</v>
      </c>
      <c r="C155" t="s">
        <v>16</v>
      </c>
      <c r="D155">
        <v>21</v>
      </c>
      <c r="E155" t="s">
        <v>20</v>
      </c>
      <c r="F155" t="s">
        <v>33</v>
      </c>
      <c r="G155" s="2"/>
      <c r="H155" t="s">
        <v>70</v>
      </c>
      <c r="I155" t="s">
        <v>39</v>
      </c>
      <c r="J155" t="s">
        <v>108</v>
      </c>
      <c r="K155" t="s">
        <v>48</v>
      </c>
      <c r="L155" t="s">
        <v>70</v>
      </c>
      <c r="M155" t="s">
        <v>72</v>
      </c>
      <c r="N155">
        <v>359</v>
      </c>
      <c r="O155">
        <v>11.97</v>
      </c>
      <c r="P155">
        <v>0</v>
      </c>
      <c r="Q155" t="s">
        <v>7</v>
      </c>
      <c r="R155" t="s">
        <v>4</v>
      </c>
      <c r="S155" t="s">
        <v>5</v>
      </c>
      <c r="T155">
        <v>1</v>
      </c>
    </row>
    <row r="156" spans="1:20" x14ac:dyDescent="0.25">
      <c r="A156" s="2">
        <v>42738</v>
      </c>
      <c r="B156">
        <v>110668</v>
      </c>
      <c r="C156" t="s">
        <v>16</v>
      </c>
      <c r="D156">
        <v>21</v>
      </c>
      <c r="E156" t="s">
        <v>18</v>
      </c>
      <c r="F156" t="s">
        <v>33</v>
      </c>
      <c r="G156" s="2"/>
      <c r="H156" t="s">
        <v>70</v>
      </c>
      <c r="I156" t="s">
        <v>41</v>
      </c>
      <c r="J156" t="s">
        <v>109</v>
      </c>
      <c r="K156" t="s">
        <v>48</v>
      </c>
      <c r="L156" t="s">
        <v>70</v>
      </c>
      <c r="M156" t="s">
        <v>72</v>
      </c>
      <c r="N156">
        <v>189</v>
      </c>
      <c r="O156">
        <v>6.3</v>
      </c>
      <c r="P156">
        <v>0</v>
      </c>
      <c r="Q156" t="s">
        <v>7</v>
      </c>
      <c r="R156" t="s">
        <v>4</v>
      </c>
      <c r="S156" t="s">
        <v>5</v>
      </c>
      <c r="T156">
        <v>1</v>
      </c>
    </row>
    <row r="157" spans="1:20" x14ac:dyDescent="0.25">
      <c r="A157" s="2">
        <v>42738</v>
      </c>
      <c r="B157">
        <v>118850</v>
      </c>
      <c r="C157" t="s">
        <v>16</v>
      </c>
      <c r="D157">
        <v>21</v>
      </c>
      <c r="E157" t="s">
        <v>30</v>
      </c>
      <c r="F157" t="s">
        <v>33</v>
      </c>
      <c r="G157" s="2"/>
      <c r="H157" t="s">
        <v>70</v>
      </c>
      <c r="I157" t="s">
        <v>39</v>
      </c>
      <c r="J157" t="s">
        <v>110</v>
      </c>
      <c r="K157" t="s">
        <v>48</v>
      </c>
      <c r="L157" t="s">
        <v>70</v>
      </c>
      <c r="M157" t="s">
        <v>72</v>
      </c>
      <c r="N157">
        <v>322</v>
      </c>
      <c r="O157">
        <v>10.73</v>
      </c>
      <c r="P157">
        <v>0</v>
      </c>
      <c r="Q157" t="s">
        <v>7</v>
      </c>
      <c r="R157" t="s">
        <v>4</v>
      </c>
      <c r="S157" t="s">
        <v>5</v>
      </c>
      <c r="T157">
        <v>1</v>
      </c>
    </row>
    <row r="158" spans="1:20" x14ac:dyDescent="0.25">
      <c r="A158" s="2">
        <v>42739</v>
      </c>
      <c r="B158">
        <v>110668</v>
      </c>
      <c r="C158" t="s">
        <v>16</v>
      </c>
      <c r="D158">
        <v>21</v>
      </c>
      <c r="E158" t="s">
        <v>18</v>
      </c>
      <c r="F158" t="s">
        <v>33</v>
      </c>
      <c r="G158" s="2"/>
      <c r="H158" t="s">
        <v>70</v>
      </c>
      <c r="I158" t="s">
        <v>41</v>
      </c>
      <c r="J158" t="s">
        <v>109</v>
      </c>
      <c r="K158" t="s">
        <v>48</v>
      </c>
      <c r="L158" t="s">
        <v>70</v>
      </c>
      <c r="M158" t="s">
        <v>72</v>
      </c>
      <c r="N158">
        <v>220</v>
      </c>
      <c r="O158">
        <v>7.33</v>
      </c>
      <c r="P158">
        <v>0</v>
      </c>
      <c r="Q158" t="s">
        <v>7</v>
      </c>
      <c r="R158" t="s">
        <v>4</v>
      </c>
      <c r="S158" t="s">
        <v>5</v>
      </c>
      <c r="T158">
        <v>1</v>
      </c>
    </row>
    <row r="159" spans="1:20" x14ac:dyDescent="0.25">
      <c r="A159" s="2">
        <v>42739</v>
      </c>
      <c r="B159">
        <v>118850</v>
      </c>
      <c r="C159" t="s">
        <v>16</v>
      </c>
      <c r="D159">
        <v>21</v>
      </c>
      <c r="E159" t="s">
        <v>30</v>
      </c>
      <c r="F159" t="s">
        <v>33</v>
      </c>
      <c r="G159" s="2"/>
      <c r="H159" t="s">
        <v>70</v>
      </c>
      <c r="I159" t="s">
        <v>39</v>
      </c>
      <c r="J159" t="s">
        <v>110</v>
      </c>
      <c r="K159" t="s">
        <v>48</v>
      </c>
      <c r="L159" t="s">
        <v>70</v>
      </c>
      <c r="M159" t="s">
        <v>72</v>
      </c>
      <c r="N159">
        <v>353</v>
      </c>
      <c r="O159">
        <v>11.77</v>
      </c>
      <c r="P159">
        <v>0</v>
      </c>
      <c r="Q159" t="s">
        <v>7</v>
      </c>
      <c r="R159" t="s">
        <v>4</v>
      </c>
      <c r="S159" t="s">
        <v>5</v>
      </c>
      <c r="T159">
        <v>1</v>
      </c>
    </row>
    <row r="160" spans="1:20" x14ac:dyDescent="0.25">
      <c r="A160" s="2">
        <v>42740</v>
      </c>
      <c r="B160">
        <v>110668</v>
      </c>
      <c r="C160" t="s">
        <v>16</v>
      </c>
      <c r="D160">
        <v>21</v>
      </c>
      <c r="E160" t="s">
        <v>18</v>
      </c>
      <c r="F160" t="s">
        <v>33</v>
      </c>
      <c r="G160" s="2"/>
      <c r="H160" t="s">
        <v>70</v>
      </c>
      <c r="I160" t="s">
        <v>41</v>
      </c>
      <c r="J160" t="s">
        <v>109</v>
      </c>
      <c r="K160" t="s">
        <v>48</v>
      </c>
      <c r="L160" t="s">
        <v>70</v>
      </c>
      <c r="M160" t="s">
        <v>72</v>
      </c>
      <c r="N160">
        <v>250</v>
      </c>
      <c r="O160">
        <v>8.33</v>
      </c>
      <c r="P160">
        <v>0</v>
      </c>
      <c r="Q160" t="s">
        <v>7</v>
      </c>
      <c r="R160" t="s">
        <v>4</v>
      </c>
      <c r="S160" t="s">
        <v>5</v>
      </c>
      <c r="T160">
        <v>1</v>
      </c>
    </row>
    <row r="161" spans="1:20" x14ac:dyDescent="0.25">
      <c r="A161" s="2">
        <v>42740</v>
      </c>
      <c r="B161">
        <v>118850</v>
      </c>
      <c r="C161" t="s">
        <v>16</v>
      </c>
      <c r="D161">
        <v>21</v>
      </c>
      <c r="E161" t="s">
        <v>30</v>
      </c>
      <c r="F161" t="s">
        <v>33</v>
      </c>
      <c r="G161" s="2"/>
      <c r="H161" t="s">
        <v>70</v>
      </c>
      <c r="I161" t="s">
        <v>39</v>
      </c>
      <c r="J161" t="s">
        <v>110</v>
      </c>
      <c r="K161" t="s">
        <v>48</v>
      </c>
      <c r="L161" t="s">
        <v>70</v>
      </c>
      <c r="M161" t="s">
        <v>72</v>
      </c>
      <c r="N161">
        <v>383</v>
      </c>
      <c r="O161">
        <v>12.77</v>
      </c>
      <c r="P161">
        <v>0</v>
      </c>
      <c r="Q161" t="s">
        <v>7</v>
      </c>
      <c r="R161" t="s">
        <v>4</v>
      </c>
      <c r="S161" t="s">
        <v>5</v>
      </c>
      <c r="T161">
        <v>1</v>
      </c>
    </row>
    <row r="162" spans="1:20" x14ac:dyDescent="0.25">
      <c r="A162" s="2">
        <v>42741</v>
      </c>
      <c r="B162">
        <v>118850</v>
      </c>
      <c r="C162" t="s">
        <v>16</v>
      </c>
      <c r="D162">
        <v>21</v>
      </c>
      <c r="E162" t="s">
        <v>30</v>
      </c>
      <c r="F162" t="s">
        <v>33</v>
      </c>
      <c r="G162" s="2"/>
      <c r="H162" t="s">
        <v>70</v>
      </c>
      <c r="I162" t="s">
        <v>39</v>
      </c>
      <c r="J162" t="s">
        <v>110</v>
      </c>
      <c r="K162" t="s">
        <v>48</v>
      </c>
      <c r="L162" t="s">
        <v>70</v>
      </c>
      <c r="M162" t="s">
        <v>72</v>
      </c>
      <c r="N162">
        <v>414</v>
      </c>
      <c r="O162">
        <v>13.8</v>
      </c>
      <c r="P162">
        <v>0</v>
      </c>
      <c r="Q162" t="s">
        <v>7</v>
      </c>
      <c r="R162" t="s">
        <v>4</v>
      </c>
      <c r="S162" t="s">
        <v>5</v>
      </c>
      <c r="T162">
        <v>1</v>
      </c>
    </row>
    <row r="163" spans="1:20" x14ac:dyDescent="0.25">
      <c r="A163" s="2">
        <v>42742</v>
      </c>
      <c r="B163">
        <v>118850</v>
      </c>
      <c r="C163" t="s">
        <v>16</v>
      </c>
      <c r="D163">
        <v>21</v>
      </c>
      <c r="E163" t="s">
        <v>30</v>
      </c>
      <c r="F163" t="s">
        <v>33</v>
      </c>
      <c r="G163" s="2"/>
      <c r="H163" t="s">
        <v>70</v>
      </c>
      <c r="I163" t="s">
        <v>39</v>
      </c>
      <c r="J163" t="s">
        <v>110</v>
      </c>
      <c r="K163" t="s">
        <v>48</v>
      </c>
      <c r="L163" t="s">
        <v>70</v>
      </c>
      <c r="M163" t="s">
        <v>72</v>
      </c>
      <c r="N163">
        <v>444</v>
      </c>
      <c r="O163">
        <v>14.8</v>
      </c>
      <c r="P163">
        <v>0</v>
      </c>
      <c r="Q163" t="s">
        <v>7</v>
      </c>
      <c r="R163" t="s">
        <v>4</v>
      </c>
      <c r="S163" t="s">
        <v>5</v>
      </c>
      <c r="T163">
        <v>1</v>
      </c>
    </row>
    <row r="164" spans="1:20" x14ac:dyDescent="0.25">
      <c r="A164" s="2">
        <v>42743</v>
      </c>
      <c r="B164">
        <v>24692</v>
      </c>
      <c r="C164" t="s">
        <v>16</v>
      </c>
      <c r="D164">
        <v>21</v>
      </c>
      <c r="E164" t="s">
        <v>26</v>
      </c>
      <c r="F164" t="s">
        <v>33</v>
      </c>
      <c r="G164" s="2"/>
      <c r="H164" t="s">
        <v>70</v>
      </c>
      <c r="I164" t="s">
        <v>41</v>
      </c>
      <c r="J164" t="s">
        <v>111</v>
      </c>
      <c r="K164" t="s">
        <v>48</v>
      </c>
      <c r="L164" t="s">
        <v>70</v>
      </c>
      <c r="M164" t="s">
        <v>72</v>
      </c>
      <c r="N164">
        <v>26</v>
      </c>
      <c r="O164">
        <v>0.87</v>
      </c>
      <c r="P164">
        <v>0</v>
      </c>
      <c r="Q164" t="s">
        <v>7</v>
      </c>
      <c r="R164" t="s">
        <v>4</v>
      </c>
      <c r="S164" t="s">
        <v>5</v>
      </c>
      <c r="T164">
        <v>1</v>
      </c>
    </row>
    <row r="165" spans="1:20" x14ac:dyDescent="0.25">
      <c r="A165" s="2">
        <v>42743</v>
      </c>
      <c r="B165">
        <v>118850</v>
      </c>
      <c r="C165" t="s">
        <v>16</v>
      </c>
      <c r="D165">
        <v>21</v>
      </c>
      <c r="E165" t="s">
        <v>30</v>
      </c>
      <c r="F165" t="s">
        <v>33</v>
      </c>
      <c r="G165" s="2"/>
      <c r="H165" t="s">
        <v>70</v>
      </c>
      <c r="I165" t="s">
        <v>39</v>
      </c>
      <c r="J165" t="s">
        <v>110</v>
      </c>
      <c r="K165" t="s">
        <v>48</v>
      </c>
      <c r="L165" t="s">
        <v>70</v>
      </c>
      <c r="M165" t="s">
        <v>72</v>
      </c>
      <c r="N165">
        <v>475</v>
      </c>
      <c r="O165">
        <v>15.83</v>
      </c>
      <c r="P165">
        <v>0</v>
      </c>
      <c r="Q165" t="s">
        <v>7</v>
      </c>
      <c r="R165" t="s">
        <v>4</v>
      </c>
      <c r="S165" t="s">
        <v>5</v>
      </c>
      <c r="T165">
        <v>1</v>
      </c>
    </row>
    <row r="166" spans="1:20" x14ac:dyDescent="0.25">
      <c r="A166" s="2">
        <v>42744</v>
      </c>
      <c r="B166">
        <v>19702</v>
      </c>
      <c r="C166" t="s">
        <v>16</v>
      </c>
      <c r="D166">
        <v>21</v>
      </c>
      <c r="E166" t="s">
        <v>26</v>
      </c>
      <c r="F166" t="s">
        <v>33</v>
      </c>
      <c r="G166" s="2"/>
      <c r="H166" t="s">
        <v>70</v>
      </c>
      <c r="I166" t="s">
        <v>39</v>
      </c>
      <c r="J166" t="s">
        <v>112</v>
      </c>
      <c r="K166" t="s">
        <v>48</v>
      </c>
      <c r="L166" t="s">
        <v>70</v>
      </c>
      <c r="M166" t="s">
        <v>72</v>
      </c>
      <c r="N166">
        <v>17</v>
      </c>
      <c r="O166">
        <v>0.56999999999999995</v>
      </c>
      <c r="P166">
        <v>0</v>
      </c>
      <c r="Q166" t="s">
        <v>7</v>
      </c>
      <c r="R166" t="s">
        <v>4</v>
      </c>
      <c r="S166" t="s">
        <v>5</v>
      </c>
      <c r="T166">
        <v>1</v>
      </c>
    </row>
    <row r="167" spans="1:20" x14ac:dyDescent="0.25">
      <c r="A167" s="2">
        <v>42744</v>
      </c>
      <c r="B167">
        <v>24692</v>
      </c>
      <c r="C167" t="s">
        <v>16</v>
      </c>
      <c r="D167">
        <v>21</v>
      </c>
      <c r="E167" t="s">
        <v>26</v>
      </c>
      <c r="F167" t="s">
        <v>33</v>
      </c>
      <c r="G167" s="2"/>
      <c r="H167" t="s">
        <v>70</v>
      </c>
      <c r="I167" t="s">
        <v>41</v>
      </c>
      <c r="J167" t="s">
        <v>111</v>
      </c>
      <c r="K167" t="s">
        <v>48</v>
      </c>
      <c r="L167" t="s">
        <v>70</v>
      </c>
      <c r="M167" t="s">
        <v>72</v>
      </c>
      <c r="N167">
        <v>57</v>
      </c>
      <c r="O167">
        <v>1.9</v>
      </c>
      <c r="P167">
        <v>0</v>
      </c>
      <c r="Q167" t="s">
        <v>7</v>
      </c>
      <c r="R167" t="s">
        <v>4</v>
      </c>
      <c r="S167" t="s">
        <v>5</v>
      </c>
      <c r="T167">
        <v>1</v>
      </c>
    </row>
    <row r="168" spans="1:20" x14ac:dyDescent="0.25">
      <c r="A168" s="2">
        <v>42744</v>
      </c>
      <c r="B168">
        <v>53616</v>
      </c>
      <c r="C168" t="s">
        <v>16</v>
      </c>
      <c r="D168">
        <v>21</v>
      </c>
      <c r="E168" t="s">
        <v>22</v>
      </c>
      <c r="F168" t="s">
        <v>33</v>
      </c>
      <c r="G168" s="2"/>
      <c r="H168" t="s">
        <v>70</v>
      </c>
      <c r="I168" t="s">
        <v>35</v>
      </c>
      <c r="J168" t="s">
        <v>112</v>
      </c>
      <c r="K168" t="s">
        <v>48</v>
      </c>
      <c r="L168" t="s">
        <v>70</v>
      </c>
      <c r="M168" t="s">
        <v>72</v>
      </c>
      <c r="N168">
        <v>17</v>
      </c>
      <c r="O168">
        <v>0.56999999999999995</v>
      </c>
      <c r="P168">
        <v>0</v>
      </c>
      <c r="Q168" t="s">
        <v>7</v>
      </c>
      <c r="R168" t="s">
        <v>4</v>
      </c>
      <c r="S168" t="s">
        <v>5</v>
      </c>
      <c r="T168">
        <v>1</v>
      </c>
    </row>
    <row r="169" spans="1:20" x14ac:dyDescent="0.25">
      <c r="A169" s="2">
        <v>42745</v>
      </c>
      <c r="B169">
        <v>18008</v>
      </c>
      <c r="C169" t="s">
        <v>16</v>
      </c>
      <c r="D169">
        <v>21</v>
      </c>
      <c r="E169" t="s">
        <v>22</v>
      </c>
      <c r="F169" t="s">
        <v>33</v>
      </c>
      <c r="G169" s="2"/>
      <c r="H169" t="s">
        <v>70</v>
      </c>
      <c r="I169" t="s">
        <v>39</v>
      </c>
      <c r="J169" t="s">
        <v>113</v>
      </c>
      <c r="K169" t="s">
        <v>48</v>
      </c>
      <c r="L169" t="s">
        <v>70</v>
      </c>
      <c r="M169" t="s">
        <v>72</v>
      </c>
      <c r="N169">
        <v>6</v>
      </c>
      <c r="O169">
        <v>0.2</v>
      </c>
      <c r="P169">
        <v>0</v>
      </c>
      <c r="Q169" t="s">
        <v>7</v>
      </c>
      <c r="R169" t="s">
        <v>4</v>
      </c>
      <c r="S169" t="s">
        <v>5</v>
      </c>
      <c r="T169">
        <v>1</v>
      </c>
    </row>
    <row r="170" spans="1:20" x14ac:dyDescent="0.25">
      <c r="A170" s="2">
        <v>42745</v>
      </c>
      <c r="B170">
        <v>19702</v>
      </c>
      <c r="C170" t="s">
        <v>16</v>
      </c>
      <c r="D170">
        <v>21</v>
      </c>
      <c r="E170" t="s">
        <v>26</v>
      </c>
      <c r="F170" t="s">
        <v>33</v>
      </c>
      <c r="G170" s="2"/>
      <c r="H170" t="s">
        <v>70</v>
      </c>
      <c r="I170" t="s">
        <v>39</v>
      </c>
      <c r="J170" t="s">
        <v>112</v>
      </c>
      <c r="K170" t="s">
        <v>48</v>
      </c>
      <c r="L170" t="s">
        <v>70</v>
      </c>
      <c r="M170" t="s">
        <v>72</v>
      </c>
      <c r="N170">
        <v>47</v>
      </c>
      <c r="O170">
        <v>1.57</v>
      </c>
      <c r="P170">
        <v>0</v>
      </c>
      <c r="Q170" t="s">
        <v>7</v>
      </c>
      <c r="R170" t="s">
        <v>4</v>
      </c>
      <c r="S170" t="s">
        <v>5</v>
      </c>
      <c r="T170">
        <v>1</v>
      </c>
    </row>
    <row r="171" spans="1:20" x14ac:dyDescent="0.25">
      <c r="A171" s="2">
        <v>42745</v>
      </c>
      <c r="B171">
        <v>24692</v>
      </c>
      <c r="C171" t="s">
        <v>16</v>
      </c>
      <c r="D171">
        <v>21</v>
      </c>
      <c r="E171" t="s">
        <v>26</v>
      </c>
      <c r="F171" t="s">
        <v>33</v>
      </c>
      <c r="G171" s="2"/>
      <c r="H171" t="s">
        <v>70</v>
      </c>
      <c r="I171" t="s">
        <v>41</v>
      </c>
      <c r="J171" t="s">
        <v>111</v>
      </c>
      <c r="K171" t="s">
        <v>48</v>
      </c>
      <c r="L171" t="s">
        <v>70</v>
      </c>
      <c r="M171" t="s">
        <v>72</v>
      </c>
      <c r="N171">
        <v>87</v>
      </c>
      <c r="O171">
        <v>2.9</v>
      </c>
      <c r="P171">
        <v>0</v>
      </c>
      <c r="Q171" t="s">
        <v>7</v>
      </c>
      <c r="R171" t="s">
        <v>4</v>
      </c>
      <c r="S171" t="s">
        <v>5</v>
      </c>
      <c r="T171">
        <v>1</v>
      </c>
    </row>
    <row r="172" spans="1:20" x14ac:dyDescent="0.25">
      <c r="A172" s="2">
        <v>42745</v>
      </c>
      <c r="B172">
        <v>53616</v>
      </c>
      <c r="C172" t="s">
        <v>16</v>
      </c>
      <c r="D172">
        <v>21</v>
      </c>
      <c r="E172" t="s">
        <v>22</v>
      </c>
      <c r="F172" t="s">
        <v>33</v>
      </c>
      <c r="G172" s="2"/>
      <c r="H172" t="s">
        <v>70</v>
      </c>
      <c r="I172" t="s">
        <v>35</v>
      </c>
      <c r="J172" t="s">
        <v>112</v>
      </c>
      <c r="K172" t="s">
        <v>48</v>
      </c>
      <c r="L172" t="s">
        <v>70</v>
      </c>
      <c r="M172" t="s">
        <v>72</v>
      </c>
      <c r="N172">
        <v>47</v>
      </c>
      <c r="O172">
        <v>1.57</v>
      </c>
      <c r="P172">
        <v>0</v>
      </c>
      <c r="Q172" t="s">
        <v>7</v>
      </c>
      <c r="R172" t="s">
        <v>4</v>
      </c>
      <c r="S172" t="s">
        <v>5</v>
      </c>
      <c r="T172">
        <v>1</v>
      </c>
    </row>
    <row r="173" spans="1:20" x14ac:dyDescent="0.25">
      <c r="A173" s="2">
        <v>42746</v>
      </c>
      <c r="B173">
        <v>18008</v>
      </c>
      <c r="C173" t="s">
        <v>16</v>
      </c>
      <c r="D173">
        <v>21</v>
      </c>
      <c r="E173" t="s">
        <v>22</v>
      </c>
      <c r="F173" t="s">
        <v>33</v>
      </c>
      <c r="G173" s="2"/>
      <c r="H173" t="s">
        <v>70</v>
      </c>
      <c r="I173" t="s">
        <v>39</v>
      </c>
      <c r="J173" t="s">
        <v>113</v>
      </c>
      <c r="K173" t="s">
        <v>48</v>
      </c>
      <c r="L173" t="s">
        <v>70</v>
      </c>
      <c r="M173" t="s">
        <v>72</v>
      </c>
      <c r="N173">
        <v>37</v>
      </c>
      <c r="O173">
        <v>1.23</v>
      </c>
      <c r="P173">
        <v>0</v>
      </c>
      <c r="Q173" t="s">
        <v>7</v>
      </c>
      <c r="R173" t="s">
        <v>4</v>
      </c>
      <c r="S173" t="s">
        <v>5</v>
      </c>
      <c r="T173">
        <v>1</v>
      </c>
    </row>
    <row r="174" spans="1:20" x14ac:dyDescent="0.25">
      <c r="A174" s="2">
        <v>42746</v>
      </c>
      <c r="B174">
        <v>19702</v>
      </c>
      <c r="C174" t="s">
        <v>16</v>
      </c>
      <c r="D174">
        <v>21</v>
      </c>
      <c r="E174" t="s">
        <v>26</v>
      </c>
      <c r="F174" t="s">
        <v>33</v>
      </c>
      <c r="G174" s="2"/>
      <c r="H174" t="s">
        <v>70</v>
      </c>
      <c r="I174" t="s">
        <v>39</v>
      </c>
      <c r="J174" t="s">
        <v>112</v>
      </c>
      <c r="K174" t="s">
        <v>48</v>
      </c>
      <c r="L174" t="s">
        <v>70</v>
      </c>
      <c r="M174" t="s">
        <v>72</v>
      </c>
      <c r="N174">
        <v>78</v>
      </c>
      <c r="O174">
        <v>2.6</v>
      </c>
      <c r="P174">
        <v>0</v>
      </c>
      <c r="Q174" t="s">
        <v>7</v>
      </c>
      <c r="R174" t="s">
        <v>4</v>
      </c>
      <c r="S174" t="s">
        <v>5</v>
      </c>
      <c r="T174">
        <v>1</v>
      </c>
    </row>
    <row r="175" spans="1:20" x14ac:dyDescent="0.25">
      <c r="A175" s="2">
        <v>42746</v>
      </c>
      <c r="B175">
        <v>24692</v>
      </c>
      <c r="C175" t="s">
        <v>16</v>
      </c>
      <c r="D175">
        <v>21</v>
      </c>
      <c r="E175" t="s">
        <v>26</v>
      </c>
      <c r="F175" t="s">
        <v>33</v>
      </c>
      <c r="G175" s="2"/>
      <c r="H175" t="s">
        <v>70</v>
      </c>
      <c r="I175" t="s">
        <v>41</v>
      </c>
      <c r="J175" t="s">
        <v>111</v>
      </c>
      <c r="K175" t="s">
        <v>48</v>
      </c>
      <c r="L175" t="s">
        <v>70</v>
      </c>
      <c r="M175" t="s">
        <v>72</v>
      </c>
      <c r="N175">
        <v>118</v>
      </c>
      <c r="O175">
        <v>3.93</v>
      </c>
      <c r="P175">
        <v>0</v>
      </c>
      <c r="Q175" t="s">
        <v>7</v>
      </c>
      <c r="R175" t="s">
        <v>4</v>
      </c>
      <c r="S175" t="s">
        <v>5</v>
      </c>
      <c r="T175">
        <v>1</v>
      </c>
    </row>
    <row r="176" spans="1:20" x14ac:dyDescent="0.25">
      <c r="A176" s="2">
        <v>42746</v>
      </c>
      <c r="B176">
        <v>53616</v>
      </c>
      <c r="C176" t="s">
        <v>16</v>
      </c>
      <c r="D176">
        <v>21</v>
      </c>
      <c r="E176" t="s">
        <v>22</v>
      </c>
      <c r="F176" t="s">
        <v>33</v>
      </c>
      <c r="G176" s="2"/>
      <c r="H176" t="s">
        <v>70</v>
      </c>
      <c r="I176" t="s">
        <v>35</v>
      </c>
      <c r="J176" t="s">
        <v>112</v>
      </c>
      <c r="K176" t="s">
        <v>48</v>
      </c>
      <c r="L176" t="s">
        <v>70</v>
      </c>
      <c r="M176" t="s">
        <v>72</v>
      </c>
      <c r="N176">
        <v>78</v>
      </c>
      <c r="O176">
        <v>2.6</v>
      </c>
      <c r="P176">
        <v>0</v>
      </c>
      <c r="Q176" t="s">
        <v>7</v>
      </c>
      <c r="R176" t="s">
        <v>4</v>
      </c>
      <c r="S176" t="s">
        <v>5</v>
      </c>
      <c r="T176">
        <v>1</v>
      </c>
    </row>
    <row r="177" spans="1:20" x14ac:dyDescent="0.25">
      <c r="A177" s="2">
        <v>42747</v>
      </c>
      <c r="B177">
        <v>18008</v>
      </c>
      <c r="C177" t="s">
        <v>16</v>
      </c>
      <c r="D177">
        <v>21</v>
      </c>
      <c r="E177" t="s">
        <v>22</v>
      </c>
      <c r="F177" t="s">
        <v>33</v>
      </c>
      <c r="G177" s="2"/>
      <c r="H177" t="s">
        <v>70</v>
      </c>
      <c r="I177" t="s">
        <v>39</v>
      </c>
      <c r="J177" t="s">
        <v>113</v>
      </c>
      <c r="K177" t="s">
        <v>48</v>
      </c>
      <c r="L177" t="s">
        <v>70</v>
      </c>
      <c r="M177" t="s">
        <v>72</v>
      </c>
      <c r="N177">
        <v>67</v>
      </c>
      <c r="O177">
        <v>2.23</v>
      </c>
      <c r="P177">
        <v>0</v>
      </c>
      <c r="Q177" t="s">
        <v>7</v>
      </c>
      <c r="R177" t="s">
        <v>4</v>
      </c>
      <c r="S177" t="s">
        <v>5</v>
      </c>
      <c r="T177">
        <v>1</v>
      </c>
    </row>
    <row r="178" spans="1:20" x14ac:dyDescent="0.25">
      <c r="A178" s="2">
        <v>42747</v>
      </c>
      <c r="B178">
        <v>19702</v>
      </c>
      <c r="C178" t="s">
        <v>16</v>
      </c>
      <c r="D178">
        <v>21</v>
      </c>
      <c r="E178" t="s">
        <v>26</v>
      </c>
      <c r="F178" t="s">
        <v>33</v>
      </c>
      <c r="G178" s="2"/>
      <c r="H178" t="s">
        <v>70</v>
      </c>
      <c r="I178" t="s">
        <v>39</v>
      </c>
      <c r="J178" t="s">
        <v>112</v>
      </c>
      <c r="K178" t="s">
        <v>48</v>
      </c>
      <c r="L178" t="s">
        <v>70</v>
      </c>
      <c r="M178" t="s">
        <v>72</v>
      </c>
      <c r="N178">
        <v>108</v>
      </c>
      <c r="O178">
        <v>3.6</v>
      </c>
      <c r="P178">
        <v>0</v>
      </c>
      <c r="Q178" t="s">
        <v>7</v>
      </c>
      <c r="R178" t="s">
        <v>4</v>
      </c>
      <c r="S178" t="s">
        <v>5</v>
      </c>
      <c r="T178">
        <v>1</v>
      </c>
    </row>
    <row r="179" spans="1:20" x14ac:dyDescent="0.25">
      <c r="A179" s="2">
        <v>42747</v>
      </c>
      <c r="B179">
        <v>24692</v>
      </c>
      <c r="C179" t="s">
        <v>16</v>
      </c>
      <c r="D179">
        <v>21</v>
      </c>
      <c r="E179" t="s">
        <v>26</v>
      </c>
      <c r="F179" t="s">
        <v>33</v>
      </c>
      <c r="G179" s="2"/>
      <c r="H179" t="s">
        <v>70</v>
      </c>
      <c r="I179" t="s">
        <v>41</v>
      </c>
      <c r="J179" t="s">
        <v>111</v>
      </c>
      <c r="K179" t="s">
        <v>48</v>
      </c>
      <c r="L179" t="s">
        <v>70</v>
      </c>
      <c r="M179" t="s">
        <v>72</v>
      </c>
      <c r="N179">
        <v>148</v>
      </c>
      <c r="O179">
        <v>4.93</v>
      </c>
      <c r="P179">
        <v>0</v>
      </c>
      <c r="Q179" t="s">
        <v>7</v>
      </c>
      <c r="R179" t="s">
        <v>4</v>
      </c>
      <c r="S179" t="s">
        <v>5</v>
      </c>
      <c r="T179">
        <v>1</v>
      </c>
    </row>
    <row r="180" spans="1:20" x14ac:dyDescent="0.25">
      <c r="A180" s="2">
        <v>42747</v>
      </c>
      <c r="B180">
        <v>53616</v>
      </c>
      <c r="C180" t="s">
        <v>16</v>
      </c>
      <c r="D180">
        <v>21</v>
      </c>
      <c r="E180" t="s">
        <v>22</v>
      </c>
      <c r="F180" t="s">
        <v>33</v>
      </c>
      <c r="G180" s="2"/>
      <c r="H180" t="s">
        <v>70</v>
      </c>
      <c r="I180" t="s">
        <v>35</v>
      </c>
      <c r="J180" t="s">
        <v>112</v>
      </c>
      <c r="K180" t="s">
        <v>48</v>
      </c>
      <c r="L180" t="s">
        <v>70</v>
      </c>
      <c r="M180" t="s">
        <v>72</v>
      </c>
      <c r="N180">
        <v>108</v>
      </c>
      <c r="O180">
        <v>3.6</v>
      </c>
      <c r="P180">
        <v>0</v>
      </c>
      <c r="Q180" t="s">
        <v>7</v>
      </c>
      <c r="R180" t="s">
        <v>4</v>
      </c>
      <c r="S180" t="s">
        <v>5</v>
      </c>
      <c r="T180">
        <v>1</v>
      </c>
    </row>
    <row r="181" spans="1:20" x14ac:dyDescent="0.25">
      <c r="A181" s="2">
        <v>43101</v>
      </c>
      <c r="B181">
        <v>25212</v>
      </c>
      <c r="C181" t="s">
        <v>16</v>
      </c>
      <c r="D181">
        <v>21</v>
      </c>
      <c r="E181" t="s">
        <v>28</v>
      </c>
      <c r="F181" t="s">
        <v>33</v>
      </c>
      <c r="G181" s="2"/>
      <c r="H181" t="s">
        <v>70</v>
      </c>
      <c r="I181" t="s">
        <v>41</v>
      </c>
      <c r="J181" t="s">
        <v>114</v>
      </c>
      <c r="K181" t="s">
        <v>48</v>
      </c>
      <c r="L181" t="s">
        <v>70</v>
      </c>
      <c r="M181" t="s">
        <v>72</v>
      </c>
      <c r="N181">
        <v>168</v>
      </c>
      <c r="O181">
        <v>5.6</v>
      </c>
      <c r="P181">
        <v>0</v>
      </c>
      <c r="Q181" t="s">
        <v>8</v>
      </c>
      <c r="R181" t="s">
        <v>4</v>
      </c>
      <c r="S181" t="s">
        <v>5</v>
      </c>
      <c r="T181">
        <v>1</v>
      </c>
    </row>
    <row r="182" spans="1:20" x14ac:dyDescent="0.25">
      <c r="A182" s="2">
        <v>43101</v>
      </c>
      <c r="B182">
        <v>49976</v>
      </c>
      <c r="C182" t="s">
        <v>16</v>
      </c>
      <c r="D182">
        <v>21</v>
      </c>
      <c r="E182" t="s">
        <v>20</v>
      </c>
      <c r="F182" t="s">
        <v>33</v>
      </c>
      <c r="G182" s="2"/>
      <c r="H182" t="s">
        <v>70</v>
      </c>
      <c r="I182" t="s">
        <v>41</v>
      </c>
      <c r="J182" t="s">
        <v>115</v>
      </c>
      <c r="K182" t="s">
        <v>48</v>
      </c>
      <c r="L182" t="s">
        <v>70</v>
      </c>
      <c r="M182" t="s">
        <v>72</v>
      </c>
      <c r="N182">
        <v>510</v>
      </c>
      <c r="O182">
        <v>17</v>
      </c>
      <c r="P182">
        <v>0</v>
      </c>
      <c r="Q182" t="s">
        <v>8</v>
      </c>
      <c r="R182" t="s">
        <v>4</v>
      </c>
      <c r="S182" t="s">
        <v>5</v>
      </c>
      <c r="T182">
        <v>1</v>
      </c>
    </row>
    <row r="183" spans="1:20" x14ac:dyDescent="0.25">
      <c r="A183" s="2">
        <v>43101</v>
      </c>
      <c r="B183">
        <v>50294</v>
      </c>
      <c r="C183" t="s">
        <v>16</v>
      </c>
      <c r="D183">
        <v>21</v>
      </c>
      <c r="E183" t="s">
        <v>26</v>
      </c>
      <c r="F183" t="s">
        <v>33</v>
      </c>
      <c r="G183" s="2"/>
      <c r="H183" t="s">
        <v>70</v>
      </c>
      <c r="I183" t="s">
        <v>35</v>
      </c>
      <c r="J183" t="s">
        <v>116</v>
      </c>
      <c r="K183" t="s">
        <v>48</v>
      </c>
      <c r="L183" t="s">
        <v>70</v>
      </c>
      <c r="M183" t="s">
        <v>72</v>
      </c>
      <c r="N183">
        <v>43</v>
      </c>
      <c r="O183">
        <v>1.43</v>
      </c>
      <c r="P183">
        <v>0</v>
      </c>
      <c r="Q183" t="s">
        <v>8</v>
      </c>
      <c r="R183" t="s">
        <v>4</v>
      </c>
      <c r="S183" t="s">
        <v>5</v>
      </c>
      <c r="T183">
        <v>1</v>
      </c>
    </row>
    <row r="184" spans="1:20" x14ac:dyDescent="0.25">
      <c r="A184" s="2">
        <v>43101</v>
      </c>
      <c r="B184">
        <v>51690</v>
      </c>
      <c r="C184" t="s">
        <v>16</v>
      </c>
      <c r="D184">
        <v>21</v>
      </c>
      <c r="E184" t="s">
        <v>18</v>
      </c>
      <c r="F184" t="s">
        <v>33</v>
      </c>
      <c r="G184" s="2"/>
      <c r="H184" t="s">
        <v>70</v>
      </c>
      <c r="I184" t="s">
        <v>41</v>
      </c>
      <c r="J184" t="s">
        <v>117</v>
      </c>
      <c r="K184" t="s">
        <v>48</v>
      </c>
      <c r="L184" t="s">
        <v>70</v>
      </c>
      <c r="M184" t="s">
        <v>72</v>
      </c>
      <c r="N184">
        <v>47</v>
      </c>
      <c r="O184">
        <v>1.57</v>
      </c>
      <c r="P184">
        <v>0</v>
      </c>
      <c r="Q184" t="s">
        <v>8</v>
      </c>
      <c r="R184" t="s">
        <v>4</v>
      </c>
      <c r="S184" t="s">
        <v>5</v>
      </c>
      <c r="T184">
        <v>1</v>
      </c>
    </row>
    <row r="185" spans="1:20" x14ac:dyDescent="0.25">
      <c r="A185" s="2">
        <v>43102</v>
      </c>
      <c r="B185">
        <v>15324</v>
      </c>
      <c r="C185" t="s">
        <v>16</v>
      </c>
      <c r="D185">
        <v>21</v>
      </c>
      <c r="E185" t="s">
        <v>22</v>
      </c>
      <c r="F185" t="s">
        <v>33</v>
      </c>
      <c r="G185" s="2"/>
      <c r="H185" t="s">
        <v>70</v>
      </c>
      <c r="I185" t="s">
        <v>36</v>
      </c>
      <c r="J185" t="s">
        <v>118</v>
      </c>
      <c r="K185" t="s">
        <v>48</v>
      </c>
      <c r="L185" t="s">
        <v>70</v>
      </c>
      <c r="M185" t="s">
        <v>72</v>
      </c>
      <c r="N185">
        <v>25</v>
      </c>
      <c r="O185">
        <v>0.83</v>
      </c>
      <c r="P185">
        <v>0</v>
      </c>
      <c r="Q185" t="s">
        <v>8</v>
      </c>
      <c r="R185" t="s">
        <v>4</v>
      </c>
      <c r="S185" t="s">
        <v>5</v>
      </c>
      <c r="T185">
        <v>1</v>
      </c>
    </row>
    <row r="186" spans="1:20" x14ac:dyDescent="0.25">
      <c r="A186" s="2">
        <v>43102</v>
      </c>
      <c r="B186">
        <v>25212</v>
      </c>
      <c r="C186" t="s">
        <v>16</v>
      </c>
      <c r="D186">
        <v>21</v>
      </c>
      <c r="E186" t="s">
        <v>28</v>
      </c>
      <c r="F186" t="s">
        <v>33</v>
      </c>
      <c r="G186" s="2"/>
      <c r="H186" t="s">
        <v>70</v>
      </c>
      <c r="I186" t="s">
        <v>41</v>
      </c>
      <c r="J186" t="s">
        <v>119</v>
      </c>
      <c r="K186" t="s">
        <v>48</v>
      </c>
      <c r="L186" t="s">
        <v>70</v>
      </c>
      <c r="M186" t="s">
        <v>72</v>
      </c>
      <c r="N186">
        <v>199</v>
      </c>
      <c r="O186">
        <v>6.63</v>
      </c>
      <c r="P186">
        <v>0</v>
      </c>
      <c r="Q186" t="s">
        <v>8</v>
      </c>
      <c r="R186" t="s">
        <v>4</v>
      </c>
      <c r="S186" t="s">
        <v>5</v>
      </c>
      <c r="T186">
        <v>1</v>
      </c>
    </row>
    <row r="187" spans="1:20" x14ac:dyDescent="0.25">
      <c r="A187" s="2">
        <v>43102</v>
      </c>
      <c r="B187">
        <v>49976</v>
      </c>
      <c r="C187" t="s">
        <v>16</v>
      </c>
      <c r="D187">
        <v>21</v>
      </c>
      <c r="E187" t="s">
        <v>20</v>
      </c>
      <c r="F187" t="s">
        <v>33</v>
      </c>
      <c r="G187" s="2"/>
      <c r="H187" t="s">
        <v>70</v>
      </c>
      <c r="I187" t="s">
        <v>41</v>
      </c>
      <c r="J187" t="s">
        <v>120</v>
      </c>
      <c r="K187" t="s">
        <v>48</v>
      </c>
      <c r="L187" t="s">
        <v>70</v>
      </c>
      <c r="M187" t="s">
        <v>72</v>
      </c>
      <c r="N187">
        <v>541</v>
      </c>
      <c r="O187">
        <v>18.03</v>
      </c>
      <c r="P187">
        <v>0</v>
      </c>
      <c r="Q187" t="s">
        <v>8</v>
      </c>
      <c r="R187" t="s">
        <v>4</v>
      </c>
      <c r="S187" t="s">
        <v>5</v>
      </c>
      <c r="T187">
        <v>1</v>
      </c>
    </row>
    <row r="188" spans="1:20" x14ac:dyDescent="0.25">
      <c r="A188" s="2">
        <v>43102</v>
      </c>
      <c r="B188">
        <v>50294</v>
      </c>
      <c r="C188" t="s">
        <v>16</v>
      </c>
      <c r="D188">
        <v>21</v>
      </c>
      <c r="E188" t="s">
        <v>26</v>
      </c>
      <c r="F188" t="s">
        <v>33</v>
      </c>
      <c r="G188" s="2"/>
      <c r="H188" t="s">
        <v>70</v>
      </c>
      <c r="I188" t="s">
        <v>35</v>
      </c>
      <c r="J188" t="s">
        <v>121</v>
      </c>
      <c r="K188" t="s">
        <v>48</v>
      </c>
      <c r="L188" t="s">
        <v>70</v>
      </c>
      <c r="M188" t="s">
        <v>72</v>
      </c>
      <c r="N188">
        <v>74</v>
      </c>
      <c r="O188">
        <v>2.4700000000000002</v>
      </c>
      <c r="P188">
        <v>0</v>
      </c>
      <c r="Q188" t="s">
        <v>8</v>
      </c>
      <c r="R188" t="s">
        <v>4</v>
      </c>
      <c r="S188" t="s">
        <v>5</v>
      </c>
      <c r="T188">
        <v>1</v>
      </c>
    </row>
    <row r="189" spans="1:20" x14ac:dyDescent="0.25">
      <c r="A189" s="2">
        <v>43102</v>
      </c>
      <c r="B189">
        <v>51690</v>
      </c>
      <c r="C189" t="s">
        <v>16</v>
      </c>
      <c r="D189">
        <v>21</v>
      </c>
      <c r="E189" t="s">
        <v>18</v>
      </c>
      <c r="F189" t="s">
        <v>33</v>
      </c>
      <c r="G189" s="2"/>
      <c r="H189" t="s">
        <v>70</v>
      </c>
      <c r="I189" t="s">
        <v>41</v>
      </c>
      <c r="J189" t="s">
        <v>122</v>
      </c>
      <c r="K189" t="s">
        <v>48</v>
      </c>
      <c r="L189" t="s">
        <v>70</v>
      </c>
      <c r="M189" t="s">
        <v>72</v>
      </c>
      <c r="N189">
        <v>78</v>
      </c>
      <c r="O189">
        <v>2.6</v>
      </c>
      <c r="P189">
        <v>0</v>
      </c>
      <c r="Q189" t="s">
        <v>8</v>
      </c>
      <c r="R189" t="s">
        <v>4</v>
      </c>
      <c r="S189" t="s">
        <v>5</v>
      </c>
      <c r="T189">
        <v>1</v>
      </c>
    </row>
    <row r="190" spans="1:20" x14ac:dyDescent="0.25">
      <c r="A190" s="2">
        <v>43103</v>
      </c>
      <c r="B190">
        <v>25212</v>
      </c>
      <c r="C190" t="s">
        <v>16</v>
      </c>
      <c r="D190">
        <v>21</v>
      </c>
      <c r="E190" t="s">
        <v>28</v>
      </c>
      <c r="F190" t="s">
        <v>33</v>
      </c>
      <c r="G190" s="2"/>
      <c r="H190" t="s">
        <v>70</v>
      </c>
      <c r="I190" t="s">
        <v>41</v>
      </c>
      <c r="J190" t="s">
        <v>119</v>
      </c>
      <c r="K190" t="s">
        <v>48</v>
      </c>
      <c r="L190" t="s">
        <v>70</v>
      </c>
      <c r="M190" t="s">
        <v>72</v>
      </c>
      <c r="N190">
        <v>227</v>
      </c>
      <c r="O190">
        <v>7.57</v>
      </c>
      <c r="P190">
        <v>0</v>
      </c>
      <c r="Q190" t="s">
        <v>8</v>
      </c>
      <c r="R190" t="s">
        <v>4</v>
      </c>
      <c r="S190" t="s">
        <v>5</v>
      </c>
      <c r="T190">
        <v>1</v>
      </c>
    </row>
    <row r="191" spans="1:20" x14ac:dyDescent="0.25">
      <c r="A191" s="2">
        <v>43103</v>
      </c>
      <c r="B191">
        <v>49976</v>
      </c>
      <c r="C191" t="s">
        <v>16</v>
      </c>
      <c r="D191">
        <v>21</v>
      </c>
      <c r="E191" t="s">
        <v>20</v>
      </c>
      <c r="F191" t="s">
        <v>33</v>
      </c>
      <c r="G191" s="2"/>
      <c r="H191" t="s">
        <v>70</v>
      </c>
      <c r="I191" t="s">
        <v>41</v>
      </c>
      <c r="J191" t="s">
        <v>120</v>
      </c>
      <c r="K191" t="s">
        <v>48</v>
      </c>
      <c r="L191" t="s">
        <v>70</v>
      </c>
      <c r="M191" t="s">
        <v>72</v>
      </c>
      <c r="N191">
        <v>569</v>
      </c>
      <c r="O191">
        <v>18.97</v>
      </c>
      <c r="P191">
        <v>0</v>
      </c>
      <c r="Q191" t="s">
        <v>8</v>
      </c>
      <c r="R191" t="s">
        <v>4</v>
      </c>
      <c r="S191" t="s">
        <v>5</v>
      </c>
      <c r="T191">
        <v>1</v>
      </c>
    </row>
    <row r="192" spans="1:20" x14ac:dyDescent="0.25">
      <c r="A192" s="2">
        <v>43103</v>
      </c>
      <c r="B192">
        <v>50294</v>
      </c>
      <c r="C192" t="s">
        <v>16</v>
      </c>
      <c r="D192">
        <v>21</v>
      </c>
      <c r="E192" t="s">
        <v>26</v>
      </c>
      <c r="F192" t="s">
        <v>33</v>
      </c>
      <c r="G192" s="2"/>
      <c r="H192" t="s">
        <v>70</v>
      </c>
      <c r="I192" t="s">
        <v>35</v>
      </c>
      <c r="J192" t="s">
        <v>121</v>
      </c>
      <c r="K192" t="s">
        <v>48</v>
      </c>
      <c r="L192" t="s">
        <v>70</v>
      </c>
      <c r="M192" t="s">
        <v>72</v>
      </c>
      <c r="N192">
        <v>102</v>
      </c>
      <c r="O192">
        <v>3.4</v>
      </c>
      <c r="P192">
        <v>0</v>
      </c>
      <c r="Q192" t="s">
        <v>8</v>
      </c>
      <c r="R192" t="s">
        <v>4</v>
      </c>
      <c r="S192" t="s">
        <v>5</v>
      </c>
      <c r="T192">
        <v>1</v>
      </c>
    </row>
    <row r="193" spans="1:20" x14ac:dyDescent="0.25">
      <c r="A193" s="2">
        <v>43103</v>
      </c>
      <c r="B193">
        <v>51690</v>
      </c>
      <c r="C193" t="s">
        <v>16</v>
      </c>
      <c r="D193">
        <v>21</v>
      </c>
      <c r="E193" t="s">
        <v>18</v>
      </c>
      <c r="F193" t="s">
        <v>33</v>
      </c>
      <c r="G193" s="2"/>
      <c r="H193" t="s">
        <v>70</v>
      </c>
      <c r="I193" t="s">
        <v>41</v>
      </c>
      <c r="J193" t="s">
        <v>122</v>
      </c>
      <c r="K193" t="s">
        <v>48</v>
      </c>
      <c r="L193" t="s">
        <v>70</v>
      </c>
      <c r="M193" t="s">
        <v>72</v>
      </c>
      <c r="N193">
        <v>106</v>
      </c>
      <c r="O193">
        <v>3.53</v>
      </c>
      <c r="P193">
        <v>0</v>
      </c>
      <c r="Q193" t="s">
        <v>8</v>
      </c>
      <c r="R193" t="s">
        <v>4</v>
      </c>
      <c r="S193" t="s">
        <v>5</v>
      </c>
      <c r="T193">
        <v>1</v>
      </c>
    </row>
    <row r="194" spans="1:20" x14ac:dyDescent="0.25">
      <c r="A194" s="2">
        <v>43104</v>
      </c>
      <c r="B194">
        <v>16996</v>
      </c>
      <c r="C194" t="s">
        <v>16</v>
      </c>
      <c r="D194">
        <v>21</v>
      </c>
      <c r="E194" t="s">
        <v>22</v>
      </c>
      <c r="F194" t="s">
        <v>33</v>
      </c>
      <c r="G194" s="2"/>
      <c r="H194" t="s">
        <v>70</v>
      </c>
      <c r="I194" t="s">
        <v>41</v>
      </c>
      <c r="J194" t="s">
        <v>123</v>
      </c>
      <c r="K194" t="s">
        <v>48</v>
      </c>
      <c r="L194" t="s">
        <v>70</v>
      </c>
      <c r="M194" t="s">
        <v>72</v>
      </c>
      <c r="N194">
        <v>19</v>
      </c>
      <c r="O194">
        <v>0.63</v>
      </c>
      <c r="P194">
        <v>0</v>
      </c>
      <c r="Q194" t="s">
        <v>8</v>
      </c>
      <c r="R194" t="s">
        <v>4</v>
      </c>
      <c r="S194" t="s">
        <v>5</v>
      </c>
      <c r="T194">
        <v>1</v>
      </c>
    </row>
    <row r="195" spans="1:20" x14ac:dyDescent="0.25">
      <c r="A195" s="2">
        <v>43104</v>
      </c>
      <c r="B195">
        <v>25212</v>
      </c>
      <c r="C195" t="s">
        <v>16</v>
      </c>
      <c r="D195">
        <v>21</v>
      </c>
      <c r="E195" t="s">
        <v>28</v>
      </c>
      <c r="F195" t="s">
        <v>33</v>
      </c>
      <c r="G195" s="2"/>
      <c r="H195" t="s">
        <v>70</v>
      </c>
      <c r="I195" t="s">
        <v>41</v>
      </c>
      <c r="J195" t="s">
        <v>119</v>
      </c>
      <c r="K195" t="s">
        <v>48</v>
      </c>
      <c r="L195" t="s">
        <v>70</v>
      </c>
      <c r="M195" t="s">
        <v>72</v>
      </c>
      <c r="N195">
        <v>258</v>
      </c>
      <c r="O195">
        <v>8.6</v>
      </c>
      <c r="P195">
        <v>0</v>
      </c>
      <c r="Q195" t="s">
        <v>8</v>
      </c>
      <c r="R195" t="s">
        <v>4</v>
      </c>
      <c r="S195" t="s">
        <v>5</v>
      </c>
      <c r="T195">
        <v>1</v>
      </c>
    </row>
    <row r="196" spans="1:20" x14ac:dyDescent="0.25">
      <c r="A196" s="2">
        <v>43104</v>
      </c>
      <c r="B196">
        <v>27676</v>
      </c>
      <c r="C196" t="s">
        <v>16</v>
      </c>
      <c r="D196">
        <v>21</v>
      </c>
      <c r="E196" t="s">
        <v>18</v>
      </c>
      <c r="F196" t="s">
        <v>33</v>
      </c>
      <c r="G196" s="2"/>
      <c r="H196" t="s">
        <v>70</v>
      </c>
      <c r="I196" t="s">
        <v>36</v>
      </c>
      <c r="J196" t="s">
        <v>124</v>
      </c>
      <c r="K196" t="s">
        <v>48</v>
      </c>
      <c r="L196" t="s">
        <v>70</v>
      </c>
      <c r="M196" t="s">
        <v>72</v>
      </c>
      <c r="N196">
        <v>21</v>
      </c>
      <c r="O196">
        <v>0.7</v>
      </c>
      <c r="P196">
        <v>0</v>
      </c>
      <c r="Q196" t="s">
        <v>8</v>
      </c>
      <c r="R196" t="s">
        <v>4</v>
      </c>
      <c r="S196" t="s">
        <v>5</v>
      </c>
      <c r="T196">
        <v>1</v>
      </c>
    </row>
    <row r="197" spans="1:20" x14ac:dyDescent="0.25">
      <c r="A197" s="2">
        <v>43104</v>
      </c>
      <c r="B197">
        <v>49976</v>
      </c>
      <c r="C197" t="s">
        <v>16</v>
      </c>
      <c r="D197">
        <v>21</v>
      </c>
      <c r="E197" t="s">
        <v>20</v>
      </c>
      <c r="F197" t="s">
        <v>33</v>
      </c>
      <c r="G197" s="2"/>
      <c r="H197" t="s">
        <v>70</v>
      </c>
      <c r="I197" t="s">
        <v>41</v>
      </c>
      <c r="J197" t="s">
        <v>120</v>
      </c>
      <c r="K197" t="s">
        <v>48</v>
      </c>
      <c r="L197" t="s">
        <v>70</v>
      </c>
      <c r="M197" t="s">
        <v>72</v>
      </c>
      <c r="N197">
        <v>600</v>
      </c>
      <c r="O197">
        <v>20</v>
      </c>
      <c r="P197">
        <v>0</v>
      </c>
      <c r="Q197" t="s">
        <v>8</v>
      </c>
      <c r="R197" t="s">
        <v>4</v>
      </c>
      <c r="S197" t="s">
        <v>5</v>
      </c>
      <c r="T197">
        <v>1</v>
      </c>
    </row>
    <row r="198" spans="1:20" x14ac:dyDescent="0.25">
      <c r="A198" s="2">
        <v>43104</v>
      </c>
      <c r="B198">
        <v>50294</v>
      </c>
      <c r="C198" t="s">
        <v>16</v>
      </c>
      <c r="D198">
        <v>21</v>
      </c>
      <c r="E198" t="s">
        <v>26</v>
      </c>
      <c r="F198" t="s">
        <v>33</v>
      </c>
      <c r="G198" s="2"/>
      <c r="H198" t="s">
        <v>70</v>
      </c>
      <c r="I198" t="s">
        <v>35</v>
      </c>
      <c r="J198" t="s">
        <v>121</v>
      </c>
      <c r="K198" t="s">
        <v>48</v>
      </c>
      <c r="L198" t="s">
        <v>70</v>
      </c>
      <c r="M198" t="s">
        <v>72</v>
      </c>
      <c r="N198">
        <v>133</v>
      </c>
      <c r="O198">
        <v>4.43</v>
      </c>
      <c r="P198">
        <v>0</v>
      </c>
      <c r="Q198" t="s">
        <v>8</v>
      </c>
      <c r="R198" t="s">
        <v>4</v>
      </c>
      <c r="S198" t="s">
        <v>5</v>
      </c>
      <c r="T198">
        <v>1</v>
      </c>
    </row>
    <row r="199" spans="1:20" x14ac:dyDescent="0.25">
      <c r="A199" s="2">
        <v>43104</v>
      </c>
      <c r="B199">
        <v>51690</v>
      </c>
      <c r="C199" t="s">
        <v>16</v>
      </c>
      <c r="D199">
        <v>21</v>
      </c>
      <c r="E199" t="s">
        <v>18</v>
      </c>
      <c r="F199" t="s">
        <v>33</v>
      </c>
      <c r="G199" s="2"/>
      <c r="H199" t="s">
        <v>70</v>
      </c>
      <c r="I199" t="s">
        <v>41</v>
      </c>
      <c r="J199" t="s">
        <v>122</v>
      </c>
      <c r="K199" t="s">
        <v>48</v>
      </c>
      <c r="L199" t="s">
        <v>70</v>
      </c>
      <c r="M199" t="s">
        <v>72</v>
      </c>
      <c r="N199">
        <v>137</v>
      </c>
      <c r="O199">
        <v>4.57</v>
      </c>
      <c r="P199">
        <v>0</v>
      </c>
      <c r="Q199" t="s">
        <v>8</v>
      </c>
      <c r="R199" t="s">
        <v>4</v>
      </c>
      <c r="S199" t="s">
        <v>5</v>
      </c>
      <c r="T199">
        <v>1</v>
      </c>
    </row>
    <row r="200" spans="1:20" x14ac:dyDescent="0.25">
      <c r="A200" s="2">
        <v>43105</v>
      </c>
      <c r="B200">
        <v>16996</v>
      </c>
      <c r="C200" t="s">
        <v>16</v>
      </c>
      <c r="D200">
        <v>21</v>
      </c>
      <c r="E200" t="s">
        <v>22</v>
      </c>
      <c r="F200" t="s">
        <v>33</v>
      </c>
      <c r="G200" s="2"/>
      <c r="H200" t="s">
        <v>70</v>
      </c>
      <c r="I200" t="s">
        <v>41</v>
      </c>
      <c r="J200" t="s">
        <v>123</v>
      </c>
      <c r="K200" t="s">
        <v>48</v>
      </c>
      <c r="L200" t="s">
        <v>70</v>
      </c>
      <c r="M200" t="s">
        <v>72</v>
      </c>
      <c r="N200">
        <v>49</v>
      </c>
      <c r="O200">
        <v>1.63</v>
      </c>
      <c r="P200">
        <v>0</v>
      </c>
      <c r="Q200" t="s">
        <v>8</v>
      </c>
      <c r="R200" t="s">
        <v>4</v>
      </c>
      <c r="S200" t="s">
        <v>5</v>
      </c>
      <c r="T200">
        <v>1</v>
      </c>
    </row>
    <row r="201" spans="1:20" x14ac:dyDescent="0.25">
      <c r="A201" s="2">
        <v>43105</v>
      </c>
      <c r="B201">
        <v>25212</v>
      </c>
      <c r="C201" t="s">
        <v>16</v>
      </c>
      <c r="D201">
        <v>21</v>
      </c>
      <c r="E201" t="s">
        <v>28</v>
      </c>
      <c r="F201" t="s">
        <v>33</v>
      </c>
      <c r="G201" s="2"/>
      <c r="H201" t="s">
        <v>70</v>
      </c>
      <c r="I201" t="s">
        <v>41</v>
      </c>
      <c r="J201" t="s">
        <v>119</v>
      </c>
      <c r="K201" t="s">
        <v>48</v>
      </c>
      <c r="L201" t="s">
        <v>70</v>
      </c>
      <c r="M201" t="s">
        <v>72</v>
      </c>
      <c r="N201">
        <v>288</v>
      </c>
      <c r="O201">
        <v>9.6</v>
      </c>
      <c r="P201">
        <v>0</v>
      </c>
      <c r="Q201" t="s">
        <v>8</v>
      </c>
      <c r="R201" t="s">
        <v>4</v>
      </c>
      <c r="S201" t="s">
        <v>5</v>
      </c>
      <c r="T201">
        <v>1</v>
      </c>
    </row>
    <row r="202" spans="1:20" x14ac:dyDescent="0.25">
      <c r="A202" s="2">
        <v>43105</v>
      </c>
      <c r="B202">
        <v>27676</v>
      </c>
      <c r="C202" t="s">
        <v>16</v>
      </c>
      <c r="D202">
        <v>21</v>
      </c>
      <c r="E202" t="s">
        <v>18</v>
      </c>
      <c r="F202" t="s">
        <v>33</v>
      </c>
      <c r="G202" s="2"/>
      <c r="H202" t="s">
        <v>70</v>
      </c>
      <c r="I202" t="s">
        <v>36</v>
      </c>
      <c r="J202" t="s">
        <v>124</v>
      </c>
      <c r="K202" t="s">
        <v>48</v>
      </c>
      <c r="L202" t="s">
        <v>70</v>
      </c>
      <c r="M202" t="s">
        <v>72</v>
      </c>
      <c r="N202">
        <v>51</v>
      </c>
      <c r="O202">
        <v>1.7</v>
      </c>
      <c r="P202">
        <v>0</v>
      </c>
      <c r="Q202" t="s">
        <v>8</v>
      </c>
      <c r="R202" t="s">
        <v>4</v>
      </c>
      <c r="S202" t="s">
        <v>5</v>
      </c>
      <c r="T202">
        <v>1</v>
      </c>
    </row>
    <row r="203" spans="1:20" x14ac:dyDescent="0.25">
      <c r="A203" s="2">
        <v>43105</v>
      </c>
      <c r="B203">
        <v>49976</v>
      </c>
      <c r="C203" t="s">
        <v>16</v>
      </c>
      <c r="D203">
        <v>21</v>
      </c>
      <c r="E203" t="s">
        <v>20</v>
      </c>
      <c r="F203" t="s">
        <v>33</v>
      </c>
      <c r="G203" s="2"/>
      <c r="H203" t="s">
        <v>70</v>
      </c>
      <c r="I203" t="s">
        <v>41</v>
      </c>
      <c r="J203" t="s">
        <v>120</v>
      </c>
      <c r="K203" t="s">
        <v>48</v>
      </c>
      <c r="L203" t="s">
        <v>70</v>
      </c>
      <c r="M203" t="s">
        <v>72</v>
      </c>
      <c r="N203">
        <v>630</v>
      </c>
      <c r="O203">
        <v>21</v>
      </c>
      <c r="P203">
        <v>0</v>
      </c>
      <c r="Q203" t="s">
        <v>8</v>
      </c>
      <c r="R203" t="s">
        <v>4</v>
      </c>
      <c r="S203" t="s">
        <v>5</v>
      </c>
      <c r="T203">
        <v>1</v>
      </c>
    </row>
    <row r="204" spans="1:20" x14ac:dyDescent="0.25">
      <c r="A204" s="2">
        <v>43105</v>
      </c>
      <c r="B204">
        <v>50294</v>
      </c>
      <c r="C204" t="s">
        <v>16</v>
      </c>
      <c r="D204">
        <v>21</v>
      </c>
      <c r="E204" t="s">
        <v>26</v>
      </c>
      <c r="F204" t="s">
        <v>33</v>
      </c>
      <c r="G204" s="2"/>
      <c r="H204" t="s">
        <v>70</v>
      </c>
      <c r="I204" t="s">
        <v>35</v>
      </c>
      <c r="J204" t="s">
        <v>121</v>
      </c>
      <c r="K204" t="s">
        <v>48</v>
      </c>
      <c r="L204" t="s">
        <v>70</v>
      </c>
      <c r="M204" t="s">
        <v>72</v>
      </c>
      <c r="N204">
        <v>163</v>
      </c>
      <c r="O204">
        <v>5.43</v>
      </c>
      <c r="P204">
        <v>0</v>
      </c>
      <c r="Q204" t="s">
        <v>8</v>
      </c>
      <c r="R204" t="s">
        <v>4</v>
      </c>
      <c r="S204" t="s">
        <v>5</v>
      </c>
      <c r="T204">
        <v>1</v>
      </c>
    </row>
    <row r="205" spans="1:20" x14ac:dyDescent="0.25">
      <c r="A205" s="2">
        <v>43105</v>
      </c>
      <c r="B205">
        <v>51690</v>
      </c>
      <c r="C205" t="s">
        <v>16</v>
      </c>
      <c r="D205">
        <v>21</v>
      </c>
      <c r="E205" t="s">
        <v>18</v>
      </c>
      <c r="F205" t="s">
        <v>33</v>
      </c>
      <c r="G205" s="2"/>
      <c r="H205" t="s">
        <v>70</v>
      </c>
      <c r="I205" t="s">
        <v>41</v>
      </c>
      <c r="J205" t="s">
        <v>122</v>
      </c>
      <c r="K205" t="s">
        <v>48</v>
      </c>
      <c r="L205" t="s">
        <v>70</v>
      </c>
      <c r="M205" t="s">
        <v>72</v>
      </c>
      <c r="N205">
        <v>167</v>
      </c>
      <c r="O205">
        <v>5.57</v>
      </c>
      <c r="P205">
        <v>0</v>
      </c>
      <c r="Q205" t="s">
        <v>8</v>
      </c>
      <c r="R205" t="s">
        <v>4</v>
      </c>
      <c r="S205" t="s">
        <v>5</v>
      </c>
      <c r="T205">
        <v>1</v>
      </c>
    </row>
    <row r="206" spans="1:20" x14ac:dyDescent="0.25">
      <c r="A206" s="2">
        <v>43105</v>
      </c>
      <c r="B206">
        <v>54636</v>
      </c>
      <c r="C206" t="s">
        <v>16</v>
      </c>
      <c r="D206">
        <v>21</v>
      </c>
      <c r="E206" t="s">
        <v>18</v>
      </c>
      <c r="F206" t="s">
        <v>33</v>
      </c>
      <c r="G206" s="2"/>
      <c r="H206" t="s">
        <v>70</v>
      </c>
      <c r="I206" t="s">
        <v>39</v>
      </c>
      <c r="J206" t="s">
        <v>125</v>
      </c>
      <c r="K206" t="s">
        <v>48</v>
      </c>
      <c r="L206" t="s">
        <v>70</v>
      </c>
      <c r="M206" t="s">
        <v>72</v>
      </c>
      <c r="N206">
        <v>16</v>
      </c>
      <c r="O206">
        <v>0.53</v>
      </c>
      <c r="P206">
        <v>0</v>
      </c>
      <c r="Q206" t="s">
        <v>8</v>
      </c>
      <c r="R206" t="s">
        <v>4</v>
      </c>
      <c r="S206" t="s">
        <v>5</v>
      </c>
      <c r="T206">
        <v>1</v>
      </c>
    </row>
    <row r="207" spans="1:20" x14ac:dyDescent="0.25">
      <c r="A207" s="2">
        <v>43106</v>
      </c>
      <c r="B207">
        <v>16996</v>
      </c>
      <c r="C207" t="s">
        <v>16</v>
      </c>
      <c r="D207">
        <v>21</v>
      </c>
      <c r="E207" t="s">
        <v>22</v>
      </c>
      <c r="F207" t="s">
        <v>33</v>
      </c>
      <c r="G207" s="2"/>
      <c r="H207" t="s">
        <v>70</v>
      </c>
      <c r="I207" t="s">
        <v>41</v>
      </c>
      <c r="J207" t="s">
        <v>123</v>
      </c>
      <c r="K207" t="s">
        <v>48</v>
      </c>
      <c r="L207" t="s">
        <v>70</v>
      </c>
      <c r="M207" t="s">
        <v>72</v>
      </c>
      <c r="N207">
        <v>80</v>
      </c>
      <c r="O207">
        <v>2.67</v>
      </c>
      <c r="P207">
        <v>0</v>
      </c>
      <c r="Q207" t="s">
        <v>8</v>
      </c>
      <c r="R207" t="s">
        <v>4</v>
      </c>
      <c r="S207" t="s">
        <v>5</v>
      </c>
      <c r="T207">
        <v>1</v>
      </c>
    </row>
    <row r="208" spans="1:20" x14ac:dyDescent="0.25">
      <c r="A208" s="2">
        <v>43106</v>
      </c>
      <c r="B208">
        <v>25212</v>
      </c>
      <c r="C208" t="s">
        <v>16</v>
      </c>
      <c r="D208">
        <v>21</v>
      </c>
      <c r="E208" t="s">
        <v>28</v>
      </c>
      <c r="F208" t="s">
        <v>33</v>
      </c>
      <c r="G208" s="2"/>
      <c r="H208" t="s">
        <v>70</v>
      </c>
      <c r="I208" t="s">
        <v>41</v>
      </c>
      <c r="J208" t="s">
        <v>119</v>
      </c>
      <c r="K208" t="s">
        <v>48</v>
      </c>
      <c r="L208" t="s">
        <v>70</v>
      </c>
      <c r="M208" t="s">
        <v>72</v>
      </c>
      <c r="N208">
        <v>319</v>
      </c>
      <c r="O208">
        <v>10.63</v>
      </c>
      <c r="P208">
        <v>0</v>
      </c>
      <c r="Q208" t="s">
        <v>8</v>
      </c>
      <c r="R208" t="s">
        <v>4</v>
      </c>
      <c r="S208" t="s">
        <v>5</v>
      </c>
      <c r="T208">
        <v>1</v>
      </c>
    </row>
    <row r="209" spans="1:20" x14ac:dyDescent="0.25">
      <c r="A209" s="2">
        <v>43106</v>
      </c>
      <c r="B209">
        <v>27676</v>
      </c>
      <c r="C209" t="s">
        <v>16</v>
      </c>
      <c r="D209">
        <v>21</v>
      </c>
      <c r="E209" t="s">
        <v>18</v>
      </c>
      <c r="F209" t="s">
        <v>33</v>
      </c>
      <c r="G209" s="2"/>
      <c r="H209" t="s">
        <v>70</v>
      </c>
      <c r="I209" t="s">
        <v>36</v>
      </c>
      <c r="J209" t="s">
        <v>124</v>
      </c>
      <c r="K209" t="s">
        <v>48</v>
      </c>
      <c r="L209" t="s">
        <v>70</v>
      </c>
      <c r="M209" t="s">
        <v>72</v>
      </c>
      <c r="N209">
        <v>82</v>
      </c>
      <c r="O209">
        <v>2.73</v>
      </c>
      <c r="P209">
        <v>0</v>
      </c>
      <c r="Q209" t="s">
        <v>8</v>
      </c>
      <c r="R209" t="s">
        <v>4</v>
      </c>
      <c r="S209" t="s">
        <v>5</v>
      </c>
      <c r="T209">
        <v>1</v>
      </c>
    </row>
    <row r="210" spans="1:20" x14ac:dyDescent="0.25">
      <c r="A210" s="2">
        <v>43106</v>
      </c>
      <c r="B210">
        <v>49976</v>
      </c>
      <c r="C210" t="s">
        <v>16</v>
      </c>
      <c r="D210">
        <v>21</v>
      </c>
      <c r="E210" t="s">
        <v>20</v>
      </c>
      <c r="F210" t="s">
        <v>33</v>
      </c>
      <c r="G210" s="2"/>
      <c r="H210" t="s">
        <v>70</v>
      </c>
      <c r="I210" t="s">
        <v>41</v>
      </c>
      <c r="J210" t="s">
        <v>120</v>
      </c>
      <c r="K210" t="s">
        <v>48</v>
      </c>
      <c r="L210" t="s">
        <v>70</v>
      </c>
      <c r="M210" t="s">
        <v>72</v>
      </c>
      <c r="N210">
        <v>661</v>
      </c>
      <c r="O210">
        <v>22.03</v>
      </c>
      <c r="P210">
        <v>0</v>
      </c>
      <c r="Q210" t="s">
        <v>8</v>
      </c>
      <c r="R210" t="s">
        <v>4</v>
      </c>
      <c r="S210" t="s">
        <v>5</v>
      </c>
      <c r="T210">
        <v>1</v>
      </c>
    </row>
    <row r="211" spans="1:20" x14ac:dyDescent="0.25">
      <c r="A211" s="2">
        <v>43106</v>
      </c>
      <c r="B211">
        <v>50294</v>
      </c>
      <c r="C211" t="s">
        <v>16</v>
      </c>
      <c r="D211">
        <v>21</v>
      </c>
      <c r="E211" t="s">
        <v>26</v>
      </c>
      <c r="F211" t="s">
        <v>33</v>
      </c>
      <c r="G211" s="2"/>
      <c r="H211" t="s">
        <v>70</v>
      </c>
      <c r="I211" t="s">
        <v>35</v>
      </c>
      <c r="J211" t="s">
        <v>121</v>
      </c>
      <c r="K211" t="s">
        <v>48</v>
      </c>
      <c r="L211" t="s">
        <v>70</v>
      </c>
      <c r="M211" t="s">
        <v>72</v>
      </c>
      <c r="N211">
        <v>194</v>
      </c>
      <c r="O211">
        <v>6.47</v>
      </c>
      <c r="P211">
        <v>0</v>
      </c>
      <c r="Q211" t="s">
        <v>8</v>
      </c>
      <c r="R211" t="s">
        <v>4</v>
      </c>
      <c r="S211" t="s">
        <v>5</v>
      </c>
      <c r="T211">
        <v>1</v>
      </c>
    </row>
    <row r="212" spans="1:20" x14ac:dyDescent="0.25">
      <c r="A212" s="2">
        <v>43106</v>
      </c>
      <c r="B212">
        <v>51690</v>
      </c>
      <c r="C212" t="s">
        <v>16</v>
      </c>
      <c r="D212">
        <v>21</v>
      </c>
      <c r="E212" t="s">
        <v>18</v>
      </c>
      <c r="F212" t="s">
        <v>33</v>
      </c>
      <c r="G212" s="2"/>
      <c r="H212" t="s">
        <v>70</v>
      </c>
      <c r="I212" t="s">
        <v>41</v>
      </c>
      <c r="J212" t="s">
        <v>122</v>
      </c>
      <c r="K212" t="s">
        <v>48</v>
      </c>
      <c r="L212" t="s">
        <v>70</v>
      </c>
      <c r="M212" t="s">
        <v>72</v>
      </c>
      <c r="N212">
        <v>198</v>
      </c>
      <c r="O212">
        <v>6.6</v>
      </c>
      <c r="P212">
        <v>0</v>
      </c>
      <c r="Q212" t="s">
        <v>8</v>
      </c>
      <c r="R212" t="s">
        <v>4</v>
      </c>
      <c r="S212" t="s">
        <v>5</v>
      </c>
      <c r="T212">
        <v>1</v>
      </c>
    </row>
    <row r="213" spans="1:20" x14ac:dyDescent="0.25">
      <c r="A213" s="2">
        <v>43106</v>
      </c>
      <c r="B213">
        <v>54636</v>
      </c>
      <c r="C213" t="s">
        <v>16</v>
      </c>
      <c r="D213">
        <v>21</v>
      </c>
      <c r="E213" t="s">
        <v>18</v>
      </c>
      <c r="F213" t="s">
        <v>33</v>
      </c>
      <c r="G213" s="2"/>
      <c r="H213" t="s">
        <v>70</v>
      </c>
      <c r="I213" t="s">
        <v>39</v>
      </c>
      <c r="J213" t="s">
        <v>125</v>
      </c>
      <c r="K213" t="s">
        <v>48</v>
      </c>
      <c r="L213" t="s">
        <v>70</v>
      </c>
      <c r="M213" t="s">
        <v>72</v>
      </c>
      <c r="N213">
        <v>47</v>
      </c>
      <c r="O213">
        <v>1.57</v>
      </c>
      <c r="P213">
        <v>0</v>
      </c>
      <c r="Q213" t="s">
        <v>8</v>
      </c>
      <c r="R213" t="s">
        <v>4</v>
      </c>
      <c r="S213" t="s">
        <v>5</v>
      </c>
      <c r="T213">
        <v>1</v>
      </c>
    </row>
    <row r="214" spans="1:20" x14ac:dyDescent="0.25">
      <c r="A214" s="2">
        <v>43106</v>
      </c>
      <c r="B214">
        <v>96072</v>
      </c>
      <c r="C214" t="s">
        <v>16</v>
      </c>
      <c r="D214">
        <v>21</v>
      </c>
      <c r="E214" t="s">
        <v>26</v>
      </c>
      <c r="F214" t="s">
        <v>33</v>
      </c>
      <c r="G214" s="2"/>
      <c r="H214" t="s">
        <v>70</v>
      </c>
      <c r="I214" t="s">
        <v>36</v>
      </c>
      <c r="J214" t="s">
        <v>126</v>
      </c>
      <c r="K214" t="s">
        <v>48</v>
      </c>
      <c r="L214" t="s">
        <v>70</v>
      </c>
      <c r="M214" t="s">
        <v>72</v>
      </c>
      <c r="N214">
        <v>19</v>
      </c>
      <c r="O214">
        <v>0.63</v>
      </c>
      <c r="P214">
        <v>0</v>
      </c>
      <c r="Q214" t="s">
        <v>8</v>
      </c>
      <c r="R214" t="s">
        <v>4</v>
      </c>
      <c r="S214" t="s">
        <v>5</v>
      </c>
      <c r="T214">
        <v>1</v>
      </c>
    </row>
    <row r="215" spans="1:20" x14ac:dyDescent="0.25">
      <c r="A215" s="2">
        <v>43107</v>
      </c>
      <c r="B215">
        <v>16996</v>
      </c>
      <c r="C215" t="s">
        <v>16</v>
      </c>
      <c r="D215">
        <v>21</v>
      </c>
      <c r="E215" t="s">
        <v>22</v>
      </c>
      <c r="F215" t="s">
        <v>33</v>
      </c>
      <c r="G215" s="2"/>
      <c r="H215" t="s">
        <v>70</v>
      </c>
      <c r="I215" t="s">
        <v>41</v>
      </c>
      <c r="J215" t="s">
        <v>123</v>
      </c>
      <c r="K215" t="s">
        <v>48</v>
      </c>
      <c r="L215" t="s">
        <v>70</v>
      </c>
      <c r="M215" t="s">
        <v>72</v>
      </c>
      <c r="N215">
        <v>110</v>
      </c>
      <c r="O215">
        <v>3.67</v>
      </c>
      <c r="P215">
        <v>0</v>
      </c>
      <c r="Q215" t="s">
        <v>8</v>
      </c>
      <c r="R215" t="s">
        <v>4</v>
      </c>
      <c r="S215" t="s">
        <v>5</v>
      </c>
      <c r="T215">
        <v>1</v>
      </c>
    </row>
    <row r="216" spans="1:20" x14ac:dyDescent="0.25">
      <c r="A216" s="2">
        <v>43107</v>
      </c>
      <c r="B216">
        <v>25212</v>
      </c>
      <c r="C216" t="s">
        <v>16</v>
      </c>
      <c r="D216">
        <v>21</v>
      </c>
      <c r="E216" t="s">
        <v>28</v>
      </c>
      <c r="F216" t="s">
        <v>33</v>
      </c>
      <c r="G216" s="2"/>
      <c r="H216" t="s">
        <v>70</v>
      </c>
      <c r="I216" t="s">
        <v>41</v>
      </c>
      <c r="J216" t="s">
        <v>119</v>
      </c>
      <c r="K216" t="s">
        <v>48</v>
      </c>
      <c r="L216" t="s">
        <v>70</v>
      </c>
      <c r="M216" t="s">
        <v>72</v>
      </c>
      <c r="N216">
        <v>349</v>
      </c>
      <c r="O216">
        <v>11.63</v>
      </c>
      <c r="P216">
        <v>0</v>
      </c>
      <c r="Q216" t="s">
        <v>8</v>
      </c>
      <c r="R216" t="s">
        <v>4</v>
      </c>
      <c r="S216" t="s">
        <v>5</v>
      </c>
      <c r="T216">
        <v>1</v>
      </c>
    </row>
    <row r="217" spans="1:20" x14ac:dyDescent="0.25">
      <c r="A217" s="2">
        <v>43107</v>
      </c>
      <c r="B217">
        <v>27676</v>
      </c>
      <c r="C217" t="s">
        <v>16</v>
      </c>
      <c r="D217">
        <v>21</v>
      </c>
      <c r="E217" t="s">
        <v>18</v>
      </c>
      <c r="F217" t="s">
        <v>33</v>
      </c>
      <c r="G217" s="2"/>
      <c r="H217" t="s">
        <v>70</v>
      </c>
      <c r="I217" t="s">
        <v>36</v>
      </c>
      <c r="J217" t="s">
        <v>124</v>
      </c>
      <c r="K217" t="s">
        <v>48</v>
      </c>
      <c r="L217" t="s">
        <v>70</v>
      </c>
      <c r="M217" t="s">
        <v>72</v>
      </c>
      <c r="N217">
        <v>112</v>
      </c>
      <c r="O217">
        <v>3.73</v>
      </c>
      <c r="P217">
        <v>0</v>
      </c>
      <c r="Q217" t="s">
        <v>8</v>
      </c>
      <c r="R217" t="s">
        <v>4</v>
      </c>
      <c r="S217" t="s">
        <v>5</v>
      </c>
      <c r="T217">
        <v>1</v>
      </c>
    </row>
    <row r="218" spans="1:20" x14ac:dyDescent="0.25">
      <c r="A218" s="2">
        <v>43107</v>
      </c>
      <c r="B218">
        <v>49976</v>
      </c>
      <c r="C218" t="s">
        <v>16</v>
      </c>
      <c r="D218">
        <v>21</v>
      </c>
      <c r="E218" t="s">
        <v>20</v>
      </c>
      <c r="F218" t="s">
        <v>33</v>
      </c>
      <c r="G218" s="2"/>
      <c r="H218" t="s">
        <v>70</v>
      </c>
      <c r="I218" t="s">
        <v>41</v>
      </c>
      <c r="J218" t="s">
        <v>120</v>
      </c>
      <c r="K218" t="s">
        <v>48</v>
      </c>
      <c r="L218" t="s">
        <v>70</v>
      </c>
      <c r="M218" t="s">
        <v>72</v>
      </c>
      <c r="N218">
        <v>691</v>
      </c>
      <c r="O218">
        <v>23.03</v>
      </c>
      <c r="P218">
        <v>0</v>
      </c>
      <c r="Q218" t="s">
        <v>8</v>
      </c>
      <c r="R218" t="s">
        <v>4</v>
      </c>
      <c r="S218" t="s">
        <v>5</v>
      </c>
      <c r="T218">
        <v>1</v>
      </c>
    </row>
    <row r="219" spans="1:20" x14ac:dyDescent="0.25">
      <c r="A219" s="2">
        <v>43107</v>
      </c>
      <c r="B219">
        <v>50294</v>
      </c>
      <c r="C219" t="s">
        <v>16</v>
      </c>
      <c r="D219">
        <v>21</v>
      </c>
      <c r="E219" t="s">
        <v>26</v>
      </c>
      <c r="F219" t="s">
        <v>33</v>
      </c>
      <c r="G219" s="2"/>
      <c r="H219" t="s">
        <v>70</v>
      </c>
      <c r="I219" t="s">
        <v>35</v>
      </c>
      <c r="J219" t="s">
        <v>121</v>
      </c>
      <c r="K219" t="s">
        <v>48</v>
      </c>
      <c r="L219" t="s">
        <v>70</v>
      </c>
      <c r="M219" t="s">
        <v>72</v>
      </c>
      <c r="N219">
        <v>224</v>
      </c>
      <c r="O219">
        <v>7.47</v>
      </c>
      <c r="P219">
        <v>0</v>
      </c>
      <c r="Q219" t="s">
        <v>8</v>
      </c>
      <c r="R219" t="s">
        <v>4</v>
      </c>
      <c r="S219" t="s">
        <v>5</v>
      </c>
      <c r="T219">
        <v>1</v>
      </c>
    </row>
    <row r="220" spans="1:20" x14ac:dyDescent="0.25">
      <c r="A220" s="2">
        <v>43107</v>
      </c>
      <c r="B220">
        <v>50452</v>
      </c>
      <c r="C220" t="s">
        <v>16</v>
      </c>
      <c r="D220">
        <v>21</v>
      </c>
      <c r="E220" t="s">
        <v>22</v>
      </c>
      <c r="F220" t="s">
        <v>33</v>
      </c>
      <c r="G220" s="2"/>
      <c r="H220" t="s">
        <v>70</v>
      </c>
      <c r="I220" t="s">
        <v>41</v>
      </c>
      <c r="J220" t="s">
        <v>127</v>
      </c>
      <c r="K220" t="s">
        <v>48</v>
      </c>
      <c r="L220" t="s">
        <v>70</v>
      </c>
      <c r="M220" t="s">
        <v>72</v>
      </c>
      <c r="N220">
        <v>26</v>
      </c>
      <c r="O220">
        <v>0.87</v>
      </c>
      <c r="P220">
        <v>0</v>
      </c>
      <c r="Q220" t="s">
        <v>8</v>
      </c>
      <c r="R220" t="s">
        <v>4</v>
      </c>
      <c r="S220" t="s">
        <v>5</v>
      </c>
      <c r="T220">
        <v>1</v>
      </c>
    </row>
    <row r="221" spans="1:20" x14ac:dyDescent="0.25">
      <c r="A221" s="2">
        <v>43107</v>
      </c>
      <c r="B221">
        <v>51690</v>
      </c>
      <c r="C221" t="s">
        <v>16</v>
      </c>
      <c r="D221">
        <v>21</v>
      </c>
      <c r="E221" t="s">
        <v>18</v>
      </c>
      <c r="F221" t="s">
        <v>33</v>
      </c>
      <c r="G221" s="2"/>
      <c r="H221" t="s">
        <v>70</v>
      </c>
      <c r="I221" t="s">
        <v>41</v>
      </c>
      <c r="J221" t="s">
        <v>122</v>
      </c>
      <c r="K221" t="s">
        <v>48</v>
      </c>
      <c r="L221" t="s">
        <v>70</v>
      </c>
      <c r="M221" t="s">
        <v>72</v>
      </c>
      <c r="N221">
        <v>228</v>
      </c>
      <c r="O221">
        <v>7.6</v>
      </c>
      <c r="P221">
        <v>0</v>
      </c>
      <c r="Q221" t="s">
        <v>8</v>
      </c>
      <c r="R221" t="s">
        <v>4</v>
      </c>
      <c r="S221" t="s">
        <v>5</v>
      </c>
      <c r="T221">
        <v>1</v>
      </c>
    </row>
    <row r="222" spans="1:20" x14ac:dyDescent="0.25">
      <c r="A222" s="2">
        <v>43107</v>
      </c>
      <c r="B222">
        <v>51980</v>
      </c>
      <c r="C222" t="s">
        <v>16</v>
      </c>
      <c r="D222">
        <v>21</v>
      </c>
      <c r="E222" t="s">
        <v>30</v>
      </c>
      <c r="F222" t="s">
        <v>33</v>
      </c>
      <c r="G222" s="2"/>
      <c r="H222" t="s">
        <v>70</v>
      </c>
      <c r="I222" t="s">
        <v>39</v>
      </c>
      <c r="J222" t="s">
        <v>128</v>
      </c>
      <c r="K222" t="s">
        <v>48</v>
      </c>
      <c r="L222" t="s">
        <v>70</v>
      </c>
      <c r="M222" t="s">
        <v>72</v>
      </c>
      <c r="N222">
        <v>11</v>
      </c>
      <c r="O222">
        <v>0.37</v>
      </c>
      <c r="P222">
        <v>0</v>
      </c>
      <c r="Q222" t="s">
        <v>8</v>
      </c>
      <c r="R222" t="s">
        <v>4</v>
      </c>
      <c r="S222" t="s">
        <v>5</v>
      </c>
      <c r="T222">
        <v>1</v>
      </c>
    </row>
    <row r="223" spans="1:20" x14ac:dyDescent="0.25">
      <c r="A223" s="2">
        <v>43107</v>
      </c>
      <c r="B223">
        <v>54636</v>
      </c>
      <c r="C223" t="s">
        <v>16</v>
      </c>
      <c r="D223">
        <v>21</v>
      </c>
      <c r="E223" t="s">
        <v>18</v>
      </c>
      <c r="F223" t="s">
        <v>33</v>
      </c>
      <c r="G223" s="2"/>
      <c r="H223" t="s">
        <v>70</v>
      </c>
      <c r="I223" t="s">
        <v>39</v>
      </c>
      <c r="J223" t="s">
        <v>125</v>
      </c>
      <c r="K223" t="s">
        <v>48</v>
      </c>
      <c r="L223" t="s">
        <v>70</v>
      </c>
      <c r="M223" t="s">
        <v>72</v>
      </c>
      <c r="N223">
        <v>77</v>
      </c>
      <c r="O223">
        <v>2.57</v>
      </c>
      <c r="P223">
        <v>0</v>
      </c>
      <c r="Q223" t="s">
        <v>8</v>
      </c>
      <c r="R223" t="s">
        <v>4</v>
      </c>
      <c r="S223" t="s">
        <v>5</v>
      </c>
      <c r="T223">
        <v>1</v>
      </c>
    </row>
    <row r="224" spans="1:20" x14ac:dyDescent="0.25">
      <c r="A224" s="2">
        <v>43107</v>
      </c>
      <c r="B224">
        <v>96072</v>
      </c>
      <c r="C224" t="s">
        <v>16</v>
      </c>
      <c r="D224">
        <v>21</v>
      </c>
      <c r="E224" t="s">
        <v>26</v>
      </c>
      <c r="F224" t="s">
        <v>33</v>
      </c>
      <c r="G224" s="2"/>
      <c r="H224" t="s">
        <v>70</v>
      </c>
      <c r="I224" t="s">
        <v>36</v>
      </c>
      <c r="J224" t="s">
        <v>126</v>
      </c>
      <c r="K224" t="s">
        <v>48</v>
      </c>
      <c r="L224" t="s">
        <v>70</v>
      </c>
      <c r="M224" t="s">
        <v>72</v>
      </c>
      <c r="N224">
        <v>49</v>
      </c>
      <c r="O224">
        <v>1.63</v>
      </c>
      <c r="P224">
        <v>0</v>
      </c>
      <c r="Q224" t="s">
        <v>8</v>
      </c>
      <c r="R224" t="s">
        <v>4</v>
      </c>
      <c r="S224" t="s">
        <v>5</v>
      </c>
      <c r="T224">
        <v>1</v>
      </c>
    </row>
    <row r="225" spans="1:20" x14ac:dyDescent="0.25">
      <c r="A225" s="2">
        <v>43108</v>
      </c>
      <c r="B225">
        <v>16996</v>
      </c>
      <c r="C225" t="s">
        <v>16</v>
      </c>
      <c r="D225">
        <v>21</v>
      </c>
      <c r="E225" t="s">
        <v>22</v>
      </c>
      <c r="F225" t="s">
        <v>33</v>
      </c>
      <c r="G225" s="2"/>
      <c r="H225" t="s">
        <v>70</v>
      </c>
      <c r="I225" t="s">
        <v>41</v>
      </c>
      <c r="J225" t="s">
        <v>123</v>
      </c>
      <c r="K225" t="s">
        <v>48</v>
      </c>
      <c r="L225" t="s">
        <v>70</v>
      </c>
      <c r="M225" t="s">
        <v>72</v>
      </c>
      <c r="N225">
        <v>141</v>
      </c>
      <c r="O225">
        <v>4.7</v>
      </c>
      <c r="P225">
        <v>0</v>
      </c>
      <c r="Q225" t="s">
        <v>8</v>
      </c>
      <c r="R225" t="s">
        <v>4</v>
      </c>
      <c r="S225" t="s">
        <v>5</v>
      </c>
      <c r="T225">
        <v>1</v>
      </c>
    </row>
    <row r="226" spans="1:20" x14ac:dyDescent="0.25">
      <c r="A226" s="2">
        <v>43108</v>
      </c>
      <c r="B226">
        <v>18824</v>
      </c>
      <c r="C226" t="s">
        <v>16</v>
      </c>
      <c r="D226">
        <v>21</v>
      </c>
      <c r="E226" t="s">
        <v>30</v>
      </c>
      <c r="F226" t="s">
        <v>33</v>
      </c>
      <c r="G226" s="2"/>
      <c r="H226" t="s">
        <v>70</v>
      </c>
      <c r="I226" t="s">
        <v>41</v>
      </c>
      <c r="J226" t="s">
        <v>129</v>
      </c>
      <c r="K226" t="s">
        <v>48</v>
      </c>
      <c r="L226" t="s">
        <v>70</v>
      </c>
      <c r="M226" t="s">
        <v>72</v>
      </c>
      <c r="N226">
        <v>1</v>
      </c>
      <c r="O226">
        <v>0.03</v>
      </c>
      <c r="P226">
        <v>0</v>
      </c>
      <c r="Q226" t="s">
        <v>8</v>
      </c>
      <c r="R226" t="s">
        <v>4</v>
      </c>
      <c r="S226" t="s">
        <v>5</v>
      </c>
      <c r="T226">
        <v>1</v>
      </c>
    </row>
    <row r="227" spans="1:20" x14ac:dyDescent="0.25">
      <c r="A227" s="2">
        <v>43108</v>
      </c>
      <c r="B227">
        <v>27676</v>
      </c>
      <c r="C227" t="s">
        <v>16</v>
      </c>
      <c r="D227">
        <v>21</v>
      </c>
      <c r="E227" t="s">
        <v>18</v>
      </c>
      <c r="F227" t="s">
        <v>33</v>
      </c>
      <c r="G227" s="2"/>
      <c r="H227" t="s">
        <v>70</v>
      </c>
      <c r="I227" t="s">
        <v>36</v>
      </c>
      <c r="J227" t="s">
        <v>124</v>
      </c>
      <c r="K227" t="s">
        <v>48</v>
      </c>
      <c r="L227" t="s">
        <v>70</v>
      </c>
      <c r="M227" t="s">
        <v>72</v>
      </c>
      <c r="N227">
        <v>143</v>
      </c>
      <c r="O227">
        <v>4.7699999999999996</v>
      </c>
      <c r="P227">
        <v>0</v>
      </c>
      <c r="Q227" t="s">
        <v>8</v>
      </c>
      <c r="R227" t="s">
        <v>4</v>
      </c>
      <c r="S227" t="s">
        <v>5</v>
      </c>
      <c r="T227">
        <v>1</v>
      </c>
    </row>
    <row r="228" spans="1:20" x14ac:dyDescent="0.25">
      <c r="A228" s="2">
        <v>43108</v>
      </c>
      <c r="B228">
        <v>49976</v>
      </c>
      <c r="C228" t="s">
        <v>16</v>
      </c>
      <c r="D228">
        <v>21</v>
      </c>
      <c r="E228" t="s">
        <v>20</v>
      </c>
      <c r="F228" t="s">
        <v>33</v>
      </c>
      <c r="G228" s="2"/>
      <c r="H228" t="s">
        <v>70</v>
      </c>
      <c r="I228" t="s">
        <v>41</v>
      </c>
      <c r="J228" t="s">
        <v>120</v>
      </c>
      <c r="K228" t="s">
        <v>48</v>
      </c>
      <c r="L228" t="s">
        <v>70</v>
      </c>
      <c r="M228" t="s">
        <v>72</v>
      </c>
      <c r="N228">
        <v>722</v>
      </c>
      <c r="O228">
        <v>24.07</v>
      </c>
      <c r="P228">
        <v>0</v>
      </c>
      <c r="Q228" t="s">
        <v>8</v>
      </c>
      <c r="R228" t="s">
        <v>4</v>
      </c>
      <c r="S228" t="s">
        <v>5</v>
      </c>
      <c r="T228">
        <v>1</v>
      </c>
    </row>
    <row r="229" spans="1:20" x14ac:dyDescent="0.25">
      <c r="A229" s="2">
        <v>43108</v>
      </c>
      <c r="B229">
        <v>50294</v>
      </c>
      <c r="C229" t="s">
        <v>16</v>
      </c>
      <c r="D229">
        <v>21</v>
      </c>
      <c r="E229" t="s">
        <v>26</v>
      </c>
      <c r="F229" t="s">
        <v>33</v>
      </c>
      <c r="G229" s="2"/>
      <c r="H229" t="s">
        <v>70</v>
      </c>
      <c r="I229" t="s">
        <v>35</v>
      </c>
      <c r="J229" t="s">
        <v>121</v>
      </c>
      <c r="K229" t="s">
        <v>48</v>
      </c>
      <c r="L229" t="s">
        <v>70</v>
      </c>
      <c r="M229" t="s">
        <v>72</v>
      </c>
      <c r="N229">
        <v>255</v>
      </c>
      <c r="O229">
        <v>8.5</v>
      </c>
      <c r="P229">
        <v>0</v>
      </c>
      <c r="Q229" t="s">
        <v>8</v>
      </c>
      <c r="R229" t="s">
        <v>4</v>
      </c>
      <c r="S229" t="s">
        <v>5</v>
      </c>
      <c r="T229">
        <v>1</v>
      </c>
    </row>
    <row r="230" spans="1:20" x14ac:dyDescent="0.25">
      <c r="A230" s="2">
        <v>43108</v>
      </c>
      <c r="B230">
        <v>50452</v>
      </c>
      <c r="C230" t="s">
        <v>16</v>
      </c>
      <c r="D230">
        <v>21</v>
      </c>
      <c r="E230" t="s">
        <v>22</v>
      </c>
      <c r="F230" t="s">
        <v>33</v>
      </c>
      <c r="G230" s="2"/>
      <c r="H230" t="s">
        <v>70</v>
      </c>
      <c r="I230" t="s">
        <v>41</v>
      </c>
      <c r="J230" t="s">
        <v>127</v>
      </c>
      <c r="K230" t="s">
        <v>48</v>
      </c>
      <c r="L230" t="s">
        <v>70</v>
      </c>
      <c r="M230" t="s">
        <v>72</v>
      </c>
      <c r="N230">
        <v>57</v>
      </c>
      <c r="O230">
        <v>1.9</v>
      </c>
      <c r="P230">
        <v>0</v>
      </c>
      <c r="Q230" t="s">
        <v>8</v>
      </c>
      <c r="R230" t="s">
        <v>4</v>
      </c>
      <c r="S230" t="s">
        <v>5</v>
      </c>
      <c r="T230">
        <v>1</v>
      </c>
    </row>
    <row r="231" spans="1:20" x14ac:dyDescent="0.25">
      <c r="A231" s="2">
        <v>43108</v>
      </c>
      <c r="B231">
        <v>51690</v>
      </c>
      <c r="C231" t="s">
        <v>16</v>
      </c>
      <c r="D231">
        <v>21</v>
      </c>
      <c r="E231" t="s">
        <v>18</v>
      </c>
      <c r="F231" t="s">
        <v>33</v>
      </c>
      <c r="G231" s="2"/>
      <c r="H231" t="s">
        <v>70</v>
      </c>
      <c r="I231" t="s">
        <v>41</v>
      </c>
      <c r="J231" t="s">
        <v>122</v>
      </c>
      <c r="K231" t="s">
        <v>48</v>
      </c>
      <c r="L231" t="s">
        <v>70</v>
      </c>
      <c r="M231" t="s">
        <v>72</v>
      </c>
      <c r="N231">
        <v>259</v>
      </c>
      <c r="O231">
        <v>8.6300000000000008</v>
      </c>
      <c r="P231">
        <v>0</v>
      </c>
      <c r="Q231" t="s">
        <v>8</v>
      </c>
      <c r="R231" t="s">
        <v>4</v>
      </c>
      <c r="S231" t="s">
        <v>5</v>
      </c>
      <c r="T231">
        <v>1</v>
      </c>
    </row>
    <row r="232" spans="1:20" x14ac:dyDescent="0.25">
      <c r="A232" s="2">
        <v>43108</v>
      </c>
      <c r="B232">
        <v>51980</v>
      </c>
      <c r="C232" t="s">
        <v>16</v>
      </c>
      <c r="D232">
        <v>21</v>
      </c>
      <c r="E232" t="s">
        <v>30</v>
      </c>
      <c r="F232" t="s">
        <v>33</v>
      </c>
      <c r="G232" s="2"/>
      <c r="H232" t="s">
        <v>70</v>
      </c>
      <c r="I232" t="s">
        <v>39</v>
      </c>
      <c r="J232" t="s">
        <v>128</v>
      </c>
      <c r="K232" t="s">
        <v>48</v>
      </c>
      <c r="L232" t="s">
        <v>70</v>
      </c>
      <c r="M232" t="s">
        <v>72</v>
      </c>
      <c r="N232">
        <v>42</v>
      </c>
      <c r="O232">
        <v>1.4</v>
      </c>
      <c r="P232">
        <v>0</v>
      </c>
      <c r="Q232" t="s">
        <v>8</v>
      </c>
      <c r="R232" t="s">
        <v>4</v>
      </c>
      <c r="S232" t="s">
        <v>5</v>
      </c>
      <c r="T232">
        <v>1</v>
      </c>
    </row>
    <row r="233" spans="1:20" x14ac:dyDescent="0.25">
      <c r="A233" s="2">
        <v>43108</v>
      </c>
      <c r="B233">
        <v>54636</v>
      </c>
      <c r="C233" t="s">
        <v>16</v>
      </c>
      <c r="D233">
        <v>21</v>
      </c>
      <c r="E233" t="s">
        <v>18</v>
      </c>
      <c r="F233" t="s">
        <v>33</v>
      </c>
      <c r="G233" s="2"/>
      <c r="H233" t="s">
        <v>70</v>
      </c>
      <c r="I233" t="s">
        <v>39</v>
      </c>
      <c r="J233" t="s">
        <v>125</v>
      </c>
      <c r="K233" t="s">
        <v>48</v>
      </c>
      <c r="L233" t="s">
        <v>70</v>
      </c>
      <c r="M233" t="s">
        <v>72</v>
      </c>
      <c r="N233">
        <v>108</v>
      </c>
      <c r="O233">
        <v>3.6</v>
      </c>
      <c r="P233">
        <v>0</v>
      </c>
      <c r="Q233" t="s">
        <v>8</v>
      </c>
      <c r="R233" t="s">
        <v>4</v>
      </c>
      <c r="S233" t="s">
        <v>5</v>
      </c>
      <c r="T233">
        <v>1</v>
      </c>
    </row>
    <row r="234" spans="1:20" x14ac:dyDescent="0.25">
      <c r="A234" s="2">
        <v>43108</v>
      </c>
      <c r="B234">
        <v>96072</v>
      </c>
      <c r="C234" t="s">
        <v>16</v>
      </c>
      <c r="D234">
        <v>21</v>
      </c>
      <c r="E234" t="s">
        <v>26</v>
      </c>
      <c r="F234" t="s">
        <v>33</v>
      </c>
      <c r="G234" s="2"/>
      <c r="H234" t="s">
        <v>70</v>
      </c>
      <c r="I234" t="s">
        <v>36</v>
      </c>
      <c r="J234" t="s">
        <v>126</v>
      </c>
      <c r="K234" t="s">
        <v>48</v>
      </c>
      <c r="L234" t="s">
        <v>70</v>
      </c>
      <c r="M234" t="s">
        <v>72</v>
      </c>
      <c r="N234">
        <v>80</v>
      </c>
      <c r="O234">
        <v>2.67</v>
      </c>
      <c r="P234">
        <v>0</v>
      </c>
      <c r="Q234" t="s">
        <v>8</v>
      </c>
      <c r="R234" t="s">
        <v>4</v>
      </c>
      <c r="S234" t="s">
        <v>5</v>
      </c>
      <c r="T234">
        <v>1</v>
      </c>
    </row>
    <row r="235" spans="1:20" x14ac:dyDescent="0.25">
      <c r="A235" s="2">
        <v>43108</v>
      </c>
      <c r="B235">
        <v>96484</v>
      </c>
      <c r="C235" t="s">
        <v>16</v>
      </c>
      <c r="D235">
        <v>21</v>
      </c>
      <c r="E235" t="s">
        <v>26</v>
      </c>
      <c r="F235" t="s">
        <v>33</v>
      </c>
      <c r="G235" s="2"/>
      <c r="H235" t="s">
        <v>70</v>
      </c>
      <c r="I235" t="s">
        <v>36</v>
      </c>
      <c r="J235" t="s">
        <v>130</v>
      </c>
      <c r="K235" t="s">
        <v>48</v>
      </c>
      <c r="L235" t="s">
        <v>70</v>
      </c>
      <c r="M235" t="s">
        <v>72</v>
      </c>
      <c r="N235">
        <v>24</v>
      </c>
      <c r="O235">
        <v>0.8</v>
      </c>
      <c r="P235">
        <v>0</v>
      </c>
      <c r="Q235" t="s">
        <v>8</v>
      </c>
      <c r="R235" t="s">
        <v>4</v>
      </c>
      <c r="S235" t="s">
        <v>5</v>
      </c>
      <c r="T235">
        <v>1</v>
      </c>
    </row>
    <row r="236" spans="1:20" x14ac:dyDescent="0.25">
      <c r="A236" s="2">
        <v>43109</v>
      </c>
      <c r="B236">
        <v>27676</v>
      </c>
      <c r="C236" t="s">
        <v>16</v>
      </c>
      <c r="D236">
        <v>21</v>
      </c>
      <c r="E236" t="s">
        <v>18</v>
      </c>
      <c r="F236" t="s">
        <v>33</v>
      </c>
      <c r="G236" s="2"/>
      <c r="H236" t="s">
        <v>70</v>
      </c>
      <c r="I236" t="s">
        <v>36</v>
      </c>
      <c r="J236" t="s">
        <v>124</v>
      </c>
      <c r="K236" t="s">
        <v>48</v>
      </c>
      <c r="L236" t="s">
        <v>70</v>
      </c>
      <c r="M236" t="s">
        <v>72</v>
      </c>
      <c r="N236">
        <v>174</v>
      </c>
      <c r="O236">
        <v>5.8</v>
      </c>
      <c r="P236">
        <v>0</v>
      </c>
      <c r="Q236" t="s">
        <v>8</v>
      </c>
      <c r="R236" t="s">
        <v>4</v>
      </c>
      <c r="S236" t="s">
        <v>5</v>
      </c>
      <c r="T236">
        <v>1</v>
      </c>
    </row>
    <row r="237" spans="1:20" x14ac:dyDescent="0.25">
      <c r="A237" s="2">
        <v>43109</v>
      </c>
      <c r="B237">
        <v>49746</v>
      </c>
      <c r="C237" t="s">
        <v>16</v>
      </c>
      <c r="D237">
        <v>21</v>
      </c>
      <c r="E237" t="s">
        <v>28</v>
      </c>
      <c r="F237" t="s">
        <v>33</v>
      </c>
      <c r="G237" s="2"/>
      <c r="H237" t="s">
        <v>70</v>
      </c>
      <c r="I237" t="s">
        <v>39</v>
      </c>
      <c r="J237" t="s">
        <v>131</v>
      </c>
      <c r="K237" t="s">
        <v>48</v>
      </c>
      <c r="L237" t="s">
        <v>70</v>
      </c>
      <c r="M237" t="s">
        <v>72</v>
      </c>
      <c r="N237">
        <v>3</v>
      </c>
      <c r="O237">
        <v>0.1</v>
      </c>
      <c r="P237">
        <v>0</v>
      </c>
      <c r="Q237" t="s">
        <v>8</v>
      </c>
      <c r="R237" t="s">
        <v>4</v>
      </c>
      <c r="S237" t="s">
        <v>5</v>
      </c>
      <c r="T237">
        <v>1</v>
      </c>
    </row>
    <row r="238" spans="1:20" x14ac:dyDescent="0.25">
      <c r="A238" s="2">
        <v>43109</v>
      </c>
      <c r="B238">
        <v>49976</v>
      </c>
      <c r="C238" t="s">
        <v>16</v>
      </c>
      <c r="D238">
        <v>21</v>
      </c>
      <c r="E238" t="s">
        <v>20</v>
      </c>
      <c r="F238" t="s">
        <v>33</v>
      </c>
      <c r="G238" s="2"/>
      <c r="H238" t="s">
        <v>70</v>
      </c>
      <c r="I238" t="s">
        <v>41</v>
      </c>
      <c r="J238" t="s">
        <v>120</v>
      </c>
      <c r="K238" t="s">
        <v>48</v>
      </c>
      <c r="L238" t="s">
        <v>70</v>
      </c>
      <c r="M238" t="s">
        <v>72</v>
      </c>
      <c r="N238">
        <v>753</v>
      </c>
      <c r="O238">
        <v>25.1</v>
      </c>
      <c r="P238">
        <v>0</v>
      </c>
      <c r="Q238" t="s">
        <v>8</v>
      </c>
      <c r="R238" t="s">
        <v>4</v>
      </c>
      <c r="S238" t="s">
        <v>5</v>
      </c>
      <c r="T238">
        <v>1</v>
      </c>
    </row>
    <row r="239" spans="1:20" x14ac:dyDescent="0.25">
      <c r="A239" s="2">
        <v>43109</v>
      </c>
      <c r="B239">
        <v>50294</v>
      </c>
      <c r="C239" t="s">
        <v>16</v>
      </c>
      <c r="D239">
        <v>21</v>
      </c>
      <c r="E239" t="s">
        <v>26</v>
      </c>
      <c r="F239" t="s">
        <v>33</v>
      </c>
      <c r="G239" s="2"/>
      <c r="H239" t="s">
        <v>70</v>
      </c>
      <c r="I239" t="s">
        <v>35</v>
      </c>
      <c r="J239" t="s">
        <v>121</v>
      </c>
      <c r="K239" t="s">
        <v>48</v>
      </c>
      <c r="L239" t="s">
        <v>70</v>
      </c>
      <c r="M239" t="s">
        <v>72</v>
      </c>
      <c r="N239">
        <v>286</v>
      </c>
      <c r="O239">
        <v>9.5299999999999994</v>
      </c>
      <c r="P239">
        <v>0</v>
      </c>
      <c r="Q239" t="s">
        <v>8</v>
      </c>
      <c r="R239" t="s">
        <v>4</v>
      </c>
      <c r="S239" t="s">
        <v>5</v>
      </c>
      <c r="T239">
        <v>1</v>
      </c>
    </row>
    <row r="240" spans="1:20" x14ac:dyDescent="0.25">
      <c r="A240" s="2">
        <v>43109</v>
      </c>
      <c r="B240">
        <v>50452</v>
      </c>
      <c r="C240" t="s">
        <v>16</v>
      </c>
      <c r="D240">
        <v>21</v>
      </c>
      <c r="E240" t="s">
        <v>22</v>
      </c>
      <c r="F240" t="s">
        <v>33</v>
      </c>
      <c r="G240" s="2"/>
      <c r="H240" t="s">
        <v>70</v>
      </c>
      <c r="I240" t="s">
        <v>41</v>
      </c>
      <c r="J240" t="s">
        <v>127</v>
      </c>
      <c r="K240" t="s">
        <v>48</v>
      </c>
      <c r="L240" t="s">
        <v>70</v>
      </c>
      <c r="M240" t="s">
        <v>72</v>
      </c>
      <c r="N240">
        <v>88</v>
      </c>
      <c r="O240">
        <v>2.93</v>
      </c>
      <c r="P240">
        <v>0</v>
      </c>
      <c r="Q240" t="s">
        <v>8</v>
      </c>
      <c r="R240" t="s">
        <v>4</v>
      </c>
      <c r="S240" t="s">
        <v>5</v>
      </c>
      <c r="T240">
        <v>1</v>
      </c>
    </row>
    <row r="241" spans="1:20" x14ac:dyDescent="0.25">
      <c r="A241" s="2">
        <v>43109</v>
      </c>
      <c r="B241">
        <v>51430</v>
      </c>
      <c r="C241" t="s">
        <v>16</v>
      </c>
      <c r="D241">
        <v>21</v>
      </c>
      <c r="E241" t="s">
        <v>18</v>
      </c>
      <c r="F241" t="s">
        <v>33</v>
      </c>
      <c r="G241" s="2"/>
      <c r="H241" t="s">
        <v>70</v>
      </c>
      <c r="I241" t="s">
        <v>39</v>
      </c>
      <c r="J241" t="s">
        <v>132</v>
      </c>
      <c r="K241" t="s">
        <v>48</v>
      </c>
      <c r="L241" t="s">
        <v>70</v>
      </c>
      <c r="M241" t="s">
        <v>72</v>
      </c>
      <c r="N241">
        <v>18</v>
      </c>
      <c r="O241">
        <v>0.6</v>
      </c>
      <c r="P241">
        <v>0</v>
      </c>
      <c r="Q241" t="s">
        <v>8</v>
      </c>
      <c r="R241" t="s">
        <v>4</v>
      </c>
      <c r="S241" t="s">
        <v>5</v>
      </c>
      <c r="T241">
        <v>1</v>
      </c>
    </row>
    <row r="242" spans="1:20" x14ac:dyDescent="0.25">
      <c r="A242" s="2">
        <v>43109</v>
      </c>
      <c r="B242">
        <v>51690</v>
      </c>
      <c r="C242" t="s">
        <v>16</v>
      </c>
      <c r="D242">
        <v>21</v>
      </c>
      <c r="E242" t="s">
        <v>18</v>
      </c>
      <c r="F242" t="s">
        <v>33</v>
      </c>
      <c r="G242" s="2"/>
      <c r="H242" t="s">
        <v>70</v>
      </c>
      <c r="I242" t="s">
        <v>41</v>
      </c>
      <c r="J242" t="s">
        <v>122</v>
      </c>
      <c r="K242" t="s">
        <v>48</v>
      </c>
      <c r="L242" t="s">
        <v>70</v>
      </c>
      <c r="M242" t="s">
        <v>72</v>
      </c>
      <c r="N242">
        <v>290</v>
      </c>
      <c r="O242">
        <v>9.67</v>
      </c>
      <c r="P242">
        <v>0</v>
      </c>
      <c r="Q242" t="s">
        <v>8</v>
      </c>
      <c r="R242" t="s">
        <v>4</v>
      </c>
      <c r="S242" t="s">
        <v>5</v>
      </c>
      <c r="T242">
        <v>1</v>
      </c>
    </row>
    <row r="243" spans="1:20" x14ac:dyDescent="0.25">
      <c r="A243" s="2">
        <v>43109</v>
      </c>
      <c r="B243">
        <v>51980</v>
      </c>
      <c r="C243" t="s">
        <v>16</v>
      </c>
      <c r="D243">
        <v>21</v>
      </c>
      <c r="E243" t="s">
        <v>30</v>
      </c>
      <c r="F243" t="s">
        <v>33</v>
      </c>
      <c r="G243" s="2"/>
      <c r="H243" t="s">
        <v>70</v>
      </c>
      <c r="I243" t="s">
        <v>39</v>
      </c>
      <c r="J243" t="s">
        <v>128</v>
      </c>
      <c r="K243" t="s">
        <v>48</v>
      </c>
      <c r="L243" t="s">
        <v>70</v>
      </c>
      <c r="M243" t="s">
        <v>72</v>
      </c>
      <c r="N243">
        <v>73</v>
      </c>
      <c r="O243">
        <v>2.4300000000000002</v>
      </c>
      <c r="P243">
        <v>0</v>
      </c>
      <c r="Q243" t="s">
        <v>8</v>
      </c>
      <c r="R243" t="s">
        <v>4</v>
      </c>
      <c r="S243" t="s">
        <v>5</v>
      </c>
      <c r="T243">
        <v>1</v>
      </c>
    </row>
    <row r="244" spans="1:20" x14ac:dyDescent="0.25">
      <c r="A244" s="2">
        <v>43109</v>
      </c>
      <c r="B244">
        <v>54636</v>
      </c>
      <c r="C244" t="s">
        <v>16</v>
      </c>
      <c r="D244">
        <v>21</v>
      </c>
      <c r="E244" t="s">
        <v>18</v>
      </c>
      <c r="F244" t="s">
        <v>33</v>
      </c>
      <c r="G244" s="2"/>
      <c r="H244" t="s">
        <v>70</v>
      </c>
      <c r="I244" t="s">
        <v>39</v>
      </c>
      <c r="J244" t="s">
        <v>125</v>
      </c>
      <c r="K244" t="s">
        <v>48</v>
      </c>
      <c r="L244" t="s">
        <v>70</v>
      </c>
      <c r="M244" t="s">
        <v>72</v>
      </c>
      <c r="N244">
        <v>139</v>
      </c>
      <c r="O244">
        <v>4.63</v>
      </c>
      <c r="P244">
        <v>0</v>
      </c>
      <c r="Q244" t="s">
        <v>8</v>
      </c>
      <c r="R244" t="s">
        <v>4</v>
      </c>
      <c r="S244" t="s">
        <v>5</v>
      </c>
      <c r="T244">
        <v>1</v>
      </c>
    </row>
    <row r="245" spans="1:20" x14ac:dyDescent="0.25">
      <c r="A245" s="2">
        <v>43109</v>
      </c>
      <c r="B245">
        <v>56300</v>
      </c>
      <c r="C245" t="s">
        <v>16</v>
      </c>
      <c r="D245">
        <v>21</v>
      </c>
      <c r="E245" t="s">
        <v>22</v>
      </c>
      <c r="F245" t="s">
        <v>33</v>
      </c>
      <c r="G245" s="2"/>
      <c r="H245" t="s">
        <v>70</v>
      </c>
      <c r="I245" t="s">
        <v>35</v>
      </c>
      <c r="J245" t="s">
        <v>133</v>
      </c>
      <c r="K245" t="s">
        <v>48</v>
      </c>
      <c r="L245" t="s">
        <v>70</v>
      </c>
      <c r="M245" t="s">
        <v>72</v>
      </c>
      <c r="N245">
        <v>12</v>
      </c>
      <c r="O245">
        <v>0.4</v>
      </c>
      <c r="P245">
        <v>0</v>
      </c>
      <c r="Q245" t="s">
        <v>8</v>
      </c>
      <c r="R245" t="s">
        <v>4</v>
      </c>
      <c r="S245" t="s">
        <v>5</v>
      </c>
      <c r="T245">
        <v>1</v>
      </c>
    </row>
    <row r="246" spans="1:20" x14ac:dyDescent="0.25">
      <c r="A246" s="2">
        <v>43109</v>
      </c>
      <c r="B246">
        <v>96072</v>
      </c>
      <c r="C246" t="s">
        <v>16</v>
      </c>
      <c r="D246">
        <v>21</v>
      </c>
      <c r="E246" t="s">
        <v>26</v>
      </c>
      <c r="F246" t="s">
        <v>33</v>
      </c>
      <c r="G246" s="2"/>
      <c r="H246" t="s">
        <v>70</v>
      </c>
      <c r="I246" t="s">
        <v>36</v>
      </c>
      <c r="J246" t="s">
        <v>126</v>
      </c>
      <c r="K246" t="s">
        <v>48</v>
      </c>
      <c r="L246" t="s">
        <v>70</v>
      </c>
      <c r="M246" t="s">
        <v>72</v>
      </c>
      <c r="N246">
        <v>111</v>
      </c>
      <c r="O246">
        <v>3.7</v>
      </c>
      <c r="P246">
        <v>0</v>
      </c>
      <c r="Q246" t="s">
        <v>8</v>
      </c>
      <c r="R246" t="s">
        <v>4</v>
      </c>
      <c r="S246" t="s">
        <v>5</v>
      </c>
      <c r="T246">
        <v>1</v>
      </c>
    </row>
    <row r="247" spans="1:20" x14ac:dyDescent="0.25">
      <c r="A247" s="2">
        <v>43109</v>
      </c>
      <c r="B247">
        <v>96484</v>
      </c>
      <c r="C247" t="s">
        <v>16</v>
      </c>
      <c r="D247">
        <v>21</v>
      </c>
      <c r="E247" t="s">
        <v>26</v>
      </c>
      <c r="F247" t="s">
        <v>33</v>
      </c>
      <c r="G247" s="2"/>
      <c r="H247" t="s">
        <v>70</v>
      </c>
      <c r="I247" t="s">
        <v>36</v>
      </c>
      <c r="J247" t="s">
        <v>130</v>
      </c>
      <c r="K247" t="s">
        <v>48</v>
      </c>
      <c r="L247" t="s">
        <v>70</v>
      </c>
      <c r="M247" t="s">
        <v>72</v>
      </c>
      <c r="N247">
        <v>55</v>
      </c>
      <c r="O247">
        <v>1.83</v>
      </c>
      <c r="P247">
        <v>0</v>
      </c>
      <c r="Q247" t="s">
        <v>8</v>
      </c>
      <c r="R247" t="s">
        <v>4</v>
      </c>
      <c r="S247" t="s">
        <v>5</v>
      </c>
      <c r="T247">
        <v>1</v>
      </c>
    </row>
    <row r="248" spans="1:20" x14ac:dyDescent="0.25">
      <c r="A248" s="2">
        <v>43110</v>
      </c>
      <c r="B248">
        <v>27676</v>
      </c>
      <c r="C248" t="s">
        <v>16</v>
      </c>
      <c r="D248">
        <v>21</v>
      </c>
      <c r="E248" t="s">
        <v>18</v>
      </c>
      <c r="F248" t="s">
        <v>33</v>
      </c>
      <c r="G248" s="2"/>
      <c r="H248" t="s">
        <v>70</v>
      </c>
      <c r="I248" t="s">
        <v>36</v>
      </c>
      <c r="J248" t="s">
        <v>124</v>
      </c>
      <c r="K248" t="s">
        <v>48</v>
      </c>
      <c r="L248" t="s">
        <v>70</v>
      </c>
      <c r="M248" t="s">
        <v>72</v>
      </c>
      <c r="N248">
        <v>204</v>
      </c>
      <c r="O248">
        <v>6.8</v>
      </c>
      <c r="P248">
        <v>0</v>
      </c>
      <c r="Q248" t="s">
        <v>8</v>
      </c>
      <c r="R248" t="s">
        <v>4</v>
      </c>
      <c r="S248" t="s">
        <v>5</v>
      </c>
      <c r="T248">
        <v>1</v>
      </c>
    </row>
    <row r="249" spans="1:20" x14ac:dyDescent="0.25">
      <c r="A249" s="2">
        <v>43110</v>
      </c>
      <c r="B249">
        <v>49746</v>
      </c>
      <c r="C249" t="s">
        <v>16</v>
      </c>
      <c r="D249">
        <v>21</v>
      </c>
      <c r="E249" t="s">
        <v>28</v>
      </c>
      <c r="F249" t="s">
        <v>33</v>
      </c>
      <c r="G249" s="2"/>
      <c r="H249" t="s">
        <v>70</v>
      </c>
      <c r="I249" t="s">
        <v>39</v>
      </c>
      <c r="J249" t="s">
        <v>131</v>
      </c>
      <c r="K249" t="s">
        <v>48</v>
      </c>
      <c r="L249" t="s">
        <v>70</v>
      </c>
      <c r="M249" t="s">
        <v>72</v>
      </c>
      <c r="N249">
        <v>33</v>
      </c>
      <c r="O249">
        <v>1.1000000000000001</v>
      </c>
      <c r="P249">
        <v>0</v>
      </c>
      <c r="Q249" t="s">
        <v>8</v>
      </c>
      <c r="R249" t="s">
        <v>4</v>
      </c>
      <c r="S249" t="s">
        <v>5</v>
      </c>
      <c r="T249">
        <v>1</v>
      </c>
    </row>
    <row r="250" spans="1:20" x14ac:dyDescent="0.25">
      <c r="A250" s="2">
        <v>43110</v>
      </c>
      <c r="B250">
        <v>49976</v>
      </c>
      <c r="C250" t="s">
        <v>16</v>
      </c>
      <c r="D250">
        <v>21</v>
      </c>
      <c r="E250" t="s">
        <v>20</v>
      </c>
      <c r="F250" t="s">
        <v>33</v>
      </c>
      <c r="G250" s="2"/>
      <c r="H250" t="s">
        <v>70</v>
      </c>
      <c r="I250" t="s">
        <v>41</v>
      </c>
      <c r="J250" t="s">
        <v>120</v>
      </c>
      <c r="K250" t="s">
        <v>48</v>
      </c>
      <c r="L250" t="s">
        <v>70</v>
      </c>
      <c r="M250" t="s">
        <v>72</v>
      </c>
      <c r="N250">
        <v>783</v>
      </c>
      <c r="O250">
        <v>26.1</v>
      </c>
      <c r="P250">
        <v>0</v>
      </c>
      <c r="Q250" t="s">
        <v>8</v>
      </c>
      <c r="R250" t="s">
        <v>4</v>
      </c>
      <c r="S250" t="s">
        <v>5</v>
      </c>
      <c r="T250">
        <v>1</v>
      </c>
    </row>
    <row r="251" spans="1:20" x14ac:dyDescent="0.25">
      <c r="A251" s="2">
        <v>43110</v>
      </c>
      <c r="B251">
        <v>50294</v>
      </c>
      <c r="C251" t="s">
        <v>16</v>
      </c>
      <c r="D251">
        <v>21</v>
      </c>
      <c r="E251" t="s">
        <v>26</v>
      </c>
      <c r="F251" t="s">
        <v>33</v>
      </c>
      <c r="G251" s="2"/>
      <c r="H251" t="s">
        <v>70</v>
      </c>
      <c r="I251" t="s">
        <v>35</v>
      </c>
      <c r="J251" t="s">
        <v>121</v>
      </c>
      <c r="K251" t="s">
        <v>48</v>
      </c>
      <c r="L251" t="s">
        <v>70</v>
      </c>
      <c r="M251" t="s">
        <v>72</v>
      </c>
      <c r="N251">
        <v>316</v>
      </c>
      <c r="O251">
        <v>10.53</v>
      </c>
      <c r="P251">
        <v>0</v>
      </c>
      <c r="Q251" t="s">
        <v>8</v>
      </c>
      <c r="R251" t="s">
        <v>4</v>
      </c>
      <c r="S251" t="s">
        <v>5</v>
      </c>
      <c r="T251">
        <v>1</v>
      </c>
    </row>
    <row r="252" spans="1:20" x14ac:dyDescent="0.25">
      <c r="A252" s="2">
        <v>43110</v>
      </c>
      <c r="B252">
        <v>50452</v>
      </c>
      <c r="C252" t="s">
        <v>16</v>
      </c>
      <c r="D252">
        <v>21</v>
      </c>
      <c r="E252" t="s">
        <v>22</v>
      </c>
      <c r="F252" t="s">
        <v>33</v>
      </c>
      <c r="G252" s="2"/>
      <c r="H252" t="s">
        <v>70</v>
      </c>
      <c r="I252" t="s">
        <v>41</v>
      </c>
      <c r="J252" t="s">
        <v>127</v>
      </c>
      <c r="K252" t="s">
        <v>48</v>
      </c>
      <c r="L252" t="s">
        <v>70</v>
      </c>
      <c r="M252" t="s">
        <v>72</v>
      </c>
      <c r="N252">
        <v>118</v>
      </c>
      <c r="O252">
        <v>3.93</v>
      </c>
      <c r="P252">
        <v>0</v>
      </c>
      <c r="Q252" t="s">
        <v>8</v>
      </c>
      <c r="R252" t="s">
        <v>4</v>
      </c>
      <c r="S252" t="s">
        <v>5</v>
      </c>
      <c r="T252">
        <v>1</v>
      </c>
    </row>
    <row r="253" spans="1:20" x14ac:dyDescent="0.25">
      <c r="A253" s="2">
        <v>43110</v>
      </c>
      <c r="B253">
        <v>51430</v>
      </c>
      <c r="C253" t="s">
        <v>16</v>
      </c>
      <c r="D253">
        <v>21</v>
      </c>
      <c r="E253" t="s">
        <v>18</v>
      </c>
      <c r="F253" t="s">
        <v>33</v>
      </c>
      <c r="G253" s="2"/>
      <c r="H253" t="s">
        <v>70</v>
      </c>
      <c r="I253" t="s">
        <v>39</v>
      </c>
      <c r="J253" t="s">
        <v>132</v>
      </c>
      <c r="K253" t="s">
        <v>48</v>
      </c>
      <c r="L253" t="s">
        <v>70</v>
      </c>
      <c r="M253" t="s">
        <v>72</v>
      </c>
      <c r="N253">
        <v>48</v>
      </c>
      <c r="O253">
        <v>1.6</v>
      </c>
      <c r="P253">
        <v>0</v>
      </c>
      <c r="Q253" t="s">
        <v>8</v>
      </c>
      <c r="R253" t="s">
        <v>4</v>
      </c>
      <c r="S253" t="s">
        <v>5</v>
      </c>
      <c r="T253">
        <v>1</v>
      </c>
    </row>
    <row r="254" spans="1:20" x14ac:dyDescent="0.25">
      <c r="A254" s="2">
        <v>43110</v>
      </c>
      <c r="B254">
        <v>51690</v>
      </c>
      <c r="C254" t="s">
        <v>16</v>
      </c>
      <c r="D254">
        <v>21</v>
      </c>
      <c r="E254" t="s">
        <v>18</v>
      </c>
      <c r="F254" t="s">
        <v>33</v>
      </c>
      <c r="G254" s="2"/>
      <c r="H254" t="s">
        <v>70</v>
      </c>
      <c r="I254" t="s">
        <v>41</v>
      </c>
      <c r="J254" t="s">
        <v>122</v>
      </c>
      <c r="K254" t="s">
        <v>48</v>
      </c>
      <c r="L254" t="s">
        <v>70</v>
      </c>
      <c r="M254" t="s">
        <v>72</v>
      </c>
      <c r="N254">
        <v>320</v>
      </c>
      <c r="O254">
        <v>10.67</v>
      </c>
      <c r="P254">
        <v>0</v>
      </c>
      <c r="Q254" t="s">
        <v>8</v>
      </c>
      <c r="R254" t="s">
        <v>4</v>
      </c>
      <c r="S254" t="s">
        <v>5</v>
      </c>
      <c r="T254">
        <v>1</v>
      </c>
    </row>
    <row r="255" spans="1:20" x14ac:dyDescent="0.25">
      <c r="A255" s="2">
        <v>43110</v>
      </c>
      <c r="B255">
        <v>51980</v>
      </c>
      <c r="C255" t="s">
        <v>16</v>
      </c>
      <c r="D255">
        <v>21</v>
      </c>
      <c r="E255" t="s">
        <v>30</v>
      </c>
      <c r="F255" t="s">
        <v>33</v>
      </c>
      <c r="G255" s="2"/>
      <c r="H255" t="s">
        <v>70</v>
      </c>
      <c r="I255" t="s">
        <v>39</v>
      </c>
      <c r="J255" t="s">
        <v>128</v>
      </c>
      <c r="K255" t="s">
        <v>48</v>
      </c>
      <c r="L255" t="s">
        <v>70</v>
      </c>
      <c r="M255" t="s">
        <v>72</v>
      </c>
      <c r="N255">
        <v>103</v>
      </c>
      <c r="O255">
        <v>3.43</v>
      </c>
      <c r="P255">
        <v>0</v>
      </c>
      <c r="Q255" t="s">
        <v>8</v>
      </c>
      <c r="R255" t="s">
        <v>4</v>
      </c>
      <c r="S255" t="s">
        <v>5</v>
      </c>
      <c r="T255">
        <v>1</v>
      </c>
    </row>
    <row r="256" spans="1:20" x14ac:dyDescent="0.25">
      <c r="A256" s="2">
        <v>43110</v>
      </c>
      <c r="B256">
        <v>54636</v>
      </c>
      <c r="C256" t="s">
        <v>16</v>
      </c>
      <c r="D256">
        <v>21</v>
      </c>
      <c r="E256" t="s">
        <v>18</v>
      </c>
      <c r="F256" t="s">
        <v>33</v>
      </c>
      <c r="G256" s="2"/>
      <c r="H256" t="s">
        <v>70</v>
      </c>
      <c r="I256" t="s">
        <v>39</v>
      </c>
      <c r="J256" t="s">
        <v>125</v>
      </c>
      <c r="K256" t="s">
        <v>48</v>
      </c>
      <c r="L256" t="s">
        <v>70</v>
      </c>
      <c r="M256" t="s">
        <v>72</v>
      </c>
      <c r="N256">
        <v>169</v>
      </c>
      <c r="O256">
        <v>5.63</v>
      </c>
      <c r="P256">
        <v>0</v>
      </c>
      <c r="Q256" t="s">
        <v>8</v>
      </c>
      <c r="R256" t="s">
        <v>4</v>
      </c>
      <c r="S256" t="s">
        <v>5</v>
      </c>
      <c r="T256">
        <v>1</v>
      </c>
    </row>
    <row r="257" spans="1:20" x14ac:dyDescent="0.25">
      <c r="A257" s="2">
        <v>43110</v>
      </c>
      <c r="B257">
        <v>54656</v>
      </c>
      <c r="C257" t="s">
        <v>16</v>
      </c>
      <c r="D257">
        <v>21</v>
      </c>
      <c r="E257" t="s">
        <v>18</v>
      </c>
      <c r="F257" t="s">
        <v>33</v>
      </c>
      <c r="G257" s="2"/>
      <c r="H257" t="s">
        <v>70</v>
      </c>
      <c r="I257" t="s">
        <v>39</v>
      </c>
      <c r="J257" t="s">
        <v>134</v>
      </c>
      <c r="K257" t="s">
        <v>48</v>
      </c>
      <c r="L257" t="s">
        <v>70</v>
      </c>
      <c r="M257" t="s">
        <v>72</v>
      </c>
      <c r="N257">
        <v>28</v>
      </c>
      <c r="O257">
        <v>0.93</v>
      </c>
      <c r="P257">
        <v>0</v>
      </c>
      <c r="Q257" t="s">
        <v>8</v>
      </c>
      <c r="R257" t="s">
        <v>4</v>
      </c>
      <c r="S257" t="s">
        <v>5</v>
      </c>
      <c r="T257">
        <v>1</v>
      </c>
    </row>
    <row r="258" spans="1:20" x14ac:dyDescent="0.25">
      <c r="A258" s="2">
        <v>43110</v>
      </c>
      <c r="B258">
        <v>55576</v>
      </c>
      <c r="C258" t="s">
        <v>16</v>
      </c>
      <c r="D258">
        <v>21</v>
      </c>
      <c r="E258" t="s">
        <v>28</v>
      </c>
      <c r="F258" t="s">
        <v>33</v>
      </c>
      <c r="G258" s="2"/>
      <c r="H258" t="s">
        <v>70</v>
      </c>
      <c r="I258" t="s">
        <v>39</v>
      </c>
      <c r="J258" t="s">
        <v>135</v>
      </c>
      <c r="K258" t="s">
        <v>48</v>
      </c>
      <c r="L258" t="s">
        <v>70</v>
      </c>
      <c r="M258" t="s">
        <v>72</v>
      </c>
      <c r="N258">
        <v>18</v>
      </c>
      <c r="O258">
        <v>0.6</v>
      </c>
      <c r="P258">
        <v>0</v>
      </c>
      <c r="Q258" t="s">
        <v>8</v>
      </c>
      <c r="R258" t="s">
        <v>4</v>
      </c>
      <c r="S258" t="s">
        <v>5</v>
      </c>
      <c r="T258">
        <v>1</v>
      </c>
    </row>
    <row r="259" spans="1:20" x14ac:dyDescent="0.25">
      <c r="A259" s="2">
        <v>43110</v>
      </c>
      <c r="B259">
        <v>56300</v>
      </c>
      <c r="C259" t="s">
        <v>16</v>
      </c>
      <c r="D259">
        <v>21</v>
      </c>
      <c r="E259" t="s">
        <v>22</v>
      </c>
      <c r="F259" t="s">
        <v>33</v>
      </c>
      <c r="G259" s="2"/>
      <c r="H259" t="s">
        <v>70</v>
      </c>
      <c r="I259" t="s">
        <v>35</v>
      </c>
      <c r="J259" t="s">
        <v>133</v>
      </c>
      <c r="K259" t="s">
        <v>48</v>
      </c>
      <c r="L259" t="s">
        <v>70</v>
      </c>
      <c r="M259" t="s">
        <v>72</v>
      </c>
      <c r="N259">
        <v>42</v>
      </c>
      <c r="O259">
        <v>1.4</v>
      </c>
      <c r="P259">
        <v>0</v>
      </c>
      <c r="Q259" t="s">
        <v>8</v>
      </c>
      <c r="R259" t="s">
        <v>4</v>
      </c>
      <c r="S259" t="s">
        <v>5</v>
      </c>
      <c r="T259">
        <v>1</v>
      </c>
    </row>
    <row r="260" spans="1:20" x14ac:dyDescent="0.25">
      <c r="A260" s="2">
        <v>43110</v>
      </c>
      <c r="B260">
        <v>96072</v>
      </c>
      <c r="C260" t="s">
        <v>16</v>
      </c>
      <c r="D260">
        <v>21</v>
      </c>
      <c r="E260" t="s">
        <v>26</v>
      </c>
      <c r="F260" t="s">
        <v>33</v>
      </c>
      <c r="G260" s="2"/>
      <c r="H260" t="s">
        <v>70</v>
      </c>
      <c r="I260" t="s">
        <v>36</v>
      </c>
      <c r="J260" t="s">
        <v>126</v>
      </c>
      <c r="K260" t="s">
        <v>48</v>
      </c>
      <c r="L260" t="s">
        <v>70</v>
      </c>
      <c r="M260" t="s">
        <v>72</v>
      </c>
      <c r="N260">
        <v>141</v>
      </c>
      <c r="O260">
        <v>4.7</v>
      </c>
      <c r="P260">
        <v>0</v>
      </c>
      <c r="Q260" t="s">
        <v>8</v>
      </c>
      <c r="R260" t="s">
        <v>4</v>
      </c>
      <c r="S260" t="s">
        <v>5</v>
      </c>
      <c r="T260">
        <v>1</v>
      </c>
    </row>
    <row r="261" spans="1:20" x14ac:dyDescent="0.25">
      <c r="A261" s="2">
        <v>43110</v>
      </c>
      <c r="B261">
        <v>96484</v>
      </c>
      <c r="C261" t="s">
        <v>16</v>
      </c>
      <c r="D261">
        <v>21</v>
      </c>
      <c r="E261" t="s">
        <v>26</v>
      </c>
      <c r="F261" t="s">
        <v>33</v>
      </c>
      <c r="G261" s="2"/>
      <c r="H261" t="s">
        <v>70</v>
      </c>
      <c r="I261" t="s">
        <v>36</v>
      </c>
      <c r="J261" t="s">
        <v>130</v>
      </c>
      <c r="K261" t="s">
        <v>48</v>
      </c>
      <c r="L261" t="s">
        <v>70</v>
      </c>
      <c r="M261" t="s">
        <v>72</v>
      </c>
      <c r="N261">
        <v>85</v>
      </c>
      <c r="O261">
        <v>2.83</v>
      </c>
      <c r="P261">
        <v>0</v>
      </c>
      <c r="Q261" t="s">
        <v>8</v>
      </c>
      <c r="R261" t="s">
        <v>4</v>
      </c>
      <c r="S261" t="s">
        <v>5</v>
      </c>
      <c r="T261">
        <v>1</v>
      </c>
    </row>
    <row r="262" spans="1:20" x14ac:dyDescent="0.25">
      <c r="A262" s="2">
        <v>43111</v>
      </c>
      <c r="B262">
        <v>49746</v>
      </c>
      <c r="C262" t="s">
        <v>16</v>
      </c>
      <c r="D262">
        <v>21</v>
      </c>
      <c r="E262" t="s">
        <v>28</v>
      </c>
      <c r="F262" t="s">
        <v>33</v>
      </c>
      <c r="G262" s="2"/>
      <c r="H262" t="s">
        <v>70</v>
      </c>
      <c r="I262" t="s">
        <v>39</v>
      </c>
      <c r="J262" t="s">
        <v>131</v>
      </c>
      <c r="K262" t="s">
        <v>48</v>
      </c>
      <c r="L262" t="s">
        <v>70</v>
      </c>
      <c r="M262" t="s">
        <v>72</v>
      </c>
      <c r="N262">
        <v>64</v>
      </c>
      <c r="O262">
        <v>2.13</v>
      </c>
      <c r="P262">
        <v>0</v>
      </c>
      <c r="Q262" t="s">
        <v>8</v>
      </c>
      <c r="R262" t="s">
        <v>4</v>
      </c>
      <c r="S262" t="s">
        <v>5</v>
      </c>
      <c r="T262">
        <v>1</v>
      </c>
    </row>
    <row r="263" spans="1:20" x14ac:dyDescent="0.25">
      <c r="A263" s="2">
        <v>43111</v>
      </c>
      <c r="B263">
        <v>49976</v>
      </c>
      <c r="C263" t="s">
        <v>16</v>
      </c>
      <c r="D263">
        <v>21</v>
      </c>
      <c r="E263" t="s">
        <v>20</v>
      </c>
      <c r="F263" t="s">
        <v>33</v>
      </c>
      <c r="G263" s="2"/>
      <c r="H263" t="s">
        <v>70</v>
      </c>
      <c r="I263" t="s">
        <v>41</v>
      </c>
      <c r="J263" t="s">
        <v>120</v>
      </c>
      <c r="K263" t="s">
        <v>48</v>
      </c>
      <c r="L263" t="s">
        <v>70</v>
      </c>
      <c r="M263" t="s">
        <v>72</v>
      </c>
      <c r="N263">
        <v>814</v>
      </c>
      <c r="O263">
        <v>27.13</v>
      </c>
      <c r="P263">
        <v>0</v>
      </c>
      <c r="Q263" t="s">
        <v>8</v>
      </c>
      <c r="R263" t="s">
        <v>4</v>
      </c>
      <c r="S263" t="s">
        <v>5</v>
      </c>
      <c r="T263">
        <v>1</v>
      </c>
    </row>
    <row r="264" spans="1:20" x14ac:dyDescent="0.25">
      <c r="A264" s="2">
        <v>43111</v>
      </c>
      <c r="B264">
        <v>50294</v>
      </c>
      <c r="C264" t="s">
        <v>16</v>
      </c>
      <c r="D264">
        <v>21</v>
      </c>
      <c r="E264" t="s">
        <v>26</v>
      </c>
      <c r="F264" t="s">
        <v>33</v>
      </c>
      <c r="G264" s="2"/>
      <c r="H264" t="s">
        <v>70</v>
      </c>
      <c r="I264" t="s">
        <v>35</v>
      </c>
      <c r="J264" t="s">
        <v>121</v>
      </c>
      <c r="K264" t="s">
        <v>48</v>
      </c>
      <c r="L264" t="s">
        <v>70</v>
      </c>
      <c r="M264" t="s">
        <v>72</v>
      </c>
      <c r="N264">
        <v>347</v>
      </c>
      <c r="O264">
        <v>11.57</v>
      </c>
      <c r="P264">
        <v>0</v>
      </c>
      <c r="Q264" t="s">
        <v>8</v>
      </c>
      <c r="R264" t="s">
        <v>4</v>
      </c>
      <c r="S264" t="s">
        <v>5</v>
      </c>
      <c r="T264">
        <v>1</v>
      </c>
    </row>
    <row r="265" spans="1:20" x14ac:dyDescent="0.25">
      <c r="A265" s="2">
        <v>43111</v>
      </c>
      <c r="B265">
        <v>50452</v>
      </c>
      <c r="C265" t="s">
        <v>16</v>
      </c>
      <c r="D265">
        <v>21</v>
      </c>
      <c r="E265" t="s">
        <v>22</v>
      </c>
      <c r="F265" t="s">
        <v>33</v>
      </c>
      <c r="G265" s="2"/>
      <c r="H265" t="s">
        <v>70</v>
      </c>
      <c r="I265" t="s">
        <v>41</v>
      </c>
      <c r="J265" t="s">
        <v>127</v>
      </c>
      <c r="K265" t="s">
        <v>48</v>
      </c>
      <c r="L265" t="s">
        <v>70</v>
      </c>
      <c r="M265" t="s">
        <v>72</v>
      </c>
      <c r="N265">
        <v>149</v>
      </c>
      <c r="O265">
        <v>4.97</v>
      </c>
      <c r="P265">
        <v>0</v>
      </c>
      <c r="Q265" t="s">
        <v>8</v>
      </c>
      <c r="R265" t="s">
        <v>4</v>
      </c>
      <c r="S265" t="s">
        <v>5</v>
      </c>
      <c r="T265">
        <v>1</v>
      </c>
    </row>
    <row r="266" spans="1:20" x14ac:dyDescent="0.25">
      <c r="A266" s="2">
        <v>43111</v>
      </c>
      <c r="B266">
        <v>51430</v>
      </c>
      <c r="C266" t="s">
        <v>16</v>
      </c>
      <c r="D266">
        <v>21</v>
      </c>
      <c r="E266" t="s">
        <v>18</v>
      </c>
      <c r="F266" t="s">
        <v>33</v>
      </c>
      <c r="G266" s="2"/>
      <c r="H266" t="s">
        <v>70</v>
      </c>
      <c r="I266" t="s">
        <v>39</v>
      </c>
      <c r="J266" t="s">
        <v>132</v>
      </c>
      <c r="K266" t="s">
        <v>48</v>
      </c>
      <c r="L266" t="s">
        <v>70</v>
      </c>
      <c r="M266" t="s">
        <v>72</v>
      </c>
      <c r="N266">
        <v>79</v>
      </c>
      <c r="O266">
        <v>2.63</v>
      </c>
      <c r="P266">
        <v>0</v>
      </c>
      <c r="Q266" t="s">
        <v>8</v>
      </c>
      <c r="R266" t="s">
        <v>4</v>
      </c>
      <c r="S266" t="s">
        <v>5</v>
      </c>
      <c r="T266">
        <v>1</v>
      </c>
    </row>
    <row r="267" spans="1:20" x14ac:dyDescent="0.25">
      <c r="A267" s="2">
        <v>43111</v>
      </c>
      <c r="B267">
        <v>51690</v>
      </c>
      <c r="C267" t="s">
        <v>16</v>
      </c>
      <c r="D267">
        <v>21</v>
      </c>
      <c r="E267" t="s">
        <v>18</v>
      </c>
      <c r="F267" t="s">
        <v>33</v>
      </c>
      <c r="G267" s="2"/>
      <c r="H267" t="s">
        <v>70</v>
      </c>
      <c r="I267" t="s">
        <v>41</v>
      </c>
      <c r="J267" t="s">
        <v>122</v>
      </c>
      <c r="K267" t="s">
        <v>48</v>
      </c>
      <c r="L267" t="s">
        <v>70</v>
      </c>
      <c r="M267" t="s">
        <v>72</v>
      </c>
      <c r="N267">
        <v>351</v>
      </c>
      <c r="O267">
        <v>11.7</v>
      </c>
      <c r="P267">
        <v>0</v>
      </c>
      <c r="Q267" t="s">
        <v>8</v>
      </c>
      <c r="R267" t="s">
        <v>4</v>
      </c>
      <c r="S267" t="s">
        <v>5</v>
      </c>
      <c r="T267">
        <v>1</v>
      </c>
    </row>
    <row r="268" spans="1:20" x14ac:dyDescent="0.25">
      <c r="A268" s="2">
        <v>43111</v>
      </c>
      <c r="B268">
        <v>51980</v>
      </c>
      <c r="C268" t="s">
        <v>16</v>
      </c>
      <c r="D268">
        <v>21</v>
      </c>
      <c r="E268" t="s">
        <v>30</v>
      </c>
      <c r="F268" t="s">
        <v>33</v>
      </c>
      <c r="G268" s="2"/>
      <c r="H268" t="s">
        <v>70</v>
      </c>
      <c r="I268" t="s">
        <v>39</v>
      </c>
      <c r="J268" t="s">
        <v>128</v>
      </c>
      <c r="K268" t="s">
        <v>48</v>
      </c>
      <c r="L268" t="s">
        <v>70</v>
      </c>
      <c r="M268" t="s">
        <v>72</v>
      </c>
      <c r="N268">
        <v>134</v>
      </c>
      <c r="O268">
        <v>4.47</v>
      </c>
      <c r="P268">
        <v>0</v>
      </c>
      <c r="Q268" t="s">
        <v>8</v>
      </c>
      <c r="R268" t="s">
        <v>4</v>
      </c>
      <c r="S268" t="s">
        <v>5</v>
      </c>
      <c r="T268">
        <v>1</v>
      </c>
    </row>
    <row r="269" spans="1:20" x14ac:dyDescent="0.25">
      <c r="A269" s="2">
        <v>43111</v>
      </c>
      <c r="B269">
        <v>54636</v>
      </c>
      <c r="C269" t="s">
        <v>16</v>
      </c>
      <c r="D269">
        <v>21</v>
      </c>
      <c r="E269" t="s">
        <v>18</v>
      </c>
      <c r="F269" t="s">
        <v>33</v>
      </c>
      <c r="G269" s="2"/>
      <c r="H269" t="s">
        <v>70</v>
      </c>
      <c r="I269" t="s">
        <v>39</v>
      </c>
      <c r="J269" t="s">
        <v>125</v>
      </c>
      <c r="K269" t="s">
        <v>48</v>
      </c>
      <c r="L269" t="s">
        <v>70</v>
      </c>
      <c r="M269" t="s">
        <v>72</v>
      </c>
      <c r="N269">
        <v>200</v>
      </c>
      <c r="O269">
        <v>6.67</v>
      </c>
      <c r="P269">
        <v>0</v>
      </c>
      <c r="Q269" t="s">
        <v>8</v>
      </c>
      <c r="R269" t="s">
        <v>4</v>
      </c>
      <c r="S269" t="s">
        <v>5</v>
      </c>
      <c r="T269">
        <v>1</v>
      </c>
    </row>
    <row r="270" spans="1:20" x14ac:dyDescent="0.25">
      <c r="A270" s="2">
        <v>43111</v>
      </c>
      <c r="B270">
        <v>54656</v>
      </c>
      <c r="C270" t="s">
        <v>16</v>
      </c>
      <c r="D270">
        <v>21</v>
      </c>
      <c r="E270" t="s">
        <v>18</v>
      </c>
      <c r="F270" t="s">
        <v>33</v>
      </c>
      <c r="G270" s="2"/>
      <c r="H270" t="s">
        <v>70</v>
      </c>
      <c r="I270" t="s">
        <v>39</v>
      </c>
      <c r="J270" t="s">
        <v>134</v>
      </c>
      <c r="K270" t="s">
        <v>48</v>
      </c>
      <c r="L270" t="s">
        <v>70</v>
      </c>
      <c r="M270" t="s">
        <v>72</v>
      </c>
      <c r="N270">
        <v>59</v>
      </c>
      <c r="O270">
        <v>1.97</v>
      </c>
      <c r="P270">
        <v>0</v>
      </c>
      <c r="Q270" t="s">
        <v>8</v>
      </c>
      <c r="R270" t="s">
        <v>4</v>
      </c>
      <c r="S270" t="s">
        <v>5</v>
      </c>
      <c r="T270">
        <v>1</v>
      </c>
    </row>
    <row r="271" spans="1:20" x14ac:dyDescent="0.25">
      <c r="A271" s="2">
        <v>43111</v>
      </c>
      <c r="B271">
        <v>55576</v>
      </c>
      <c r="C271" t="s">
        <v>16</v>
      </c>
      <c r="D271">
        <v>21</v>
      </c>
      <c r="E271" t="s">
        <v>28</v>
      </c>
      <c r="F271" t="s">
        <v>33</v>
      </c>
      <c r="G271" s="2"/>
      <c r="H271" t="s">
        <v>70</v>
      </c>
      <c r="I271" t="s">
        <v>39</v>
      </c>
      <c r="J271" t="s">
        <v>135</v>
      </c>
      <c r="K271" t="s">
        <v>48</v>
      </c>
      <c r="L271" t="s">
        <v>70</v>
      </c>
      <c r="M271" t="s">
        <v>72</v>
      </c>
      <c r="N271">
        <v>49</v>
      </c>
      <c r="O271">
        <v>1.63</v>
      </c>
      <c r="P271">
        <v>0</v>
      </c>
      <c r="Q271" t="s">
        <v>8</v>
      </c>
      <c r="R271" t="s">
        <v>4</v>
      </c>
      <c r="S271" t="s">
        <v>5</v>
      </c>
      <c r="T271">
        <v>1</v>
      </c>
    </row>
    <row r="272" spans="1:20" x14ac:dyDescent="0.25">
      <c r="A272" s="2">
        <v>43111</v>
      </c>
      <c r="B272">
        <v>56300</v>
      </c>
      <c r="C272" t="s">
        <v>16</v>
      </c>
      <c r="D272">
        <v>21</v>
      </c>
      <c r="E272" t="s">
        <v>22</v>
      </c>
      <c r="F272" t="s">
        <v>33</v>
      </c>
      <c r="G272" s="2"/>
      <c r="H272" t="s">
        <v>70</v>
      </c>
      <c r="I272" t="s">
        <v>35</v>
      </c>
      <c r="J272" t="s">
        <v>133</v>
      </c>
      <c r="K272" t="s">
        <v>48</v>
      </c>
      <c r="L272" t="s">
        <v>70</v>
      </c>
      <c r="M272" t="s">
        <v>72</v>
      </c>
      <c r="N272">
        <v>73</v>
      </c>
      <c r="O272">
        <v>2.4300000000000002</v>
      </c>
      <c r="P272">
        <v>0</v>
      </c>
      <c r="Q272" t="s">
        <v>8</v>
      </c>
      <c r="R272" t="s">
        <v>4</v>
      </c>
      <c r="S272" t="s">
        <v>5</v>
      </c>
      <c r="T272">
        <v>1</v>
      </c>
    </row>
    <row r="273" spans="1:20" x14ac:dyDescent="0.25">
      <c r="A273" s="2">
        <v>43111</v>
      </c>
      <c r="B273">
        <v>96072</v>
      </c>
      <c r="C273" t="s">
        <v>16</v>
      </c>
      <c r="D273">
        <v>21</v>
      </c>
      <c r="E273" t="s">
        <v>26</v>
      </c>
      <c r="F273" t="s">
        <v>33</v>
      </c>
      <c r="G273" s="2"/>
      <c r="H273" t="s">
        <v>70</v>
      </c>
      <c r="I273" t="s">
        <v>36</v>
      </c>
      <c r="J273" t="s">
        <v>126</v>
      </c>
      <c r="K273" t="s">
        <v>48</v>
      </c>
      <c r="L273" t="s">
        <v>70</v>
      </c>
      <c r="M273" t="s">
        <v>72</v>
      </c>
      <c r="N273">
        <v>172</v>
      </c>
      <c r="O273">
        <v>5.73</v>
      </c>
      <c r="P273">
        <v>0</v>
      </c>
      <c r="Q273" t="s">
        <v>8</v>
      </c>
      <c r="R273" t="s">
        <v>4</v>
      </c>
      <c r="S273" t="s">
        <v>5</v>
      </c>
      <c r="T273">
        <v>1</v>
      </c>
    </row>
    <row r="274" spans="1:20" x14ac:dyDescent="0.25">
      <c r="A274" s="2">
        <v>43111</v>
      </c>
      <c r="B274">
        <v>96484</v>
      </c>
      <c r="C274" t="s">
        <v>16</v>
      </c>
      <c r="D274">
        <v>21</v>
      </c>
      <c r="E274" t="s">
        <v>26</v>
      </c>
      <c r="F274" t="s">
        <v>33</v>
      </c>
      <c r="G274" s="2"/>
      <c r="H274" t="s">
        <v>70</v>
      </c>
      <c r="I274" t="s">
        <v>36</v>
      </c>
      <c r="J274" t="s">
        <v>130</v>
      </c>
      <c r="K274" t="s">
        <v>48</v>
      </c>
      <c r="L274" t="s">
        <v>70</v>
      </c>
      <c r="M274" t="s">
        <v>72</v>
      </c>
      <c r="N274">
        <v>116</v>
      </c>
      <c r="O274">
        <v>3.87</v>
      </c>
      <c r="P274">
        <v>0</v>
      </c>
      <c r="Q274" t="s">
        <v>8</v>
      </c>
      <c r="R274" t="s">
        <v>4</v>
      </c>
      <c r="S274" t="s">
        <v>5</v>
      </c>
      <c r="T274">
        <v>1</v>
      </c>
    </row>
    <row r="275" spans="1:20" x14ac:dyDescent="0.25">
      <c r="A275" s="2">
        <v>43112</v>
      </c>
      <c r="B275">
        <v>49746</v>
      </c>
      <c r="C275" t="s">
        <v>16</v>
      </c>
      <c r="D275">
        <v>21</v>
      </c>
      <c r="E275" t="s">
        <v>28</v>
      </c>
      <c r="F275" t="s">
        <v>33</v>
      </c>
      <c r="G275" s="2"/>
      <c r="H275" t="s">
        <v>70</v>
      </c>
      <c r="I275" t="s">
        <v>39</v>
      </c>
      <c r="J275" t="s">
        <v>131</v>
      </c>
      <c r="K275" t="s">
        <v>48</v>
      </c>
      <c r="L275" t="s">
        <v>70</v>
      </c>
      <c r="M275" t="s">
        <v>72</v>
      </c>
      <c r="N275">
        <v>94</v>
      </c>
      <c r="O275">
        <v>3.13</v>
      </c>
      <c r="P275">
        <v>0</v>
      </c>
      <c r="Q275" t="s">
        <v>8</v>
      </c>
      <c r="R275" t="s">
        <v>4</v>
      </c>
      <c r="S275" t="s">
        <v>5</v>
      </c>
      <c r="T275">
        <v>1</v>
      </c>
    </row>
    <row r="276" spans="1:20" x14ac:dyDescent="0.25">
      <c r="A276" s="2">
        <v>43112</v>
      </c>
      <c r="B276">
        <v>49976</v>
      </c>
      <c r="C276" t="s">
        <v>16</v>
      </c>
      <c r="D276">
        <v>21</v>
      </c>
      <c r="E276" t="s">
        <v>20</v>
      </c>
      <c r="F276" t="s">
        <v>33</v>
      </c>
      <c r="G276" s="2"/>
      <c r="H276" t="s">
        <v>70</v>
      </c>
      <c r="I276" t="s">
        <v>41</v>
      </c>
      <c r="J276" t="s">
        <v>120</v>
      </c>
      <c r="K276" t="s">
        <v>48</v>
      </c>
      <c r="L276" t="s">
        <v>70</v>
      </c>
      <c r="M276" t="s">
        <v>72</v>
      </c>
      <c r="N276">
        <v>844</v>
      </c>
      <c r="O276">
        <v>28.13</v>
      </c>
      <c r="P276">
        <v>0</v>
      </c>
      <c r="Q276" t="s">
        <v>8</v>
      </c>
      <c r="R276" t="s">
        <v>4</v>
      </c>
      <c r="S276" t="s">
        <v>5</v>
      </c>
      <c r="T276">
        <v>1</v>
      </c>
    </row>
    <row r="277" spans="1:20" x14ac:dyDescent="0.25">
      <c r="A277" s="2">
        <v>43112</v>
      </c>
      <c r="B277">
        <v>50294</v>
      </c>
      <c r="C277" t="s">
        <v>16</v>
      </c>
      <c r="D277">
        <v>21</v>
      </c>
      <c r="E277" t="s">
        <v>26</v>
      </c>
      <c r="F277" t="s">
        <v>33</v>
      </c>
      <c r="G277" s="2"/>
      <c r="H277" t="s">
        <v>70</v>
      </c>
      <c r="I277" t="s">
        <v>35</v>
      </c>
      <c r="J277" t="s">
        <v>121</v>
      </c>
      <c r="K277" t="s">
        <v>48</v>
      </c>
      <c r="L277" t="s">
        <v>70</v>
      </c>
      <c r="M277" t="s">
        <v>72</v>
      </c>
      <c r="N277">
        <v>377</v>
      </c>
      <c r="O277">
        <v>12.57</v>
      </c>
      <c r="P277">
        <v>0</v>
      </c>
      <c r="Q277" t="s">
        <v>8</v>
      </c>
      <c r="R277" t="s">
        <v>4</v>
      </c>
      <c r="S277" t="s">
        <v>5</v>
      </c>
      <c r="T277">
        <v>1</v>
      </c>
    </row>
    <row r="278" spans="1:20" x14ac:dyDescent="0.25">
      <c r="A278" s="2">
        <v>43112</v>
      </c>
      <c r="B278">
        <v>50452</v>
      </c>
      <c r="C278" t="s">
        <v>16</v>
      </c>
      <c r="D278">
        <v>21</v>
      </c>
      <c r="E278" t="s">
        <v>22</v>
      </c>
      <c r="F278" t="s">
        <v>33</v>
      </c>
      <c r="G278" s="2"/>
      <c r="H278" t="s">
        <v>70</v>
      </c>
      <c r="I278" t="s">
        <v>41</v>
      </c>
      <c r="J278" t="s">
        <v>127</v>
      </c>
      <c r="K278" t="s">
        <v>48</v>
      </c>
      <c r="L278" t="s">
        <v>70</v>
      </c>
      <c r="M278" t="s">
        <v>72</v>
      </c>
      <c r="N278">
        <v>179</v>
      </c>
      <c r="O278">
        <v>5.97</v>
      </c>
      <c r="P278">
        <v>0</v>
      </c>
      <c r="Q278" t="s">
        <v>8</v>
      </c>
      <c r="R278" t="s">
        <v>4</v>
      </c>
      <c r="S278" t="s">
        <v>5</v>
      </c>
      <c r="T278">
        <v>1</v>
      </c>
    </row>
    <row r="279" spans="1:20" x14ac:dyDescent="0.25">
      <c r="A279" s="2">
        <v>43112</v>
      </c>
      <c r="B279">
        <v>51430</v>
      </c>
      <c r="C279" t="s">
        <v>16</v>
      </c>
      <c r="D279">
        <v>21</v>
      </c>
      <c r="E279" t="s">
        <v>18</v>
      </c>
      <c r="F279" t="s">
        <v>33</v>
      </c>
      <c r="G279" s="2"/>
      <c r="H279" t="s">
        <v>70</v>
      </c>
      <c r="I279" t="s">
        <v>39</v>
      </c>
      <c r="J279" t="s">
        <v>132</v>
      </c>
      <c r="K279" t="s">
        <v>48</v>
      </c>
      <c r="L279" t="s">
        <v>70</v>
      </c>
      <c r="M279" t="s">
        <v>72</v>
      </c>
      <c r="N279">
        <v>109</v>
      </c>
      <c r="O279">
        <v>3.63</v>
      </c>
      <c r="P279">
        <v>0</v>
      </c>
      <c r="Q279" t="s">
        <v>8</v>
      </c>
      <c r="R279" t="s">
        <v>4</v>
      </c>
      <c r="S279" t="s">
        <v>5</v>
      </c>
      <c r="T279">
        <v>1</v>
      </c>
    </row>
    <row r="280" spans="1:20" x14ac:dyDescent="0.25">
      <c r="A280" s="2">
        <v>43112</v>
      </c>
      <c r="B280">
        <v>51690</v>
      </c>
      <c r="C280" t="s">
        <v>16</v>
      </c>
      <c r="D280">
        <v>21</v>
      </c>
      <c r="E280" t="s">
        <v>18</v>
      </c>
      <c r="F280" t="s">
        <v>33</v>
      </c>
      <c r="G280" s="2"/>
      <c r="H280" t="s">
        <v>70</v>
      </c>
      <c r="I280" t="s">
        <v>41</v>
      </c>
      <c r="J280" t="s">
        <v>122</v>
      </c>
      <c r="K280" t="s">
        <v>48</v>
      </c>
      <c r="L280" t="s">
        <v>70</v>
      </c>
      <c r="M280" t="s">
        <v>72</v>
      </c>
      <c r="N280">
        <v>381</v>
      </c>
      <c r="O280">
        <v>12.7</v>
      </c>
      <c r="P280">
        <v>0</v>
      </c>
      <c r="Q280" t="s">
        <v>8</v>
      </c>
      <c r="R280" t="s">
        <v>4</v>
      </c>
      <c r="S280" t="s">
        <v>5</v>
      </c>
      <c r="T280">
        <v>1</v>
      </c>
    </row>
    <row r="281" spans="1:20" x14ac:dyDescent="0.25">
      <c r="A281" s="2">
        <v>43112</v>
      </c>
      <c r="B281">
        <v>51980</v>
      </c>
      <c r="C281" t="s">
        <v>16</v>
      </c>
      <c r="D281">
        <v>21</v>
      </c>
      <c r="E281" t="s">
        <v>30</v>
      </c>
      <c r="F281" t="s">
        <v>33</v>
      </c>
      <c r="G281" s="2"/>
      <c r="H281" t="s">
        <v>70</v>
      </c>
      <c r="I281" t="s">
        <v>39</v>
      </c>
      <c r="J281" t="s">
        <v>128</v>
      </c>
      <c r="K281" t="s">
        <v>48</v>
      </c>
      <c r="L281" t="s">
        <v>70</v>
      </c>
      <c r="M281" t="s">
        <v>72</v>
      </c>
      <c r="N281">
        <v>164</v>
      </c>
      <c r="O281">
        <v>5.47</v>
      </c>
      <c r="P281">
        <v>0</v>
      </c>
      <c r="Q281" t="s">
        <v>8</v>
      </c>
      <c r="R281" t="s">
        <v>4</v>
      </c>
      <c r="S281" t="s">
        <v>5</v>
      </c>
      <c r="T281">
        <v>1</v>
      </c>
    </row>
    <row r="282" spans="1:20" x14ac:dyDescent="0.25">
      <c r="A282" s="2">
        <v>43112</v>
      </c>
      <c r="B282">
        <v>54636</v>
      </c>
      <c r="C282" t="s">
        <v>16</v>
      </c>
      <c r="D282">
        <v>21</v>
      </c>
      <c r="E282" t="s">
        <v>18</v>
      </c>
      <c r="F282" t="s">
        <v>33</v>
      </c>
      <c r="G282" s="2"/>
      <c r="H282" t="s">
        <v>70</v>
      </c>
      <c r="I282" t="s">
        <v>39</v>
      </c>
      <c r="J282" t="s">
        <v>125</v>
      </c>
      <c r="K282" t="s">
        <v>48</v>
      </c>
      <c r="L282" t="s">
        <v>70</v>
      </c>
      <c r="M282" t="s">
        <v>72</v>
      </c>
      <c r="N282">
        <v>230</v>
      </c>
      <c r="O282">
        <v>7.67</v>
      </c>
      <c r="P282">
        <v>0</v>
      </c>
      <c r="Q282" t="s">
        <v>8</v>
      </c>
      <c r="R282" t="s">
        <v>4</v>
      </c>
      <c r="S282" t="s">
        <v>5</v>
      </c>
      <c r="T282">
        <v>1</v>
      </c>
    </row>
    <row r="283" spans="1:20" x14ac:dyDescent="0.25">
      <c r="A283" s="2">
        <v>43112</v>
      </c>
      <c r="B283">
        <v>54656</v>
      </c>
      <c r="C283" t="s">
        <v>16</v>
      </c>
      <c r="D283">
        <v>21</v>
      </c>
      <c r="E283" t="s">
        <v>18</v>
      </c>
      <c r="F283" t="s">
        <v>33</v>
      </c>
      <c r="G283" s="2"/>
      <c r="H283" t="s">
        <v>70</v>
      </c>
      <c r="I283" t="s">
        <v>39</v>
      </c>
      <c r="J283" t="s">
        <v>134</v>
      </c>
      <c r="K283" t="s">
        <v>48</v>
      </c>
      <c r="L283" t="s">
        <v>70</v>
      </c>
      <c r="M283" t="s">
        <v>72</v>
      </c>
      <c r="N283">
        <v>89</v>
      </c>
      <c r="O283">
        <v>2.97</v>
      </c>
      <c r="P283">
        <v>0</v>
      </c>
      <c r="Q283" t="s">
        <v>8</v>
      </c>
      <c r="R283" t="s">
        <v>4</v>
      </c>
      <c r="S283" t="s">
        <v>5</v>
      </c>
      <c r="T283">
        <v>1</v>
      </c>
    </row>
    <row r="284" spans="1:20" x14ac:dyDescent="0.25">
      <c r="A284" s="2">
        <v>43112</v>
      </c>
      <c r="B284">
        <v>55576</v>
      </c>
      <c r="C284" t="s">
        <v>16</v>
      </c>
      <c r="D284">
        <v>21</v>
      </c>
      <c r="E284" t="s">
        <v>28</v>
      </c>
      <c r="F284" t="s">
        <v>33</v>
      </c>
      <c r="G284" s="2"/>
      <c r="H284" t="s">
        <v>70</v>
      </c>
      <c r="I284" t="s">
        <v>39</v>
      </c>
      <c r="J284" t="s">
        <v>135</v>
      </c>
      <c r="K284" t="s">
        <v>48</v>
      </c>
      <c r="L284" t="s">
        <v>70</v>
      </c>
      <c r="M284" t="s">
        <v>72</v>
      </c>
      <c r="N284">
        <v>79</v>
      </c>
      <c r="O284">
        <v>2.63</v>
      </c>
      <c r="P284">
        <v>0</v>
      </c>
      <c r="Q284" t="s">
        <v>8</v>
      </c>
      <c r="R284" t="s">
        <v>4</v>
      </c>
      <c r="S284" t="s">
        <v>5</v>
      </c>
      <c r="T284">
        <v>1</v>
      </c>
    </row>
    <row r="285" spans="1:20" x14ac:dyDescent="0.25">
      <c r="A285" s="2">
        <v>43112</v>
      </c>
      <c r="B285">
        <v>56300</v>
      </c>
      <c r="C285" t="s">
        <v>16</v>
      </c>
      <c r="D285">
        <v>21</v>
      </c>
      <c r="E285" t="s">
        <v>22</v>
      </c>
      <c r="F285" t="s">
        <v>33</v>
      </c>
      <c r="G285" s="2"/>
      <c r="H285" t="s">
        <v>70</v>
      </c>
      <c r="I285" t="s">
        <v>35</v>
      </c>
      <c r="J285" t="s">
        <v>133</v>
      </c>
      <c r="K285" t="s">
        <v>48</v>
      </c>
      <c r="L285" t="s">
        <v>70</v>
      </c>
      <c r="M285" t="s">
        <v>72</v>
      </c>
      <c r="N285">
        <v>103</v>
      </c>
      <c r="O285">
        <v>3.43</v>
      </c>
      <c r="P285">
        <v>0</v>
      </c>
      <c r="Q285" t="s">
        <v>8</v>
      </c>
      <c r="R285" t="s">
        <v>4</v>
      </c>
      <c r="S285" t="s">
        <v>5</v>
      </c>
      <c r="T285">
        <v>1</v>
      </c>
    </row>
    <row r="286" spans="1:20" x14ac:dyDescent="0.25">
      <c r="A286" s="2">
        <v>43112</v>
      </c>
      <c r="B286">
        <v>96072</v>
      </c>
      <c r="C286" t="s">
        <v>16</v>
      </c>
      <c r="D286">
        <v>21</v>
      </c>
      <c r="E286" t="s">
        <v>26</v>
      </c>
      <c r="F286" t="s">
        <v>33</v>
      </c>
      <c r="G286" s="2"/>
      <c r="H286" t="s">
        <v>70</v>
      </c>
      <c r="I286" t="s">
        <v>36</v>
      </c>
      <c r="J286" t="s">
        <v>126</v>
      </c>
      <c r="K286" t="s">
        <v>48</v>
      </c>
      <c r="L286" t="s">
        <v>70</v>
      </c>
      <c r="M286" t="s">
        <v>72</v>
      </c>
      <c r="N286">
        <v>202</v>
      </c>
      <c r="O286">
        <v>6.73</v>
      </c>
      <c r="P286">
        <v>0</v>
      </c>
      <c r="Q286" t="s">
        <v>8</v>
      </c>
      <c r="R286" t="s">
        <v>4</v>
      </c>
      <c r="S286" t="s">
        <v>5</v>
      </c>
      <c r="T286">
        <v>1</v>
      </c>
    </row>
    <row r="287" spans="1:20" x14ac:dyDescent="0.25">
      <c r="A287" s="2">
        <v>43112</v>
      </c>
      <c r="B287">
        <v>96484</v>
      </c>
      <c r="C287" t="s">
        <v>16</v>
      </c>
      <c r="D287">
        <v>21</v>
      </c>
      <c r="E287" t="s">
        <v>26</v>
      </c>
      <c r="F287" t="s">
        <v>33</v>
      </c>
      <c r="G287" s="2"/>
      <c r="H287" t="s">
        <v>70</v>
      </c>
      <c r="I287" t="s">
        <v>36</v>
      </c>
      <c r="J287" t="s">
        <v>130</v>
      </c>
      <c r="K287" t="s">
        <v>48</v>
      </c>
      <c r="L287" t="s">
        <v>70</v>
      </c>
      <c r="M287" t="s">
        <v>72</v>
      </c>
      <c r="N287">
        <v>146</v>
      </c>
      <c r="O287">
        <v>4.87</v>
      </c>
      <c r="P287">
        <v>0</v>
      </c>
      <c r="Q287" t="s">
        <v>8</v>
      </c>
      <c r="R287" t="s">
        <v>4</v>
      </c>
      <c r="S287" t="s">
        <v>5</v>
      </c>
      <c r="T287">
        <v>1</v>
      </c>
    </row>
    <row r="288" spans="1:20" x14ac:dyDescent="0.25">
      <c r="A288" s="2">
        <v>42015</v>
      </c>
      <c r="B288">
        <v>41058</v>
      </c>
      <c r="C288" t="s">
        <v>16</v>
      </c>
      <c r="D288">
        <v>21</v>
      </c>
      <c r="E288" t="s">
        <v>22</v>
      </c>
      <c r="F288" t="s">
        <v>33</v>
      </c>
      <c r="G288" s="2"/>
      <c r="H288" t="s">
        <v>70</v>
      </c>
      <c r="I288" t="s">
        <v>37</v>
      </c>
      <c r="J288" t="s">
        <v>136</v>
      </c>
      <c r="K288" t="s">
        <v>48</v>
      </c>
      <c r="L288" t="s">
        <v>70</v>
      </c>
      <c r="M288" t="s">
        <v>72</v>
      </c>
      <c r="N288">
        <v>6</v>
      </c>
      <c r="O288">
        <v>0.2</v>
      </c>
      <c r="P288">
        <v>0</v>
      </c>
      <c r="Q288" t="s">
        <v>3</v>
      </c>
      <c r="R288" t="s">
        <v>4</v>
      </c>
      <c r="S288" t="s">
        <v>5</v>
      </c>
      <c r="T288">
        <v>1</v>
      </c>
    </row>
    <row r="289" spans="1:20" x14ac:dyDescent="0.25">
      <c r="A289" s="2">
        <v>42370</v>
      </c>
      <c r="B289">
        <v>41082</v>
      </c>
      <c r="C289" t="s">
        <v>16</v>
      </c>
      <c r="D289">
        <v>21</v>
      </c>
      <c r="E289" t="s">
        <v>28</v>
      </c>
      <c r="F289" t="s">
        <v>33</v>
      </c>
      <c r="G289" s="2"/>
      <c r="H289" t="s">
        <v>70</v>
      </c>
      <c r="I289" t="s">
        <v>37</v>
      </c>
      <c r="J289" t="s">
        <v>137</v>
      </c>
      <c r="K289" t="s">
        <v>48</v>
      </c>
      <c r="L289" t="s">
        <v>70</v>
      </c>
      <c r="M289" t="s">
        <v>72</v>
      </c>
      <c r="N289">
        <v>682</v>
      </c>
      <c r="O289">
        <v>22.73</v>
      </c>
      <c r="P289">
        <v>0</v>
      </c>
      <c r="Q289" t="s">
        <v>6</v>
      </c>
      <c r="R289" t="s">
        <v>4</v>
      </c>
      <c r="S289" t="s">
        <v>5</v>
      </c>
      <c r="T289">
        <v>1</v>
      </c>
    </row>
    <row r="290" spans="1:20" x14ac:dyDescent="0.25">
      <c r="A290" s="2">
        <v>42370</v>
      </c>
      <c r="B290">
        <v>50384</v>
      </c>
      <c r="C290" t="s">
        <v>16</v>
      </c>
      <c r="D290">
        <v>21</v>
      </c>
      <c r="E290" t="s">
        <v>18</v>
      </c>
      <c r="F290" t="s">
        <v>33</v>
      </c>
      <c r="G290" s="2"/>
      <c r="H290" t="s">
        <v>70</v>
      </c>
      <c r="I290" t="s">
        <v>37</v>
      </c>
      <c r="J290" t="s">
        <v>138</v>
      </c>
      <c r="K290" t="s">
        <v>48</v>
      </c>
      <c r="L290" t="s">
        <v>70</v>
      </c>
      <c r="M290" t="s">
        <v>72</v>
      </c>
      <c r="N290">
        <v>110</v>
      </c>
      <c r="O290">
        <v>3.67</v>
      </c>
      <c r="P290">
        <v>0</v>
      </c>
      <c r="Q290" t="s">
        <v>6</v>
      </c>
      <c r="R290" t="s">
        <v>4</v>
      </c>
      <c r="S290" t="s">
        <v>5</v>
      </c>
      <c r="T290">
        <v>1</v>
      </c>
    </row>
    <row r="291" spans="1:20" x14ac:dyDescent="0.25">
      <c r="A291" s="2">
        <v>42370</v>
      </c>
      <c r="B291">
        <v>54528</v>
      </c>
      <c r="C291" t="s">
        <v>16</v>
      </c>
      <c r="D291">
        <v>21</v>
      </c>
      <c r="E291" t="s">
        <v>20</v>
      </c>
      <c r="F291" t="s">
        <v>33</v>
      </c>
      <c r="G291" s="2"/>
      <c r="H291" t="s">
        <v>70</v>
      </c>
      <c r="I291" t="s">
        <v>37</v>
      </c>
      <c r="J291" t="s">
        <v>139</v>
      </c>
      <c r="K291" t="s">
        <v>48</v>
      </c>
      <c r="L291" t="s">
        <v>70</v>
      </c>
      <c r="M291" t="s">
        <v>72</v>
      </c>
      <c r="N291">
        <v>17</v>
      </c>
      <c r="O291">
        <v>0.56999999999999995</v>
      </c>
      <c r="P291">
        <v>0</v>
      </c>
      <c r="Q291" t="s">
        <v>6</v>
      </c>
      <c r="R291" t="s">
        <v>4</v>
      </c>
      <c r="S291" t="s">
        <v>5</v>
      </c>
      <c r="T291">
        <v>1</v>
      </c>
    </row>
    <row r="292" spans="1:20" x14ac:dyDescent="0.25">
      <c r="A292" s="2">
        <v>42371</v>
      </c>
      <c r="B292">
        <v>41082</v>
      </c>
      <c r="C292" t="s">
        <v>16</v>
      </c>
      <c r="D292">
        <v>21</v>
      </c>
      <c r="E292" t="s">
        <v>28</v>
      </c>
      <c r="F292" t="s">
        <v>33</v>
      </c>
      <c r="G292" s="2"/>
      <c r="H292" t="s">
        <v>70</v>
      </c>
      <c r="I292" t="s">
        <v>37</v>
      </c>
      <c r="J292" t="s">
        <v>140</v>
      </c>
      <c r="K292" t="s">
        <v>48</v>
      </c>
      <c r="L292" t="s">
        <v>70</v>
      </c>
      <c r="M292" t="s">
        <v>72</v>
      </c>
      <c r="N292">
        <v>713</v>
      </c>
      <c r="O292">
        <v>23.77</v>
      </c>
      <c r="P292">
        <v>0</v>
      </c>
      <c r="Q292" t="s">
        <v>6</v>
      </c>
      <c r="R292" t="s">
        <v>4</v>
      </c>
      <c r="S292" t="s">
        <v>5</v>
      </c>
      <c r="T292">
        <v>1</v>
      </c>
    </row>
    <row r="293" spans="1:20" x14ac:dyDescent="0.25">
      <c r="A293" s="2">
        <v>42371</v>
      </c>
      <c r="B293">
        <v>50384</v>
      </c>
      <c r="C293" t="s">
        <v>16</v>
      </c>
      <c r="D293">
        <v>21</v>
      </c>
      <c r="E293" t="s">
        <v>18</v>
      </c>
      <c r="F293" t="s">
        <v>33</v>
      </c>
      <c r="G293" s="2"/>
      <c r="H293" t="s">
        <v>70</v>
      </c>
      <c r="I293" t="s">
        <v>37</v>
      </c>
      <c r="J293" t="s">
        <v>101</v>
      </c>
      <c r="K293" t="s">
        <v>48</v>
      </c>
      <c r="L293" t="s">
        <v>70</v>
      </c>
      <c r="M293" t="s">
        <v>72</v>
      </c>
      <c r="N293">
        <v>141</v>
      </c>
      <c r="O293">
        <v>4.7</v>
      </c>
      <c r="P293">
        <v>0</v>
      </c>
      <c r="Q293" t="s">
        <v>6</v>
      </c>
      <c r="R293" t="s">
        <v>4</v>
      </c>
      <c r="S293" t="s">
        <v>5</v>
      </c>
      <c r="T293">
        <v>1</v>
      </c>
    </row>
    <row r="294" spans="1:20" x14ac:dyDescent="0.25">
      <c r="A294" s="2">
        <v>42371</v>
      </c>
      <c r="B294">
        <v>54528</v>
      </c>
      <c r="C294" t="s">
        <v>16</v>
      </c>
      <c r="D294">
        <v>21</v>
      </c>
      <c r="E294" t="s">
        <v>20</v>
      </c>
      <c r="F294" t="s">
        <v>33</v>
      </c>
      <c r="G294" s="2"/>
      <c r="H294" t="s">
        <v>70</v>
      </c>
      <c r="I294" t="s">
        <v>37</v>
      </c>
      <c r="J294" t="s">
        <v>141</v>
      </c>
      <c r="K294" t="s">
        <v>48</v>
      </c>
      <c r="L294" t="s">
        <v>70</v>
      </c>
      <c r="M294" t="s">
        <v>72</v>
      </c>
      <c r="N294">
        <v>48</v>
      </c>
      <c r="O294">
        <v>1.6</v>
      </c>
      <c r="P294">
        <v>0</v>
      </c>
      <c r="Q294" t="s">
        <v>6</v>
      </c>
      <c r="R294" t="s">
        <v>4</v>
      </c>
      <c r="S294" t="s">
        <v>5</v>
      </c>
      <c r="T294">
        <v>1</v>
      </c>
    </row>
    <row r="295" spans="1:20" x14ac:dyDescent="0.25">
      <c r="A295" s="2">
        <v>42372</v>
      </c>
      <c r="B295">
        <v>41082</v>
      </c>
      <c r="C295" t="s">
        <v>16</v>
      </c>
      <c r="D295">
        <v>21</v>
      </c>
      <c r="E295" t="s">
        <v>28</v>
      </c>
      <c r="F295" t="s">
        <v>33</v>
      </c>
      <c r="G295" s="2"/>
      <c r="H295" t="s">
        <v>70</v>
      </c>
      <c r="I295" t="s">
        <v>37</v>
      </c>
      <c r="J295" t="s">
        <v>140</v>
      </c>
      <c r="K295" t="s">
        <v>48</v>
      </c>
      <c r="L295" t="s">
        <v>70</v>
      </c>
      <c r="M295" t="s">
        <v>72</v>
      </c>
      <c r="N295">
        <v>742</v>
      </c>
      <c r="O295">
        <v>24.73</v>
      </c>
      <c r="P295">
        <v>0</v>
      </c>
      <c r="Q295" t="s">
        <v>6</v>
      </c>
      <c r="R295" t="s">
        <v>4</v>
      </c>
      <c r="S295" t="s">
        <v>5</v>
      </c>
      <c r="T295">
        <v>1</v>
      </c>
    </row>
    <row r="296" spans="1:20" x14ac:dyDescent="0.25">
      <c r="A296" s="2">
        <v>42372</v>
      </c>
      <c r="B296">
        <v>50384</v>
      </c>
      <c r="C296" t="s">
        <v>16</v>
      </c>
      <c r="D296">
        <v>21</v>
      </c>
      <c r="E296" t="s">
        <v>18</v>
      </c>
      <c r="F296" t="s">
        <v>33</v>
      </c>
      <c r="G296" s="2"/>
      <c r="H296" t="s">
        <v>70</v>
      </c>
      <c r="I296" t="s">
        <v>37</v>
      </c>
      <c r="J296" t="s">
        <v>101</v>
      </c>
      <c r="K296" t="s">
        <v>48</v>
      </c>
      <c r="L296" t="s">
        <v>70</v>
      </c>
      <c r="M296" t="s">
        <v>72</v>
      </c>
      <c r="N296">
        <v>170</v>
      </c>
      <c r="O296">
        <v>5.67</v>
      </c>
      <c r="P296">
        <v>0</v>
      </c>
      <c r="Q296" t="s">
        <v>6</v>
      </c>
      <c r="R296" t="s">
        <v>4</v>
      </c>
      <c r="S296" t="s">
        <v>5</v>
      </c>
      <c r="T296">
        <v>1</v>
      </c>
    </row>
    <row r="297" spans="1:20" x14ac:dyDescent="0.25">
      <c r="A297" s="2">
        <v>42372</v>
      </c>
      <c r="B297">
        <v>54528</v>
      </c>
      <c r="C297" t="s">
        <v>16</v>
      </c>
      <c r="D297">
        <v>21</v>
      </c>
      <c r="E297" t="s">
        <v>20</v>
      </c>
      <c r="F297" t="s">
        <v>33</v>
      </c>
      <c r="G297" s="2"/>
      <c r="H297" t="s">
        <v>70</v>
      </c>
      <c r="I297" t="s">
        <v>37</v>
      </c>
      <c r="J297" t="s">
        <v>141</v>
      </c>
      <c r="K297" t="s">
        <v>48</v>
      </c>
      <c r="L297" t="s">
        <v>70</v>
      </c>
      <c r="M297" t="s">
        <v>72</v>
      </c>
      <c r="N297">
        <v>77</v>
      </c>
      <c r="O297">
        <v>2.57</v>
      </c>
      <c r="P297">
        <v>0</v>
      </c>
      <c r="Q297" t="s">
        <v>6</v>
      </c>
      <c r="R297" t="s">
        <v>4</v>
      </c>
      <c r="S297" t="s">
        <v>5</v>
      </c>
      <c r="T297">
        <v>1</v>
      </c>
    </row>
    <row r="298" spans="1:20" x14ac:dyDescent="0.25">
      <c r="A298" s="2">
        <v>42373</v>
      </c>
      <c r="B298">
        <v>41082</v>
      </c>
      <c r="C298" t="s">
        <v>16</v>
      </c>
      <c r="D298">
        <v>21</v>
      </c>
      <c r="E298" t="s">
        <v>28</v>
      </c>
      <c r="F298" t="s">
        <v>33</v>
      </c>
      <c r="G298" s="2"/>
      <c r="H298" t="s">
        <v>70</v>
      </c>
      <c r="I298" t="s">
        <v>37</v>
      </c>
      <c r="J298" t="s">
        <v>140</v>
      </c>
      <c r="K298" t="s">
        <v>48</v>
      </c>
      <c r="L298" t="s">
        <v>70</v>
      </c>
      <c r="M298" t="s">
        <v>72</v>
      </c>
      <c r="N298">
        <v>773</v>
      </c>
      <c r="O298">
        <v>25.77</v>
      </c>
      <c r="P298">
        <v>0</v>
      </c>
      <c r="Q298" t="s">
        <v>6</v>
      </c>
      <c r="R298" t="s">
        <v>4</v>
      </c>
      <c r="S298" t="s">
        <v>5</v>
      </c>
      <c r="T298">
        <v>1</v>
      </c>
    </row>
    <row r="299" spans="1:20" x14ac:dyDescent="0.25">
      <c r="A299" s="2">
        <v>42373</v>
      </c>
      <c r="B299">
        <v>50384</v>
      </c>
      <c r="C299" t="s">
        <v>16</v>
      </c>
      <c r="D299">
        <v>21</v>
      </c>
      <c r="E299" t="s">
        <v>18</v>
      </c>
      <c r="F299" t="s">
        <v>33</v>
      </c>
      <c r="G299" s="2"/>
      <c r="H299" t="s">
        <v>70</v>
      </c>
      <c r="I299" t="s">
        <v>37</v>
      </c>
      <c r="J299" t="s">
        <v>101</v>
      </c>
      <c r="K299" t="s">
        <v>48</v>
      </c>
      <c r="L299" t="s">
        <v>70</v>
      </c>
      <c r="M299" t="s">
        <v>72</v>
      </c>
      <c r="N299">
        <v>201</v>
      </c>
      <c r="O299">
        <v>6.7</v>
      </c>
      <c r="P299">
        <v>0</v>
      </c>
      <c r="Q299" t="s">
        <v>6</v>
      </c>
      <c r="R299" t="s">
        <v>4</v>
      </c>
      <c r="S299" t="s">
        <v>5</v>
      </c>
      <c r="T299">
        <v>1</v>
      </c>
    </row>
    <row r="300" spans="1:20" x14ac:dyDescent="0.25">
      <c r="A300" s="2">
        <v>42373</v>
      </c>
      <c r="B300">
        <v>54528</v>
      </c>
      <c r="C300" t="s">
        <v>16</v>
      </c>
      <c r="D300">
        <v>21</v>
      </c>
      <c r="E300" t="s">
        <v>20</v>
      </c>
      <c r="F300" t="s">
        <v>33</v>
      </c>
      <c r="G300" s="2"/>
      <c r="H300" t="s">
        <v>70</v>
      </c>
      <c r="I300" t="s">
        <v>37</v>
      </c>
      <c r="J300" t="s">
        <v>141</v>
      </c>
      <c r="K300" t="s">
        <v>48</v>
      </c>
      <c r="L300" t="s">
        <v>70</v>
      </c>
      <c r="M300" t="s">
        <v>72</v>
      </c>
      <c r="N300">
        <v>108</v>
      </c>
      <c r="O300">
        <v>3.6</v>
      </c>
      <c r="P300">
        <v>0</v>
      </c>
      <c r="Q300" t="s">
        <v>6</v>
      </c>
      <c r="R300" t="s">
        <v>4</v>
      </c>
      <c r="S300" t="s">
        <v>5</v>
      </c>
      <c r="T300">
        <v>1</v>
      </c>
    </row>
    <row r="301" spans="1:20" x14ac:dyDescent="0.25">
      <c r="A301" s="2">
        <v>42373</v>
      </c>
      <c r="B301">
        <v>54906</v>
      </c>
      <c r="C301" t="s">
        <v>16</v>
      </c>
      <c r="D301">
        <v>21</v>
      </c>
      <c r="E301" t="s">
        <v>28</v>
      </c>
      <c r="F301" t="s">
        <v>33</v>
      </c>
      <c r="G301" s="2"/>
      <c r="H301" t="s">
        <v>70</v>
      </c>
      <c r="I301" t="s">
        <v>37</v>
      </c>
      <c r="J301" t="s">
        <v>142</v>
      </c>
      <c r="K301" t="s">
        <v>48</v>
      </c>
      <c r="L301" t="s">
        <v>70</v>
      </c>
      <c r="M301" t="s">
        <v>72</v>
      </c>
      <c r="N301">
        <v>17</v>
      </c>
      <c r="O301">
        <v>0.56999999999999995</v>
      </c>
      <c r="P301">
        <v>0</v>
      </c>
      <c r="Q301" t="s">
        <v>6</v>
      </c>
      <c r="R301" t="s">
        <v>4</v>
      </c>
      <c r="S301" t="s">
        <v>5</v>
      </c>
      <c r="T301">
        <v>1</v>
      </c>
    </row>
    <row r="302" spans="1:20" x14ac:dyDescent="0.25">
      <c r="A302" s="2">
        <v>42374</v>
      </c>
      <c r="B302">
        <v>41082</v>
      </c>
      <c r="C302" t="s">
        <v>16</v>
      </c>
      <c r="D302">
        <v>21</v>
      </c>
      <c r="E302" t="s">
        <v>28</v>
      </c>
      <c r="F302" t="s">
        <v>33</v>
      </c>
      <c r="G302" s="2"/>
      <c r="H302" t="s">
        <v>70</v>
      </c>
      <c r="I302" t="s">
        <v>37</v>
      </c>
      <c r="J302" t="s">
        <v>140</v>
      </c>
      <c r="K302" t="s">
        <v>48</v>
      </c>
      <c r="L302" t="s">
        <v>70</v>
      </c>
      <c r="M302" t="s">
        <v>72</v>
      </c>
      <c r="N302">
        <v>803</v>
      </c>
      <c r="O302">
        <v>26.77</v>
      </c>
      <c r="P302">
        <v>0</v>
      </c>
      <c r="Q302" t="s">
        <v>6</v>
      </c>
      <c r="R302" t="s">
        <v>4</v>
      </c>
      <c r="S302" t="s">
        <v>5</v>
      </c>
      <c r="T302">
        <v>1</v>
      </c>
    </row>
    <row r="303" spans="1:20" x14ac:dyDescent="0.25">
      <c r="A303" s="2">
        <v>42374</v>
      </c>
      <c r="B303">
        <v>50384</v>
      </c>
      <c r="C303" t="s">
        <v>16</v>
      </c>
      <c r="D303">
        <v>21</v>
      </c>
      <c r="E303" t="s">
        <v>18</v>
      </c>
      <c r="F303" t="s">
        <v>33</v>
      </c>
      <c r="G303" s="2"/>
      <c r="H303" t="s">
        <v>70</v>
      </c>
      <c r="I303" t="s">
        <v>37</v>
      </c>
      <c r="J303" t="s">
        <v>101</v>
      </c>
      <c r="K303" t="s">
        <v>48</v>
      </c>
      <c r="L303" t="s">
        <v>70</v>
      </c>
      <c r="M303" t="s">
        <v>72</v>
      </c>
      <c r="N303">
        <v>231</v>
      </c>
      <c r="O303">
        <v>7.7</v>
      </c>
      <c r="P303">
        <v>0</v>
      </c>
      <c r="Q303" t="s">
        <v>6</v>
      </c>
      <c r="R303" t="s">
        <v>4</v>
      </c>
      <c r="S303" t="s">
        <v>5</v>
      </c>
      <c r="T303">
        <v>1</v>
      </c>
    </row>
    <row r="304" spans="1:20" x14ac:dyDescent="0.25">
      <c r="A304" s="2">
        <v>42374</v>
      </c>
      <c r="B304">
        <v>54528</v>
      </c>
      <c r="C304" t="s">
        <v>16</v>
      </c>
      <c r="D304">
        <v>21</v>
      </c>
      <c r="E304" t="s">
        <v>20</v>
      </c>
      <c r="F304" t="s">
        <v>33</v>
      </c>
      <c r="G304" s="2"/>
      <c r="H304" t="s">
        <v>70</v>
      </c>
      <c r="I304" t="s">
        <v>37</v>
      </c>
      <c r="J304" t="s">
        <v>141</v>
      </c>
      <c r="K304" t="s">
        <v>48</v>
      </c>
      <c r="L304" t="s">
        <v>70</v>
      </c>
      <c r="M304" t="s">
        <v>72</v>
      </c>
      <c r="N304">
        <v>138</v>
      </c>
      <c r="O304">
        <v>4.5999999999999996</v>
      </c>
      <c r="P304">
        <v>0</v>
      </c>
      <c r="Q304" t="s">
        <v>6</v>
      </c>
      <c r="R304" t="s">
        <v>4</v>
      </c>
      <c r="S304" t="s">
        <v>5</v>
      </c>
      <c r="T304">
        <v>1</v>
      </c>
    </row>
    <row r="305" spans="1:20" x14ac:dyDescent="0.25">
      <c r="A305" s="2">
        <v>42374</v>
      </c>
      <c r="B305">
        <v>54906</v>
      </c>
      <c r="C305" t="s">
        <v>16</v>
      </c>
      <c r="D305">
        <v>21</v>
      </c>
      <c r="E305" t="s">
        <v>28</v>
      </c>
      <c r="F305" t="s">
        <v>33</v>
      </c>
      <c r="G305" s="2"/>
      <c r="H305" t="s">
        <v>70</v>
      </c>
      <c r="I305" t="s">
        <v>37</v>
      </c>
      <c r="J305" t="s">
        <v>142</v>
      </c>
      <c r="K305" t="s">
        <v>48</v>
      </c>
      <c r="L305" t="s">
        <v>70</v>
      </c>
      <c r="M305" t="s">
        <v>72</v>
      </c>
      <c r="N305">
        <v>47</v>
      </c>
      <c r="O305">
        <v>1.57</v>
      </c>
      <c r="P305">
        <v>0</v>
      </c>
      <c r="Q305" t="s">
        <v>6</v>
      </c>
      <c r="R305" t="s">
        <v>4</v>
      </c>
      <c r="S305" t="s">
        <v>5</v>
      </c>
      <c r="T305">
        <v>1</v>
      </c>
    </row>
    <row r="306" spans="1:20" x14ac:dyDescent="0.25">
      <c r="A306" s="2">
        <v>42375</v>
      </c>
      <c r="B306">
        <v>41082</v>
      </c>
      <c r="C306" t="s">
        <v>16</v>
      </c>
      <c r="D306">
        <v>21</v>
      </c>
      <c r="E306" t="s">
        <v>28</v>
      </c>
      <c r="F306" t="s">
        <v>33</v>
      </c>
      <c r="G306" s="2"/>
      <c r="H306" t="s">
        <v>70</v>
      </c>
      <c r="I306" t="s">
        <v>37</v>
      </c>
      <c r="J306" t="s">
        <v>140</v>
      </c>
      <c r="K306" t="s">
        <v>48</v>
      </c>
      <c r="L306" t="s">
        <v>70</v>
      </c>
      <c r="M306" t="s">
        <v>72</v>
      </c>
      <c r="N306">
        <v>834</v>
      </c>
      <c r="O306">
        <v>27.8</v>
      </c>
      <c r="P306">
        <v>0</v>
      </c>
      <c r="Q306" t="s">
        <v>6</v>
      </c>
      <c r="R306" t="s">
        <v>4</v>
      </c>
      <c r="S306" t="s">
        <v>5</v>
      </c>
      <c r="T306">
        <v>1</v>
      </c>
    </row>
    <row r="307" spans="1:20" x14ac:dyDescent="0.25">
      <c r="A307" s="2">
        <v>42375</v>
      </c>
      <c r="B307">
        <v>50384</v>
      </c>
      <c r="C307" t="s">
        <v>16</v>
      </c>
      <c r="D307">
        <v>21</v>
      </c>
      <c r="E307" t="s">
        <v>18</v>
      </c>
      <c r="F307" t="s">
        <v>33</v>
      </c>
      <c r="G307" s="2"/>
      <c r="H307" t="s">
        <v>70</v>
      </c>
      <c r="I307" t="s">
        <v>37</v>
      </c>
      <c r="J307" t="s">
        <v>101</v>
      </c>
      <c r="K307" t="s">
        <v>48</v>
      </c>
      <c r="L307" t="s">
        <v>70</v>
      </c>
      <c r="M307" t="s">
        <v>72</v>
      </c>
      <c r="N307">
        <v>262</v>
      </c>
      <c r="O307">
        <v>8.73</v>
      </c>
      <c r="P307">
        <v>0</v>
      </c>
      <c r="Q307" t="s">
        <v>6</v>
      </c>
      <c r="R307" t="s">
        <v>4</v>
      </c>
      <c r="S307" t="s">
        <v>5</v>
      </c>
      <c r="T307">
        <v>1</v>
      </c>
    </row>
    <row r="308" spans="1:20" x14ac:dyDescent="0.25">
      <c r="A308" s="2">
        <v>42375</v>
      </c>
      <c r="B308">
        <v>54528</v>
      </c>
      <c r="C308" t="s">
        <v>16</v>
      </c>
      <c r="D308">
        <v>21</v>
      </c>
      <c r="E308" t="s">
        <v>20</v>
      </c>
      <c r="F308" t="s">
        <v>33</v>
      </c>
      <c r="G308" s="2"/>
      <c r="H308" t="s">
        <v>70</v>
      </c>
      <c r="I308" t="s">
        <v>37</v>
      </c>
      <c r="J308" t="s">
        <v>141</v>
      </c>
      <c r="K308" t="s">
        <v>48</v>
      </c>
      <c r="L308" t="s">
        <v>70</v>
      </c>
      <c r="M308" t="s">
        <v>72</v>
      </c>
      <c r="N308">
        <v>169</v>
      </c>
      <c r="O308">
        <v>5.63</v>
      </c>
      <c r="P308">
        <v>0</v>
      </c>
      <c r="Q308" t="s">
        <v>6</v>
      </c>
      <c r="R308" t="s">
        <v>4</v>
      </c>
      <c r="S308" t="s">
        <v>5</v>
      </c>
      <c r="T308">
        <v>1</v>
      </c>
    </row>
    <row r="309" spans="1:20" x14ac:dyDescent="0.25">
      <c r="A309" s="2">
        <v>42375</v>
      </c>
      <c r="B309">
        <v>54906</v>
      </c>
      <c r="C309" t="s">
        <v>16</v>
      </c>
      <c r="D309">
        <v>21</v>
      </c>
      <c r="E309" t="s">
        <v>28</v>
      </c>
      <c r="F309" t="s">
        <v>33</v>
      </c>
      <c r="G309" s="2"/>
      <c r="H309" t="s">
        <v>70</v>
      </c>
      <c r="I309" t="s">
        <v>37</v>
      </c>
      <c r="J309" t="s">
        <v>142</v>
      </c>
      <c r="K309" t="s">
        <v>48</v>
      </c>
      <c r="L309" t="s">
        <v>70</v>
      </c>
      <c r="M309" t="s">
        <v>72</v>
      </c>
      <c r="N309">
        <v>78</v>
      </c>
      <c r="O309">
        <v>2.6</v>
      </c>
      <c r="P309">
        <v>0</v>
      </c>
      <c r="Q309" t="s">
        <v>6</v>
      </c>
      <c r="R309" t="s">
        <v>4</v>
      </c>
      <c r="S309" t="s">
        <v>5</v>
      </c>
      <c r="T309">
        <v>1</v>
      </c>
    </row>
    <row r="310" spans="1:20" x14ac:dyDescent="0.25">
      <c r="A310" s="2">
        <v>42376</v>
      </c>
      <c r="B310">
        <v>41082</v>
      </c>
      <c r="C310" t="s">
        <v>16</v>
      </c>
      <c r="D310">
        <v>21</v>
      </c>
      <c r="E310" t="s">
        <v>28</v>
      </c>
      <c r="F310" t="s">
        <v>33</v>
      </c>
      <c r="G310" s="2"/>
      <c r="H310" t="s">
        <v>70</v>
      </c>
      <c r="I310" t="s">
        <v>37</v>
      </c>
      <c r="J310" t="s">
        <v>140</v>
      </c>
      <c r="K310" t="s">
        <v>48</v>
      </c>
      <c r="L310" t="s">
        <v>70</v>
      </c>
      <c r="M310" t="s">
        <v>72</v>
      </c>
      <c r="N310">
        <v>864</v>
      </c>
      <c r="O310">
        <v>28.8</v>
      </c>
      <c r="P310">
        <v>0</v>
      </c>
      <c r="Q310" t="s">
        <v>6</v>
      </c>
      <c r="R310" t="s">
        <v>4</v>
      </c>
      <c r="S310" t="s">
        <v>5</v>
      </c>
      <c r="T310">
        <v>1</v>
      </c>
    </row>
    <row r="311" spans="1:20" x14ac:dyDescent="0.25">
      <c r="A311" s="2">
        <v>42376</v>
      </c>
      <c r="B311">
        <v>50384</v>
      </c>
      <c r="C311" t="s">
        <v>16</v>
      </c>
      <c r="D311">
        <v>21</v>
      </c>
      <c r="E311" t="s">
        <v>18</v>
      </c>
      <c r="F311" t="s">
        <v>33</v>
      </c>
      <c r="G311" s="2"/>
      <c r="H311" t="s">
        <v>70</v>
      </c>
      <c r="I311" t="s">
        <v>37</v>
      </c>
      <c r="J311" t="s">
        <v>101</v>
      </c>
      <c r="K311" t="s">
        <v>48</v>
      </c>
      <c r="L311" t="s">
        <v>70</v>
      </c>
      <c r="M311" t="s">
        <v>72</v>
      </c>
      <c r="N311">
        <v>292</v>
      </c>
      <c r="O311">
        <v>9.73</v>
      </c>
      <c r="P311">
        <v>0</v>
      </c>
      <c r="Q311" t="s">
        <v>6</v>
      </c>
      <c r="R311" t="s">
        <v>4</v>
      </c>
      <c r="S311" t="s">
        <v>5</v>
      </c>
      <c r="T311">
        <v>1</v>
      </c>
    </row>
    <row r="312" spans="1:20" x14ac:dyDescent="0.25">
      <c r="A312" s="2">
        <v>42376</v>
      </c>
      <c r="B312">
        <v>54528</v>
      </c>
      <c r="C312" t="s">
        <v>16</v>
      </c>
      <c r="D312">
        <v>21</v>
      </c>
      <c r="E312" t="s">
        <v>20</v>
      </c>
      <c r="F312" t="s">
        <v>33</v>
      </c>
      <c r="G312" s="2"/>
      <c r="H312" t="s">
        <v>70</v>
      </c>
      <c r="I312" t="s">
        <v>37</v>
      </c>
      <c r="J312" t="s">
        <v>141</v>
      </c>
      <c r="K312" t="s">
        <v>48</v>
      </c>
      <c r="L312" t="s">
        <v>70</v>
      </c>
      <c r="M312" t="s">
        <v>72</v>
      </c>
      <c r="N312">
        <v>199</v>
      </c>
      <c r="O312">
        <v>6.63</v>
      </c>
      <c r="P312">
        <v>0</v>
      </c>
      <c r="Q312" t="s">
        <v>6</v>
      </c>
      <c r="R312" t="s">
        <v>4</v>
      </c>
      <c r="S312" t="s">
        <v>5</v>
      </c>
      <c r="T312">
        <v>1</v>
      </c>
    </row>
    <row r="313" spans="1:20" x14ac:dyDescent="0.25">
      <c r="A313" s="2">
        <v>42376</v>
      </c>
      <c r="B313">
        <v>54906</v>
      </c>
      <c r="C313" t="s">
        <v>16</v>
      </c>
      <c r="D313">
        <v>21</v>
      </c>
      <c r="E313" t="s">
        <v>28</v>
      </c>
      <c r="F313" t="s">
        <v>33</v>
      </c>
      <c r="G313" s="2"/>
      <c r="H313" t="s">
        <v>70</v>
      </c>
      <c r="I313" t="s">
        <v>37</v>
      </c>
      <c r="J313" t="s">
        <v>142</v>
      </c>
      <c r="K313" t="s">
        <v>48</v>
      </c>
      <c r="L313" t="s">
        <v>70</v>
      </c>
      <c r="M313" t="s">
        <v>72</v>
      </c>
      <c r="N313">
        <v>108</v>
      </c>
      <c r="O313">
        <v>3.6</v>
      </c>
      <c r="P313">
        <v>0</v>
      </c>
      <c r="Q313" t="s">
        <v>6</v>
      </c>
      <c r="R313" t="s">
        <v>4</v>
      </c>
      <c r="S313" t="s">
        <v>5</v>
      </c>
      <c r="T313">
        <v>1</v>
      </c>
    </row>
    <row r="314" spans="1:20" x14ac:dyDescent="0.25">
      <c r="A314" s="2">
        <v>42377</v>
      </c>
      <c r="B314">
        <v>41082</v>
      </c>
      <c r="C314" t="s">
        <v>16</v>
      </c>
      <c r="D314">
        <v>21</v>
      </c>
      <c r="E314" t="s">
        <v>28</v>
      </c>
      <c r="F314" t="s">
        <v>33</v>
      </c>
      <c r="G314" s="2"/>
      <c r="H314" t="s">
        <v>70</v>
      </c>
      <c r="I314" t="s">
        <v>37</v>
      </c>
      <c r="J314" t="s">
        <v>140</v>
      </c>
      <c r="K314" t="s">
        <v>48</v>
      </c>
      <c r="L314" t="s">
        <v>70</v>
      </c>
      <c r="M314" t="s">
        <v>72</v>
      </c>
      <c r="N314">
        <v>895</v>
      </c>
      <c r="O314">
        <v>29.83</v>
      </c>
      <c r="P314">
        <v>0</v>
      </c>
      <c r="Q314" t="s">
        <v>6</v>
      </c>
      <c r="R314" t="s">
        <v>4</v>
      </c>
      <c r="S314" t="s">
        <v>5</v>
      </c>
      <c r="T314">
        <v>1</v>
      </c>
    </row>
    <row r="315" spans="1:20" x14ac:dyDescent="0.25">
      <c r="A315" s="2">
        <v>42377</v>
      </c>
      <c r="B315">
        <v>50384</v>
      </c>
      <c r="C315" t="s">
        <v>16</v>
      </c>
      <c r="D315">
        <v>21</v>
      </c>
      <c r="E315" t="s">
        <v>18</v>
      </c>
      <c r="F315" t="s">
        <v>33</v>
      </c>
      <c r="G315" s="2"/>
      <c r="H315" t="s">
        <v>70</v>
      </c>
      <c r="I315" t="s">
        <v>37</v>
      </c>
      <c r="J315" t="s">
        <v>101</v>
      </c>
      <c r="K315" t="s">
        <v>48</v>
      </c>
      <c r="L315" t="s">
        <v>70</v>
      </c>
      <c r="M315" t="s">
        <v>72</v>
      </c>
      <c r="N315">
        <v>323</v>
      </c>
      <c r="O315">
        <v>10.77</v>
      </c>
      <c r="P315">
        <v>0</v>
      </c>
      <c r="Q315" t="s">
        <v>6</v>
      </c>
      <c r="R315" t="s">
        <v>4</v>
      </c>
      <c r="S315" t="s">
        <v>5</v>
      </c>
      <c r="T315">
        <v>1</v>
      </c>
    </row>
    <row r="316" spans="1:20" x14ac:dyDescent="0.25">
      <c r="A316" s="2">
        <v>42377</v>
      </c>
      <c r="B316">
        <v>54528</v>
      </c>
      <c r="C316" t="s">
        <v>16</v>
      </c>
      <c r="D316">
        <v>21</v>
      </c>
      <c r="E316" t="s">
        <v>20</v>
      </c>
      <c r="F316" t="s">
        <v>33</v>
      </c>
      <c r="G316" s="2"/>
      <c r="H316" t="s">
        <v>70</v>
      </c>
      <c r="I316" t="s">
        <v>37</v>
      </c>
      <c r="J316" t="s">
        <v>141</v>
      </c>
      <c r="K316" t="s">
        <v>48</v>
      </c>
      <c r="L316" t="s">
        <v>70</v>
      </c>
      <c r="M316" t="s">
        <v>72</v>
      </c>
      <c r="N316">
        <v>230</v>
      </c>
      <c r="O316">
        <v>7.67</v>
      </c>
      <c r="P316">
        <v>0</v>
      </c>
      <c r="Q316" t="s">
        <v>6</v>
      </c>
      <c r="R316" t="s">
        <v>4</v>
      </c>
      <c r="S316" t="s">
        <v>5</v>
      </c>
      <c r="T316">
        <v>1</v>
      </c>
    </row>
    <row r="317" spans="1:20" x14ac:dyDescent="0.25">
      <c r="A317" s="2">
        <v>42377</v>
      </c>
      <c r="B317">
        <v>54906</v>
      </c>
      <c r="C317" t="s">
        <v>16</v>
      </c>
      <c r="D317">
        <v>21</v>
      </c>
      <c r="E317" t="s">
        <v>28</v>
      </c>
      <c r="F317" t="s">
        <v>33</v>
      </c>
      <c r="G317" s="2"/>
      <c r="H317" t="s">
        <v>70</v>
      </c>
      <c r="I317" t="s">
        <v>37</v>
      </c>
      <c r="J317" t="s">
        <v>142</v>
      </c>
      <c r="K317" t="s">
        <v>48</v>
      </c>
      <c r="L317" t="s">
        <v>70</v>
      </c>
      <c r="M317" t="s">
        <v>72</v>
      </c>
      <c r="N317">
        <v>139</v>
      </c>
      <c r="O317">
        <v>4.63</v>
      </c>
      <c r="P317">
        <v>0</v>
      </c>
      <c r="Q317" t="s">
        <v>6</v>
      </c>
      <c r="R317" t="s">
        <v>4</v>
      </c>
      <c r="S317" t="s">
        <v>5</v>
      </c>
      <c r="T317">
        <v>1</v>
      </c>
    </row>
    <row r="318" spans="1:20" x14ac:dyDescent="0.25">
      <c r="A318" s="2">
        <v>42378</v>
      </c>
      <c r="B318">
        <v>41082</v>
      </c>
      <c r="C318" t="s">
        <v>16</v>
      </c>
      <c r="D318">
        <v>21</v>
      </c>
      <c r="E318" t="s">
        <v>28</v>
      </c>
      <c r="F318" t="s">
        <v>33</v>
      </c>
      <c r="G318" s="2"/>
      <c r="H318" t="s">
        <v>70</v>
      </c>
      <c r="I318" t="s">
        <v>37</v>
      </c>
      <c r="J318" t="s">
        <v>140</v>
      </c>
      <c r="K318" t="s">
        <v>48</v>
      </c>
      <c r="L318" t="s">
        <v>70</v>
      </c>
      <c r="M318" t="s">
        <v>72</v>
      </c>
      <c r="N318">
        <v>926</v>
      </c>
      <c r="O318">
        <v>30.87</v>
      </c>
      <c r="P318">
        <v>0</v>
      </c>
      <c r="Q318" t="s">
        <v>6</v>
      </c>
      <c r="R318" t="s">
        <v>4</v>
      </c>
      <c r="S318" t="s">
        <v>5</v>
      </c>
      <c r="T318">
        <v>1</v>
      </c>
    </row>
    <row r="319" spans="1:20" x14ac:dyDescent="0.25">
      <c r="A319" s="2">
        <v>42378</v>
      </c>
      <c r="B319">
        <v>50384</v>
      </c>
      <c r="C319" t="s">
        <v>16</v>
      </c>
      <c r="D319">
        <v>21</v>
      </c>
      <c r="E319" t="s">
        <v>18</v>
      </c>
      <c r="F319" t="s">
        <v>33</v>
      </c>
      <c r="G319" s="2"/>
      <c r="H319" t="s">
        <v>70</v>
      </c>
      <c r="I319" t="s">
        <v>37</v>
      </c>
      <c r="J319" t="s">
        <v>101</v>
      </c>
      <c r="K319" t="s">
        <v>48</v>
      </c>
      <c r="L319" t="s">
        <v>70</v>
      </c>
      <c r="M319" t="s">
        <v>72</v>
      </c>
      <c r="N319">
        <v>354</v>
      </c>
      <c r="O319">
        <v>11.8</v>
      </c>
      <c r="P319">
        <v>0</v>
      </c>
      <c r="Q319" t="s">
        <v>6</v>
      </c>
      <c r="R319" t="s">
        <v>4</v>
      </c>
      <c r="S319" t="s">
        <v>5</v>
      </c>
      <c r="T319">
        <v>1</v>
      </c>
    </row>
    <row r="320" spans="1:20" x14ac:dyDescent="0.25">
      <c r="A320" s="2">
        <v>42378</v>
      </c>
      <c r="B320">
        <v>54528</v>
      </c>
      <c r="C320" t="s">
        <v>16</v>
      </c>
      <c r="D320">
        <v>21</v>
      </c>
      <c r="E320" t="s">
        <v>20</v>
      </c>
      <c r="F320" t="s">
        <v>33</v>
      </c>
      <c r="G320" s="2"/>
      <c r="H320" t="s">
        <v>70</v>
      </c>
      <c r="I320" t="s">
        <v>37</v>
      </c>
      <c r="J320" t="s">
        <v>141</v>
      </c>
      <c r="K320" t="s">
        <v>48</v>
      </c>
      <c r="L320" t="s">
        <v>70</v>
      </c>
      <c r="M320" t="s">
        <v>72</v>
      </c>
      <c r="N320">
        <v>261</v>
      </c>
      <c r="O320">
        <v>8.6999999999999993</v>
      </c>
      <c r="P320">
        <v>0</v>
      </c>
      <c r="Q320" t="s">
        <v>6</v>
      </c>
      <c r="R320" t="s">
        <v>4</v>
      </c>
      <c r="S320" t="s">
        <v>5</v>
      </c>
      <c r="T320">
        <v>1</v>
      </c>
    </row>
    <row r="321" spans="1:20" x14ac:dyDescent="0.25">
      <c r="A321" s="2">
        <v>42378</v>
      </c>
      <c r="B321">
        <v>54906</v>
      </c>
      <c r="C321" t="s">
        <v>16</v>
      </c>
      <c r="D321">
        <v>21</v>
      </c>
      <c r="E321" t="s">
        <v>28</v>
      </c>
      <c r="F321" t="s">
        <v>33</v>
      </c>
      <c r="G321" s="2"/>
      <c r="H321" t="s">
        <v>70</v>
      </c>
      <c r="I321" t="s">
        <v>37</v>
      </c>
      <c r="J321" t="s">
        <v>142</v>
      </c>
      <c r="K321" t="s">
        <v>48</v>
      </c>
      <c r="L321" t="s">
        <v>70</v>
      </c>
      <c r="M321" t="s">
        <v>72</v>
      </c>
      <c r="N321">
        <v>170</v>
      </c>
      <c r="O321">
        <v>5.67</v>
      </c>
      <c r="P321">
        <v>0</v>
      </c>
      <c r="Q321" t="s">
        <v>6</v>
      </c>
      <c r="R321" t="s">
        <v>4</v>
      </c>
      <c r="S321" t="s">
        <v>5</v>
      </c>
      <c r="T321">
        <v>1</v>
      </c>
    </row>
    <row r="322" spans="1:20" x14ac:dyDescent="0.25">
      <c r="A322" s="2">
        <v>42379</v>
      </c>
      <c r="B322">
        <v>41082</v>
      </c>
      <c r="C322" t="s">
        <v>16</v>
      </c>
      <c r="D322">
        <v>21</v>
      </c>
      <c r="E322" t="s">
        <v>28</v>
      </c>
      <c r="F322" t="s">
        <v>33</v>
      </c>
      <c r="G322" s="2"/>
      <c r="H322" t="s">
        <v>70</v>
      </c>
      <c r="I322" t="s">
        <v>37</v>
      </c>
      <c r="J322" t="s">
        <v>140</v>
      </c>
      <c r="K322" t="s">
        <v>48</v>
      </c>
      <c r="L322" t="s">
        <v>70</v>
      </c>
      <c r="M322" t="s">
        <v>72</v>
      </c>
      <c r="N322">
        <v>956</v>
      </c>
      <c r="O322">
        <v>31.87</v>
      </c>
      <c r="P322">
        <v>0</v>
      </c>
      <c r="Q322" t="s">
        <v>6</v>
      </c>
      <c r="R322" t="s">
        <v>4</v>
      </c>
      <c r="S322" t="s">
        <v>5</v>
      </c>
      <c r="T322">
        <v>1</v>
      </c>
    </row>
    <row r="323" spans="1:20" x14ac:dyDescent="0.25">
      <c r="A323" s="2">
        <v>42379</v>
      </c>
      <c r="B323">
        <v>50384</v>
      </c>
      <c r="C323" t="s">
        <v>16</v>
      </c>
      <c r="D323">
        <v>21</v>
      </c>
      <c r="E323" t="s">
        <v>18</v>
      </c>
      <c r="F323" t="s">
        <v>33</v>
      </c>
      <c r="G323" s="2"/>
      <c r="H323" t="s">
        <v>70</v>
      </c>
      <c r="I323" t="s">
        <v>37</v>
      </c>
      <c r="J323" t="s">
        <v>101</v>
      </c>
      <c r="K323" t="s">
        <v>48</v>
      </c>
      <c r="L323" t="s">
        <v>70</v>
      </c>
      <c r="M323" t="s">
        <v>72</v>
      </c>
      <c r="N323">
        <v>384</v>
      </c>
      <c r="O323">
        <v>12.8</v>
      </c>
      <c r="P323">
        <v>0</v>
      </c>
      <c r="Q323" t="s">
        <v>6</v>
      </c>
      <c r="R323" t="s">
        <v>4</v>
      </c>
      <c r="S323" t="s">
        <v>5</v>
      </c>
      <c r="T323">
        <v>1</v>
      </c>
    </row>
    <row r="324" spans="1:20" x14ac:dyDescent="0.25">
      <c r="A324" s="2">
        <v>42379</v>
      </c>
      <c r="B324">
        <v>54528</v>
      </c>
      <c r="C324" t="s">
        <v>16</v>
      </c>
      <c r="D324">
        <v>21</v>
      </c>
      <c r="E324" t="s">
        <v>20</v>
      </c>
      <c r="F324" t="s">
        <v>33</v>
      </c>
      <c r="G324" s="2"/>
      <c r="H324" t="s">
        <v>70</v>
      </c>
      <c r="I324" t="s">
        <v>37</v>
      </c>
      <c r="J324" t="s">
        <v>141</v>
      </c>
      <c r="K324" t="s">
        <v>48</v>
      </c>
      <c r="L324" t="s">
        <v>70</v>
      </c>
      <c r="M324" t="s">
        <v>72</v>
      </c>
      <c r="N324">
        <v>291</v>
      </c>
      <c r="O324">
        <v>9.6999999999999993</v>
      </c>
      <c r="P324">
        <v>0</v>
      </c>
      <c r="Q324" t="s">
        <v>6</v>
      </c>
      <c r="R324" t="s">
        <v>4</v>
      </c>
      <c r="S324" t="s">
        <v>5</v>
      </c>
      <c r="T324">
        <v>1</v>
      </c>
    </row>
    <row r="325" spans="1:20" x14ac:dyDescent="0.25">
      <c r="A325" s="2">
        <v>42379</v>
      </c>
      <c r="B325">
        <v>54906</v>
      </c>
      <c r="C325" t="s">
        <v>16</v>
      </c>
      <c r="D325">
        <v>21</v>
      </c>
      <c r="E325" t="s">
        <v>28</v>
      </c>
      <c r="F325" t="s">
        <v>33</v>
      </c>
      <c r="G325" s="2"/>
      <c r="H325" t="s">
        <v>70</v>
      </c>
      <c r="I325" t="s">
        <v>37</v>
      </c>
      <c r="J325" t="s">
        <v>142</v>
      </c>
      <c r="K325" t="s">
        <v>48</v>
      </c>
      <c r="L325" t="s">
        <v>70</v>
      </c>
      <c r="M325" t="s">
        <v>72</v>
      </c>
      <c r="N325">
        <v>200</v>
      </c>
      <c r="O325">
        <v>6.67</v>
      </c>
      <c r="P325">
        <v>0</v>
      </c>
      <c r="Q325" t="s">
        <v>6</v>
      </c>
      <c r="R325" t="s">
        <v>4</v>
      </c>
      <c r="S325" t="s">
        <v>5</v>
      </c>
      <c r="T325">
        <v>1</v>
      </c>
    </row>
    <row r="326" spans="1:20" x14ac:dyDescent="0.25">
      <c r="A326" s="2">
        <v>42380</v>
      </c>
      <c r="B326">
        <v>41082</v>
      </c>
      <c r="C326" t="s">
        <v>16</v>
      </c>
      <c r="D326">
        <v>21</v>
      </c>
      <c r="E326" t="s">
        <v>28</v>
      </c>
      <c r="F326" t="s">
        <v>33</v>
      </c>
      <c r="G326" s="2"/>
      <c r="H326" t="s">
        <v>70</v>
      </c>
      <c r="I326" t="s">
        <v>37</v>
      </c>
      <c r="J326" t="s">
        <v>140</v>
      </c>
      <c r="K326" t="s">
        <v>48</v>
      </c>
      <c r="L326" t="s">
        <v>70</v>
      </c>
      <c r="M326" t="s">
        <v>72</v>
      </c>
      <c r="N326">
        <v>987</v>
      </c>
      <c r="O326">
        <v>32.9</v>
      </c>
      <c r="P326">
        <v>0</v>
      </c>
      <c r="Q326" t="s">
        <v>6</v>
      </c>
      <c r="R326" t="s">
        <v>4</v>
      </c>
      <c r="S326" t="s">
        <v>5</v>
      </c>
      <c r="T326">
        <v>1</v>
      </c>
    </row>
    <row r="327" spans="1:20" x14ac:dyDescent="0.25">
      <c r="A327" s="2">
        <v>42380</v>
      </c>
      <c r="B327">
        <v>50384</v>
      </c>
      <c r="C327" t="s">
        <v>16</v>
      </c>
      <c r="D327">
        <v>21</v>
      </c>
      <c r="E327" t="s">
        <v>18</v>
      </c>
      <c r="F327" t="s">
        <v>33</v>
      </c>
      <c r="G327" s="2"/>
      <c r="H327" t="s">
        <v>70</v>
      </c>
      <c r="I327" t="s">
        <v>37</v>
      </c>
      <c r="J327" t="s">
        <v>101</v>
      </c>
      <c r="K327" t="s">
        <v>48</v>
      </c>
      <c r="L327" t="s">
        <v>70</v>
      </c>
      <c r="M327" t="s">
        <v>72</v>
      </c>
      <c r="N327">
        <v>415</v>
      </c>
      <c r="O327">
        <v>13.83</v>
      </c>
      <c r="P327">
        <v>0</v>
      </c>
      <c r="Q327" t="s">
        <v>6</v>
      </c>
      <c r="R327" t="s">
        <v>4</v>
      </c>
      <c r="S327" t="s">
        <v>5</v>
      </c>
      <c r="T327">
        <v>1</v>
      </c>
    </row>
    <row r="328" spans="1:20" x14ac:dyDescent="0.25">
      <c r="A328" s="2">
        <v>42380</v>
      </c>
      <c r="B328">
        <v>54528</v>
      </c>
      <c r="C328" t="s">
        <v>16</v>
      </c>
      <c r="D328">
        <v>21</v>
      </c>
      <c r="E328" t="s">
        <v>20</v>
      </c>
      <c r="F328" t="s">
        <v>33</v>
      </c>
      <c r="G328" s="2"/>
      <c r="H328" t="s">
        <v>70</v>
      </c>
      <c r="I328" t="s">
        <v>37</v>
      </c>
      <c r="J328" t="s">
        <v>141</v>
      </c>
      <c r="K328" t="s">
        <v>48</v>
      </c>
      <c r="L328" t="s">
        <v>70</v>
      </c>
      <c r="M328" t="s">
        <v>72</v>
      </c>
      <c r="N328">
        <v>322</v>
      </c>
      <c r="O328">
        <v>10.73</v>
      </c>
      <c r="P328">
        <v>0</v>
      </c>
      <c r="Q328" t="s">
        <v>6</v>
      </c>
      <c r="R328" t="s">
        <v>4</v>
      </c>
      <c r="S328" t="s">
        <v>5</v>
      </c>
      <c r="T328">
        <v>1</v>
      </c>
    </row>
    <row r="329" spans="1:20" x14ac:dyDescent="0.25">
      <c r="A329" s="2">
        <v>42380</v>
      </c>
      <c r="B329">
        <v>54906</v>
      </c>
      <c r="C329" t="s">
        <v>16</v>
      </c>
      <c r="D329">
        <v>21</v>
      </c>
      <c r="E329" t="s">
        <v>28</v>
      </c>
      <c r="F329" t="s">
        <v>33</v>
      </c>
      <c r="G329" s="2"/>
      <c r="H329" t="s">
        <v>70</v>
      </c>
      <c r="I329" t="s">
        <v>37</v>
      </c>
      <c r="J329" t="s">
        <v>142</v>
      </c>
      <c r="K329" t="s">
        <v>48</v>
      </c>
      <c r="L329" t="s">
        <v>70</v>
      </c>
      <c r="M329" t="s">
        <v>72</v>
      </c>
      <c r="N329">
        <v>231</v>
      </c>
      <c r="O329">
        <v>7.7</v>
      </c>
      <c r="P329">
        <v>0</v>
      </c>
      <c r="Q329" t="s">
        <v>6</v>
      </c>
      <c r="R329" t="s">
        <v>4</v>
      </c>
      <c r="S329" t="s">
        <v>5</v>
      </c>
      <c r="T329">
        <v>1</v>
      </c>
    </row>
    <row r="330" spans="1:20" x14ac:dyDescent="0.25">
      <c r="A330" s="2">
        <v>42381</v>
      </c>
      <c r="B330">
        <v>41082</v>
      </c>
      <c r="C330" t="s">
        <v>16</v>
      </c>
      <c r="D330">
        <v>21</v>
      </c>
      <c r="E330" t="s">
        <v>28</v>
      </c>
      <c r="F330" t="s">
        <v>33</v>
      </c>
      <c r="G330" s="2"/>
      <c r="H330" t="s">
        <v>70</v>
      </c>
      <c r="I330" t="s">
        <v>37</v>
      </c>
      <c r="J330" t="s">
        <v>140</v>
      </c>
      <c r="K330" t="s">
        <v>48</v>
      </c>
      <c r="L330" t="s">
        <v>70</v>
      </c>
      <c r="M330" t="s">
        <v>72</v>
      </c>
      <c r="N330">
        <v>1017</v>
      </c>
      <c r="O330">
        <v>33.9</v>
      </c>
      <c r="P330">
        <v>0</v>
      </c>
      <c r="Q330" t="s">
        <v>6</v>
      </c>
      <c r="R330" t="s">
        <v>4</v>
      </c>
      <c r="S330" t="s">
        <v>5</v>
      </c>
      <c r="T330">
        <v>1</v>
      </c>
    </row>
    <row r="331" spans="1:20" x14ac:dyDescent="0.25">
      <c r="A331" s="2">
        <v>42381</v>
      </c>
      <c r="B331">
        <v>50384</v>
      </c>
      <c r="C331" t="s">
        <v>16</v>
      </c>
      <c r="D331">
        <v>21</v>
      </c>
      <c r="E331" t="s">
        <v>18</v>
      </c>
      <c r="F331" t="s">
        <v>33</v>
      </c>
      <c r="G331" s="2"/>
      <c r="H331" t="s">
        <v>70</v>
      </c>
      <c r="I331" t="s">
        <v>37</v>
      </c>
      <c r="J331" t="s">
        <v>101</v>
      </c>
      <c r="K331" t="s">
        <v>48</v>
      </c>
      <c r="L331" t="s">
        <v>70</v>
      </c>
      <c r="M331" t="s">
        <v>72</v>
      </c>
      <c r="N331">
        <v>445</v>
      </c>
      <c r="O331">
        <v>14.83</v>
      </c>
      <c r="P331">
        <v>0</v>
      </c>
      <c r="Q331" t="s">
        <v>6</v>
      </c>
      <c r="R331" t="s">
        <v>4</v>
      </c>
      <c r="S331" t="s">
        <v>5</v>
      </c>
      <c r="T331">
        <v>1</v>
      </c>
    </row>
    <row r="332" spans="1:20" x14ac:dyDescent="0.25">
      <c r="A332" s="2">
        <v>42381</v>
      </c>
      <c r="B332">
        <v>54528</v>
      </c>
      <c r="C332" t="s">
        <v>16</v>
      </c>
      <c r="D332">
        <v>21</v>
      </c>
      <c r="E332" t="s">
        <v>20</v>
      </c>
      <c r="F332" t="s">
        <v>33</v>
      </c>
      <c r="G332" s="2"/>
      <c r="H332" t="s">
        <v>70</v>
      </c>
      <c r="I332" t="s">
        <v>37</v>
      </c>
      <c r="J332" t="s">
        <v>141</v>
      </c>
      <c r="K332" t="s">
        <v>48</v>
      </c>
      <c r="L332" t="s">
        <v>70</v>
      </c>
      <c r="M332" t="s">
        <v>72</v>
      </c>
      <c r="N332">
        <v>352</v>
      </c>
      <c r="O332">
        <v>11.73</v>
      </c>
      <c r="P332">
        <v>0</v>
      </c>
      <c r="Q332" t="s">
        <v>6</v>
      </c>
      <c r="R332" t="s">
        <v>4</v>
      </c>
      <c r="S332" t="s">
        <v>5</v>
      </c>
      <c r="T332">
        <v>1</v>
      </c>
    </row>
    <row r="333" spans="1:20" x14ac:dyDescent="0.25">
      <c r="A333" s="2">
        <v>42381</v>
      </c>
      <c r="B333">
        <v>54906</v>
      </c>
      <c r="C333" t="s">
        <v>16</v>
      </c>
      <c r="D333">
        <v>21</v>
      </c>
      <c r="E333" t="s">
        <v>28</v>
      </c>
      <c r="F333" t="s">
        <v>33</v>
      </c>
      <c r="G333" s="2"/>
      <c r="H333" t="s">
        <v>70</v>
      </c>
      <c r="I333" t="s">
        <v>37</v>
      </c>
      <c r="J333" t="s">
        <v>142</v>
      </c>
      <c r="K333" t="s">
        <v>48</v>
      </c>
      <c r="L333" t="s">
        <v>70</v>
      </c>
      <c r="M333" t="s">
        <v>72</v>
      </c>
      <c r="N333">
        <v>261</v>
      </c>
      <c r="O333">
        <v>8.6999999999999993</v>
      </c>
      <c r="P333">
        <v>0</v>
      </c>
      <c r="Q333" t="s">
        <v>6</v>
      </c>
      <c r="R333" t="s">
        <v>4</v>
      </c>
      <c r="S333" t="s">
        <v>5</v>
      </c>
      <c r="T333">
        <v>1</v>
      </c>
    </row>
    <row r="334" spans="1:20" x14ac:dyDescent="0.25">
      <c r="A334" s="2">
        <v>42736</v>
      </c>
      <c r="B334">
        <v>112992</v>
      </c>
      <c r="C334" t="s">
        <v>16</v>
      </c>
      <c r="D334">
        <v>21</v>
      </c>
      <c r="E334" t="s">
        <v>20</v>
      </c>
      <c r="F334" t="s">
        <v>33</v>
      </c>
      <c r="G334" s="2"/>
      <c r="H334" t="s">
        <v>70</v>
      </c>
      <c r="I334" t="s">
        <v>37</v>
      </c>
      <c r="J334" t="s">
        <v>143</v>
      </c>
      <c r="K334" t="s">
        <v>48</v>
      </c>
      <c r="L334" t="s">
        <v>70</v>
      </c>
      <c r="M334" t="s">
        <v>72</v>
      </c>
      <c r="N334">
        <v>439</v>
      </c>
      <c r="O334">
        <v>14.63</v>
      </c>
      <c r="P334">
        <v>0</v>
      </c>
      <c r="Q334" t="s">
        <v>7</v>
      </c>
      <c r="R334" t="s">
        <v>4</v>
      </c>
      <c r="S334" t="s">
        <v>5</v>
      </c>
      <c r="T334">
        <v>1</v>
      </c>
    </row>
    <row r="335" spans="1:20" x14ac:dyDescent="0.25">
      <c r="A335" s="2">
        <v>42737</v>
      </c>
      <c r="B335">
        <v>112992</v>
      </c>
      <c r="C335" t="s">
        <v>16</v>
      </c>
      <c r="D335">
        <v>21</v>
      </c>
      <c r="E335" t="s">
        <v>20</v>
      </c>
      <c r="F335" t="s">
        <v>33</v>
      </c>
      <c r="G335" s="2"/>
      <c r="H335" t="s">
        <v>70</v>
      </c>
      <c r="I335" t="s">
        <v>37</v>
      </c>
      <c r="J335" t="s">
        <v>144</v>
      </c>
      <c r="K335" t="s">
        <v>48</v>
      </c>
      <c r="L335" t="s">
        <v>70</v>
      </c>
      <c r="M335" t="s">
        <v>72</v>
      </c>
      <c r="N335">
        <v>470</v>
      </c>
      <c r="O335">
        <v>15.67</v>
      </c>
      <c r="P335">
        <v>0</v>
      </c>
      <c r="Q335" t="s">
        <v>7</v>
      </c>
      <c r="R335" t="s">
        <v>4</v>
      </c>
      <c r="S335" t="s">
        <v>5</v>
      </c>
      <c r="T335">
        <v>1</v>
      </c>
    </row>
    <row r="336" spans="1:20" x14ac:dyDescent="0.25">
      <c r="A336" s="2">
        <v>42738</v>
      </c>
      <c r="B336">
        <v>112992</v>
      </c>
      <c r="C336" t="s">
        <v>16</v>
      </c>
      <c r="D336">
        <v>21</v>
      </c>
      <c r="E336" t="s">
        <v>20</v>
      </c>
      <c r="F336" t="s">
        <v>33</v>
      </c>
      <c r="G336" s="2"/>
      <c r="H336" t="s">
        <v>70</v>
      </c>
      <c r="I336" t="s">
        <v>37</v>
      </c>
      <c r="J336" t="s">
        <v>144</v>
      </c>
      <c r="K336" t="s">
        <v>48</v>
      </c>
      <c r="L336" t="s">
        <v>70</v>
      </c>
      <c r="M336" t="s">
        <v>72</v>
      </c>
      <c r="N336">
        <v>498</v>
      </c>
      <c r="O336">
        <v>16.600000000000001</v>
      </c>
      <c r="P336">
        <v>0</v>
      </c>
      <c r="Q336" t="s">
        <v>7</v>
      </c>
      <c r="R336" t="s">
        <v>4</v>
      </c>
      <c r="S336" t="s">
        <v>5</v>
      </c>
      <c r="T336">
        <v>1</v>
      </c>
    </row>
    <row r="337" spans="1:20" x14ac:dyDescent="0.25">
      <c r="A337" s="2">
        <v>42739</v>
      </c>
      <c r="B337">
        <v>112992</v>
      </c>
      <c r="C337" t="s">
        <v>16</v>
      </c>
      <c r="D337">
        <v>21</v>
      </c>
      <c r="E337" t="s">
        <v>20</v>
      </c>
      <c r="F337" t="s">
        <v>33</v>
      </c>
      <c r="G337" s="2"/>
      <c r="H337" t="s">
        <v>70</v>
      </c>
      <c r="I337" t="s">
        <v>37</v>
      </c>
      <c r="J337" t="s">
        <v>144</v>
      </c>
      <c r="K337" t="s">
        <v>48</v>
      </c>
      <c r="L337" t="s">
        <v>70</v>
      </c>
      <c r="M337" t="s">
        <v>72</v>
      </c>
      <c r="N337">
        <v>529</v>
      </c>
      <c r="O337">
        <v>17.63</v>
      </c>
      <c r="P337">
        <v>0</v>
      </c>
      <c r="Q337" t="s">
        <v>7</v>
      </c>
      <c r="R337" t="s">
        <v>4</v>
      </c>
      <c r="S337" t="s">
        <v>5</v>
      </c>
      <c r="T337">
        <v>1</v>
      </c>
    </row>
    <row r="338" spans="1:20" x14ac:dyDescent="0.25">
      <c r="A338" s="2">
        <v>42740</v>
      </c>
      <c r="B338">
        <v>112992</v>
      </c>
      <c r="C338" t="s">
        <v>16</v>
      </c>
      <c r="D338">
        <v>21</v>
      </c>
      <c r="E338" t="s">
        <v>20</v>
      </c>
      <c r="F338" t="s">
        <v>33</v>
      </c>
      <c r="G338" s="2"/>
      <c r="H338" t="s">
        <v>70</v>
      </c>
      <c r="I338" t="s">
        <v>37</v>
      </c>
      <c r="J338" t="s">
        <v>144</v>
      </c>
      <c r="K338" t="s">
        <v>48</v>
      </c>
      <c r="L338" t="s">
        <v>70</v>
      </c>
      <c r="M338" t="s">
        <v>72</v>
      </c>
      <c r="N338">
        <v>559</v>
      </c>
      <c r="O338">
        <v>18.63</v>
      </c>
      <c r="P338">
        <v>0</v>
      </c>
      <c r="Q338" t="s">
        <v>7</v>
      </c>
      <c r="R338" t="s">
        <v>4</v>
      </c>
      <c r="S338" t="s">
        <v>5</v>
      </c>
      <c r="T338">
        <v>1</v>
      </c>
    </row>
    <row r="339" spans="1:20" x14ac:dyDescent="0.25">
      <c r="A339" s="2">
        <v>42741</v>
      </c>
      <c r="B339">
        <v>112992</v>
      </c>
      <c r="C339" t="s">
        <v>16</v>
      </c>
      <c r="D339">
        <v>21</v>
      </c>
      <c r="E339" t="s">
        <v>20</v>
      </c>
      <c r="F339" t="s">
        <v>33</v>
      </c>
      <c r="G339" s="2"/>
      <c r="H339" t="s">
        <v>70</v>
      </c>
      <c r="I339" t="s">
        <v>37</v>
      </c>
      <c r="J339" t="s">
        <v>144</v>
      </c>
      <c r="K339" t="s">
        <v>48</v>
      </c>
      <c r="L339" t="s">
        <v>70</v>
      </c>
      <c r="M339" t="s">
        <v>72</v>
      </c>
      <c r="N339">
        <v>590</v>
      </c>
      <c r="O339">
        <v>19.670000000000002</v>
      </c>
      <c r="P339">
        <v>0</v>
      </c>
      <c r="Q339" t="s">
        <v>7</v>
      </c>
      <c r="R339" t="s">
        <v>4</v>
      </c>
      <c r="S339" t="s">
        <v>5</v>
      </c>
      <c r="T339">
        <v>1</v>
      </c>
    </row>
    <row r="340" spans="1:20" x14ac:dyDescent="0.25">
      <c r="A340" s="2">
        <v>43101</v>
      </c>
      <c r="B340">
        <v>8506</v>
      </c>
      <c r="C340" t="s">
        <v>16</v>
      </c>
      <c r="D340">
        <v>21</v>
      </c>
      <c r="E340" t="s">
        <v>22</v>
      </c>
      <c r="F340" t="s">
        <v>33</v>
      </c>
      <c r="G340" s="2"/>
      <c r="H340" t="s">
        <v>70</v>
      </c>
      <c r="I340" t="s">
        <v>37</v>
      </c>
      <c r="J340" t="s">
        <v>145</v>
      </c>
      <c r="K340" t="s">
        <v>48</v>
      </c>
      <c r="L340" t="s">
        <v>70</v>
      </c>
      <c r="M340" t="s">
        <v>72</v>
      </c>
      <c r="N340">
        <v>476</v>
      </c>
      <c r="O340">
        <v>15.87</v>
      </c>
      <c r="P340">
        <v>0</v>
      </c>
      <c r="Q340" t="s">
        <v>8</v>
      </c>
      <c r="R340" t="s">
        <v>4</v>
      </c>
      <c r="S340" t="s">
        <v>5</v>
      </c>
      <c r="T340">
        <v>1</v>
      </c>
    </row>
    <row r="341" spans="1:20" x14ac:dyDescent="0.25">
      <c r="A341" s="2">
        <v>43101</v>
      </c>
      <c r="B341">
        <v>43784</v>
      </c>
      <c r="C341" t="s">
        <v>16</v>
      </c>
      <c r="D341">
        <v>21</v>
      </c>
      <c r="E341" t="s">
        <v>20</v>
      </c>
      <c r="F341" t="s">
        <v>33</v>
      </c>
      <c r="G341" s="2"/>
      <c r="H341" t="s">
        <v>70</v>
      </c>
      <c r="I341" t="s">
        <v>37</v>
      </c>
      <c r="J341" t="s">
        <v>146</v>
      </c>
      <c r="K341" t="s">
        <v>48</v>
      </c>
      <c r="L341" t="s">
        <v>70</v>
      </c>
      <c r="M341" t="s">
        <v>72</v>
      </c>
      <c r="N341">
        <v>139</v>
      </c>
      <c r="O341">
        <v>4.63</v>
      </c>
      <c r="P341">
        <v>0</v>
      </c>
      <c r="Q341" t="s">
        <v>8</v>
      </c>
      <c r="R341" t="s">
        <v>4</v>
      </c>
      <c r="S341" t="s">
        <v>5</v>
      </c>
      <c r="T341">
        <v>1</v>
      </c>
    </row>
    <row r="342" spans="1:20" x14ac:dyDescent="0.25">
      <c r="A342" s="2">
        <v>43101</v>
      </c>
      <c r="B342">
        <v>54918</v>
      </c>
      <c r="C342" t="s">
        <v>16</v>
      </c>
      <c r="D342">
        <v>21</v>
      </c>
      <c r="E342" t="s">
        <v>22</v>
      </c>
      <c r="F342" t="s">
        <v>33</v>
      </c>
      <c r="G342" s="2"/>
      <c r="H342" t="s">
        <v>70</v>
      </c>
      <c r="I342" t="s">
        <v>37</v>
      </c>
      <c r="J342" t="s">
        <v>147</v>
      </c>
      <c r="K342" t="s">
        <v>48</v>
      </c>
      <c r="L342" t="s">
        <v>70</v>
      </c>
      <c r="M342" t="s">
        <v>72</v>
      </c>
      <c r="N342">
        <v>215</v>
      </c>
      <c r="O342">
        <v>7.17</v>
      </c>
      <c r="P342">
        <v>0</v>
      </c>
      <c r="Q342" t="s">
        <v>8</v>
      </c>
      <c r="R342" t="s">
        <v>4</v>
      </c>
      <c r="S342" t="s">
        <v>5</v>
      </c>
      <c r="T342">
        <v>1</v>
      </c>
    </row>
    <row r="343" spans="1:20" x14ac:dyDescent="0.25">
      <c r="A343" s="2">
        <v>43102</v>
      </c>
      <c r="B343">
        <v>8506</v>
      </c>
      <c r="C343" t="s">
        <v>16</v>
      </c>
      <c r="D343">
        <v>21</v>
      </c>
      <c r="E343" t="s">
        <v>22</v>
      </c>
      <c r="F343" t="s">
        <v>33</v>
      </c>
      <c r="G343" s="2"/>
      <c r="H343" t="s">
        <v>70</v>
      </c>
      <c r="I343" t="s">
        <v>37</v>
      </c>
      <c r="J343" t="s">
        <v>148</v>
      </c>
      <c r="K343" t="s">
        <v>48</v>
      </c>
      <c r="L343" t="s">
        <v>70</v>
      </c>
      <c r="M343" t="s">
        <v>72</v>
      </c>
      <c r="N343">
        <v>507</v>
      </c>
      <c r="O343">
        <v>16.899999999999999</v>
      </c>
      <c r="P343">
        <v>0</v>
      </c>
      <c r="Q343" t="s">
        <v>8</v>
      </c>
      <c r="R343" t="s">
        <v>4</v>
      </c>
      <c r="S343" t="s">
        <v>5</v>
      </c>
      <c r="T343">
        <v>1</v>
      </c>
    </row>
    <row r="344" spans="1:20" x14ac:dyDescent="0.25">
      <c r="A344" s="2">
        <v>43102</v>
      </c>
      <c r="B344">
        <v>43784</v>
      </c>
      <c r="C344" t="s">
        <v>16</v>
      </c>
      <c r="D344">
        <v>21</v>
      </c>
      <c r="E344" t="s">
        <v>20</v>
      </c>
      <c r="F344" t="s">
        <v>33</v>
      </c>
      <c r="G344" s="2"/>
      <c r="H344" t="s">
        <v>70</v>
      </c>
      <c r="I344" t="s">
        <v>37</v>
      </c>
      <c r="J344" t="s">
        <v>112</v>
      </c>
      <c r="K344" t="s">
        <v>48</v>
      </c>
      <c r="L344" t="s">
        <v>70</v>
      </c>
      <c r="M344" t="s">
        <v>72</v>
      </c>
      <c r="N344">
        <v>170</v>
      </c>
      <c r="O344">
        <v>5.67</v>
      </c>
      <c r="P344">
        <v>0</v>
      </c>
      <c r="Q344" t="s">
        <v>8</v>
      </c>
      <c r="R344" t="s">
        <v>4</v>
      </c>
      <c r="S344" t="s">
        <v>5</v>
      </c>
      <c r="T344">
        <v>1</v>
      </c>
    </row>
    <row r="345" spans="1:20" x14ac:dyDescent="0.25">
      <c r="A345" s="2">
        <v>43102</v>
      </c>
      <c r="B345">
        <v>54918</v>
      </c>
      <c r="C345" t="s">
        <v>16</v>
      </c>
      <c r="D345">
        <v>21</v>
      </c>
      <c r="E345" t="s">
        <v>22</v>
      </c>
      <c r="F345" t="s">
        <v>33</v>
      </c>
      <c r="G345" s="2"/>
      <c r="H345" t="s">
        <v>70</v>
      </c>
      <c r="I345" t="s">
        <v>37</v>
      </c>
      <c r="J345" t="s">
        <v>149</v>
      </c>
      <c r="K345" t="s">
        <v>48</v>
      </c>
      <c r="L345" t="s">
        <v>70</v>
      </c>
      <c r="M345" t="s">
        <v>72</v>
      </c>
      <c r="N345">
        <v>246</v>
      </c>
      <c r="O345">
        <v>8.1999999999999993</v>
      </c>
      <c r="P345">
        <v>0</v>
      </c>
      <c r="Q345" t="s">
        <v>8</v>
      </c>
      <c r="R345" t="s">
        <v>4</v>
      </c>
      <c r="S345" t="s">
        <v>5</v>
      </c>
      <c r="T345">
        <v>1</v>
      </c>
    </row>
    <row r="346" spans="1:20" x14ac:dyDescent="0.25">
      <c r="A346" s="2">
        <v>43103</v>
      </c>
      <c r="B346">
        <v>8506</v>
      </c>
      <c r="C346" t="s">
        <v>16</v>
      </c>
      <c r="D346">
        <v>21</v>
      </c>
      <c r="E346" t="s">
        <v>22</v>
      </c>
      <c r="F346" t="s">
        <v>33</v>
      </c>
      <c r="G346" s="2"/>
      <c r="H346" t="s">
        <v>70</v>
      </c>
      <c r="I346" t="s">
        <v>37</v>
      </c>
      <c r="J346" t="s">
        <v>148</v>
      </c>
      <c r="K346" t="s">
        <v>48</v>
      </c>
      <c r="L346" t="s">
        <v>70</v>
      </c>
      <c r="M346" t="s">
        <v>72</v>
      </c>
      <c r="N346">
        <v>535</v>
      </c>
      <c r="O346">
        <v>17.829999999999998</v>
      </c>
      <c r="P346">
        <v>0</v>
      </c>
      <c r="Q346" t="s">
        <v>8</v>
      </c>
      <c r="R346" t="s">
        <v>4</v>
      </c>
      <c r="S346" t="s">
        <v>5</v>
      </c>
      <c r="T346">
        <v>1</v>
      </c>
    </row>
    <row r="347" spans="1:20" x14ac:dyDescent="0.25">
      <c r="A347" s="2">
        <v>43103</v>
      </c>
      <c r="B347">
        <v>43784</v>
      </c>
      <c r="C347" t="s">
        <v>16</v>
      </c>
      <c r="D347">
        <v>21</v>
      </c>
      <c r="E347" t="s">
        <v>20</v>
      </c>
      <c r="F347" t="s">
        <v>33</v>
      </c>
      <c r="G347" s="2"/>
      <c r="H347" t="s">
        <v>70</v>
      </c>
      <c r="I347" t="s">
        <v>37</v>
      </c>
      <c r="J347" t="s">
        <v>112</v>
      </c>
      <c r="K347" t="s">
        <v>48</v>
      </c>
      <c r="L347" t="s">
        <v>70</v>
      </c>
      <c r="M347" t="s">
        <v>72</v>
      </c>
      <c r="N347">
        <v>198</v>
      </c>
      <c r="O347">
        <v>6.6</v>
      </c>
      <c r="P347">
        <v>0</v>
      </c>
      <c r="Q347" t="s">
        <v>8</v>
      </c>
      <c r="R347" t="s">
        <v>4</v>
      </c>
      <c r="S347" t="s">
        <v>5</v>
      </c>
      <c r="T347">
        <v>1</v>
      </c>
    </row>
    <row r="348" spans="1:20" x14ac:dyDescent="0.25">
      <c r="A348" s="2">
        <v>43103</v>
      </c>
      <c r="B348">
        <v>54918</v>
      </c>
      <c r="C348" t="s">
        <v>16</v>
      </c>
      <c r="D348">
        <v>21</v>
      </c>
      <c r="E348" t="s">
        <v>22</v>
      </c>
      <c r="F348" t="s">
        <v>33</v>
      </c>
      <c r="G348" s="2"/>
      <c r="H348" t="s">
        <v>70</v>
      </c>
      <c r="I348" t="s">
        <v>37</v>
      </c>
      <c r="J348" t="s">
        <v>149</v>
      </c>
      <c r="K348" t="s">
        <v>48</v>
      </c>
      <c r="L348" t="s">
        <v>70</v>
      </c>
      <c r="M348" t="s">
        <v>72</v>
      </c>
      <c r="N348">
        <v>274</v>
      </c>
      <c r="O348">
        <v>9.1300000000000008</v>
      </c>
      <c r="P348">
        <v>0</v>
      </c>
      <c r="Q348" t="s">
        <v>8</v>
      </c>
      <c r="R348" t="s">
        <v>4</v>
      </c>
      <c r="S348" t="s">
        <v>5</v>
      </c>
      <c r="T348">
        <v>1</v>
      </c>
    </row>
    <row r="349" spans="1:20" x14ac:dyDescent="0.25">
      <c r="A349" s="2">
        <v>43104</v>
      </c>
      <c r="B349">
        <v>8506</v>
      </c>
      <c r="C349" t="s">
        <v>16</v>
      </c>
      <c r="D349">
        <v>21</v>
      </c>
      <c r="E349" t="s">
        <v>22</v>
      </c>
      <c r="F349" t="s">
        <v>33</v>
      </c>
      <c r="G349" s="2"/>
      <c r="H349" t="s">
        <v>70</v>
      </c>
      <c r="I349" t="s">
        <v>37</v>
      </c>
      <c r="J349" t="s">
        <v>148</v>
      </c>
      <c r="K349" t="s">
        <v>48</v>
      </c>
      <c r="L349" t="s">
        <v>70</v>
      </c>
      <c r="M349" t="s">
        <v>72</v>
      </c>
      <c r="N349">
        <v>566</v>
      </c>
      <c r="O349">
        <v>18.87</v>
      </c>
      <c r="P349">
        <v>0</v>
      </c>
      <c r="Q349" t="s">
        <v>8</v>
      </c>
      <c r="R349" t="s">
        <v>4</v>
      </c>
      <c r="S349" t="s">
        <v>5</v>
      </c>
      <c r="T349">
        <v>1</v>
      </c>
    </row>
    <row r="350" spans="1:20" x14ac:dyDescent="0.25">
      <c r="A350" s="2">
        <v>43104</v>
      </c>
      <c r="B350">
        <v>43784</v>
      </c>
      <c r="C350" t="s">
        <v>16</v>
      </c>
      <c r="D350">
        <v>21</v>
      </c>
      <c r="E350" t="s">
        <v>20</v>
      </c>
      <c r="F350" t="s">
        <v>33</v>
      </c>
      <c r="G350" s="2"/>
      <c r="H350" t="s">
        <v>70</v>
      </c>
      <c r="I350" t="s">
        <v>37</v>
      </c>
      <c r="J350" t="s">
        <v>112</v>
      </c>
      <c r="K350" t="s">
        <v>48</v>
      </c>
      <c r="L350" t="s">
        <v>70</v>
      </c>
      <c r="M350" t="s">
        <v>72</v>
      </c>
      <c r="N350">
        <v>229</v>
      </c>
      <c r="O350">
        <v>7.63</v>
      </c>
      <c r="P350">
        <v>0</v>
      </c>
      <c r="Q350" t="s">
        <v>8</v>
      </c>
      <c r="R350" t="s">
        <v>4</v>
      </c>
      <c r="S350" t="s">
        <v>5</v>
      </c>
      <c r="T350">
        <v>1</v>
      </c>
    </row>
    <row r="351" spans="1:20" x14ac:dyDescent="0.25">
      <c r="A351" s="2">
        <v>43104</v>
      </c>
      <c r="B351">
        <v>54918</v>
      </c>
      <c r="C351" t="s">
        <v>16</v>
      </c>
      <c r="D351">
        <v>21</v>
      </c>
      <c r="E351" t="s">
        <v>22</v>
      </c>
      <c r="F351" t="s">
        <v>33</v>
      </c>
      <c r="G351" s="2"/>
      <c r="H351" t="s">
        <v>70</v>
      </c>
      <c r="I351" t="s">
        <v>37</v>
      </c>
      <c r="J351" t="s">
        <v>149</v>
      </c>
      <c r="K351" t="s">
        <v>48</v>
      </c>
      <c r="L351" t="s">
        <v>70</v>
      </c>
      <c r="M351" t="s">
        <v>72</v>
      </c>
      <c r="N351">
        <v>305</v>
      </c>
      <c r="O351">
        <v>10.17</v>
      </c>
      <c r="P351">
        <v>0</v>
      </c>
      <c r="Q351" t="s">
        <v>8</v>
      </c>
      <c r="R351" t="s">
        <v>4</v>
      </c>
      <c r="S351" t="s">
        <v>5</v>
      </c>
      <c r="T351">
        <v>1</v>
      </c>
    </row>
    <row r="352" spans="1:20" x14ac:dyDescent="0.25">
      <c r="A352" s="2">
        <v>43105</v>
      </c>
      <c r="B352">
        <v>43784</v>
      </c>
      <c r="C352" t="s">
        <v>16</v>
      </c>
      <c r="D352">
        <v>21</v>
      </c>
      <c r="E352" t="s">
        <v>20</v>
      </c>
      <c r="F352" t="s">
        <v>33</v>
      </c>
      <c r="G352" s="2"/>
      <c r="H352" t="s">
        <v>70</v>
      </c>
      <c r="I352" t="s">
        <v>37</v>
      </c>
      <c r="J352" t="s">
        <v>112</v>
      </c>
      <c r="K352" t="s">
        <v>48</v>
      </c>
      <c r="L352" t="s">
        <v>70</v>
      </c>
      <c r="M352" t="s">
        <v>72</v>
      </c>
      <c r="N352">
        <v>259</v>
      </c>
      <c r="O352">
        <v>8.6300000000000008</v>
      </c>
      <c r="P352">
        <v>0</v>
      </c>
      <c r="Q352" t="s">
        <v>8</v>
      </c>
      <c r="R352" t="s">
        <v>4</v>
      </c>
      <c r="S352" t="s">
        <v>5</v>
      </c>
      <c r="T352">
        <v>1</v>
      </c>
    </row>
    <row r="353" spans="1:20" x14ac:dyDescent="0.25">
      <c r="A353" s="2">
        <v>43105</v>
      </c>
      <c r="B353">
        <v>54918</v>
      </c>
      <c r="C353" t="s">
        <v>16</v>
      </c>
      <c r="D353">
        <v>21</v>
      </c>
      <c r="E353" t="s">
        <v>22</v>
      </c>
      <c r="F353" t="s">
        <v>33</v>
      </c>
      <c r="G353" s="2"/>
      <c r="H353" t="s">
        <v>70</v>
      </c>
      <c r="I353" t="s">
        <v>37</v>
      </c>
      <c r="J353" t="s">
        <v>149</v>
      </c>
      <c r="K353" t="s">
        <v>48</v>
      </c>
      <c r="L353" t="s">
        <v>70</v>
      </c>
      <c r="M353" t="s">
        <v>72</v>
      </c>
      <c r="N353">
        <v>335</v>
      </c>
      <c r="O353">
        <v>11.17</v>
      </c>
      <c r="P353">
        <v>0</v>
      </c>
      <c r="Q353" t="s">
        <v>8</v>
      </c>
      <c r="R353" t="s">
        <v>4</v>
      </c>
      <c r="S353" t="s">
        <v>5</v>
      </c>
      <c r="T353">
        <v>1</v>
      </c>
    </row>
    <row r="354" spans="1:20" x14ac:dyDescent="0.25">
      <c r="A354" s="2">
        <v>43106</v>
      </c>
      <c r="B354">
        <v>43784</v>
      </c>
      <c r="C354" t="s">
        <v>16</v>
      </c>
      <c r="D354">
        <v>21</v>
      </c>
      <c r="E354" t="s">
        <v>20</v>
      </c>
      <c r="F354" t="s">
        <v>33</v>
      </c>
      <c r="G354" s="2"/>
      <c r="H354" t="s">
        <v>70</v>
      </c>
      <c r="I354" t="s">
        <v>37</v>
      </c>
      <c r="J354" t="s">
        <v>112</v>
      </c>
      <c r="K354" t="s">
        <v>48</v>
      </c>
      <c r="L354" t="s">
        <v>70</v>
      </c>
      <c r="M354" t="s">
        <v>72</v>
      </c>
      <c r="N354">
        <v>290</v>
      </c>
      <c r="O354">
        <v>9.67</v>
      </c>
      <c r="P354">
        <v>0</v>
      </c>
      <c r="Q354" t="s">
        <v>8</v>
      </c>
      <c r="R354" t="s">
        <v>4</v>
      </c>
      <c r="S354" t="s">
        <v>5</v>
      </c>
      <c r="T354">
        <v>1</v>
      </c>
    </row>
    <row r="355" spans="1:20" x14ac:dyDescent="0.25">
      <c r="A355" s="2">
        <v>43106</v>
      </c>
      <c r="B355">
        <v>54918</v>
      </c>
      <c r="C355" t="s">
        <v>16</v>
      </c>
      <c r="D355">
        <v>21</v>
      </c>
      <c r="E355" t="s">
        <v>22</v>
      </c>
      <c r="F355" t="s">
        <v>33</v>
      </c>
      <c r="G355" s="2"/>
      <c r="H355" t="s">
        <v>70</v>
      </c>
      <c r="I355" t="s">
        <v>37</v>
      </c>
      <c r="J355" t="s">
        <v>149</v>
      </c>
      <c r="K355" t="s">
        <v>48</v>
      </c>
      <c r="L355" t="s">
        <v>70</v>
      </c>
      <c r="M355" t="s">
        <v>72</v>
      </c>
      <c r="N355">
        <v>366</v>
      </c>
      <c r="O355">
        <v>12.2</v>
      </c>
      <c r="P355">
        <v>0</v>
      </c>
      <c r="Q355" t="s">
        <v>8</v>
      </c>
      <c r="R355" t="s">
        <v>4</v>
      </c>
      <c r="S355" t="s">
        <v>5</v>
      </c>
      <c r="T355">
        <v>1</v>
      </c>
    </row>
    <row r="356" spans="1:20" x14ac:dyDescent="0.25">
      <c r="A356" s="2">
        <v>43107</v>
      </c>
      <c r="B356">
        <v>21608</v>
      </c>
      <c r="C356" t="s">
        <v>16</v>
      </c>
      <c r="D356">
        <v>21</v>
      </c>
      <c r="E356" t="s">
        <v>30</v>
      </c>
      <c r="F356" t="s">
        <v>33</v>
      </c>
      <c r="G356" s="2"/>
      <c r="H356" t="s">
        <v>70</v>
      </c>
      <c r="I356" t="s">
        <v>37</v>
      </c>
      <c r="J356" t="s">
        <v>150</v>
      </c>
      <c r="K356" t="s">
        <v>48</v>
      </c>
      <c r="L356" t="s">
        <v>70</v>
      </c>
      <c r="M356" t="s">
        <v>72</v>
      </c>
      <c r="N356">
        <v>5</v>
      </c>
      <c r="O356">
        <v>0.17</v>
      </c>
      <c r="P356">
        <v>0</v>
      </c>
      <c r="Q356" t="s">
        <v>8</v>
      </c>
      <c r="R356" t="s">
        <v>4</v>
      </c>
      <c r="S356" t="s">
        <v>5</v>
      </c>
      <c r="T356">
        <v>1</v>
      </c>
    </row>
    <row r="357" spans="1:20" x14ac:dyDescent="0.25">
      <c r="A357" s="2">
        <v>43107</v>
      </c>
      <c r="B357">
        <v>41314</v>
      </c>
      <c r="C357" t="s">
        <v>16</v>
      </c>
      <c r="D357">
        <v>21</v>
      </c>
      <c r="E357" t="s">
        <v>28</v>
      </c>
      <c r="F357" t="s">
        <v>33</v>
      </c>
      <c r="G357" s="2"/>
      <c r="H357" t="s">
        <v>70</v>
      </c>
      <c r="I357" t="s">
        <v>37</v>
      </c>
      <c r="J357" t="s">
        <v>151</v>
      </c>
      <c r="K357" t="s">
        <v>48</v>
      </c>
      <c r="L357" t="s">
        <v>70</v>
      </c>
      <c r="M357" t="s">
        <v>72</v>
      </c>
      <c r="N357">
        <v>25</v>
      </c>
      <c r="O357">
        <v>0.83</v>
      </c>
      <c r="P357">
        <v>0</v>
      </c>
      <c r="Q357" t="s">
        <v>8</v>
      </c>
      <c r="R357" t="s">
        <v>4</v>
      </c>
      <c r="S357" t="s">
        <v>5</v>
      </c>
      <c r="T357">
        <v>1</v>
      </c>
    </row>
    <row r="358" spans="1:20" x14ac:dyDescent="0.25">
      <c r="A358" s="2">
        <v>43107</v>
      </c>
      <c r="B358">
        <v>43784</v>
      </c>
      <c r="C358" t="s">
        <v>16</v>
      </c>
      <c r="D358">
        <v>21</v>
      </c>
      <c r="E358" t="s">
        <v>20</v>
      </c>
      <c r="F358" t="s">
        <v>33</v>
      </c>
      <c r="G358" s="2"/>
      <c r="H358" t="s">
        <v>70</v>
      </c>
      <c r="I358" t="s">
        <v>37</v>
      </c>
      <c r="J358" t="s">
        <v>112</v>
      </c>
      <c r="K358" t="s">
        <v>48</v>
      </c>
      <c r="L358" t="s">
        <v>70</v>
      </c>
      <c r="M358" t="s">
        <v>72</v>
      </c>
      <c r="N358">
        <v>320</v>
      </c>
      <c r="O358">
        <v>10.67</v>
      </c>
      <c r="P358">
        <v>0</v>
      </c>
      <c r="Q358" t="s">
        <v>8</v>
      </c>
      <c r="R358" t="s">
        <v>4</v>
      </c>
      <c r="S358" t="s">
        <v>5</v>
      </c>
      <c r="T358">
        <v>1</v>
      </c>
    </row>
    <row r="359" spans="1:20" x14ac:dyDescent="0.25">
      <c r="A359" s="2">
        <v>43107</v>
      </c>
      <c r="B359">
        <v>54918</v>
      </c>
      <c r="C359" t="s">
        <v>16</v>
      </c>
      <c r="D359">
        <v>21</v>
      </c>
      <c r="E359" t="s">
        <v>22</v>
      </c>
      <c r="F359" t="s">
        <v>33</v>
      </c>
      <c r="G359" s="2"/>
      <c r="H359" t="s">
        <v>70</v>
      </c>
      <c r="I359" t="s">
        <v>37</v>
      </c>
      <c r="J359" t="s">
        <v>149</v>
      </c>
      <c r="K359" t="s">
        <v>48</v>
      </c>
      <c r="L359" t="s">
        <v>70</v>
      </c>
      <c r="M359" t="s">
        <v>72</v>
      </c>
      <c r="N359">
        <v>396</v>
      </c>
      <c r="O359">
        <v>13.2</v>
      </c>
      <c r="P359">
        <v>0</v>
      </c>
      <c r="Q359" t="s">
        <v>8</v>
      </c>
      <c r="R359" t="s">
        <v>4</v>
      </c>
      <c r="S359" t="s">
        <v>5</v>
      </c>
      <c r="T359">
        <v>1</v>
      </c>
    </row>
    <row r="360" spans="1:20" x14ac:dyDescent="0.25">
      <c r="A360" s="2">
        <v>43108</v>
      </c>
      <c r="B360">
        <v>41314</v>
      </c>
      <c r="C360" t="s">
        <v>16</v>
      </c>
      <c r="D360">
        <v>21</v>
      </c>
      <c r="E360" t="s">
        <v>28</v>
      </c>
      <c r="F360" t="s">
        <v>33</v>
      </c>
      <c r="G360" s="2"/>
      <c r="H360" t="s">
        <v>70</v>
      </c>
      <c r="I360" t="s">
        <v>37</v>
      </c>
      <c r="J360" t="s">
        <v>151</v>
      </c>
      <c r="K360" t="s">
        <v>48</v>
      </c>
      <c r="L360" t="s">
        <v>70</v>
      </c>
      <c r="M360" t="s">
        <v>72</v>
      </c>
      <c r="N360">
        <v>56</v>
      </c>
      <c r="O360">
        <v>1.87</v>
      </c>
      <c r="P360">
        <v>0</v>
      </c>
      <c r="Q360" t="s">
        <v>8</v>
      </c>
      <c r="R360" t="s">
        <v>4</v>
      </c>
      <c r="S360" t="s">
        <v>5</v>
      </c>
      <c r="T360">
        <v>1</v>
      </c>
    </row>
    <row r="361" spans="1:20" x14ac:dyDescent="0.25">
      <c r="A361" s="2">
        <v>43108</v>
      </c>
      <c r="B361">
        <v>43784</v>
      </c>
      <c r="C361" t="s">
        <v>16</v>
      </c>
      <c r="D361">
        <v>21</v>
      </c>
      <c r="E361" t="s">
        <v>20</v>
      </c>
      <c r="F361" t="s">
        <v>33</v>
      </c>
      <c r="G361" s="2"/>
      <c r="H361" t="s">
        <v>70</v>
      </c>
      <c r="I361" t="s">
        <v>37</v>
      </c>
      <c r="J361" t="s">
        <v>112</v>
      </c>
      <c r="K361" t="s">
        <v>48</v>
      </c>
      <c r="L361" t="s">
        <v>70</v>
      </c>
      <c r="M361" t="s">
        <v>72</v>
      </c>
      <c r="N361">
        <v>351</v>
      </c>
      <c r="O361">
        <v>11.7</v>
      </c>
      <c r="P361">
        <v>0</v>
      </c>
      <c r="Q361" t="s">
        <v>8</v>
      </c>
      <c r="R361" t="s">
        <v>4</v>
      </c>
      <c r="S361" t="s">
        <v>5</v>
      </c>
      <c r="T361">
        <v>1</v>
      </c>
    </row>
    <row r="362" spans="1:20" x14ac:dyDescent="0.25">
      <c r="A362" s="2">
        <v>43108</v>
      </c>
      <c r="B362">
        <v>54918</v>
      </c>
      <c r="C362" t="s">
        <v>16</v>
      </c>
      <c r="D362">
        <v>21</v>
      </c>
      <c r="E362" t="s">
        <v>22</v>
      </c>
      <c r="F362" t="s">
        <v>33</v>
      </c>
      <c r="G362" s="2"/>
      <c r="H362" t="s">
        <v>70</v>
      </c>
      <c r="I362" t="s">
        <v>37</v>
      </c>
      <c r="J362" t="s">
        <v>149</v>
      </c>
      <c r="K362" t="s">
        <v>48</v>
      </c>
      <c r="L362" t="s">
        <v>70</v>
      </c>
      <c r="M362" t="s">
        <v>72</v>
      </c>
      <c r="N362">
        <v>427</v>
      </c>
      <c r="O362">
        <v>14.23</v>
      </c>
      <c r="P362">
        <v>0</v>
      </c>
      <c r="Q362" t="s">
        <v>8</v>
      </c>
      <c r="R362" t="s">
        <v>4</v>
      </c>
      <c r="S362" t="s">
        <v>5</v>
      </c>
      <c r="T362">
        <v>1</v>
      </c>
    </row>
    <row r="363" spans="1:20" x14ac:dyDescent="0.25">
      <c r="A363" s="2">
        <v>43109</v>
      </c>
      <c r="B363">
        <v>41314</v>
      </c>
      <c r="C363" t="s">
        <v>16</v>
      </c>
      <c r="D363">
        <v>21</v>
      </c>
      <c r="E363" t="s">
        <v>28</v>
      </c>
      <c r="F363" t="s">
        <v>33</v>
      </c>
      <c r="G363" s="2"/>
      <c r="H363" t="s">
        <v>70</v>
      </c>
      <c r="I363" t="s">
        <v>37</v>
      </c>
      <c r="J363" t="s">
        <v>151</v>
      </c>
      <c r="K363" t="s">
        <v>48</v>
      </c>
      <c r="L363" t="s">
        <v>70</v>
      </c>
      <c r="M363" t="s">
        <v>72</v>
      </c>
      <c r="N363">
        <v>87</v>
      </c>
      <c r="O363">
        <v>2.9</v>
      </c>
      <c r="P363">
        <v>0</v>
      </c>
      <c r="Q363" t="s">
        <v>8</v>
      </c>
      <c r="R363" t="s">
        <v>4</v>
      </c>
      <c r="S363" t="s">
        <v>5</v>
      </c>
      <c r="T363">
        <v>1</v>
      </c>
    </row>
    <row r="364" spans="1:20" x14ac:dyDescent="0.25">
      <c r="A364" s="2">
        <v>43109</v>
      </c>
      <c r="B364">
        <v>43784</v>
      </c>
      <c r="C364" t="s">
        <v>16</v>
      </c>
      <c r="D364">
        <v>21</v>
      </c>
      <c r="E364" t="s">
        <v>20</v>
      </c>
      <c r="F364" t="s">
        <v>33</v>
      </c>
      <c r="G364" s="2"/>
      <c r="H364" t="s">
        <v>70</v>
      </c>
      <c r="I364" t="s">
        <v>37</v>
      </c>
      <c r="J364" t="s">
        <v>112</v>
      </c>
      <c r="K364" t="s">
        <v>48</v>
      </c>
      <c r="L364" t="s">
        <v>70</v>
      </c>
      <c r="M364" t="s">
        <v>72</v>
      </c>
      <c r="N364">
        <v>382</v>
      </c>
      <c r="O364">
        <v>12.73</v>
      </c>
      <c r="P364">
        <v>0</v>
      </c>
      <c r="Q364" t="s">
        <v>8</v>
      </c>
      <c r="R364" t="s">
        <v>4</v>
      </c>
      <c r="S364" t="s">
        <v>5</v>
      </c>
      <c r="T364">
        <v>1</v>
      </c>
    </row>
    <row r="365" spans="1:20" x14ac:dyDescent="0.25">
      <c r="A365" s="2">
        <v>43109</v>
      </c>
      <c r="B365">
        <v>54918</v>
      </c>
      <c r="C365" t="s">
        <v>16</v>
      </c>
      <c r="D365">
        <v>21</v>
      </c>
      <c r="E365" t="s">
        <v>22</v>
      </c>
      <c r="F365" t="s">
        <v>33</v>
      </c>
      <c r="G365" s="2"/>
      <c r="H365" t="s">
        <v>70</v>
      </c>
      <c r="I365" t="s">
        <v>37</v>
      </c>
      <c r="J365" t="s">
        <v>149</v>
      </c>
      <c r="K365" t="s">
        <v>48</v>
      </c>
      <c r="L365" t="s">
        <v>70</v>
      </c>
      <c r="M365" t="s">
        <v>72</v>
      </c>
      <c r="N365">
        <v>458</v>
      </c>
      <c r="O365">
        <v>15.27</v>
      </c>
      <c r="P365">
        <v>0</v>
      </c>
      <c r="Q365" t="s">
        <v>8</v>
      </c>
      <c r="R365" t="s">
        <v>4</v>
      </c>
      <c r="S365" t="s">
        <v>5</v>
      </c>
      <c r="T365">
        <v>1</v>
      </c>
    </row>
    <row r="366" spans="1:20" x14ac:dyDescent="0.25">
      <c r="A366" s="2">
        <v>43110</v>
      </c>
      <c r="B366">
        <v>41314</v>
      </c>
      <c r="C366" t="s">
        <v>16</v>
      </c>
      <c r="D366">
        <v>21</v>
      </c>
      <c r="E366" t="s">
        <v>28</v>
      </c>
      <c r="F366" t="s">
        <v>33</v>
      </c>
      <c r="G366" s="2"/>
      <c r="H366" t="s">
        <v>70</v>
      </c>
      <c r="I366" t="s">
        <v>37</v>
      </c>
      <c r="J366" t="s">
        <v>151</v>
      </c>
      <c r="K366" t="s">
        <v>48</v>
      </c>
      <c r="L366" t="s">
        <v>70</v>
      </c>
      <c r="M366" t="s">
        <v>72</v>
      </c>
      <c r="N366">
        <v>117</v>
      </c>
      <c r="O366">
        <v>3.9</v>
      </c>
      <c r="P366">
        <v>0</v>
      </c>
      <c r="Q366" t="s">
        <v>8</v>
      </c>
      <c r="R366" t="s">
        <v>4</v>
      </c>
      <c r="S366" t="s">
        <v>5</v>
      </c>
      <c r="T366">
        <v>1</v>
      </c>
    </row>
    <row r="367" spans="1:20" x14ac:dyDescent="0.25">
      <c r="A367" s="2">
        <v>43110</v>
      </c>
      <c r="B367">
        <v>43784</v>
      </c>
      <c r="C367" t="s">
        <v>16</v>
      </c>
      <c r="D367">
        <v>21</v>
      </c>
      <c r="E367" t="s">
        <v>20</v>
      </c>
      <c r="F367" t="s">
        <v>33</v>
      </c>
      <c r="G367" s="2"/>
      <c r="H367" t="s">
        <v>70</v>
      </c>
      <c r="I367" t="s">
        <v>37</v>
      </c>
      <c r="J367" t="s">
        <v>112</v>
      </c>
      <c r="K367" t="s">
        <v>48</v>
      </c>
      <c r="L367" t="s">
        <v>70</v>
      </c>
      <c r="M367" t="s">
        <v>72</v>
      </c>
      <c r="N367">
        <v>412</v>
      </c>
      <c r="O367">
        <v>13.73</v>
      </c>
      <c r="P367">
        <v>0</v>
      </c>
      <c r="Q367" t="s">
        <v>8</v>
      </c>
      <c r="R367" t="s">
        <v>4</v>
      </c>
      <c r="S367" t="s">
        <v>5</v>
      </c>
      <c r="T367">
        <v>1</v>
      </c>
    </row>
    <row r="368" spans="1:20" x14ac:dyDescent="0.25">
      <c r="A368" s="2">
        <v>43110</v>
      </c>
      <c r="B368">
        <v>54918</v>
      </c>
      <c r="C368" t="s">
        <v>16</v>
      </c>
      <c r="D368">
        <v>21</v>
      </c>
      <c r="E368" t="s">
        <v>22</v>
      </c>
      <c r="F368" t="s">
        <v>33</v>
      </c>
      <c r="G368" s="2"/>
      <c r="H368" t="s">
        <v>70</v>
      </c>
      <c r="I368" t="s">
        <v>37</v>
      </c>
      <c r="J368" t="s">
        <v>149</v>
      </c>
      <c r="K368" t="s">
        <v>48</v>
      </c>
      <c r="L368" t="s">
        <v>70</v>
      </c>
      <c r="M368" t="s">
        <v>72</v>
      </c>
      <c r="N368">
        <v>488</v>
      </c>
      <c r="O368">
        <v>16.27</v>
      </c>
      <c r="P368">
        <v>0</v>
      </c>
      <c r="Q368" t="s">
        <v>8</v>
      </c>
      <c r="R368" t="s">
        <v>4</v>
      </c>
      <c r="S368" t="s">
        <v>5</v>
      </c>
      <c r="T368">
        <v>1</v>
      </c>
    </row>
    <row r="369" spans="1:20" x14ac:dyDescent="0.25">
      <c r="A369" s="2">
        <v>43111</v>
      </c>
      <c r="B369">
        <v>41314</v>
      </c>
      <c r="C369" t="s">
        <v>16</v>
      </c>
      <c r="D369">
        <v>21</v>
      </c>
      <c r="E369" t="s">
        <v>28</v>
      </c>
      <c r="F369" t="s">
        <v>33</v>
      </c>
      <c r="G369" s="2"/>
      <c r="H369" t="s">
        <v>70</v>
      </c>
      <c r="I369" t="s">
        <v>37</v>
      </c>
      <c r="J369" t="s">
        <v>151</v>
      </c>
      <c r="K369" t="s">
        <v>48</v>
      </c>
      <c r="L369" t="s">
        <v>70</v>
      </c>
      <c r="M369" t="s">
        <v>72</v>
      </c>
      <c r="N369">
        <v>148</v>
      </c>
      <c r="O369">
        <v>4.93</v>
      </c>
      <c r="P369">
        <v>0</v>
      </c>
      <c r="Q369" t="s">
        <v>8</v>
      </c>
      <c r="R369" t="s">
        <v>4</v>
      </c>
      <c r="S369" t="s">
        <v>5</v>
      </c>
      <c r="T369">
        <v>1</v>
      </c>
    </row>
    <row r="370" spans="1:20" x14ac:dyDescent="0.25">
      <c r="A370" s="2">
        <v>43111</v>
      </c>
      <c r="B370">
        <v>43784</v>
      </c>
      <c r="C370" t="s">
        <v>16</v>
      </c>
      <c r="D370">
        <v>21</v>
      </c>
      <c r="E370" t="s">
        <v>20</v>
      </c>
      <c r="F370" t="s">
        <v>33</v>
      </c>
      <c r="G370" s="2"/>
      <c r="H370" t="s">
        <v>70</v>
      </c>
      <c r="I370" t="s">
        <v>37</v>
      </c>
      <c r="J370" t="s">
        <v>112</v>
      </c>
      <c r="K370" t="s">
        <v>48</v>
      </c>
      <c r="L370" t="s">
        <v>70</v>
      </c>
      <c r="M370" t="s">
        <v>72</v>
      </c>
      <c r="N370">
        <v>443</v>
      </c>
      <c r="O370">
        <v>14.77</v>
      </c>
      <c r="P370">
        <v>0</v>
      </c>
      <c r="Q370" t="s">
        <v>8</v>
      </c>
      <c r="R370" t="s">
        <v>4</v>
      </c>
      <c r="S370" t="s">
        <v>5</v>
      </c>
      <c r="T370">
        <v>1</v>
      </c>
    </row>
    <row r="371" spans="1:20" x14ac:dyDescent="0.25">
      <c r="A371" s="2">
        <v>43111</v>
      </c>
      <c r="B371">
        <v>54918</v>
      </c>
      <c r="C371" t="s">
        <v>16</v>
      </c>
      <c r="D371">
        <v>21</v>
      </c>
      <c r="E371" t="s">
        <v>22</v>
      </c>
      <c r="F371" t="s">
        <v>33</v>
      </c>
      <c r="G371" s="2"/>
      <c r="H371" t="s">
        <v>70</v>
      </c>
      <c r="I371" t="s">
        <v>37</v>
      </c>
      <c r="J371" t="s">
        <v>149</v>
      </c>
      <c r="K371" t="s">
        <v>48</v>
      </c>
      <c r="L371" t="s">
        <v>70</v>
      </c>
      <c r="M371" t="s">
        <v>72</v>
      </c>
      <c r="N371">
        <v>519</v>
      </c>
      <c r="O371">
        <v>17.3</v>
      </c>
      <c r="P371">
        <v>0</v>
      </c>
      <c r="Q371" t="s">
        <v>8</v>
      </c>
      <c r="R371" t="s">
        <v>4</v>
      </c>
      <c r="S371" t="s">
        <v>5</v>
      </c>
      <c r="T371">
        <v>1</v>
      </c>
    </row>
    <row r="372" spans="1:20" x14ac:dyDescent="0.25">
      <c r="A372" s="2">
        <v>43112</v>
      </c>
      <c r="B372">
        <v>41314</v>
      </c>
      <c r="C372" t="s">
        <v>16</v>
      </c>
      <c r="D372">
        <v>21</v>
      </c>
      <c r="E372" t="s">
        <v>28</v>
      </c>
      <c r="F372" t="s">
        <v>33</v>
      </c>
      <c r="G372" s="2"/>
      <c r="H372" t="s">
        <v>70</v>
      </c>
      <c r="I372" t="s">
        <v>37</v>
      </c>
      <c r="J372" t="s">
        <v>151</v>
      </c>
      <c r="K372" t="s">
        <v>48</v>
      </c>
      <c r="L372" t="s">
        <v>70</v>
      </c>
      <c r="M372" t="s">
        <v>72</v>
      </c>
      <c r="N372">
        <v>178</v>
      </c>
      <c r="O372">
        <v>5.93</v>
      </c>
      <c r="P372">
        <v>0</v>
      </c>
      <c r="Q372" t="s">
        <v>8</v>
      </c>
      <c r="R372" t="s">
        <v>4</v>
      </c>
      <c r="S372" t="s">
        <v>5</v>
      </c>
      <c r="T372">
        <v>1</v>
      </c>
    </row>
    <row r="373" spans="1:20" x14ac:dyDescent="0.25">
      <c r="A373" s="2">
        <v>43112</v>
      </c>
      <c r="B373">
        <v>43784</v>
      </c>
      <c r="C373" t="s">
        <v>16</v>
      </c>
      <c r="D373">
        <v>21</v>
      </c>
      <c r="E373" t="s">
        <v>20</v>
      </c>
      <c r="F373" t="s">
        <v>33</v>
      </c>
      <c r="G373" s="2"/>
      <c r="H373" t="s">
        <v>70</v>
      </c>
      <c r="I373" t="s">
        <v>37</v>
      </c>
      <c r="J373" t="s">
        <v>112</v>
      </c>
      <c r="K373" t="s">
        <v>48</v>
      </c>
      <c r="L373" t="s">
        <v>70</v>
      </c>
      <c r="M373" t="s">
        <v>72</v>
      </c>
      <c r="N373">
        <v>473</v>
      </c>
      <c r="O373">
        <v>15.77</v>
      </c>
      <c r="P373">
        <v>0</v>
      </c>
      <c r="Q373" t="s">
        <v>8</v>
      </c>
      <c r="R373" t="s">
        <v>4</v>
      </c>
      <c r="S373" t="s">
        <v>5</v>
      </c>
      <c r="T373">
        <v>1</v>
      </c>
    </row>
    <row r="374" spans="1:20" x14ac:dyDescent="0.25">
      <c r="A374" s="2">
        <v>43112</v>
      </c>
      <c r="B374">
        <v>54918</v>
      </c>
      <c r="C374" t="s">
        <v>16</v>
      </c>
      <c r="D374">
        <v>21</v>
      </c>
      <c r="E374" t="s">
        <v>22</v>
      </c>
      <c r="F374" t="s">
        <v>33</v>
      </c>
      <c r="G374" s="2"/>
      <c r="H374" t="s">
        <v>70</v>
      </c>
      <c r="I374" t="s">
        <v>37</v>
      </c>
      <c r="J374" t="s">
        <v>149</v>
      </c>
      <c r="K374" t="s">
        <v>48</v>
      </c>
      <c r="L374" t="s">
        <v>70</v>
      </c>
      <c r="M374" t="s">
        <v>72</v>
      </c>
      <c r="N374">
        <v>549</v>
      </c>
      <c r="O374">
        <v>18.3</v>
      </c>
      <c r="P374">
        <v>0</v>
      </c>
      <c r="Q374" t="s">
        <v>8</v>
      </c>
      <c r="R374" t="s">
        <v>4</v>
      </c>
      <c r="S374" t="s">
        <v>5</v>
      </c>
      <c r="T374">
        <v>1</v>
      </c>
    </row>
    <row r="375" spans="1:20" x14ac:dyDescent="0.25">
      <c r="A375" s="2">
        <v>42005</v>
      </c>
      <c r="B375">
        <v>115526</v>
      </c>
      <c r="C375" t="s">
        <v>16</v>
      </c>
      <c r="D375">
        <v>21</v>
      </c>
      <c r="E375" t="s">
        <v>26</v>
      </c>
      <c r="F375" t="s">
        <v>33</v>
      </c>
      <c r="G375" s="2"/>
      <c r="H375" t="s">
        <v>70</v>
      </c>
      <c r="I375" t="s">
        <v>38</v>
      </c>
      <c r="J375" t="s">
        <v>152</v>
      </c>
      <c r="K375" t="s">
        <v>48</v>
      </c>
      <c r="L375" t="s">
        <v>70</v>
      </c>
      <c r="M375" t="s">
        <v>72</v>
      </c>
      <c r="N375">
        <v>885</v>
      </c>
      <c r="O375">
        <v>29.5</v>
      </c>
      <c r="P375">
        <v>0</v>
      </c>
      <c r="Q375" t="s">
        <v>3</v>
      </c>
      <c r="R375" t="s">
        <v>4</v>
      </c>
      <c r="S375" t="s">
        <v>5</v>
      </c>
      <c r="T375">
        <v>1</v>
      </c>
    </row>
    <row r="376" spans="1:20" x14ac:dyDescent="0.25">
      <c r="A376" s="2">
        <v>42006</v>
      </c>
      <c r="B376">
        <v>115526</v>
      </c>
      <c r="C376" t="s">
        <v>16</v>
      </c>
      <c r="D376">
        <v>21</v>
      </c>
      <c r="E376" t="s">
        <v>26</v>
      </c>
      <c r="F376" t="s">
        <v>33</v>
      </c>
      <c r="G376" s="2"/>
      <c r="H376" t="s">
        <v>70</v>
      </c>
      <c r="I376" t="s">
        <v>38</v>
      </c>
      <c r="J376" t="s">
        <v>153</v>
      </c>
      <c r="K376" t="s">
        <v>48</v>
      </c>
      <c r="L376" t="s">
        <v>70</v>
      </c>
      <c r="M376" t="s">
        <v>72</v>
      </c>
      <c r="N376">
        <v>916</v>
      </c>
      <c r="O376">
        <v>30.53</v>
      </c>
      <c r="P376">
        <v>0</v>
      </c>
      <c r="Q376" t="s">
        <v>3</v>
      </c>
      <c r="R376" t="s">
        <v>4</v>
      </c>
      <c r="S376" t="s">
        <v>5</v>
      </c>
      <c r="T376">
        <v>1</v>
      </c>
    </row>
    <row r="377" spans="1:20" x14ac:dyDescent="0.25">
      <c r="A377" s="2">
        <v>42007</v>
      </c>
      <c r="B377">
        <v>115526</v>
      </c>
      <c r="C377" t="s">
        <v>16</v>
      </c>
      <c r="D377">
        <v>21</v>
      </c>
      <c r="E377" t="s">
        <v>26</v>
      </c>
      <c r="F377" t="s">
        <v>33</v>
      </c>
      <c r="G377" s="2"/>
      <c r="H377" t="s">
        <v>70</v>
      </c>
      <c r="I377" t="s">
        <v>38</v>
      </c>
      <c r="J377" t="s">
        <v>153</v>
      </c>
      <c r="K377" t="s">
        <v>48</v>
      </c>
      <c r="L377" t="s">
        <v>70</v>
      </c>
      <c r="M377" t="s">
        <v>72</v>
      </c>
      <c r="N377">
        <v>944</v>
      </c>
      <c r="O377">
        <v>31.47</v>
      </c>
      <c r="P377">
        <v>0</v>
      </c>
      <c r="Q377" t="s">
        <v>3</v>
      </c>
      <c r="R377" t="s">
        <v>4</v>
      </c>
      <c r="S377" t="s">
        <v>5</v>
      </c>
      <c r="T377">
        <v>1</v>
      </c>
    </row>
    <row r="378" spans="1:20" x14ac:dyDescent="0.25">
      <c r="A378" s="2">
        <v>42008</v>
      </c>
      <c r="B378">
        <v>115526</v>
      </c>
      <c r="C378" t="s">
        <v>16</v>
      </c>
      <c r="D378">
        <v>21</v>
      </c>
      <c r="E378" t="s">
        <v>26</v>
      </c>
      <c r="F378" t="s">
        <v>33</v>
      </c>
      <c r="G378" s="2"/>
      <c r="H378" t="s">
        <v>70</v>
      </c>
      <c r="I378" t="s">
        <v>38</v>
      </c>
      <c r="J378" t="s">
        <v>153</v>
      </c>
      <c r="K378" t="s">
        <v>48</v>
      </c>
      <c r="L378" t="s">
        <v>70</v>
      </c>
      <c r="M378" t="s">
        <v>72</v>
      </c>
      <c r="N378">
        <v>975</v>
      </c>
      <c r="O378">
        <v>32.5</v>
      </c>
      <c r="P378">
        <v>0</v>
      </c>
      <c r="Q378" t="s">
        <v>3</v>
      </c>
      <c r="R378" t="s">
        <v>4</v>
      </c>
      <c r="S378" t="s">
        <v>5</v>
      </c>
      <c r="T378">
        <v>1</v>
      </c>
    </row>
    <row r="379" spans="1:20" x14ac:dyDescent="0.25">
      <c r="A379" s="2">
        <v>42009</v>
      </c>
      <c r="B379">
        <v>115526</v>
      </c>
      <c r="C379" t="s">
        <v>16</v>
      </c>
      <c r="D379">
        <v>21</v>
      </c>
      <c r="E379" t="s">
        <v>26</v>
      </c>
      <c r="F379" t="s">
        <v>33</v>
      </c>
      <c r="G379" s="2"/>
      <c r="H379" t="s">
        <v>70</v>
      </c>
      <c r="I379" t="s">
        <v>38</v>
      </c>
      <c r="J379" t="s">
        <v>153</v>
      </c>
      <c r="K379" t="s">
        <v>48</v>
      </c>
      <c r="L379" t="s">
        <v>70</v>
      </c>
      <c r="M379" t="s">
        <v>72</v>
      </c>
      <c r="N379">
        <v>1005</v>
      </c>
      <c r="O379">
        <v>33.5</v>
      </c>
      <c r="P379">
        <v>0</v>
      </c>
      <c r="Q379" t="s">
        <v>3</v>
      </c>
      <c r="R379" t="s">
        <v>4</v>
      </c>
      <c r="S379" t="s">
        <v>5</v>
      </c>
      <c r="T379">
        <v>1</v>
      </c>
    </row>
    <row r="380" spans="1:20" x14ac:dyDescent="0.25">
      <c r="A380" s="2">
        <v>42010</v>
      </c>
      <c r="B380">
        <v>115526</v>
      </c>
      <c r="C380" t="s">
        <v>16</v>
      </c>
      <c r="D380">
        <v>21</v>
      </c>
      <c r="E380" t="s">
        <v>26</v>
      </c>
      <c r="F380" t="s">
        <v>33</v>
      </c>
      <c r="G380" s="2"/>
      <c r="H380" t="s">
        <v>70</v>
      </c>
      <c r="I380" t="s">
        <v>38</v>
      </c>
      <c r="J380" t="s">
        <v>153</v>
      </c>
      <c r="K380" t="s">
        <v>48</v>
      </c>
      <c r="L380" t="s">
        <v>70</v>
      </c>
      <c r="M380" t="s">
        <v>72</v>
      </c>
      <c r="N380">
        <v>1036</v>
      </c>
      <c r="O380">
        <v>34.53</v>
      </c>
      <c r="P380">
        <v>0</v>
      </c>
      <c r="Q380" t="s">
        <v>3</v>
      </c>
      <c r="R380" t="s">
        <v>4</v>
      </c>
      <c r="S380" t="s">
        <v>5</v>
      </c>
      <c r="T380">
        <v>1</v>
      </c>
    </row>
    <row r="381" spans="1:20" x14ac:dyDescent="0.25">
      <c r="A381" s="2">
        <v>42011</v>
      </c>
      <c r="B381">
        <v>115526</v>
      </c>
      <c r="C381" t="s">
        <v>16</v>
      </c>
      <c r="D381">
        <v>21</v>
      </c>
      <c r="E381" t="s">
        <v>26</v>
      </c>
      <c r="F381" t="s">
        <v>33</v>
      </c>
      <c r="G381" s="2"/>
      <c r="H381" t="s">
        <v>70</v>
      </c>
      <c r="I381" t="s">
        <v>38</v>
      </c>
      <c r="J381" t="s">
        <v>153</v>
      </c>
      <c r="K381" t="s">
        <v>48</v>
      </c>
      <c r="L381" t="s">
        <v>70</v>
      </c>
      <c r="M381" t="s">
        <v>72</v>
      </c>
      <c r="N381">
        <v>1066</v>
      </c>
      <c r="O381">
        <v>35.53</v>
      </c>
      <c r="P381">
        <v>0</v>
      </c>
      <c r="Q381" t="s">
        <v>3</v>
      </c>
      <c r="R381" t="s">
        <v>4</v>
      </c>
      <c r="S381" t="s">
        <v>5</v>
      </c>
      <c r="T381">
        <v>1</v>
      </c>
    </row>
    <row r="382" spans="1:20" x14ac:dyDescent="0.25">
      <c r="A382" s="2">
        <v>42012</v>
      </c>
      <c r="B382">
        <v>115526</v>
      </c>
      <c r="C382" t="s">
        <v>16</v>
      </c>
      <c r="D382">
        <v>21</v>
      </c>
      <c r="E382" t="s">
        <v>26</v>
      </c>
      <c r="F382" t="s">
        <v>33</v>
      </c>
      <c r="G382" s="2"/>
      <c r="H382" t="s">
        <v>70</v>
      </c>
      <c r="I382" t="s">
        <v>38</v>
      </c>
      <c r="J382" t="s">
        <v>153</v>
      </c>
      <c r="K382" t="s">
        <v>48</v>
      </c>
      <c r="L382" t="s">
        <v>70</v>
      </c>
      <c r="M382" t="s">
        <v>72</v>
      </c>
      <c r="N382">
        <v>1097</v>
      </c>
      <c r="O382">
        <v>36.57</v>
      </c>
      <c r="P382">
        <v>0</v>
      </c>
      <c r="Q382" t="s">
        <v>3</v>
      </c>
      <c r="R382" t="s">
        <v>4</v>
      </c>
      <c r="S382" t="s">
        <v>5</v>
      </c>
      <c r="T382">
        <v>1</v>
      </c>
    </row>
    <row r="383" spans="1:20" x14ac:dyDescent="0.25">
      <c r="A383" s="2">
        <v>42013</v>
      </c>
      <c r="B383">
        <v>43606</v>
      </c>
      <c r="C383" t="s">
        <v>16</v>
      </c>
      <c r="D383">
        <v>21</v>
      </c>
      <c r="E383" t="s">
        <v>20</v>
      </c>
      <c r="F383" t="s">
        <v>33</v>
      </c>
      <c r="G383" s="2"/>
      <c r="H383" t="s">
        <v>70</v>
      </c>
      <c r="I383" t="s">
        <v>38</v>
      </c>
      <c r="J383" t="s">
        <v>154</v>
      </c>
      <c r="K383" t="s">
        <v>48</v>
      </c>
      <c r="L383" t="s">
        <v>70</v>
      </c>
      <c r="M383" t="s">
        <v>72</v>
      </c>
      <c r="N383">
        <v>1</v>
      </c>
      <c r="O383">
        <v>0.03</v>
      </c>
      <c r="P383">
        <v>0</v>
      </c>
      <c r="Q383" t="s">
        <v>3</v>
      </c>
      <c r="R383" t="s">
        <v>4</v>
      </c>
      <c r="S383" t="s">
        <v>5</v>
      </c>
      <c r="T383">
        <v>1</v>
      </c>
    </row>
    <row r="384" spans="1:20" x14ac:dyDescent="0.25">
      <c r="A384" s="2">
        <v>42013</v>
      </c>
      <c r="B384">
        <v>115526</v>
      </c>
      <c r="C384" t="s">
        <v>16</v>
      </c>
      <c r="D384">
        <v>21</v>
      </c>
      <c r="E384" t="s">
        <v>26</v>
      </c>
      <c r="F384" t="s">
        <v>33</v>
      </c>
      <c r="G384" s="2"/>
      <c r="H384" t="s">
        <v>70</v>
      </c>
      <c r="I384" t="s">
        <v>38</v>
      </c>
      <c r="J384" t="s">
        <v>153</v>
      </c>
      <c r="K384" t="s">
        <v>48</v>
      </c>
      <c r="L384" t="s">
        <v>70</v>
      </c>
      <c r="M384" t="s">
        <v>72</v>
      </c>
      <c r="N384">
        <v>1128</v>
      </c>
      <c r="O384">
        <v>37.6</v>
      </c>
      <c r="P384">
        <v>0</v>
      </c>
      <c r="Q384" t="s">
        <v>3</v>
      </c>
      <c r="R384" t="s">
        <v>4</v>
      </c>
      <c r="S384" t="s">
        <v>5</v>
      </c>
      <c r="T384">
        <v>1</v>
      </c>
    </row>
    <row r="385" spans="1:20" x14ac:dyDescent="0.25">
      <c r="A385" s="2">
        <v>42014</v>
      </c>
      <c r="B385">
        <v>43606</v>
      </c>
      <c r="C385" t="s">
        <v>16</v>
      </c>
      <c r="D385">
        <v>21</v>
      </c>
      <c r="E385" t="s">
        <v>20</v>
      </c>
      <c r="F385" t="s">
        <v>33</v>
      </c>
      <c r="G385" s="2"/>
      <c r="H385" t="s">
        <v>70</v>
      </c>
      <c r="I385" t="s">
        <v>38</v>
      </c>
      <c r="J385" t="s">
        <v>154</v>
      </c>
      <c r="K385" t="s">
        <v>48</v>
      </c>
      <c r="L385" t="s">
        <v>70</v>
      </c>
      <c r="M385" t="s">
        <v>72</v>
      </c>
      <c r="N385">
        <v>31</v>
      </c>
      <c r="O385">
        <v>1.03</v>
      </c>
      <c r="P385">
        <v>0</v>
      </c>
      <c r="Q385" t="s">
        <v>3</v>
      </c>
      <c r="R385" t="s">
        <v>4</v>
      </c>
      <c r="S385" t="s">
        <v>5</v>
      </c>
      <c r="T385">
        <v>1</v>
      </c>
    </row>
    <row r="386" spans="1:20" x14ac:dyDescent="0.25">
      <c r="A386" s="2">
        <v>42014</v>
      </c>
      <c r="B386">
        <v>115526</v>
      </c>
      <c r="C386" t="s">
        <v>16</v>
      </c>
      <c r="D386">
        <v>21</v>
      </c>
      <c r="E386" t="s">
        <v>26</v>
      </c>
      <c r="F386" t="s">
        <v>33</v>
      </c>
      <c r="G386" s="2"/>
      <c r="H386" t="s">
        <v>70</v>
      </c>
      <c r="I386" t="s">
        <v>38</v>
      </c>
      <c r="J386" t="s">
        <v>153</v>
      </c>
      <c r="K386" t="s">
        <v>48</v>
      </c>
      <c r="L386" t="s">
        <v>70</v>
      </c>
      <c r="M386" t="s">
        <v>72</v>
      </c>
      <c r="N386">
        <v>1158</v>
      </c>
      <c r="O386">
        <v>38.6</v>
      </c>
      <c r="P386">
        <v>0</v>
      </c>
      <c r="Q386" t="s">
        <v>3</v>
      </c>
      <c r="R386" t="s">
        <v>4</v>
      </c>
      <c r="S386" t="s">
        <v>5</v>
      </c>
      <c r="T386">
        <v>1</v>
      </c>
    </row>
    <row r="387" spans="1:20" x14ac:dyDescent="0.25">
      <c r="A387" s="2">
        <v>42015</v>
      </c>
      <c r="B387">
        <v>43606</v>
      </c>
      <c r="C387" t="s">
        <v>16</v>
      </c>
      <c r="D387">
        <v>21</v>
      </c>
      <c r="E387" t="s">
        <v>20</v>
      </c>
      <c r="F387" t="s">
        <v>33</v>
      </c>
      <c r="G387" s="2"/>
      <c r="H387" t="s">
        <v>70</v>
      </c>
      <c r="I387" t="s">
        <v>38</v>
      </c>
      <c r="J387" t="s">
        <v>154</v>
      </c>
      <c r="K387" t="s">
        <v>48</v>
      </c>
      <c r="L387" t="s">
        <v>70</v>
      </c>
      <c r="M387" t="s">
        <v>72</v>
      </c>
      <c r="N387">
        <v>62</v>
      </c>
      <c r="O387">
        <v>2.0699999999999998</v>
      </c>
      <c r="P387">
        <v>0</v>
      </c>
      <c r="Q387" t="s">
        <v>3</v>
      </c>
      <c r="R387" t="s">
        <v>4</v>
      </c>
      <c r="S387" t="s">
        <v>5</v>
      </c>
      <c r="T387">
        <v>1</v>
      </c>
    </row>
    <row r="388" spans="1:20" x14ac:dyDescent="0.25">
      <c r="A388" s="2">
        <v>42015</v>
      </c>
      <c r="B388">
        <v>115526</v>
      </c>
      <c r="C388" t="s">
        <v>16</v>
      </c>
      <c r="D388">
        <v>21</v>
      </c>
      <c r="E388" t="s">
        <v>26</v>
      </c>
      <c r="F388" t="s">
        <v>33</v>
      </c>
      <c r="G388" s="2"/>
      <c r="H388" t="s">
        <v>70</v>
      </c>
      <c r="I388" t="s">
        <v>38</v>
      </c>
      <c r="J388" t="s">
        <v>153</v>
      </c>
      <c r="K388" t="s">
        <v>48</v>
      </c>
      <c r="L388" t="s">
        <v>70</v>
      </c>
      <c r="M388" t="s">
        <v>72</v>
      </c>
      <c r="N388">
        <v>1189</v>
      </c>
      <c r="O388">
        <v>39.630000000000003</v>
      </c>
      <c r="P388">
        <v>0</v>
      </c>
      <c r="Q388" t="s">
        <v>3</v>
      </c>
      <c r="R388" t="s">
        <v>4</v>
      </c>
      <c r="S388" t="s">
        <v>5</v>
      </c>
      <c r="T388">
        <v>1</v>
      </c>
    </row>
    <row r="389" spans="1:20" x14ac:dyDescent="0.25">
      <c r="A389" s="2">
        <v>42016</v>
      </c>
      <c r="B389">
        <v>43606</v>
      </c>
      <c r="C389" t="s">
        <v>16</v>
      </c>
      <c r="D389">
        <v>21</v>
      </c>
      <c r="E389" t="s">
        <v>20</v>
      </c>
      <c r="F389" t="s">
        <v>33</v>
      </c>
      <c r="G389" s="2"/>
      <c r="H389" t="s">
        <v>70</v>
      </c>
      <c r="I389" t="s">
        <v>38</v>
      </c>
      <c r="J389" t="s">
        <v>154</v>
      </c>
      <c r="K389" t="s">
        <v>48</v>
      </c>
      <c r="L389" t="s">
        <v>70</v>
      </c>
      <c r="M389" t="s">
        <v>72</v>
      </c>
      <c r="N389">
        <v>92</v>
      </c>
      <c r="O389">
        <v>3.07</v>
      </c>
      <c r="P389">
        <v>0</v>
      </c>
      <c r="Q389" t="s">
        <v>3</v>
      </c>
      <c r="R389" t="s">
        <v>4</v>
      </c>
      <c r="S389" t="s">
        <v>5</v>
      </c>
      <c r="T389">
        <v>1</v>
      </c>
    </row>
    <row r="390" spans="1:20" x14ac:dyDescent="0.25">
      <c r="A390" s="2">
        <v>42016</v>
      </c>
      <c r="B390">
        <v>115526</v>
      </c>
      <c r="C390" t="s">
        <v>16</v>
      </c>
      <c r="D390">
        <v>21</v>
      </c>
      <c r="E390" t="s">
        <v>26</v>
      </c>
      <c r="F390" t="s">
        <v>33</v>
      </c>
      <c r="G390" s="2"/>
      <c r="H390" t="s">
        <v>70</v>
      </c>
      <c r="I390" t="s">
        <v>38</v>
      </c>
      <c r="J390" t="s">
        <v>153</v>
      </c>
      <c r="K390" t="s">
        <v>48</v>
      </c>
      <c r="L390" t="s">
        <v>70</v>
      </c>
      <c r="M390" t="s">
        <v>72</v>
      </c>
      <c r="N390">
        <v>1219</v>
      </c>
      <c r="O390">
        <v>40.630000000000003</v>
      </c>
      <c r="P390">
        <v>0</v>
      </c>
      <c r="Q390" t="s">
        <v>3</v>
      </c>
      <c r="R390" t="s">
        <v>4</v>
      </c>
      <c r="S390" t="s">
        <v>5</v>
      </c>
      <c r="T390">
        <v>1</v>
      </c>
    </row>
    <row r="391" spans="1:20" x14ac:dyDescent="0.25">
      <c r="A391" s="2">
        <v>42370</v>
      </c>
      <c r="B391">
        <v>108086</v>
      </c>
      <c r="C391" t="s">
        <v>16</v>
      </c>
      <c r="D391">
        <v>21</v>
      </c>
      <c r="E391" t="s">
        <v>22</v>
      </c>
      <c r="F391" t="s">
        <v>33</v>
      </c>
      <c r="G391" s="2"/>
      <c r="H391" t="s">
        <v>70</v>
      </c>
      <c r="I391" t="s">
        <v>38</v>
      </c>
      <c r="J391" t="s">
        <v>155</v>
      </c>
      <c r="K391" t="s">
        <v>48</v>
      </c>
      <c r="L391" t="s">
        <v>70</v>
      </c>
      <c r="M391" t="s">
        <v>72</v>
      </c>
      <c r="N391">
        <v>466</v>
      </c>
      <c r="O391">
        <v>15.53</v>
      </c>
      <c r="P391">
        <v>0</v>
      </c>
      <c r="Q391" t="s">
        <v>6</v>
      </c>
      <c r="R391" t="s">
        <v>4</v>
      </c>
      <c r="S391" t="s">
        <v>5</v>
      </c>
      <c r="T391">
        <v>1</v>
      </c>
    </row>
    <row r="392" spans="1:20" x14ac:dyDescent="0.25">
      <c r="A392" s="2">
        <v>42371</v>
      </c>
      <c r="B392">
        <v>108086</v>
      </c>
      <c r="C392" t="s">
        <v>16</v>
      </c>
      <c r="D392">
        <v>21</v>
      </c>
      <c r="E392" t="s">
        <v>22</v>
      </c>
      <c r="F392" t="s">
        <v>33</v>
      </c>
      <c r="G392" s="2"/>
      <c r="H392" t="s">
        <v>70</v>
      </c>
      <c r="I392" t="s">
        <v>38</v>
      </c>
      <c r="J392" t="s">
        <v>156</v>
      </c>
      <c r="K392" t="s">
        <v>48</v>
      </c>
      <c r="L392" t="s">
        <v>70</v>
      </c>
      <c r="M392" t="s">
        <v>72</v>
      </c>
      <c r="N392">
        <v>497</v>
      </c>
      <c r="O392">
        <v>16.57</v>
      </c>
      <c r="P392">
        <v>0</v>
      </c>
      <c r="Q392" t="s">
        <v>6</v>
      </c>
      <c r="R392" t="s">
        <v>4</v>
      </c>
      <c r="S392" t="s">
        <v>5</v>
      </c>
      <c r="T392">
        <v>1</v>
      </c>
    </row>
    <row r="393" spans="1:20" x14ac:dyDescent="0.25">
      <c r="A393" s="2">
        <v>42372</v>
      </c>
      <c r="B393">
        <v>108086</v>
      </c>
      <c r="C393" t="s">
        <v>16</v>
      </c>
      <c r="D393">
        <v>21</v>
      </c>
      <c r="E393" t="s">
        <v>22</v>
      </c>
      <c r="F393" t="s">
        <v>33</v>
      </c>
      <c r="G393" s="2"/>
      <c r="H393" t="s">
        <v>70</v>
      </c>
      <c r="I393" t="s">
        <v>38</v>
      </c>
      <c r="J393" t="s">
        <v>156</v>
      </c>
      <c r="K393" t="s">
        <v>48</v>
      </c>
      <c r="L393" t="s">
        <v>70</v>
      </c>
      <c r="M393" t="s">
        <v>72</v>
      </c>
      <c r="N393">
        <v>526</v>
      </c>
      <c r="O393">
        <v>17.53</v>
      </c>
      <c r="P393">
        <v>0</v>
      </c>
      <c r="Q393" t="s">
        <v>6</v>
      </c>
      <c r="R393" t="s">
        <v>4</v>
      </c>
      <c r="S393" t="s">
        <v>5</v>
      </c>
      <c r="T393">
        <v>1</v>
      </c>
    </row>
    <row r="394" spans="1:20" x14ac:dyDescent="0.25">
      <c r="A394" s="2">
        <v>42373</v>
      </c>
      <c r="B394">
        <v>108086</v>
      </c>
      <c r="C394" t="s">
        <v>16</v>
      </c>
      <c r="D394">
        <v>21</v>
      </c>
      <c r="E394" t="s">
        <v>22</v>
      </c>
      <c r="F394" t="s">
        <v>33</v>
      </c>
      <c r="G394" s="2"/>
      <c r="H394" t="s">
        <v>70</v>
      </c>
      <c r="I394" t="s">
        <v>38</v>
      </c>
      <c r="J394" t="s">
        <v>156</v>
      </c>
      <c r="K394" t="s">
        <v>48</v>
      </c>
      <c r="L394" t="s">
        <v>70</v>
      </c>
      <c r="M394" t="s">
        <v>72</v>
      </c>
      <c r="N394">
        <v>557</v>
      </c>
      <c r="O394">
        <v>18.57</v>
      </c>
      <c r="P394">
        <v>0</v>
      </c>
      <c r="Q394" t="s">
        <v>6</v>
      </c>
      <c r="R394" t="s">
        <v>4</v>
      </c>
      <c r="S394" t="s">
        <v>5</v>
      </c>
      <c r="T394">
        <v>1</v>
      </c>
    </row>
    <row r="395" spans="1:20" x14ac:dyDescent="0.25">
      <c r="A395" s="2">
        <v>42374</v>
      </c>
      <c r="B395">
        <v>108086</v>
      </c>
      <c r="C395" t="s">
        <v>16</v>
      </c>
      <c r="D395">
        <v>21</v>
      </c>
      <c r="E395" t="s">
        <v>22</v>
      </c>
      <c r="F395" t="s">
        <v>33</v>
      </c>
      <c r="G395" s="2"/>
      <c r="H395" t="s">
        <v>70</v>
      </c>
      <c r="I395" t="s">
        <v>38</v>
      </c>
      <c r="J395" t="s">
        <v>156</v>
      </c>
      <c r="K395" t="s">
        <v>48</v>
      </c>
      <c r="L395" t="s">
        <v>70</v>
      </c>
      <c r="M395" t="s">
        <v>72</v>
      </c>
      <c r="N395">
        <v>587</v>
      </c>
      <c r="O395">
        <v>19.57</v>
      </c>
      <c r="P395">
        <v>0</v>
      </c>
      <c r="Q395" t="s">
        <v>6</v>
      </c>
      <c r="R395" t="s">
        <v>4</v>
      </c>
      <c r="S395" t="s">
        <v>5</v>
      </c>
      <c r="T395">
        <v>1</v>
      </c>
    </row>
    <row r="396" spans="1:20" x14ac:dyDescent="0.25">
      <c r="A396" s="2">
        <v>42375</v>
      </c>
      <c r="B396">
        <v>108086</v>
      </c>
      <c r="C396" t="s">
        <v>16</v>
      </c>
      <c r="D396">
        <v>21</v>
      </c>
      <c r="E396" t="s">
        <v>22</v>
      </c>
      <c r="F396" t="s">
        <v>33</v>
      </c>
      <c r="G396" s="2"/>
      <c r="H396" t="s">
        <v>70</v>
      </c>
      <c r="I396" t="s">
        <v>38</v>
      </c>
      <c r="J396" t="s">
        <v>156</v>
      </c>
      <c r="K396" t="s">
        <v>48</v>
      </c>
      <c r="L396" t="s">
        <v>70</v>
      </c>
      <c r="M396" t="s">
        <v>72</v>
      </c>
      <c r="N396">
        <v>618</v>
      </c>
      <c r="O396">
        <v>20.6</v>
      </c>
      <c r="P396">
        <v>0</v>
      </c>
      <c r="Q396" t="s">
        <v>6</v>
      </c>
      <c r="R396" t="s">
        <v>4</v>
      </c>
      <c r="S396" t="s">
        <v>5</v>
      </c>
      <c r="T396">
        <v>1</v>
      </c>
    </row>
    <row r="397" spans="1:20" x14ac:dyDescent="0.25">
      <c r="A397" s="2">
        <v>42376</v>
      </c>
      <c r="B397">
        <v>108086</v>
      </c>
      <c r="C397" t="s">
        <v>16</v>
      </c>
      <c r="D397">
        <v>21</v>
      </c>
      <c r="E397" t="s">
        <v>22</v>
      </c>
      <c r="F397" t="s">
        <v>33</v>
      </c>
      <c r="G397" s="2"/>
      <c r="H397" t="s">
        <v>70</v>
      </c>
      <c r="I397" t="s">
        <v>38</v>
      </c>
      <c r="J397" t="s">
        <v>156</v>
      </c>
      <c r="K397" t="s">
        <v>48</v>
      </c>
      <c r="L397" t="s">
        <v>70</v>
      </c>
      <c r="M397" t="s">
        <v>72</v>
      </c>
      <c r="N397">
        <v>648</v>
      </c>
      <c r="O397">
        <v>21.6</v>
      </c>
      <c r="P397">
        <v>0</v>
      </c>
      <c r="Q397" t="s">
        <v>6</v>
      </c>
      <c r="R397" t="s">
        <v>4</v>
      </c>
      <c r="S397" t="s">
        <v>5</v>
      </c>
      <c r="T397">
        <v>1</v>
      </c>
    </row>
    <row r="398" spans="1:20" x14ac:dyDescent="0.25">
      <c r="A398" s="2">
        <v>42377</v>
      </c>
      <c r="B398">
        <v>108086</v>
      </c>
      <c r="C398" t="s">
        <v>16</v>
      </c>
      <c r="D398">
        <v>21</v>
      </c>
      <c r="E398" t="s">
        <v>22</v>
      </c>
      <c r="F398" t="s">
        <v>33</v>
      </c>
      <c r="G398" s="2"/>
      <c r="H398" t="s">
        <v>70</v>
      </c>
      <c r="I398" t="s">
        <v>38</v>
      </c>
      <c r="J398" t="s">
        <v>156</v>
      </c>
      <c r="K398" t="s">
        <v>48</v>
      </c>
      <c r="L398" t="s">
        <v>70</v>
      </c>
      <c r="M398" t="s">
        <v>72</v>
      </c>
      <c r="N398">
        <v>679</v>
      </c>
      <c r="O398">
        <v>22.63</v>
      </c>
      <c r="P398">
        <v>0</v>
      </c>
      <c r="Q398" t="s">
        <v>6</v>
      </c>
      <c r="R398" t="s">
        <v>4</v>
      </c>
      <c r="S398" t="s">
        <v>5</v>
      </c>
      <c r="T398">
        <v>1</v>
      </c>
    </row>
    <row r="399" spans="1:20" x14ac:dyDescent="0.25">
      <c r="A399" s="2">
        <v>42378</v>
      </c>
      <c r="B399">
        <v>108086</v>
      </c>
      <c r="C399" t="s">
        <v>16</v>
      </c>
      <c r="D399">
        <v>21</v>
      </c>
      <c r="E399" t="s">
        <v>22</v>
      </c>
      <c r="F399" t="s">
        <v>33</v>
      </c>
      <c r="G399" s="2"/>
      <c r="H399" t="s">
        <v>70</v>
      </c>
      <c r="I399" t="s">
        <v>38</v>
      </c>
      <c r="J399" t="s">
        <v>156</v>
      </c>
      <c r="K399" t="s">
        <v>48</v>
      </c>
      <c r="L399" t="s">
        <v>70</v>
      </c>
      <c r="M399" t="s">
        <v>72</v>
      </c>
      <c r="N399">
        <v>710</v>
      </c>
      <c r="O399">
        <v>23.67</v>
      </c>
      <c r="P399">
        <v>0</v>
      </c>
      <c r="Q399" t="s">
        <v>6</v>
      </c>
      <c r="R399" t="s">
        <v>4</v>
      </c>
      <c r="S399" t="s">
        <v>5</v>
      </c>
      <c r="T399">
        <v>1</v>
      </c>
    </row>
    <row r="400" spans="1:20" x14ac:dyDescent="0.25">
      <c r="A400" s="2">
        <v>42379</v>
      </c>
      <c r="B400">
        <v>108086</v>
      </c>
      <c r="C400" t="s">
        <v>16</v>
      </c>
      <c r="D400">
        <v>21</v>
      </c>
      <c r="E400" t="s">
        <v>22</v>
      </c>
      <c r="F400" t="s">
        <v>33</v>
      </c>
      <c r="G400" s="2"/>
      <c r="H400" t="s">
        <v>70</v>
      </c>
      <c r="I400" t="s">
        <v>38</v>
      </c>
      <c r="J400" t="s">
        <v>156</v>
      </c>
      <c r="K400" t="s">
        <v>48</v>
      </c>
      <c r="L400" t="s">
        <v>70</v>
      </c>
      <c r="M400" t="s">
        <v>72</v>
      </c>
      <c r="N400">
        <v>740</v>
      </c>
      <c r="O400">
        <v>24.67</v>
      </c>
      <c r="P400">
        <v>0</v>
      </c>
      <c r="Q400" t="s">
        <v>6</v>
      </c>
      <c r="R400" t="s">
        <v>4</v>
      </c>
      <c r="S400" t="s">
        <v>5</v>
      </c>
      <c r="T400">
        <v>1</v>
      </c>
    </row>
    <row r="401" spans="1:20" x14ac:dyDescent="0.25">
      <c r="A401" s="2">
        <v>42380</v>
      </c>
      <c r="B401">
        <v>108086</v>
      </c>
      <c r="C401" t="s">
        <v>16</v>
      </c>
      <c r="D401">
        <v>21</v>
      </c>
      <c r="E401" t="s">
        <v>22</v>
      </c>
      <c r="F401" t="s">
        <v>33</v>
      </c>
      <c r="G401" s="2"/>
      <c r="H401" t="s">
        <v>70</v>
      </c>
      <c r="I401" t="s">
        <v>38</v>
      </c>
      <c r="J401" t="s">
        <v>156</v>
      </c>
      <c r="K401" t="s">
        <v>48</v>
      </c>
      <c r="L401" t="s">
        <v>70</v>
      </c>
      <c r="M401" t="s">
        <v>72</v>
      </c>
      <c r="N401">
        <v>771</v>
      </c>
      <c r="O401">
        <v>25.7</v>
      </c>
      <c r="P401">
        <v>0</v>
      </c>
      <c r="Q401" t="s">
        <v>6</v>
      </c>
      <c r="R401" t="s">
        <v>4</v>
      </c>
      <c r="S401" t="s">
        <v>5</v>
      </c>
      <c r="T401">
        <v>1</v>
      </c>
    </row>
    <row r="402" spans="1:20" x14ac:dyDescent="0.25">
      <c r="A402" s="2">
        <v>42381</v>
      </c>
      <c r="B402">
        <v>108086</v>
      </c>
      <c r="C402" t="s">
        <v>16</v>
      </c>
      <c r="D402">
        <v>21</v>
      </c>
      <c r="E402" t="s">
        <v>22</v>
      </c>
      <c r="F402" t="s">
        <v>33</v>
      </c>
      <c r="G402" s="2"/>
      <c r="H402" t="s">
        <v>70</v>
      </c>
      <c r="I402" t="s">
        <v>38</v>
      </c>
      <c r="J402" t="s">
        <v>156</v>
      </c>
      <c r="K402" t="s">
        <v>48</v>
      </c>
      <c r="L402" t="s">
        <v>70</v>
      </c>
      <c r="M402" t="s">
        <v>72</v>
      </c>
      <c r="N402">
        <v>801</v>
      </c>
      <c r="O402">
        <v>26.7</v>
      </c>
      <c r="P402">
        <v>0</v>
      </c>
      <c r="Q402" t="s">
        <v>6</v>
      </c>
      <c r="R402" t="s">
        <v>4</v>
      </c>
      <c r="S402" t="s">
        <v>5</v>
      </c>
      <c r="T402">
        <v>1</v>
      </c>
    </row>
    <row r="403" spans="1:20" x14ac:dyDescent="0.25">
      <c r="A403" s="2">
        <v>42736</v>
      </c>
      <c r="B403">
        <v>27450</v>
      </c>
      <c r="C403" t="s">
        <v>16</v>
      </c>
      <c r="D403">
        <v>21</v>
      </c>
      <c r="E403" t="s">
        <v>30</v>
      </c>
      <c r="F403" t="s">
        <v>33</v>
      </c>
      <c r="G403" s="2"/>
      <c r="H403" t="s">
        <v>70</v>
      </c>
      <c r="I403" t="s">
        <v>38</v>
      </c>
      <c r="J403" t="s">
        <v>157</v>
      </c>
      <c r="K403" t="s">
        <v>48</v>
      </c>
      <c r="L403" t="s">
        <v>70</v>
      </c>
      <c r="M403" t="s">
        <v>72</v>
      </c>
      <c r="N403">
        <v>418</v>
      </c>
      <c r="O403">
        <v>13.93</v>
      </c>
      <c r="P403">
        <v>0</v>
      </c>
      <c r="Q403" t="s">
        <v>7</v>
      </c>
      <c r="R403" t="s">
        <v>4</v>
      </c>
      <c r="S403" t="s">
        <v>5</v>
      </c>
      <c r="T403">
        <v>1</v>
      </c>
    </row>
    <row r="404" spans="1:20" x14ac:dyDescent="0.25">
      <c r="A404" s="2">
        <v>42736</v>
      </c>
      <c r="B404">
        <v>49302</v>
      </c>
      <c r="C404" t="s">
        <v>16</v>
      </c>
      <c r="D404">
        <v>21</v>
      </c>
      <c r="E404" t="s">
        <v>18</v>
      </c>
      <c r="F404" t="s">
        <v>33</v>
      </c>
      <c r="G404" s="2"/>
      <c r="H404" t="s">
        <v>70</v>
      </c>
      <c r="I404" t="s">
        <v>38</v>
      </c>
      <c r="J404" t="s">
        <v>158</v>
      </c>
      <c r="K404" t="s">
        <v>48</v>
      </c>
      <c r="L404" t="s">
        <v>70</v>
      </c>
      <c r="M404" t="s">
        <v>72</v>
      </c>
      <c r="N404">
        <v>1846</v>
      </c>
      <c r="O404">
        <v>61.53</v>
      </c>
      <c r="P404">
        <v>0</v>
      </c>
      <c r="Q404" t="s">
        <v>7</v>
      </c>
      <c r="R404" t="s">
        <v>4</v>
      </c>
      <c r="S404" t="s">
        <v>5</v>
      </c>
      <c r="T404">
        <v>1</v>
      </c>
    </row>
    <row r="405" spans="1:20" x14ac:dyDescent="0.25">
      <c r="A405" s="2">
        <v>42736</v>
      </c>
      <c r="B405">
        <v>104166</v>
      </c>
      <c r="C405" t="s">
        <v>16</v>
      </c>
      <c r="D405">
        <v>21</v>
      </c>
      <c r="E405" t="s">
        <v>18</v>
      </c>
      <c r="F405" t="s">
        <v>33</v>
      </c>
      <c r="G405" s="2"/>
      <c r="H405" t="s">
        <v>70</v>
      </c>
      <c r="I405" t="s">
        <v>38</v>
      </c>
      <c r="J405" t="s">
        <v>159</v>
      </c>
      <c r="K405" t="s">
        <v>48</v>
      </c>
      <c r="L405" t="s">
        <v>70</v>
      </c>
      <c r="M405" t="s">
        <v>72</v>
      </c>
      <c r="N405">
        <v>125</v>
      </c>
      <c r="O405">
        <v>4.17</v>
      </c>
      <c r="P405">
        <v>0</v>
      </c>
      <c r="Q405" t="s">
        <v>7</v>
      </c>
      <c r="R405" t="s">
        <v>4</v>
      </c>
      <c r="S405" t="s">
        <v>5</v>
      </c>
      <c r="T405">
        <v>1</v>
      </c>
    </row>
    <row r="406" spans="1:20" x14ac:dyDescent="0.25">
      <c r="A406" s="2">
        <v>42736</v>
      </c>
      <c r="B406">
        <v>104238</v>
      </c>
      <c r="C406" t="s">
        <v>16</v>
      </c>
      <c r="D406">
        <v>21</v>
      </c>
      <c r="E406" t="s">
        <v>26</v>
      </c>
      <c r="F406" t="s">
        <v>33</v>
      </c>
      <c r="G406" s="2"/>
      <c r="H406" t="s">
        <v>70</v>
      </c>
      <c r="I406" t="s">
        <v>38</v>
      </c>
      <c r="J406" t="s">
        <v>160</v>
      </c>
      <c r="K406" t="s">
        <v>48</v>
      </c>
      <c r="L406" t="s">
        <v>70</v>
      </c>
      <c r="M406" t="s">
        <v>72</v>
      </c>
      <c r="N406">
        <v>321</v>
      </c>
      <c r="O406">
        <v>10.7</v>
      </c>
      <c r="P406">
        <v>0</v>
      </c>
      <c r="Q406" t="s">
        <v>7</v>
      </c>
      <c r="R406" t="s">
        <v>4</v>
      </c>
      <c r="S406" t="s">
        <v>5</v>
      </c>
      <c r="T406">
        <v>1</v>
      </c>
    </row>
    <row r="407" spans="1:20" x14ac:dyDescent="0.25">
      <c r="A407" s="2">
        <v>42736</v>
      </c>
      <c r="B407">
        <v>106714</v>
      </c>
      <c r="C407" t="s">
        <v>16</v>
      </c>
      <c r="D407">
        <v>21</v>
      </c>
      <c r="E407" t="s">
        <v>28</v>
      </c>
      <c r="F407" t="s">
        <v>33</v>
      </c>
      <c r="G407" s="2"/>
      <c r="H407" t="s">
        <v>70</v>
      </c>
      <c r="I407" t="s">
        <v>38</v>
      </c>
      <c r="J407" t="s">
        <v>161</v>
      </c>
      <c r="K407" t="s">
        <v>48</v>
      </c>
      <c r="L407" t="s">
        <v>70</v>
      </c>
      <c r="M407" t="s">
        <v>72</v>
      </c>
      <c r="N407">
        <v>48</v>
      </c>
      <c r="O407">
        <v>1.6</v>
      </c>
      <c r="P407">
        <v>0</v>
      </c>
      <c r="Q407" t="s">
        <v>7</v>
      </c>
      <c r="R407" t="s">
        <v>4</v>
      </c>
      <c r="S407" t="s">
        <v>5</v>
      </c>
      <c r="T407">
        <v>1</v>
      </c>
    </row>
    <row r="408" spans="1:20" x14ac:dyDescent="0.25">
      <c r="A408" s="2">
        <v>42737</v>
      </c>
      <c r="B408">
        <v>27450</v>
      </c>
      <c r="C408" t="s">
        <v>16</v>
      </c>
      <c r="D408">
        <v>21</v>
      </c>
      <c r="E408" t="s">
        <v>30</v>
      </c>
      <c r="F408" t="s">
        <v>33</v>
      </c>
      <c r="G408" s="2"/>
      <c r="H408" t="s">
        <v>70</v>
      </c>
      <c r="I408" t="s">
        <v>38</v>
      </c>
      <c r="J408" t="s">
        <v>162</v>
      </c>
      <c r="K408" t="s">
        <v>48</v>
      </c>
      <c r="L408" t="s">
        <v>70</v>
      </c>
      <c r="M408" t="s">
        <v>72</v>
      </c>
      <c r="N408">
        <v>449</v>
      </c>
      <c r="O408">
        <v>14.97</v>
      </c>
      <c r="P408">
        <v>0</v>
      </c>
      <c r="Q408" t="s">
        <v>7</v>
      </c>
      <c r="R408" t="s">
        <v>4</v>
      </c>
      <c r="S408" t="s">
        <v>5</v>
      </c>
      <c r="T408">
        <v>1</v>
      </c>
    </row>
    <row r="409" spans="1:20" x14ac:dyDescent="0.25">
      <c r="A409" s="2">
        <v>42737</v>
      </c>
      <c r="B409">
        <v>49302</v>
      </c>
      <c r="C409" t="s">
        <v>16</v>
      </c>
      <c r="D409">
        <v>21</v>
      </c>
      <c r="E409" t="s">
        <v>18</v>
      </c>
      <c r="F409" t="s">
        <v>33</v>
      </c>
      <c r="G409" s="2"/>
      <c r="H409" t="s">
        <v>70</v>
      </c>
      <c r="I409" t="s">
        <v>38</v>
      </c>
      <c r="J409" t="s">
        <v>163</v>
      </c>
      <c r="K409" t="s">
        <v>48</v>
      </c>
      <c r="L409" t="s">
        <v>70</v>
      </c>
      <c r="M409" t="s">
        <v>72</v>
      </c>
      <c r="N409">
        <v>1877</v>
      </c>
      <c r="O409">
        <v>62.57</v>
      </c>
      <c r="P409">
        <v>0</v>
      </c>
      <c r="Q409" t="s">
        <v>7</v>
      </c>
      <c r="R409" t="s">
        <v>4</v>
      </c>
      <c r="S409" t="s">
        <v>5</v>
      </c>
      <c r="T409">
        <v>1</v>
      </c>
    </row>
    <row r="410" spans="1:20" x14ac:dyDescent="0.25">
      <c r="A410" s="2">
        <v>42737</v>
      </c>
      <c r="B410">
        <v>104166</v>
      </c>
      <c r="C410" t="s">
        <v>16</v>
      </c>
      <c r="D410">
        <v>21</v>
      </c>
      <c r="E410" t="s">
        <v>18</v>
      </c>
      <c r="F410" t="s">
        <v>33</v>
      </c>
      <c r="G410" s="2"/>
      <c r="H410" t="s">
        <v>70</v>
      </c>
      <c r="I410" t="s">
        <v>38</v>
      </c>
      <c r="J410" t="s">
        <v>164</v>
      </c>
      <c r="K410" t="s">
        <v>48</v>
      </c>
      <c r="L410" t="s">
        <v>70</v>
      </c>
      <c r="M410" t="s">
        <v>72</v>
      </c>
      <c r="N410">
        <v>156</v>
      </c>
      <c r="O410">
        <v>5.2</v>
      </c>
      <c r="P410">
        <v>0</v>
      </c>
      <c r="Q410" t="s">
        <v>7</v>
      </c>
      <c r="R410" t="s">
        <v>4</v>
      </c>
      <c r="S410" t="s">
        <v>5</v>
      </c>
      <c r="T410">
        <v>1</v>
      </c>
    </row>
    <row r="411" spans="1:20" x14ac:dyDescent="0.25">
      <c r="A411" s="2">
        <v>42737</v>
      </c>
      <c r="B411">
        <v>104238</v>
      </c>
      <c r="C411" t="s">
        <v>16</v>
      </c>
      <c r="D411">
        <v>21</v>
      </c>
      <c r="E411" t="s">
        <v>26</v>
      </c>
      <c r="F411" t="s">
        <v>33</v>
      </c>
      <c r="G411" s="2"/>
      <c r="H411" t="s">
        <v>70</v>
      </c>
      <c r="I411" t="s">
        <v>38</v>
      </c>
      <c r="J411" t="s">
        <v>165</v>
      </c>
      <c r="K411" t="s">
        <v>48</v>
      </c>
      <c r="L411" t="s">
        <v>70</v>
      </c>
      <c r="M411" t="s">
        <v>72</v>
      </c>
      <c r="N411">
        <v>352</v>
      </c>
      <c r="O411">
        <v>11.73</v>
      </c>
      <c r="P411">
        <v>0</v>
      </c>
      <c r="Q411" t="s">
        <v>7</v>
      </c>
      <c r="R411" t="s">
        <v>4</v>
      </c>
      <c r="S411" t="s">
        <v>5</v>
      </c>
      <c r="T411">
        <v>1</v>
      </c>
    </row>
    <row r="412" spans="1:20" x14ac:dyDescent="0.25">
      <c r="A412" s="2">
        <v>42737</v>
      </c>
      <c r="B412">
        <v>106714</v>
      </c>
      <c r="C412" t="s">
        <v>16</v>
      </c>
      <c r="D412">
        <v>21</v>
      </c>
      <c r="E412" t="s">
        <v>28</v>
      </c>
      <c r="F412" t="s">
        <v>33</v>
      </c>
      <c r="G412" s="2"/>
      <c r="H412" t="s">
        <v>70</v>
      </c>
      <c r="I412" t="s">
        <v>38</v>
      </c>
      <c r="J412" t="s">
        <v>166</v>
      </c>
      <c r="K412" t="s">
        <v>48</v>
      </c>
      <c r="L412" t="s">
        <v>70</v>
      </c>
      <c r="M412" t="s">
        <v>72</v>
      </c>
      <c r="N412">
        <v>79</v>
      </c>
      <c r="O412">
        <v>2.63</v>
      </c>
      <c r="P412">
        <v>0</v>
      </c>
      <c r="Q412" t="s">
        <v>7</v>
      </c>
      <c r="R412" t="s">
        <v>4</v>
      </c>
      <c r="S412" t="s">
        <v>5</v>
      </c>
      <c r="T412">
        <v>1</v>
      </c>
    </row>
    <row r="413" spans="1:20" x14ac:dyDescent="0.25">
      <c r="A413" s="2">
        <v>42738</v>
      </c>
      <c r="B413">
        <v>27450</v>
      </c>
      <c r="C413" t="s">
        <v>16</v>
      </c>
      <c r="D413">
        <v>21</v>
      </c>
      <c r="E413" t="s">
        <v>30</v>
      </c>
      <c r="F413" t="s">
        <v>33</v>
      </c>
      <c r="G413" s="2"/>
      <c r="H413" t="s">
        <v>70</v>
      </c>
      <c r="I413" t="s">
        <v>38</v>
      </c>
      <c r="J413" t="s">
        <v>162</v>
      </c>
      <c r="K413" t="s">
        <v>48</v>
      </c>
      <c r="L413" t="s">
        <v>70</v>
      </c>
      <c r="M413" t="s">
        <v>72</v>
      </c>
      <c r="N413">
        <v>477</v>
      </c>
      <c r="O413">
        <v>15.9</v>
      </c>
      <c r="P413">
        <v>0</v>
      </c>
      <c r="Q413" t="s">
        <v>7</v>
      </c>
      <c r="R413" t="s">
        <v>4</v>
      </c>
      <c r="S413" t="s">
        <v>5</v>
      </c>
      <c r="T413">
        <v>1</v>
      </c>
    </row>
    <row r="414" spans="1:20" x14ac:dyDescent="0.25">
      <c r="A414" s="2">
        <v>42738</v>
      </c>
      <c r="B414">
        <v>49302</v>
      </c>
      <c r="C414" t="s">
        <v>16</v>
      </c>
      <c r="D414">
        <v>21</v>
      </c>
      <c r="E414" t="s">
        <v>18</v>
      </c>
      <c r="F414" t="s">
        <v>33</v>
      </c>
      <c r="G414" s="2"/>
      <c r="H414" t="s">
        <v>70</v>
      </c>
      <c r="I414" t="s">
        <v>38</v>
      </c>
      <c r="J414" t="s">
        <v>163</v>
      </c>
      <c r="K414" t="s">
        <v>48</v>
      </c>
      <c r="L414" t="s">
        <v>70</v>
      </c>
      <c r="M414" t="s">
        <v>72</v>
      </c>
      <c r="N414">
        <v>1905</v>
      </c>
      <c r="O414">
        <v>63.5</v>
      </c>
      <c r="P414">
        <v>0</v>
      </c>
      <c r="Q414" t="s">
        <v>7</v>
      </c>
      <c r="R414" t="s">
        <v>4</v>
      </c>
      <c r="S414" t="s">
        <v>5</v>
      </c>
      <c r="T414">
        <v>1</v>
      </c>
    </row>
    <row r="415" spans="1:20" x14ac:dyDescent="0.25">
      <c r="A415" s="2">
        <v>42738</v>
      </c>
      <c r="B415">
        <v>106714</v>
      </c>
      <c r="C415" t="s">
        <v>16</v>
      </c>
      <c r="D415">
        <v>21</v>
      </c>
      <c r="E415" t="s">
        <v>28</v>
      </c>
      <c r="F415" t="s">
        <v>33</v>
      </c>
      <c r="G415" s="2"/>
      <c r="H415" t="s">
        <v>70</v>
      </c>
      <c r="I415" t="s">
        <v>38</v>
      </c>
      <c r="J415" t="s">
        <v>166</v>
      </c>
      <c r="K415" t="s">
        <v>48</v>
      </c>
      <c r="L415" t="s">
        <v>70</v>
      </c>
      <c r="M415" t="s">
        <v>72</v>
      </c>
      <c r="N415">
        <v>107</v>
      </c>
      <c r="O415">
        <v>3.57</v>
      </c>
      <c r="P415">
        <v>0</v>
      </c>
      <c r="Q415" t="s">
        <v>7</v>
      </c>
      <c r="R415" t="s">
        <v>4</v>
      </c>
      <c r="S415" t="s">
        <v>5</v>
      </c>
      <c r="T415">
        <v>1</v>
      </c>
    </row>
    <row r="416" spans="1:20" x14ac:dyDescent="0.25">
      <c r="A416" s="2">
        <v>42739</v>
      </c>
      <c r="B416">
        <v>27450</v>
      </c>
      <c r="C416" t="s">
        <v>16</v>
      </c>
      <c r="D416">
        <v>21</v>
      </c>
      <c r="E416" t="s">
        <v>30</v>
      </c>
      <c r="F416" t="s">
        <v>33</v>
      </c>
      <c r="G416" s="2"/>
      <c r="H416" t="s">
        <v>70</v>
      </c>
      <c r="I416" t="s">
        <v>38</v>
      </c>
      <c r="J416" t="s">
        <v>162</v>
      </c>
      <c r="K416" t="s">
        <v>48</v>
      </c>
      <c r="L416" t="s">
        <v>70</v>
      </c>
      <c r="M416" t="s">
        <v>72</v>
      </c>
      <c r="N416">
        <v>508</v>
      </c>
      <c r="O416">
        <v>16.93</v>
      </c>
      <c r="P416">
        <v>0</v>
      </c>
      <c r="Q416" t="s">
        <v>7</v>
      </c>
      <c r="R416" t="s">
        <v>4</v>
      </c>
      <c r="S416" t="s">
        <v>5</v>
      </c>
      <c r="T416">
        <v>1</v>
      </c>
    </row>
    <row r="417" spans="1:20" x14ac:dyDescent="0.25">
      <c r="A417" s="2">
        <v>42739</v>
      </c>
      <c r="B417">
        <v>49302</v>
      </c>
      <c r="C417" t="s">
        <v>16</v>
      </c>
      <c r="D417">
        <v>21</v>
      </c>
      <c r="E417" t="s">
        <v>18</v>
      </c>
      <c r="F417" t="s">
        <v>33</v>
      </c>
      <c r="G417" s="2"/>
      <c r="H417" t="s">
        <v>70</v>
      </c>
      <c r="I417" t="s">
        <v>38</v>
      </c>
      <c r="J417" t="s">
        <v>163</v>
      </c>
      <c r="K417" t="s">
        <v>48</v>
      </c>
      <c r="L417" t="s">
        <v>70</v>
      </c>
      <c r="M417" t="s">
        <v>72</v>
      </c>
      <c r="N417">
        <v>1936</v>
      </c>
      <c r="O417">
        <v>64.53</v>
      </c>
      <c r="P417">
        <v>0</v>
      </c>
      <c r="Q417" t="s">
        <v>7</v>
      </c>
      <c r="R417" t="s">
        <v>4</v>
      </c>
      <c r="S417" t="s">
        <v>5</v>
      </c>
      <c r="T417">
        <v>1</v>
      </c>
    </row>
    <row r="418" spans="1:20" x14ac:dyDescent="0.25">
      <c r="A418" s="2">
        <v>42740</v>
      </c>
      <c r="B418">
        <v>27450</v>
      </c>
      <c r="C418" t="s">
        <v>16</v>
      </c>
      <c r="D418">
        <v>21</v>
      </c>
      <c r="E418" t="s">
        <v>30</v>
      </c>
      <c r="F418" t="s">
        <v>33</v>
      </c>
      <c r="G418" s="2"/>
      <c r="H418" t="s">
        <v>70</v>
      </c>
      <c r="I418" t="s">
        <v>38</v>
      </c>
      <c r="J418" t="s">
        <v>162</v>
      </c>
      <c r="K418" t="s">
        <v>48</v>
      </c>
      <c r="L418" t="s">
        <v>70</v>
      </c>
      <c r="M418" t="s">
        <v>72</v>
      </c>
      <c r="N418">
        <v>538</v>
      </c>
      <c r="O418">
        <v>17.93</v>
      </c>
      <c r="P418">
        <v>0</v>
      </c>
      <c r="Q418" t="s">
        <v>7</v>
      </c>
      <c r="R418" t="s">
        <v>4</v>
      </c>
      <c r="S418" t="s">
        <v>5</v>
      </c>
      <c r="T418">
        <v>1</v>
      </c>
    </row>
    <row r="419" spans="1:20" x14ac:dyDescent="0.25">
      <c r="A419" s="2">
        <v>42740</v>
      </c>
      <c r="B419">
        <v>49302</v>
      </c>
      <c r="C419" t="s">
        <v>16</v>
      </c>
      <c r="D419">
        <v>21</v>
      </c>
      <c r="E419" t="s">
        <v>18</v>
      </c>
      <c r="F419" t="s">
        <v>33</v>
      </c>
      <c r="G419" s="2"/>
      <c r="H419" t="s">
        <v>70</v>
      </c>
      <c r="I419" t="s">
        <v>38</v>
      </c>
      <c r="J419" t="s">
        <v>163</v>
      </c>
      <c r="K419" t="s">
        <v>48</v>
      </c>
      <c r="L419" t="s">
        <v>70</v>
      </c>
      <c r="M419" t="s">
        <v>72</v>
      </c>
      <c r="N419">
        <v>1966</v>
      </c>
      <c r="O419">
        <v>65.53</v>
      </c>
      <c r="P419">
        <v>0</v>
      </c>
      <c r="Q419" t="s">
        <v>7</v>
      </c>
      <c r="R419" t="s">
        <v>4</v>
      </c>
      <c r="S419" t="s">
        <v>5</v>
      </c>
      <c r="T419">
        <v>1</v>
      </c>
    </row>
    <row r="420" spans="1:20" x14ac:dyDescent="0.25">
      <c r="A420" s="2">
        <v>42740</v>
      </c>
      <c r="B420">
        <v>111998</v>
      </c>
      <c r="C420" t="s">
        <v>16</v>
      </c>
      <c r="D420">
        <v>21</v>
      </c>
      <c r="E420" t="s">
        <v>26</v>
      </c>
      <c r="F420" t="s">
        <v>33</v>
      </c>
      <c r="G420" s="2"/>
      <c r="H420" t="s">
        <v>70</v>
      </c>
      <c r="I420" t="s">
        <v>38</v>
      </c>
      <c r="J420" t="s">
        <v>167</v>
      </c>
      <c r="K420" t="s">
        <v>48</v>
      </c>
      <c r="L420" t="s">
        <v>70</v>
      </c>
      <c r="M420" t="s">
        <v>72</v>
      </c>
      <c r="N420">
        <v>9</v>
      </c>
      <c r="O420">
        <v>0.3</v>
      </c>
      <c r="P420">
        <v>0</v>
      </c>
      <c r="Q420" t="s">
        <v>7</v>
      </c>
      <c r="R420" t="s">
        <v>4</v>
      </c>
      <c r="S420" t="s">
        <v>5</v>
      </c>
      <c r="T420">
        <v>1</v>
      </c>
    </row>
    <row r="421" spans="1:20" x14ac:dyDescent="0.25">
      <c r="A421" s="2">
        <v>42741</v>
      </c>
      <c r="B421">
        <v>27450</v>
      </c>
      <c r="C421" t="s">
        <v>16</v>
      </c>
      <c r="D421">
        <v>21</v>
      </c>
      <c r="E421" t="s">
        <v>30</v>
      </c>
      <c r="F421" t="s">
        <v>33</v>
      </c>
      <c r="G421" s="2"/>
      <c r="H421" t="s">
        <v>70</v>
      </c>
      <c r="I421" t="s">
        <v>38</v>
      </c>
      <c r="J421" t="s">
        <v>162</v>
      </c>
      <c r="K421" t="s">
        <v>48</v>
      </c>
      <c r="L421" t="s">
        <v>70</v>
      </c>
      <c r="M421" t="s">
        <v>72</v>
      </c>
      <c r="N421">
        <v>569</v>
      </c>
      <c r="O421">
        <v>18.97</v>
      </c>
      <c r="P421">
        <v>0</v>
      </c>
      <c r="Q421" t="s">
        <v>7</v>
      </c>
      <c r="R421" t="s">
        <v>4</v>
      </c>
      <c r="S421" t="s">
        <v>5</v>
      </c>
      <c r="T421">
        <v>1</v>
      </c>
    </row>
    <row r="422" spans="1:20" x14ac:dyDescent="0.25">
      <c r="A422" s="2">
        <v>42741</v>
      </c>
      <c r="B422">
        <v>49302</v>
      </c>
      <c r="C422" t="s">
        <v>16</v>
      </c>
      <c r="D422">
        <v>21</v>
      </c>
      <c r="E422" t="s">
        <v>18</v>
      </c>
      <c r="F422" t="s">
        <v>33</v>
      </c>
      <c r="G422" s="2"/>
      <c r="H422" t="s">
        <v>70</v>
      </c>
      <c r="I422" t="s">
        <v>38</v>
      </c>
      <c r="J422" t="s">
        <v>163</v>
      </c>
      <c r="K422" t="s">
        <v>48</v>
      </c>
      <c r="L422" t="s">
        <v>70</v>
      </c>
      <c r="M422" t="s">
        <v>72</v>
      </c>
      <c r="N422">
        <v>1997</v>
      </c>
      <c r="O422">
        <v>66.569999999999993</v>
      </c>
      <c r="P422">
        <v>0</v>
      </c>
      <c r="Q422" t="s">
        <v>7</v>
      </c>
      <c r="R422" t="s">
        <v>4</v>
      </c>
      <c r="S422" t="s">
        <v>5</v>
      </c>
      <c r="T422">
        <v>1</v>
      </c>
    </row>
    <row r="423" spans="1:20" x14ac:dyDescent="0.25">
      <c r="A423" s="2">
        <v>42742</v>
      </c>
      <c r="B423">
        <v>27450</v>
      </c>
      <c r="C423" t="s">
        <v>16</v>
      </c>
      <c r="D423">
        <v>21</v>
      </c>
      <c r="E423" t="s">
        <v>30</v>
      </c>
      <c r="F423" t="s">
        <v>33</v>
      </c>
      <c r="G423" s="2"/>
      <c r="H423" t="s">
        <v>70</v>
      </c>
      <c r="I423" t="s">
        <v>38</v>
      </c>
      <c r="J423" t="s">
        <v>162</v>
      </c>
      <c r="K423" t="s">
        <v>48</v>
      </c>
      <c r="L423" t="s">
        <v>70</v>
      </c>
      <c r="M423" t="s">
        <v>72</v>
      </c>
      <c r="N423">
        <v>599</v>
      </c>
      <c r="O423">
        <v>19.97</v>
      </c>
      <c r="P423">
        <v>0</v>
      </c>
      <c r="Q423" t="s">
        <v>7</v>
      </c>
      <c r="R423" t="s">
        <v>4</v>
      </c>
      <c r="S423" t="s">
        <v>5</v>
      </c>
      <c r="T423">
        <v>1</v>
      </c>
    </row>
    <row r="424" spans="1:20" x14ac:dyDescent="0.25">
      <c r="A424" s="2">
        <v>42742</v>
      </c>
      <c r="B424">
        <v>49302</v>
      </c>
      <c r="C424" t="s">
        <v>16</v>
      </c>
      <c r="D424">
        <v>21</v>
      </c>
      <c r="E424" t="s">
        <v>18</v>
      </c>
      <c r="F424" t="s">
        <v>33</v>
      </c>
      <c r="G424" s="2"/>
      <c r="H424" t="s">
        <v>70</v>
      </c>
      <c r="I424" t="s">
        <v>38</v>
      </c>
      <c r="J424" t="s">
        <v>163</v>
      </c>
      <c r="K424" t="s">
        <v>48</v>
      </c>
      <c r="L424" t="s">
        <v>70</v>
      </c>
      <c r="M424" t="s">
        <v>72</v>
      </c>
      <c r="N424">
        <v>2027</v>
      </c>
      <c r="O424">
        <v>67.569999999999993</v>
      </c>
      <c r="P424">
        <v>0</v>
      </c>
      <c r="Q424" t="s">
        <v>7</v>
      </c>
      <c r="R424" t="s">
        <v>4</v>
      </c>
      <c r="S424" t="s">
        <v>5</v>
      </c>
      <c r="T424">
        <v>1</v>
      </c>
    </row>
    <row r="425" spans="1:20" x14ac:dyDescent="0.25">
      <c r="A425" s="2">
        <v>42743</v>
      </c>
      <c r="B425">
        <v>27450</v>
      </c>
      <c r="C425" t="s">
        <v>16</v>
      </c>
      <c r="D425">
        <v>21</v>
      </c>
      <c r="E425" t="s">
        <v>30</v>
      </c>
      <c r="F425" t="s">
        <v>33</v>
      </c>
      <c r="G425" s="2"/>
      <c r="H425" t="s">
        <v>70</v>
      </c>
      <c r="I425" t="s">
        <v>38</v>
      </c>
      <c r="J425" t="s">
        <v>162</v>
      </c>
      <c r="K425" t="s">
        <v>48</v>
      </c>
      <c r="L425" t="s">
        <v>70</v>
      </c>
      <c r="M425" t="s">
        <v>72</v>
      </c>
      <c r="N425">
        <v>630</v>
      </c>
      <c r="O425">
        <v>21</v>
      </c>
      <c r="P425">
        <v>0</v>
      </c>
      <c r="Q425" t="s">
        <v>7</v>
      </c>
      <c r="R425" t="s">
        <v>4</v>
      </c>
      <c r="S425" t="s">
        <v>5</v>
      </c>
      <c r="T425">
        <v>1</v>
      </c>
    </row>
    <row r="426" spans="1:20" x14ac:dyDescent="0.25">
      <c r="A426" s="2">
        <v>42743</v>
      </c>
      <c r="B426">
        <v>49302</v>
      </c>
      <c r="C426" t="s">
        <v>16</v>
      </c>
      <c r="D426">
        <v>21</v>
      </c>
      <c r="E426" t="s">
        <v>18</v>
      </c>
      <c r="F426" t="s">
        <v>33</v>
      </c>
      <c r="G426" s="2"/>
      <c r="H426" t="s">
        <v>70</v>
      </c>
      <c r="I426" t="s">
        <v>38</v>
      </c>
      <c r="J426" t="s">
        <v>163</v>
      </c>
      <c r="K426" t="s">
        <v>48</v>
      </c>
      <c r="L426" t="s">
        <v>70</v>
      </c>
      <c r="M426" t="s">
        <v>72</v>
      </c>
      <c r="N426">
        <v>2058</v>
      </c>
      <c r="O426">
        <v>68.599999999999994</v>
      </c>
      <c r="P426">
        <v>0</v>
      </c>
      <c r="Q426" t="s">
        <v>7</v>
      </c>
      <c r="R426" t="s">
        <v>4</v>
      </c>
      <c r="S426" t="s">
        <v>5</v>
      </c>
      <c r="T426">
        <v>1</v>
      </c>
    </row>
    <row r="427" spans="1:20" x14ac:dyDescent="0.25">
      <c r="A427" s="2">
        <v>42744</v>
      </c>
      <c r="B427">
        <v>27450</v>
      </c>
      <c r="C427" t="s">
        <v>16</v>
      </c>
      <c r="D427">
        <v>21</v>
      </c>
      <c r="E427" t="s">
        <v>30</v>
      </c>
      <c r="F427" t="s">
        <v>33</v>
      </c>
      <c r="G427" s="2"/>
      <c r="H427" t="s">
        <v>70</v>
      </c>
      <c r="I427" t="s">
        <v>38</v>
      </c>
      <c r="J427" t="s">
        <v>162</v>
      </c>
      <c r="K427" t="s">
        <v>48</v>
      </c>
      <c r="L427" t="s">
        <v>70</v>
      </c>
      <c r="M427" t="s">
        <v>72</v>
      </c>
      <c r="N427">
        <v>661</v>
      </c>
      <c r="O427">
        <v>22.03</v>
      </c>
      <c r="P427">
        <v>0</v>
      </c>
      <c r="Q427" t="s">
        <v>7</v>
      </c>
      <c r="R427" t="s">
        <v>4</v>
      </c>
      <c r="S427" t="s">
        <v>5</v>
      </c>
      <c r="T427">
        <v>1</v>
      </c>
    </row>
    <row r="428" spans="1:20" x14ac:dyDescent="0.25">
      <c r="A428" s="2">
        <v>42744</v>
      </c>
      <c r="B428">
        <v>49302</v>
      </c>
      <c r="C428" t="s">
        <v>16</v>
      </c>
      <c r="D428">
        <v>21</v>
      </c>
      <c r="E428" t="s">
        <v>18</v>
      </c>
      <c r="F428" t="s">
        <v>33</v>
      </c>
      <c r="G428" s="2"/>
      <c r="H428" t="s">
        <v>70</v>
      </c>
      <c r="I428" t="s">
        <v>38</v>
      </c>
      <c r="J428" t="s">
        <v>163</v>
      </c>
      <c r="K428" t="s">
        <v>48</v>
      </c>
      <c r="L428" t="s">
        <v>70</v>
      </c>
      <c r="M428" t="s">
        <v>72</v>
      </c>
      <c r="N428">
        <v>2089</v>
      </c>
      <c r="O428">
        <v>69.63</v>
      </c>
      <c r="P428">
        <v>0</v>
      </c>
      <c r="Q428" t="s">
        <v>7</v>
      </c>
      <c r="R428" t="s">
        <v>4</v>
      </c>
      <c r="S428" t="s">
        <v>5</v>
      </c>
      <c r="T428">
        <v>1</v>
      </c>
    </row>
    <row r="429" spans="1:20" x14ac:dyDescent="0.25">
      <c r="A429" s="2">
        <v>42745</v>
      </c>
      <c r="B429">
        <v>27450</v>
      </c>
      <c r="C429" t="s">
        <v>16</v>
      </c>
      <c r="D429">
        <v>21</v>
      </c>
      <c r="E429" t="s">
        <v>30</v>
      </c>
      <c r="F429" t="s">
        <v>33</v>
      </c>
      <c r="G429" s="2"/>
      <c r="H429" t="s">
        <v>70</v>
      </c>
      <c r="I429" t="s">
        <v>38</v>
      </c>
      <c r="J429" t="s">
        <v>162</v>
      </c>
      <c r="K429" t="s">
        <v>48</v>
      </c>
      <c r="L429" t="s">
        <v>70</v>
      </c>
      <c r="M429" t="s">
        <v>72</v>
      </c>
      <c r="N429">
        <v>691</v>
      </c>
      <c r="O429">
        <v>23.03</v>
      </c>
      <c r="P429">
        <v>0</v>
      </c>
      <c r="Q429" t="s">
        <v>7</v>
      </c>
      <c r="R429" t="s">
        <v>4</v>
      </c>
      <c r="S429" t="s">
        <v>5</v>
      </c>
      <c r="T429">
        <v>1</v>
      </c>
    </row>
    <row r="430" spans="1:20" x14ac:dyDescent="0.25">
      <c r="A430" s="2">
        <v>42745</v>
      </c>
      <c r="B430">
        <v>49302</v>
      </c>
      <c r="C430" t="s">
        <v>16</v>
      </c>
      <c r="D430">
        <v>21</v>
      </c>
      <c r="E430" t="s">
        <v>18</v>
      </c>
      <c r="F430" t="s">
        <v>33</v>
      </c>
      <c r="G430" s="2"/>
      <c r="H430" t="s">
        <v>70</v>
      </c>
      <c r="I430" t="s">
        <v>38</v>
      </c>
      <c r="J430" t="s">
        <v>163</v>
      </c>
      <c r="K430" t="s">
        <v>48</v>
      </c>
      <c r="L430" t="s">
        <v>70</v>
      </c>
      <c r="M430" t="s">
        <v>72</v>
      </c>
      <c r="N430">
        <v>2119</v>
      </c>
      <c r="O430">
        <v>70.63</v>
      </c>
      <c r="P430">
        <v>0</v>
      </c>
      <c r="Q430" t="s">
        <v>7</v>
      </c>
      <c r="R430" t="s">
        <v>4</v>
      </c>
      <c r="S430" t="s">
        <v>5</v>
      </c>
      <c r="T430">
        <v>1</v>
      </c>
    </row>
    <row r="431" spans="1:20" x14ac:dyDescent="0.25">
      <c r="A431" s="2">
        <v>42746</v>
      </c>
      <c r="B431">
        <v>27450</v>
      </c>
      <c r="C431" t="s">
        <v>16</v>
      </c>
      <c r="D431">
        <v>21</v>
      </c>
      <c r="E431" t="s">
        <v>30</v>
      </c>
      <c r="F431" t="s">
        <v>33</v>
      </c>
      <c r="G431" s="2"/>
      <c r="H431" t="s">
        <v>70</v>
      </c>
      <c r="I431" t="s">
        <v>38</v>
      </c>
      <c r="J431" t="s">
        <v>162</v>
      </c>
      <c r="K431" t="s">
        <v>48</v>
      </c>
      <c r="L431" t="s">
        <v>70</v>
      </c>
      <c r="M431" t="s">
        <v>72</v>
      </c>
      <c r="N431">
        <v>722</v>
      </c>
      <c r="O431">
        <v>24.07</v>
      </c>
      <c r="P431">
        <v>0</v>
      </c>
      <c r="Q431" t="s">
        <v>7</v>
      </c>
      <c r="R431" t="s">
        <v>4</v>
      </c>
      <c r="S431" t="s">
        <v>5</v>
      </c>
      <c r="T431">
        <v>1</v>
      </c>
    </row>
    <row r="432" spans="1:20" x14ac:dyDescent="0.25">
      <c r="A432" s="2">
        <v>42746</v>
      </c>
      <c r="B432">
        <v>49302</v>
      </c>
      <c r="C432" t="s">
        <v>16</v>
      </c>
      <c r="D432">
        <v>21</v>
      </c>
      <c r="E432" t="s">
        <v>18</v>
      </c>
      <c r="F432" t="s">
        <v>33</v>
      </c>
      <c r="G432" s="2"/>
      <c r="H432" t="s">
        <v>70</v>
      </c>
      <c r="I432" t="s">
        <v>38</v>
      </c>
      <c r="J432" t="s">
        <v>163</v>
      </c>
      <c r="K432" t="s">
        <v>48</v>
      </c>
      <c r="L432" t="s">
        <v>70</v>
      </c>
      <c r="M432" t="s">
        <v>72</v>
      </c>
      <c r="N432">
        <v>2150</v>
      </c>
      <c r="O432">
        <v>71.67</v>
      </c>
      <c r="P432">
        <v>0</v>
      </c>
      <c r="Q432" t="s">
        <v>7</v>
      </c>
      <c r="R432" t="s">
        <v>4</v>
      </c>
      <c r="S432" t="s">
        <v>5</v>
      </c>
      <c r="T432">
        <v>1</v>
      </c>
    </row>
    <row r="433" spans="1:20" x14ac:dyDescent="0.25">
      <c r="A433" s="2">
        <v>42747</v>
      </c>
      <c r="B433">
        <v>1780</v>
      </c>
      <c r="C433" t="s">
        <v>16</v>
      </c>
      <c r="D433">
        <v>21</v>
      </c>
      <c r="E433" t="s">
        <v>28</v>
      </c>
      <c r="F433" t="s">
        <v>33</v>
      </c>
      <c r="G433" s="2"/>
      <c r="H433" t="s">
        <v>70</v>
      </c>
      <c r="I433" t="s">
        <v>38</v>
      </c>
      <c r="J433" t="s">
        <v>122</v>
      </c>
      <c r="K433" t="s">
        <v>48</v>
      </c>
      <c r="L433" t="s">
        <v>70</v>
      </c>
      <c r="M433" t="s">
        <v>72</v>
      </c>
      <c r="N433">
        <v>16</v>
      </c>
      <c r="O433">
        <v>0.53</v>
      </c>
      <c r="P433">
        <v>0</v>
      </c>
      <c r="Q433" t="s">
        <v>7</v>
      </c>
      <c r="R433" t="s">
        <v>4</v>
      </c>
      <c r="S433" t="s">
        <v>5</v>
      </c>
      <c r="T433">
        <v>1</v>
      </c>
    </row>
    <row r="434" spans="1:20" x14ac:dyDescent="0.25">
      <c r="A434" s="2">
        <v>42747</v>
      </c>
      <c r="B434">
        <v>9108</v>
      </c>
      <c r="C434" t="s">
        <v>16</v>
      </c>
      <c r="D434">
        <v>21</v>
      </c>
      <c r="E434" t="s">
        <v>20</v>
      </c>
      <c r="F434" t="s">
        <v>33</v>
      </c>
      <c r="G434" s="2"/>
      <c r="H434" t="s">
        <v>70</v>
      </c>
      <c r="I434" t="s">
        <v>38</v>
      </c>
      <c r="J434" t="s">
        <v>168</v>
      </c>
      <c r="K434" t="s">
        <v>48</v>
      </c>
      <c r="L434" t="s">
        <v>70</v>
      </c>
      <c r="M434" t="s">
        <v>72</v>
      </c>
      <c r="N434">
        <v>17</v>
      </c>
      <c r="O434">
        <v>0.56999999999999995</v>
      </c>
      <c r="P434">
        <v>0</v>
      </c>
      <c r="Q434" t="s">
        <v>7</v>
      </c>
      <c r="R434" t="s">
        <v>4</v>
      </c>
      <c r="S434" t="s">
        <v>5</v>
      </c>
      <c r="T434">
        <v>1</v>
      </c>
    </row>
    <row r="435" spans="1:20" x14ac:dyDescent="0.25">
      <c r="A435" s="2">
        <v>42747</v>
      </c>
      <c r="B435">
        <v>27450</v>
      </c>
      <c r="C435" t="s">
        <v>16</v>
      </c>
      <c r="D435">
        <v>21</v>
      </c>
      <c r="E435" t="s">
        <v>30</v>
      </c>
      <c r="F435" t="s">
        <v>33</v>
      </c>
      <c r="G435" s="2"/>
      <c r="H435" t="s">
        <v>70</v>
      </c>
      <c r="I435" t="s">
        <v>38</v>
      </c>
      <c r="J435" t="s">
        <v>162</v>
      </c>
      <c r="K435" t="s">
        <v>48</v>
      </c>
      <c r="L435" t="s">
        <v>70</v>
      </c>
      <c r="M435" t="s">
        <v>72</v>
      </c>
      <c r="N435">
        <v>752</v>
      </c>
      <c r="O435">
        <v>25.07</v>
      </c>
      <c r="P435">
        <v>0</v>
      </c>
      <c r="Q435" t="s">
        <v>7</v>
      </c>
      <c r="R435" t="s">
        <v>4</v>
      </c>
      <c r="S435" t="s">
        <v>5</v>
      </c>
      <c r="T435">
        <v>1</v>
      </c>
    </row>
    <row r="436" spans="1:20" x14ac:dyDescent="0.25">
      <c r="A436" s="2">
        <v>42747</v>
      </c>
      <c r="B436">
        <v>49302</v>
      </c>
      <c r="C436" t="s">
        <v>16</v>
      </c>
      <c r="D436">
        <v>21</v>
      </c>
      <c r="E436" t="s">
        <v>18</v>
      </c>
      <c r="F436" t="s">
        <v>33</v>
      </c>
      <c r="G436" s="2"/>
      <c r="H436" t="s">
        <v>70</v>
      </c>
      <c r="I436" t="s">
        <v>38</v>
      </c>
      <c r="J436" t="s">
        <v>163</v>
      </c>
      <c r="K436" t="s">
        <v>48</v>
      </c>
      <c r="L436" t="s">
        <v>70</v>
      </c>
      <c r="M436" t="s">
        <v>72</v>
      </c>
      <c r="N436">
        <v>2180</v>
      </c>
      <c r="O436">
        <v>72.67</v>
      </c>
      <c r="P436">
        <v>0</v>
      </c>
      <c r="Q436" t="s">
        <v>7</v>
      </c>
      <c r="R436" t="s">
        <v>4</v>
      </c>
      <c r="S436" t="s">
        <v>5</v>
      </c>
      <c r="T436">
        <v>1</v>
      </c>
    </row>
    <row r="437" spans="1:20" x14ac:dyDescent="0.25">
      <c r="A437" s="2">
        <v>43101</v>
      </c>
      <c r="B437">
        <v>21870</v>
      </c>
      <c r="C437" t="s">
        <v>16</v>
      </c>
      <c r="D437">
        <v>21</v>
      </c>
      <c r="E437" t="s">
        <v>22</v>
      </c>
      <c r="F437" t="s">
        <v>33</v>
      </c>
      <c r="G437" s="2"/>
      <c r="H437" t="s">
        <v>70</v>
      </c>
      <c r="I437" t="s">
        <v>38</v>
      </c>
      <c r="J437" t="s">
        <v>169</v>
      </c>
      <c r="K437" t="s">
        <v>48</v>
      </c>
      <c r="L437" t="s">
        <v>70</v>
      </c>
      <c r="M437" t="s">
        <v>72</v>
      </c>
      <c r="N437">
        <v>110</v>
      </c>
      <c r="O437">
        <v>3.67</v>
      </c>
      <c r="P437">
        <v>0</v>
      </c>
      <c r="Q437" t="s">
        <v>8</v>
      </c>
      <c r="R437" t="s">
        <v>4</v>
      </c>
      <c r="S437" t="s">
        <v>5</v>
      </c>
      <c r="T437">
        <v>1</v>
      </c>
    </row>
    <row r="438" spans="1:20" x14ac:dyDescent="0.25">
      <c r="A438" s="2">
        <v>43101</v>
      </c>
      <c r="B438">
        <v>23112</v>
      </c>
      <c r="C438" t="s">
        <v>16</v>
      </c>
      <c r="D438">
        <v>21</v>
      </c>
      <c r="E438" t="s">
        <v>30</v>
      </c>
      <c r="F438" t="s">
        <v>33</v>
      </c>
      <c r="G438" s="2"/>
      <c r="H438" t="s">
        <v>70</v>
      </c>
      <c r="I438" t="s">
        <v>38</v>
      </c>
      <c r="J438" t="s">
        <v>170</v>
      </c>
      <c r="K438" t="s">
        <v>48</v>
      </c>
      <c r="L438" t="s">
        <v>70</v>
      </c>
      <c r="M438" t="s">
        <v>72</v>
      </c>
      <c r="N438">
        <v>679</v>
      </c>
      <c r="O438">
        <v>22.63</v>
      </c>
      <c r="P438">
        <v>0</v>
      </c>
      <c r="Q438" t="s">
        <v>8</v>
      </c>
      <c r="R438" t="s">
        <v>4</v>
      </c>
      <c r="S438" t="s">
        <v>5</v>
      </c>
      <c r="T438">
        <v>1</v>
      </c>
    </row>
    <row r="439" spans="1:20" x14ac:dyDescent="0.25">
      <c r="A439" s="2">
        <v>43102</v>
      </c>
      <c r="B439">
        <v>21870</v>
      </c>
      <c r="C439" t="s">
        <v>16</v>
      </c>
      <c r="D439">
        <v>21</v>
      </c>
      <c r="E439" t="s">
        <v>22</v>
      </c>
      <c r="F439" t="s">
        <v>33</v>
      </c>
      <c r="G439" s="2"/>
      <c r="H439" t="s">
        <v>70</v>
      </c>
      <c r="I439" t="s">
        <v>38</v>
      </c>
      <c r="J439" t="s">
        <v>171</v>
      </c>
      <c r="K439" t="s">
        <v>48</v>
      </c>
      <c r="L439" t="s">
        <v>70</v>
      </c>
      <c r="M439" t="s">
        <v>72</v>
      </c>
      <c r="N439">
        <v>141</v>
      </c>
      <c r="O439">
        <v>4.7</v>
      </c>
      <c r="P439">
        <v>0</v>
      </c>
      <c r="Q439" t="s">
        <v>8</v>
      </c>
      <c r="R439" t="s">
        <v>4</v>
      </c>
      <c r="S439" t="s">
        <v>5</v>
      </c>
      <c r="T439">
        <v>1</v>
      </c>
    </row>
    <row r="440" spans="1:20" x14ac:dyDescent="0.25">
      <c r="A440" s="2">
        <v>43102</v>
      </c>
      <c r="B440">
        <v>23112</v>
      </c>
      <c r="C440" t="s">
        <v>16</v>
      </c>
      <c r="D440">
        <v>21</v>
      </c>
      <c r="E440" t="s">
        <v>30</v>
      </c>
      <c r="F440" t="s">
        <v>33</v>
      </c>
      <c r="G440" s="2"/>
      <c r="H440" t="s">
        <v>70</v>
      </c>
      <c r="I440" t="s">
        <v>38</v>
      </c>
      <c r="J440" t="s">
        <v>172</v>
      </c>
      <c r="K440" t="s">
        <v>48</v>
      </c>
      <c r="L440" t="s">
        <v>70</v>
      </c>
      <c r="M440" t="s">
        <v>72</v>
      </c>
      <c r="N440">
        <v>710</v>
      </c>
      <c r="O440">
        <v>23.67</v>
      </c>
      <c r="P440">
        <v>0</v>
      </c>
      <c r="Q440" t="s">
        <v>8</v>
      </c>
      <c r="R440" t="s">
        <v>4</v>
      </c>
      <c r="S440" t="s">
        <v>5</v>
      </c>
      <c r="T440">
        <v>1</v>
      </c>
    </row>
    <row r="441" spans="1:20" x14ac:dyDescent="0.25">
      <c r="A441" s="2">
        <v>43103</v>
      </c>
      <c r="B441">
        <v>21870</v>
      </c>
      <c r="C441" t="s">
        <v>16</v>
      </c>
      <c r="D441">
        <v>21</v>
      </c>
      <c r="E441" t="s">
        <v>22</v>
      </c>
      <c r="F441" t="s">
        <v>33</v>
      </c>
      <c r="G441" s="2"/>
      <c r="H441" t="s">
        <v>70</v>
      </c>
      <c r="I441" t="s">
        <v>38</v>
      </c>
      <c r="J441" t="s">
        <v>171</v>
      </c>
      <c r="K441" t="s">
        <v>48</v>
      </c>
      <c r="L441" t="s">
        <v>70</v>
      </c>
      <c r="M441" t="s">
        <v>72</v>
      </c>
      <c r="N441">
        <v>169</v>
      </c>
      <c r="O441">
        <v>5.63</v>
      </c>
      <c r="P441">
        <v>0</v>
      </c>
      <c r="Q441" t="s">
        <v>8</v>
      </c>
      <c r="R441" t="s">
        <v>4</v>
      </c>
      <c r="S441" t="s">
        <v>5</v>
      </c>
      <c r="T441">
        <v>1</v>
      </c>
    </row>
    <row r="442" spans="1:20" x14ac:dyDescent="0.25">
      <c r="A442" s="2">
        <v>43103</v>
      </c>
      <c r="B442">
        <v>23112</v>
      </c>
      <c r="C442" t="s">
        <v>16</v>
      </c>
      <c r="D442">
        <v>21</v>
      </c>
      <c r="E442" t="s">
        <v>30</v>
      </c>
      <c r="F442" t="s">
        <v>33</v>
      </c>
      <c r="G442" s="2"/>
      <c r="H442" t="s">
        <v>70</v>
      </c>
      <c r="I442" t="s">
        <v>38</v>
      </c>
      <c r="J442" t="s">
        <v>172</v>
      </c>
      <c r="K442" t="s">
        <v>48</v>
      </c>
      <c r="L442" t="s">
        <v>70</v>
      </c>
      <c r="M442" t="s">
        <v>72</v>
      </c>
      <c r="N442">
        <v>738</v>
      </c>
      <c r="O442">
        <v>24.6</v>
      </c>
      <c r="P442">
        <v>0</v>
      </c>
      <c r="Q442" t="s">
        <v>8</v>
      </c>
      <c r="R442" t="s">
        <v>4</v>
      </c>
      <c r="S442" t="s">
        <v>5</v>
      </c>
      <c r="T442">
        <v>1</v>
      </c>
    </row>
    <row r="443" spans="1:20" x14ac:dyDescent="0.25">
      <c r="A443" s="2">
        <v>43104</v>
      </c>
      <c r="B443">
        <v>21870</v>
      </c>
      <c r="C443" t="s">
        <v>16</v>
      </c>
      <c r="D443">
        <v>21</v>
      </c>
      <c r="E443" t="s">
        <v>22</v>
      </c>
      <c r="F443" t="s">
        <v>33</v>
      </c>
      <c r="G443" s="2"/>
      <c r="H443" t="s">
        <v>70</v>
      </c>
      <c r="I443" t="s">
        <v>38</v>
      </c>
      <c r="J443" t="s">
        <v>171</v>
      </c>
      <c r="K443" t="s">
        <v>48</v>
      </c>
      <c r="L443" t="s">
        <v>70</v>
      </c>
      <c r="M443" t="s">
        <v>72</v>
      </c>
      <c r="N443">
        <v>200</v>
      </c>
      <c r="O443">
        <v>6.67</v>
      </c>
      <c r="P443">
        <v>0</v>
      </c>
      <c r="Q443" t="s">
        <v>8</v>
      </c>
      <c r="R443" t="s">
        <v>4</v>
      </c>
      <c r="S443" t="s">
        <v>5</v>
      </c>
      <c r="T443">
        <v>1</v>
      </c>
    </row>
    <row r="444" spans="1:20" x14ac:dyDescent="0.25">
      <c r="A444" s="2">
        <v>43104</v>
      </c>
      <c r="B444">
        <v>23112</v>
      </c>
      <c r="C444" t="s">
        <v>16</v>
      </c>
      <c r="D444">
        <v>21</v>
      </c>
      <c r="E444" t="s">
        <v>30</v>
      </c>
      <c r="F444" t="s">
        <v>33</v>
      </c>
      <c r="G444" s="2"/>
      <c r="H444" t="s">
        <v>70</v>
      </c>
      <c r="I444" t="s">
        <v>38</v>
      </c>
      <c r="J444" t="s">
        <v>172</v>
      </c>
      <c r="K444" t="s">
        <v>48</v>
      </c>
      <c r="L444" t="s">
        <v>70</v>
      </c>
      <c r="M444" t="s">
        <v>72</v>
      </c>
      <c r="N444">
        <v>769</v>
      </c>
      <c r="O444">
        <v>25.63</v>
      </c>
      <c r="P444">
        <v>0</v>
      </c>
      <c r="Q444" t="s">
        <v>8</v>
      </c>
      <c r="R444" t="s">
        <v>4</v>
      </c>
      <c r="S444" t="s">
        <v>5</v>
      </c>
      <c r="T444">
        <v>1</v>
      </c>
    </row>
    <row r="445" spans="1:20" x14ac:dyDescent="0.25">
      <c r="A445" s="2">
        <v>43105</v>
      </c>
      <c r="B445">
        <v>21870</v>
      </c>
      <c r="C445" t="s">
        <v>16</v>
      </c>
      <c r="D445">
        <v>21</v>
      </c>
      <c r="E445" t="s">
        <v>22</v>
      </c>
      <c r="F445" t="s">
        <v>33</v>
      </c>
      <c r="G445" s="2"/>
      <c r="H445" t="s">
        <v>70</v>
      </c>
      <c r="I445" t="s">
        <v>38</v>
      </c>
      <c r="J445" t="s">
        <v>171</v>
      </c>
      <c r="K445" t="s">
        <v>48</v>
      </c>
      <c r="L445" t="s">
        <v>70</v>
      </c>
      <c r="M445" t="s">
        <v>72</v>
      </c>
      <c r="N445">
        <v>230</v>
      </c>
      <c r="O445">
        <v>7.67</v>
      </c>
      <c r="P445">
        <v>0</v>
      </c>
      <c r="Q445" t="s">
        <v>8</v>
      </c>
      <c r="R445" t="s">
        <v>4</v>
      </c>
      <c r="S445" t="s">
        <v>5</v>
      </c>
      <c r="T445">
        <v>1</v>
      </c>
    </row>
    <row r="446" spans="1:20" x14ac:dyDescent="0.25">
      <c r="A446" s="2">
        <v>43105</v>
      </c>
      <c r="B446">
        <v>23112</v>
      </c>
      <c r="C446" t="s">
        <v>16</v>
      </c>
      <c r="D446">
        <v>21</v>
      </c>
      <c r="E446" t="s">
        <v>30</v>
      </c>
      <c r="F446" t="s">
        <v>33</v>
      </c>
      <c r="G446" s="2"/>
      <c r="H446" t="s">
        <v>70</v>
      </c>
      <c r="I446" t="s">
        <v>38</v>
      </c>
      <c r="J446" t="s">
        <v>172</v>
      </c>
      <c r="K446" t="s">
        <v>48</v>
      </c>
      <c r="L446" t="s">
        <v>70</v>
      </c>
      <c r="M446" t="s">
        <v>72</v>
      </c>
      <c r="N446">
        <v>799</v>
      </c>
      <c r="O446">
        <v>26.63</v>
      </c>
      <c r="P446">
        <v>0</v>
      </c>
      <c r="Q446" t="s">
        <v>8</v>
      </c>
      <c r="R446" t="s">
        <v>4</v>
      </c>
      <c r="S446" t="s">
        <v>5</v>
      </c>
      <c r="T446">
        <v>1</v>
      </c>
    </row>
    <row r="447" spans="1:20" x14ac:dyDescent="0.25">
      <c r="A447" s="2">
        <v>43106</v>
      </c>
      <c r="B447">
        <v>5214</v>
      </c>
      <c r="C447" t="s">
        <v>16</v>
      </c>
      <c r="D447">
        <v>21</v>
      </c>
      <c r="E447" t="s">
        <v>20</v>
      </c>
      <c r="F447" t="s">
        <v>33</v>
      </c>
      <c r="G447" s="2"/>
      <c r="H447" t="s">
        <v>70</v>
      </c>
      <c r="I447" t="s">
        <v>38</v>
      </c>
      <c r="J447" t="s">
        <v>173</v>
      </c>
      <c r="K447" t="s">
        <v>48</v>
      </c>
      <c r="L447" t="s">
        <v>70</v>
      </c>
      <c r="M447" t="s">
        <v>72</v>
      </c>
      <c r="N447">
        <v>17</v>
      </c>
      <c r="O447">
        <v>0.56999999999999995</v>
      </c>
      <c r="P447">
        <v>0</v>
      </c>
      <c r="Q447" t="s">
        <v>8</v>
      </c>
      <c r="R447" t="s">
        <v>4</v>
      </c>
      <c r="S447" t="s">
        <v>5</v>
      </c>
      <c r="T447">
        <v>1</v>
      </c>
    </row>
    <row r="448" spans="1:20" x14ac:dyDescent="0.25">
      <c r="A448" s="2">
        <v>43106</v>
      </c>
      <c r="B448">
        <v>21870</v>
      </c>
      <c r="C448" t="s">
        <v>16</v>
      </c>
      <c r="D448">
        <v>21</v>
      </c>
      <c r="E448" t="s">
        <v>22</v>
      </c>
      <c r="F448" t="s">
        <v>33</v>
      </c>
      <c r="G448" s="2"/>
      <c r="H448" t="s">
        <v>70</v>
      </c>
      <c r="I448" t="s">
        <v>38</v>
      </c>
      <c r="J448" t="s">
        <v>171</v>
      </c>
      <c r="K448" t="s">
        <v>48</v>
      </c>
      <c r="L448" t="s">
        <v>70</v>
      </c>
      <c r="M448" t="s">
        <v>72</v>
      </c>
      <c r="N448">
        <v>261</v>
      </c>
      <c r="O448">
        <v>8.6999999999999993</v>
      </c>
      <c r="P448">
        <v>0</v>
      </c>
      <c r="Q448" t="s">
        <v>8</v>
      </c>
      <c r="R448" t="s">
        <v>4</v>
      </c>
      <c r="S448" t="s">
        <v>5</v>
      </c>
      <c r="T448">
        <v>1</v>
      </c>
    </row>
    <row r="449" spans="1:20" x14ac:dyDescent="0.25">
      <c r="A449" s="2">
        <v>43106</v>
      </c>
      <c r="B449">
        <v>23112</v>
      </c>
      <c r="C449" t="s">
        <v>16</v>
      </c>
      <c r="D449">
        <v>21</v>
      </c>
      <c r="E449" t="s">
        <v>30</v>
      </c>
      <c r="F449" t="s">
        <v>33</v>
      </c>
      <c r="G449" s="2"/>
      <c r="H449" t="s">
        <v>70</v>
      </c>
      <c r="I449" t="s">
        <v>38</v>
      </c>
      <c r="J449" t="s">
        <v>172</v>
      </c>
      <c r="K449" t="s">
        <v>48</v>
      </c>
      <c r="L449" t="s">
        <v>70</v>
      </c>
      <c r="M449" t="s">
        <v>72</v>
      </c>
      <c r="N449">
        <v>830</v>
      </c>
      <c r="O449">
        <v>27.67</v>
      </c>
      <c r="P449">
        <v>0</v>
      </c>
      <c r="Q449" t="s">
        <v>8</v>
      </c>
      <c r="R449" t="s">
        <v>4</v>
      </c>
      <c r="S449" t="s">
        <v>5</v>
      </c>
      <c r="T449">
        <v>1</v>
      </c>
    </row>
    <row r="450" spans="1:20" x14ac:dyDescent="0.25">
      <c r="A450" s="2">
        <v>43107</v>
      </c>
      <c r="B450">
        <v>21870</v>
      </c>
      <c r="C450" t="s">
        <v>16</v>
      </c>
      <c r="D450">
        <v>21</v>
      </c>
      <c r="E450" t="s">
        <v>22</v>
      </c>
      <c r="F450" t="s">
        <v>33</v>
      </c>
      <c r="G450" s="2"/>
      <c r="H450" t="s">
        <v>70</v>
      </c>
      <c r="I450" t="s">
        <v>38</v>
      </c>
      <c r="J450" t="s">
        <v>171</v>
      </c>
      <c r="K450" t="s">
        <v>48</v>
      </c>
      <c r="L450" t="s">
        <v>70</v>
      </c>
      <c r="M450" t="s">
        <v>72</v>
      </c>
      <c r="N450">
        <v>291</v>
      </c>
      <c r="O450">
        <v>9.6999999999999993</v>
      </c>
      <c r="P450">
        <v>0</v>
      </c>
      <c r="Q450" t="s">
        <v>8</v>
      </c>
      <c r="R450" t="s">
        <v>4</v>
      </c>
      <c r="S450" t="s">
        <v>5</v>
      </c>
      <c r="T450">
        <v>1</v>
      </c>
    </row>
    <row r="451" spans="1:20" x14ac:dyDescent="0.25">
      <c r="A451" s="2">
        <v>43107</v>
      </c>
      <c r="B451">
        <v>23112</v>
      </c>
      <c r="C451" t="s">
        <v>16</v>
      </c>
      <c r="D451">
        <v>21</v>
      </c>
      <c r="E451" t="s">
        <v>30</v>
      </c>
      <c r="F451" t="s">
        <v>33</v>
      </c>
      <c r="G451" s="2"/>
      <c r="H451" t="s">
        <v>70</v>
      </c>
      <c r="I451" t="s">
        <v>38</v>
      </c>
      <c r="J451" t="s">
        <v>172</v>
      </c>
      <c r="K451" t="s">
        <v>48</v>
      </c>
      <c r="L451" t="s">
        <v>70</v>
      </c>
      <c r="M451" t="s">
        <v>72</v>
      </c>
      <c r="N451">
        <v>860</v>
      </c>
      <c r="O451">
        <v>28.67</v>
      </c>
      <c r="P451">
        <v>0</v>
      </c>
      <c r="Q451" t="s">
        <v>8</v>
      </c>
      <c r="R451" t="s">
        <v>4</v>
      </c>
      <c r="S451" t="s">
        <v>5</v>
      </c>
      <c r="T451">
        <v>1</v>
      </c>
    </row>
    <row r="452" spans="1:20" x14ac:dyDescent="0.25">
      <c r="A452" s="2">
        <v>43108</v>
      </c>
      <c r="B452">
        <v>21870</v>
      </c>
      <c r="C452" t="s">
        <v>16</v>
      </c>
      <c r="D452">
        <v>21</v>
      </c>
      <c r="E452" t="s">
        <v>22</v>
      </c>
      <c r="F452" t="s">
        <v>33</v>
      </c>
      <c r="G452" s="2"/>
      <c r="H452" t="s">
        <v>70</v>
      </c>
      <c r="I452" t="s">
        <v>38</v>
      </c>
      <c r="J452" t="s">
        <v>171</v>
      </c>
      <c r="K452" t="s">
        <v>48</v>
      </c>
      <c r="L452" t="s">
        <v>70</v>
      </c>
      <c r="M452" t="s">
        <v>72</v>
      </c>
      <c r="N452">
        <v>322</v>
      </c>
      <c r="O452">
        <v>10.73</v>
      </c>
      <c r="P452">
        <v>0</v>
      </c>
      <c r="Q452" t="s">
        <v>8</v>
      </c>
      <c r="R452" t="s">
        <v>4</v>
      </c>
      <c r="S452" t="s">
        <v>5</v>
      </c>
      <c r="T452">
        <v>1</v>
      </c>
    </row>
    <row r="453" spans="1:20" x14ac:dyDescent="0.25">
      <c r="A453" s="2">
        <v>43108</v>
      </c>
      <c r="B453">
        <v>23112</v>
      </c>
      <c r="C453" t="s">
        <v>16</v>
      </c>
      <c r="D453">
        <v>21</v>
      </c>
      <c r="E453" t="s">
        <v>30</v>
      </c>
      <c r="F453" t="s">
        <v>33</v>
      </c>
      <c r="G453" s="2"/>
      <c r="H453" t="s">
        <v>70</v>
      </c>
      <c r="I453" t="s">
        <v>38</v>
      </c>
      <c r="J453" t="s">
        <v>172</v>
      </c>
      <c r="K453" t="s">
        <v>48</v>
      </c>
      <c r="L453" t="s">
        <v>70</v>
      </c>
      <c r="M453" t="s">
        <v>72</v>
      </c>
      <c r="N453">
        <v>891</v>
      </c>
      <c r="O453">
        <v>29.7</v>
      </c>
      <c r="P453">
        <v>0</v>
      </c>
      <c r="Q453" t="s">
        <v>8</v>
      </c>
      <c r="R453" t="s">
        <v>4</v>
      </c>
      <c r="S453" t="s">
        <v>5</v>
      </c>
      <c r="T453">
        <v>1</v>
      </c>
    </row>
    <row r="454" spans="1:20" x14ac:dyDescent="0.25">
      <c r="A454" s="2">
        <v>43109</v>
      </c>
      <c r="B454">
        <v>21870</v>
      </c>
      <c r="C454" t="s">
        <v>16</v>
      </c>
      <c r="D454">
        <v>21</v>
      </c>
      <c r="E454" t="s">
        <v>22</v>
      </c>
      <c r="F454" t="s">
        <v>33</v>
      </c>
      <c r="G454" s="2"/>
      <c r="H454" t="s">
        <v>70</v>
      </c>
      <c r="I454" t="s">
        <v>38</v>
      </c>
      <c r="J454" t="s">
        <v>171</v>
      </c>
      <c r="K454" t="s">
        <v>48</v>
      </c>
      <c r="L454" t="s">
        <v>70</v>
      </c>
      <c r="M454" t="s">
        <v>72</v>
      </c>
      <c r="N454">
        <v>353</v>
      </c>
      <c r="O454">
        <v>11.77</v>
      </c>
      <c r="P454">
        <v>0</v>
      </c>
      <c r="Q454" t="s">
        <v>8</v>
      </c>
      <c r="R454" t="s">
        <v>4</v>
      </c>
      <c r="S454" t="s">
        <v>5</v>
      </c>
      <c r="T454">
        <v>1</v>
      </c>
    </row>
    <row r="455" spans="1:20" x14ac:dyDescent="0.25">
      <c r="A455" s="2">
        <v>43109</v>
      </c>
      <c r="B455">
        <v>43408</v>
      </c>
      <c r="C455" t="s">
        <v>16</v>
      </c>
      <c r="D455">
        <v>21</v>
      </c>
      <c r="E455" t="s">
        <v>18</v>
      </c>
      <c r="F455" t="s">
        <v>33</v>
      </c>
      <c r="G455" s="2"/>
      <c r="H455" t="s">
        <v>70</v>
      </c>
      <c r="I455" t="s">
        <v>38</v>
      </c>
      <c r="J455" t="s">
        <v>174</v>
      </c>
      <c r="K455" t="s">
        <v>48</v>
      </c>
      <c r="L455" t="s">
        <v>70</v>
      </c>
      <c r="M455" t="s">
        <v>72</v>
      </c>
      <c r="N455">
        <v>19</v>
      </c>
      <c r="O455">
        <v>0.63</v>
      </c>
      <c r="P455">
        <v>0</v>
      </c>
      <c r="Q455" t="s">
        <v>8</v>
      </c>
      <c r="R455" t="s">
        <v>4</v>
      </c>
      <c r="S455" t="s">
        <v>5</v>
      </c>
      <c r="T455">
        <v>1</v>
      </c>
    </row>
    <row r="456" spans="1:20" x14ac:dyDescent="0.25">
      <c r="A456" s="2">
        <v>43110</v>
      </c>
      <c r="B456">
        <v>21870</v>
      </c>
      <c r="C456" t="s">
        <v>16</v>
      </c>
      <c r="D456">
        <v>21</v>
      </c>
      <c r="E456" t="s">
        <v>22</v>
      </c>
      <c r="F456" t="s">
        <v>33</v>
      </c>
      <c r="G456" s="2"/>
      <c r="H456" t="s">
        <v>70</v>
      </c>
      <c r="I456" t="s">
        <v>38</v>
      </c>
      <c r="J456" t="s">
        <v>171</v>
      </c>
      <c r="K456" t="s">
        <v>48</v>
      </c>
      <c r="L456" t="s">
        <v>70</v>
      </c>
      <c r="M456" t="s">
        <v>72</v>
      </c>
      <c r="N456">
        <v>383</v>
      </c>
      <c r="O456">
        <v>12.77</v>
      </c>
      <c r="P456">
        <v>0</v>
      </c>
      <c r="Q456" t="s">
        <v>8</v>
      </c>
      <c r="R456" t="s">
        <v>4</v>
      </c>
      <c r="S456" t="s">
        <v>5</v>
      </c>
      <c r="T456">
        <v>1</v>
      </c>
    </row>
    <row r="457" spans="1:20" x14ac:dyDescent="0.25">
      <c r="A457" s="2">
        <v>43110</v>
      </c>
      <c r="B457">
        <v>40480</v>
      </c>
      <c r="C457" t="s">
        <v>16</v>
      </c>
      <c r="D457">
        <v>21</v>
      </c>
      <c r="E457" t="s">
        <v>28</v>
      </c>
      <c r="F457" t="s">
        <v>33</v>
      </c>
      <c r="G457" s="2"/>
      <c r="H457" t="s">
        <v>70</v>
      </c>
      <c r="I457" t="s">
        <v>38</v>
      </c>
      <c r="J457" t="s">
        <v>175</v>
      </c>
      <c r="K457" t="s">
        <v>48</v>
      </c>
      <c r="L457" t="s">
        <v>70</v>
      </c>
      <c r="M457" t="s">
        <v>72</v>
      </c>
      <c r="N457">
        <v>19</v>
      </c>
      <c r="O457">
        <v>0.63</v>
      </c>
      <c r="P457">
        <v>0</v>
      </c>
      <c r="Q457" t="s">
        <v>8</v>
      </c>
      <c r="R457" t="s">
        <v>4</v>
      </c>
      <c r="S457" t="s">
        <v>5</v>
      </c>
      <c r="T457">
        <v>1</v>
      </c>
    </row>
    <row r="458" spans="1:20" x14ac:dyDescent="0.25">
      <c r="A458" s="2">
        <v>43110</v>
      </c>
      <c r="B458">
        <v>43408</v>
      </c>
      <c r="C458" t="s">
        <v>16</v>
      </c>
      <c r="D458">
        <v>21</v>
      </c>
      <c r="E458" t="s">
        <v>18</v>
      </c>
      <c r="F458" t="s">
        <v>33</v>
      </c>
      <c r="G458" s="2"/>
      <c r="H458" t="s">
        <v>70</v>
      </c>
      <c r="I458" t="s">
        <v>38</v>
      </c>
      <c r="J458" t="s">
        <v>174</v>
      </c>
      <c r="K458" t="s">
        <v>48</v>
      </c>
      <c r="L458" t="s">
        <v>70</v>
      </c>
      <c r="M458" t="s">
        <v>72</v>
      </c>
      <c r="N458">
        <v>49</v>
      </c>
      <c r="O458">
        <v>1.63</v>
      </c>
      <c r="P458">
        <v>0</v>
      </c>
      <c r="Q458" t="s">
        <v>8</v>
      </c>
      <c r="R458" t="s">
        <v>4</v>
      </c>
      <c r="S458" t="s">
        <v>5</v>
      </c>
      <c r="T458">
        <v>1</v>
      </c>
    </row>
    <row r="459" spans="1:20" x14ac:dyDescent="0.25">
      <c r="A459" s="2">
        <v>43111</v>
      </c>
      <c r="B459">
        <v>21870</v>
      </c>
      <c r="C459" t="s">
        <v>16</v>
      </c>
      <c r="D459">
        <v>21</v>
      </c>
      <c r="E459" t="s">
        <v>22</v>
      </c>
      <c r="F459" t="s">
        <v>33</v>
      </c>
      <c r="G459" s="2"/>
      <c r="H459" t="s">
        <v>70</v>
      </c>
      <c r="I459" t="s">
        <v>38</v>
      </c>
      <c r="J459" t="s">
        <v>171</v>
      </c>
      <c r="K459" t="s">
        <v>48</v>
      </c>
      <c r="L459" t="s">
        <v>70</v>
      </c>
      <c r="M459" t="s">
        <v>72</v>
      </c>
      <c r="N459">
        <v>414</v>
      </c>
      <c r="O459">
        <v>13.8</v>
      </c>
      <c r="P459">
        <v>0</v>
      </c>
      <c r="Q459" t="s">
        <v>8</v>
      </c>
      <c r="R459" t="s">
        <v>4</v>
      </c>
      <c r="S459" t="s">
        <v>5</v>
      </c>
      <c r="T459">
        <v>1</v>
      </c>
    </row>
    <row r="460" spans="1:20" x14ac:dyDescent="0.25">
      <c r="A460" s="2">
        <v>43111</v>
      </c>
      <c r="B460">
        <v>40480</v>
      </c>
      <c r="C460" t="s">
        <v>16</v>
      </c>
      <c r="D460">
        <v>21</v>
      </c>
      <c r="E460" t="s">
        <v>28</v>
      </c>
      <c r="F460" t="s">
        <v>33</v>
      </c>
      <c r="G460" s="2"/>
      <c r="H460" t="s">
        <v>70</v>
      </c>
      <c r="I460" t="s">
        <v>38</v>
      </c>
      <c r="J460" t="s">
        <v>175</v>
      </c>
      <c r="K460" t="s">
        <v>48</v>
      </c>
      <c r="L460" t="s">
        <v>70</v>
      </c>
      <c r="M460" t="s">
        <v>72</v>
      </c>
      <c r="N460">
        <v>50</v>
      </c>
      <c r="O460">
        <v>1.67</v>
      </c>
      <c r="P460">
        <v>0</v>
      </c>
      <c r="Q460" t="s">
        <v>8</v>
      </c>
      <c r="R460" t="s">
        <v>4</v>
      </c>
      <c r="S460" t="s">
        <v>5</v>
      </c>
      <c r="T460">
        <v>1</v>
      </c>
    </row>
    <row r="461" spans="1:20" x14ac:dyDescent="0.25">
      <c r="A461" s="2">
        <v>43111</v>
      </c>
      <c r="B461">
        <v>43408</v>
      </c>
      <c r="C461" t="s">
        <v>16</v>
      </c>
      <c r="D461">
        <v>21</v>
      </c>
      <c r="E461" t="s">
        <v>18</v>
      </c>
      <c r="F461" t="s">
        <v>33</v>
      </c>
      <c r="G461" s="2"/>
      <c r="H461" t="s">
        <v>70</v>
      </c>
      <c r="I461" t="s">
        <v>38</v>
      </c>
      <c r="J461" t="s">
        <v>174</v>
      </c>
      <c r="K461" t="s">
        <v>48</v>
      </c>
      <c r="L461" t="s">
        <v>70</v>
      </c>
      <c r="M461" t="s">
        <v>72</v>
      </c>
      <c r="N461">
        <v>80</v>
      </c>
      <c r="O461">
        <v>2.67</v>
      </c>
      <c r="P461">
        <v>0</v>
      </c>
      <c r="Q461" t="s">
        <v>8</v>
      </c>
      <c r="R461" t="s">
        <v>4</v>
      </c>
      <c r="S461" t="s">
        <v>5</v>
      </c>
      <c r="T461">
        <v>1</v>
      </c>
    </row>
    <row r="462" spans="1:20" x14ac:dyDescent="0.25">
      <c r="A462" s="2">
        <v>43112</v>
      </c>
      <c r="B462">
        <v>40480</v>
      </c>
      <c r="C462" t="s">
        <v>16</v>
      </c>
      <c r="D462">
        <v>21</v>
      </c>
      <c r="E462" t="s">
        <v>28</v>
      </c>
      <c r="F462" t="s">
        <v>33</v>
      </c>
      <c r="G462" s="2"/>
      <c r="H462" t="s">
        <v>70</v>
      </c>
      <c r="I462" t="s">
        <v>38</v>
      </c>
      <c r="J462" t="s">
        <v>175</v>
      </c>
      <c r="K462" t="s">
        <v>48</v>
      </c>
      <c r="L462" t="s">
        <v>70</v>
      </c>
      <c r="M462" t="s">
        <v>72</v>
      </c>
      <c r="N462">
        <v>80</v>
      </c>
      <c r="O462">
        <v>2.67</v>
      </c>
      <c r="P462">
        <v>0</v>
      </c>
      <c r="Q462" t="s">
        <v>8</v>
      </c>
      <c r="R462" t="s">
        <v>4</v>
      </c>
      <c r="S462" t="s">
        <v>5</v>
      </c>
      <c r="T462">
        <v>1</v>
      </c>
    </row>
    <row r="463" spans="1:20" x14ac:dyDescent="0.25">
      <c r="A463" s="2">
        <v>43112</v>
      </c>
      <c r="B463">
        <v>40504</v>
      </c>
      <c r="C463" t="s">
        <v>16</v>
      </c>
      <c r="D463">
        <v>21</v>
      </c>
      <c r="E463" t="s">
        <v>20</v>
      </c>
      <c r="F463" t="s">
        <v>33</v>
      </c>
      <c r="G463" s="2"/>
      <c r="H463" t="s">
        <v>70</v>
      </c>
      <c r="I463" t="s">
        <v>38</v>
      </c>
      <c r="J463" t="s">
        <v>176</v>
      </c>
      <c r="K463" t="s">
        <v>48</v>
      </c>
      <c r="L463" t="s">
        <v>70</v>
      </c>
      <c r="M463" t="s">
        <v>72</v>
      </c>
      <c r="N463">
        <v>19</v>
      </c>
      <c r="O463">
        <v>0.63</v>
      </c>
      <c r="P463">
        <v>0</v>
      </c>
      <c r="Q463" t="s">
        <v>8</v>
      </c>
      <c r="R463" t="s">
        <v>4</v>
      </c>
      <c r="S463" t="s">
        <v>5</v>
      </c>
      <c r="T463">
        <v>1</v>
      </c>
    </row>
    <row r="464" spans="1:20" x14ac:dyDescent="0.25">
      <c r="A464" s="2">
        <v>43112</v>
      </c>
      <c r="B464">
        <v>40520</v>
      </c>
      <c r="C464" t="s">
        <v>16</v>
      </c>
      <c r="D464">
        <v>21</v>
      </c>
      <c r="E464" t="s">
        <v>30</v>
      </c>
      <c r="F464" t="s">
        <v>33</v>
      </c>
      <c r="G464" s="2"/>
      <c r="H464" t="s">
        <v>70</v>
      </c>
      <c r="I464" t="s">
        <v>38</v>
      </c>
      <c r="J464" t="s">
        <v>177</v>
      </c>
      <c r="K464" t="s">
        <v>48</v>
      </c>
      <c r="L464" t="s">
        <v>70</v>
      </c>
      <c r="M464" t="s">
        <v>72</v>
      </c>
      <c r="N464">
        <v>16</v>
      </c>
      <c r="O464">
        <v>0.53</v>
      </c>
      <c r="P464">
        <v>0</v>
      </c>
      <c r="Q464" t="s">
        <v>8</v>
      </c>
      <c r="R464" t="s">
        <v>4</v>
      </c>
      <c r="S464" t="s">
        <v>5</v>
      </c>
      <c r="T464">
        <v>1</v>
      </c>
    </row>
    <row r="465" spans="1:20" x14ac:dyDescent="0.25">
      <c r="A465" s="2">
        <v>43112</v>
      </c>
      <c r="B465">
        <v>43400</v>
      </c>
      <c r="C465" t="s">
        <v>16</v>
      </c>
      <c r="D465">
        <v>21</v>
      </c>
      <c r="E465" t="s">
        <v>30</v>
      </c>
      <c r="F465" t="s">
        <v>33</v>
      </c>
      <c r="G465" s="2"/>
      <c r="H465" t="s">
        <v>70</v>
      </c>
      <c r="I465" t="s">
        <v>38</v>
      </c>
      <c r="J465" t="s">
        <v>178</v>
      </c>
      <c r="K465" t="s">
        <v>48</v>
      </c>
      <c r="L465" t="s">
        <v>70</v>
      </c>
      <c r="M465" t="s">
        <v>72</v>
      </c>
      <c r="N465">
        <v>12</v>
      </c>
      <c r="O465">
        <v>0.4</v>
      </c>
      <c r="P465">
        <v>0</v>
      </c>
      <c r="Q465" t="s">
        <v>8</v>
      </c>
      <c r="R465" t="s">
        <v>4</v>
      </c>
      <c r="S465" t="s">
        <v>5</v>
      </c>
      <c r="T465">
        <v>1</v>
      </c>
    </row>
    <row r="466" spans="1:20" x14ac:dyDescent="0.25">
      <c r="A466" s="2">
        <v>43112</v>
      </c>
      <c r="B466">
        <v>43408</v>
      </c>
      <c r="C466" t="s">
        <v>16</v>
      </c>
      <c r="D466">
        <v>21</v>
      </c>
      <c r="E466" t="s">
        <v>18</v>
      </c>
      <c r="F466" t="s">
        <v>33</v>
      </c>
      <c r="G466" s="2"/>
      <c r="H466" t="s">
        <v>70</v>
      </c>
      <c r="I466" t="s">
        <v>38</v>
      </c>
      <c r="J466" t="s">
        <v>174</v>
      </c>
      <c r="K466" t="s">
        <v>48</v>
      </c>
      <c r="L466" t="s">
        <v>70</v>
      </c>
      <c r="M466" t="s">
        <v>72</v>
      </c>
      <c r="N466">
        <v>110</v>
      </c>
      <c r="O466">
        <v>3.67</v>
      </c>
      <c r="P466">
        <v>0</v>
      </c>
      <c r="Q466" t="s">
        <v>8</v>
      </c>
      <c r="R466" t="s">
        <v>4</v>
      </c>
      <c r="S466" t="s">
        <v>5</v>
      </c>
      <c r="T466">
        <v>1</v>
      </c>
    </row>
    <row r="467" spans="1:20" x14ac:dyDescent="0.25">
      <c r="A467" s="2">
        <v>42011</v>
      </c>
      <c r="B467">
        <v>42924</v>
      </c>
      <c r="C467" t="s">
        <v>16</v>
      </c>
      <c r="D467">
        <v>21</v>
      </c>
      <c r="E467" t="s">
        <v>26</v>
      </c>
      <c r="F467" t="s">
        <v>33</v>
      </c>
      <c r="G467" s="2"/>
      <c r="H467" t="s">
        <v>70</v>
      </c>
      <c r="I467" t="s">
        <v>40</v>
      </c>
      <c r="J467" t="s">
        <v>179</v>
      </c>
      <c r="K467" t="s">
        <v>48</v>
      </c>
      <c r="L467" t="s">
        <v>70</v>
      </c>
      <c r="M467" t="s">
        <v>72</v>
      </c>
      <c r="N467">
        <v>8</v>
      </c>
      <c r="O467">
        <v>0.27</v>
      </c>
      <c r="P467">
        <v>0</v>
      </c>
      <c r="Q467" t="s">
        <v>3</v>
      </c>
      <c r="R467" t="s">
        <v>4</v>
      </c>
      <c r="S467" t="s">
        <v>5</v>
      </c>
      <c r="T467">
        <v>1</v>
      </c>
    </row>
    <row r="468" spans="1:20" x14ac:dyDescent="0.25">
      <c r="A468" s="2">
        <v>42012</v>
      </c>
      <c r="B468">
        <v>42924</v>
      </c>
      <c r="C468" t="s">
        <v>16</v>
      </c>
      <c r="D468">
        <v>21</v>
      </c>
      <c r="E468" t="s">
        <v>26</v>
      </c>
      <c r="F468" t="s">
        <v>33</v>
      </c>
      <c r="G468" s="2"/>
      <c r="H468" t="s">
        <v>70</v>
      </c>
      <c r="I468" t="s">
        <v>40</v>
      </c>
      <c r="J468" t="s">
        <v>179</v>
      </c>
      <c r="K468" t="s">
        <v>48</v>
      </c>
      <c r="L468" t="s">
        <v>70</v>
      </c>
      <c r="M468" t="s">
        <v>72</v>
      </c>
      <c r="N468">
        <v>39</v>
      </c>
      <c r="O468">
        <v>1.3</v>
      </c>
      <c r="P468">
        <v>0</v>
      </c>
      <c r="Q468" t="s">
        <v>3</v>
      </c>
      <c r="R468" t="s">
        <v>4</v>
      </c>
      <c r="S468" t="s">
        <v>5</v>
      </c>
      <c r="T468">
        <v>1</v>
      </c>
    </row>
    <row r="469" spans="1:20" x14ac:dyDescent="0.25">
      <c r="A469" s="2">
        <v>42013</v>
      </c>
      <c r="B469">
        <v>42924</v>
      </c>
      <c r="C469" t="s">
        <v>16</v>
      </c>
      <c r="D469">
        <v>21</v>
      </c>
      <c r="E469" t="s">
        <v>26</v>
      </c>
      <c r="F469" t="s">
        <v>33</v>
      </c>
      <c r="G469" s="2"/>
      <c r="H469" t="s">
        <v>70</v>
      </c>
      <c r="I469" t="s">
        <v>40</v>
      </c>
      <c r="J469" t="s">
        <v>179</v>
      </c>
      <c r="K469" t="s">
        <v>48</v>
      </c>
      <c r="L469" t="s">
        <v>70</v>
      </c>
      <c r="M469" t="s">
        <v>72</v>
      </c>
      <c r="N469">
        <v>70</v>
      </c>
      <c r="O469">
        <v>2.33</v>
      </c>
      <c r="P469">
        <v>0</v>
      </c>
      <c r="Q469" t="s">
        <v>3</v>
      </c>
      <c r="R469" t="s">
        <v>4</v>
      </c>
      <c r="S469" t="s">
        <v>5</v>
      </c>
      <c r="T469">
        <v>1</v>
      </c>
    </row>
    <row r="470" spans="1:20" x14ac:dyDescent="0.25">
      <c r="A470" s="2">
        <v>42014</v>
      </c>
      <c r="B470">
        <v>42924</v>
      </c>
      <c r="C470" t="s">
        <v>16</v>
      </c>
      <c r="D470">
        <v>21</v>
      </c>
      <c r="E470" t="s">
        <v>26</v>
      </c>
      <c r="F470" t="s">
        <v>33</v>
      </c>
      <c r="G470" s="2"/>
      <c r="H470" t="s">
        <v>70</v>
      </c>
      <c r="I470" t="s">
        <v>40</v>
      </c>
      <c r="J470" t="s">
        <v>179</v>
      </c>
      <c r="K470" t="s">
        <v>48</v>
      </c>
      <c r="L470" t="s">
        <v>70</v>
      </c>
      <c r="M470" t="s">
        <v>72</v>
      </c>
      <c r="N470">
        <v>100</v>
      </c>
      <c r="O470">
        <v>3.33</v>
      </c>
      <c r="P470">
        <v>0</v>
      </c>
      <c r="Q470" t="s">
        <v>3</v>
      </c>
      <c r="R470" t="s">
        <v>4</v>
      </c>
      <c r="S470" t="s">
        <v>5</v>
      </c>
      <c r="T470">
        <v>1</v>
      </c>
    </row>
    <row r="471" spans="1:20" x14ac:dyDescent="0.25">
      <c r="A471" s="2">
        <v>42015</v>
      </c>
      <c r="B471">
        <v>42924</v>
      </c>
      <c r="C471" t="s">
        <v>16</v>
      </c>
      <c r="D471">
        <v>21</v>
      </c>
      <c r="E471" t="s">
        <v>26</v>
      </c>
      <c r="F471" t="s">
        <v>33</v>
      </c>
      <c r="G471" s="2"/>
      <c r="H471" t="s">
        <v>70</v>
      </c>
      <c r="I471" t="s">
        <v>40</v>
      </c>
      <c r="J471" t="s">
        <v>179</v>
      </c>
      <c r="K471" t="s">
        <v>48</v>
      </c>
      <c r="L471" t="s">
        <v>70</v>
      </c>
      <c r="M471" t="s">
        <v>72</v>
      </c>
      <c r="N471">
        <v>131</v>
      </c>
      <c r="O471">
        <v>4.37</v>
      </c>
      <c r="P471">
        <v>0</v>
      </c>
      <c r="Q471" t="s">
        <v>3</v>
      </c>
      <c r="R471" t="s">
        <v>4</v>
      </c>
      <c r="S471" t="s">
        <v>5</v>
      </c>
      <c r="T471">
        <v>1</v>
      </c>
    </row>
    <row r="472" spans="1:20" x14ac:dyDescent="0.25">
      <c r="A472" s="2">
        <v>42016</v>
      </c>
      <c r="B472">
        <v>42924</v>
      </c>
      <c r="C472" t="s">
        <v>16</v>
      </c>
      <c r="D472">
        <v>21</v>
      </c>
      <c r="E472" t="s">
        <v>26</v>
      </c>
      <c r="F472" t="s">
        <v>33</v>
      </c>
      <c r="G472" s="2"/>
      <c r="H472" t="s">
        <v>70</v>
      </c>
      <c r="I472" t="s">
        <v>40</v>
      </c>
      <c r="J472" t="s">
        <v>179</v>
      </c>
      <c r="K472" t="s">
        <v>48</v>
      </c>
      <c r="L472" t="s">
        <v>70</v>
      </c>
      <c r="M472" t="s">
        <v>72</v>
      </c>
      <c r="N472">
        <v>161</v>
      </c>
      <c r="O472">
        <v>5.37</v>
      </c>
      <c r="P472">
        <v>0</v>
      </c>
      <c r="Q472" t="s">
        <v>3</v>
      </c>
      <c r="R472" t="s">
        <v>4</v>
      </c>
      <c r="S472" t="s">
        <v>5</v>
      </c>
      <c r="T472">
        <v>1</v>
      </c>
    </row>
    <row r="473" spans="1:20" x14ac:dyDescent="0.25">
      <c r="A473" s="2">
        <v>42370</v>
      </c>
      <c r="B473">
        <v>5052</v>
      </c>
      <c r="C473" t="s">
        <v>16</v>
      </c>
      <c r="D473">
        <v>21</v>
      </c>
      <c r="E473" t="s">
        <v>22</v>
      </c>
      <c r="F473" t="s">
        <v>33</v>
      </c>
      <c r="G473" s="2"/>
      <c r="H473" t="s">
        <v>70</v>
      </c>
      <c r="I473" t="s">
        <v>40</v>
      </c>
      <c r="J473" t="s">
        <v>180</v>
      </c>
      <c r="K473" t="s">
        <v>48</v>
      </c>
      <c r="L473" t="s">
        <v>70</v>
      </c>
      <c r="M473" t="s">
        <v>72</v>
      </c>
      <c r="N473">
        <v>213</v>
      </c>
      <c r="O473">
        <v>7.1</v>
      </c>
      <c r="P473">
        <v>0</v>
      </c>
      <c r="Q473" t="s">
        <v>6</v>
      </c>
      <c r="R473" t="s">
        <v>4</v>
      </c>
      <c r="S473" t="s">
        <v>5</v>
      </c>
      <c r="T473">
        <v>1</v>
      </c>
    </row>
    <row r="474" spans="1:20" x14ac:dyDescent="0.25">
      <c r="A474" s="2">
        <v>42370</v>
      </c>
      <c r="B474">
        <v>101002</v>
      </c>
      <c r="C474" t="s">
        <v>16</v>
      </c>
      <c r="D474">
        <v>21</v>
      </c>
      <c r="E474" t="s">
        <v>28</v>
      </c>
      <c r="F474" t="s">
        <v>33</v>
      </c>
      <c r="G474" s="2"/>
      <c r="H474" t="s">
        <v>70</v>
      </c>
      <c r="I474" t="s">
        <v>40</v>
      </c>
      <c r="J474" t="s">
        <v>181</v>
      </c>
      <c r="K474" t="s">
        <v>48</v>
      </c>
      <c r="L474" t="s">
        <v>70</v>
      </c>
      <c r="M474" t="s">
        <v>72</v>
      </c>
      <c r="N474">
        <v>228</v>
      </c>
      <c r="O474">
        <v>7.6</v>
      </c>
      <c r="P474">
        <v>0</v>
      </c>
      <c r="Q474" t="s">
        <v>6</v>
      </c>
      <c r="R474" t="s">
        <v>4</v>
      </c>
      <c r="S474" t="s">
        <v>5</v>
      </c>
      <c r="T474">
        <v>1</v>
      </c>
    </row>
    <row r="475" spans="1:20" x14ac:dyDescent="0.25">
      <c r="A475" s="2">
        <v>42370</v>
      </c>
      <c r="B475">
        <v>112594</v>
      </c>
      <c r="C475" t="s">
        <v>16</v>
      </c>
      <c r="D475">
        <v>21</v>
      </c>
      <c r="E475" t="s">
        <v>30</v>
      </c>
      <c r="F475" t="s">
        <v>33</v>
      </c>
      <c r="G475" s="2"/>
      <c r="H475" t="s">
        <v>70</v>
      </c>
      <c r="I475" t="s">
        <v>40</v>
      </c>
      <c r="J475" t="s">
        <v>182</v>
      </c>
      <c r="K475" t="s">
        <v>48</v>
      </c>
      <c r="L475" t="s">
        <v>70</v>
      </c>
      <c r="M475" t="s">
        <v>72</v>
      </c>
      <c r="N475">
        <v>165</v>
      </c>
      <c r="O475">
        <v>5.5</v>
      </c>
      <c r="P475">
        <v>0</v>
      </c>
      <c r="Q475" t="s">
        <v>6</v>
      </c>
      <c r="R475" t="s">
        <v>4</v>
      </c>
      <c r="S475" t="s">
        <v>5</v>
      </c>
      <c r="T475">
        <v>1</v>
      </c>
    </row>
    <row r="476" spans="1:20" x14ac:dyDescent="0.25">
      <c r="A476" s="2">
        <v>42370</v>
      </c>
      <c r="B476">
        <v>116996</v>
      </c>
      <c r="C476" t="s">
        <v>16</v>
      </c>
      <c r="D476">
        <v>21</v>
      </c>
      <c r="E476" t="s">
        <v>18</v>
      </c>
      <c r="F476" t="s">
        <v>33</v>
      </c>
      <c r="G476" s="2"/>
      <c r="H476" t="s">
        <v>70</v>
      </c>
      <c r="I476" t="s">
        <v>40</v>
      </c>
      <c r="J476" t="s">
        <v>183</v>
      </c>
      <c r="K476" t="s">
        <v>48</v>
      </c>
      <c r="L476" t="s">
        <v>70</v>
      </c>
      <c r="M476" t="s">
        <v>72</v>
      </c>
      <c r="N476">
        <v>200</v>
      </c>
      <c r="O476">
        <v>6.67</v>
      </c>
      <c r="P476">
        <v>0</v>
      </c>
      <c r="Q476" t="s">
        <v>6</v>
      </c>
      <c r="R476" t="s">
        <v>4</v>
      </c>
      <c r="S476" t="s">
        <v>5</v>
      </c>
      <c r="T476">
        <v>1</v>
      </c>
    </row>
    <row r="477" spans="1:20" x14ac:dyDescent="0.25">
      <c r="A477" s="2">
        <v>42371</v>
      </c>
      <c r="B477">
        <v>5052</v>
      </c>
      <c r="C477" t="s">
        <v>16</v>
      </c>
      <c r="D477">
        <v>21</v>
      </c>
      <c r="E477" t="s">
        <v>22</v>
      </c>
      <c r="F477" t="s">
        <v>33</v>
      </c>
      <c r="G477" s="2"/>
      <c r="H477" t="s">
        <v>70</v>
      </c>
      <c r="I477" t="s">
        <v>40</v>
      </c>
      <c r="J477" t="s">
        <v>184</v>
      </c>
      <c r="K477" t="s">
        <v>48</v>
      </c>
      <c r="L477" t="s">
        <v>70</v>
      </c>
      <c r="M477" t="s">
        <v>72</v>
      </c>
      <c r="N477">
        <v>244</v>
      </c>
      <c r="O477">
        <v>8.1300000000000008</v>
      </c>
      <c r="P477">
        <v>0</v>
      </c>
      <c r="Q477" t="s">
        <v>6</v>
      </c>
      <c r="R477" t="s">
        <v>4</v>
      </c>
      <c r="S477" t="s">
        <v>5</v>
      </c>
      <c r="T477">
        <v>1</v>
      </c>
    </row>
    <row r="478" spans="1:20" x14ac:dyDescent="0.25">
      <c r="A478" s="2">
        <v>42371</v>
      </c>
      <c r="B478">
        <v>101002</v>
      </c>
      <c r="C478" t="s">
        <v>16</v>
      </c>
      <c r="D478">
        <v>21</v>
      </c>
      <c r="E478" t="s">
        <v>28</v>
      </c>
      <c r="F478" t="s">
        <v>33</v>
      </c>
      <c r="G478" s="2"/>
      <c r="H478" t="s">
        <v>70</v>
      </c>
      <c r="I478" t="s">
        <v>40</v>
      </c>
      <c r="J478" t="s">
        <v>185</v>
      </c>
      <c r="K478" t="s">
        <v>48</v>
      </c>
      <c r="L478" t="s">
        <v>70</v>
      </c>
      <c r="M478" t="s">
        <v>72</v>
      </c>
      <c r="N478">
        <v>259</v>
      </c>
      <c r="O478">
        <v>8.6300000000000008</v>
      </c>
      <c r="P478">
        <v>0</v>
      </c>
      <c r="Q478" t="s">
        <v>6</v>
      </c>
      <c r="R478" t="s">
        <v>4</v>
      </c>
      <c r="S478" t="s">
        <v>5</v>
      </c>
      <c r="T478">
        <v>1</v>
      </c>
    </row>
    <row r="479" spans="1:20" x14ac:dyDescent="0.25">
      <c r="A479" s="2">
        <v>42371</v>
      </c>
      <c r="B479">
        <v>112594</v>
      </c>
      <c r="C479" t="s">
        <v>16</v>
      </c>
      <c r="D479">
        <v>21</v>
      </c>
      <c r="E479" t="s">
        <v>30</v>
      </c>
      <c r="F479" t="s">
        <v>33</v>
      </c>
      <c r="G479" s="2"/>
      <c r="H479" t="s">
        <v>70</v>
      </c>
      <c r="I479" t="s">
        <v>40</v>
      </c>
      <c r="J479" t="s">
        <v>186</v>
      </c>
      <c r="K479" t="s">
        <v>48</v>
      </c>
      <c r="L479" t="s">
        <v>70</v>
      </c>
      <c r="M479" t="s">
        <v>72</v>
      </c>
      <c r="N479">
        <v>196</v>
      </c>
      <c r="O479">
        <v>6.53</v>
      </c>
      <c r="P479">
        <v>0</v>
      </c>
      <c r="Q479" t="s">
        <v>6</v>
      </c>
      <c r="R479" t="s">
        <v>4</v>
      </c>
      <c r="S479" t="s">
        <v>5</v>
      </c>
      <c r="T479">
        <v>1</v>
      </c>
    </row>
    <row r="480" spans="1:20" x14ac:dyDescent="0.25">
      <c r="A480" s="2">
        <v>42371</v>
      </c>
      <c r="B480">
        <v>116996</v>
      </c>
      <c r="C480" t="s">
        <v>16</v>
      </c>
      <c r="D480">
        <v>21</v>
      </c>
      <c r="E480" t="s">
        <v>18</v>
      </c>
      <c r="F480" t="s">
        <v>33</v>
      </c>
      <c r="G480" s="2"/>
      <c r="H480" t="s">
        <v>70</v>
      </c>
      <c r="I480" t="s">
        <v>40</v>
      </c>
      <c r="J480" t="s">
        <v>187</v>
      </c>
      <c r="K480" t="s">
        <v>48</v>
      </c>
      <c r="L480" t="s">
        <v>70</v>
      </c>
      <c r="M480" t="s">
        <v>72</v>
      </c>
      <c r="N480">
        <v>231</v>
      </c>
      <c r="O480">
        <v>7.7</v>
      </c>
      <c r="P480">
        <v>0</v>
      </c>
      <c r="Q480" t="s">
        <v>6</v>
      </c>
      <c r="R480" t="s">
        <v>4</v>
      </c>
      <c r="S480" t="s">
        <v>5</v>
      </c>
      <c r="T480">
        <v>1</v>
      </c>
    </row>
    <row r="481" spans="1:20" x14ac:dyDescent="0.25">
      <c r="A481" s="2">
        <v>42372</v>
      </c>
      <c r="B481">
        <v>5052</v>
      </c>
      <c r="C481" t="s">
        <v>16</v>
      </c>
      <c r="D481">
        <v>21</v>
      </c>
      <c r="E481" t="s">
        <v>22</v>
      </c>
      <c r="F481" t="s">
        <v>33</v>
      </c>
      <c r="G481" s="2"/>
      <c r="H481" t="s">
        <v>70</v>
      </c>
      <c r="I481" t="s">
        <v>40</v>
      </c>
      <c r="J481" t="s">
        <v>184</v>
      </c>
      <c r="K481" t="s">
        <v>48</v>
      </c>
      <c r="L481" t="s">
        <v>70</v>
      </c>
      <c r="M481" t="s">
        <v>72</v>
      </c>
      <c r="N481">
        <v>273</v>
      </c>
      <c r="O481">
        <v>9.1</v>
      </c>
      <c r="P481">
        <v>0</v>
      </c>
      <c r="Q481" t="s">
        <v>6</v>
      </c>
      <c r="R481" t="s">
        <v>4</v>
      </c>
      <c r="S481" t="s">
        <v>5</v>
      </c>
      <c r="T481">
        <v>1</v>
      </c>
    </row>
    <row r="482" spans="1:20" x14ac:dyDescent="0.25">
      <c r="A482" s="2">
        <v>42372</v>
      </c>
      <c r="B482">
        <v>101002</v>
      </c>
      <c r="C482" t="s">
        <v>16</v>
      </c>
      <c r="D482">
        <v>21</v>
      </c>
      <c r="E482" t="s">
        <v>28</v>
      </c>
      <c r="F482" t="s">
        <v>33</v>
      </c>
      <c r="G482" s="2"/>
      <c r="H482" t="s">
        <v>70</v>
      </c>
      <c r="I482" t="s">
        <v>40</v>
      </c>
      <c r="J482" t="s">
        <v>185</v>
      </c>
      <c r="K482" t="s">
        <v>48</v>
      </c>
      <c r="L482" t="s">
        <v>70</v>
      </c>
      <c r="M482" t="s">
        <v>72</v>
      </c>
      <c r="N482">
        <v>288</v>
      </c>
      <c r="O482">
        <v>9.6</v>
      </c>
      <c r="P482">
        <v>0</v>
      </c>
      <c r="Q482" t="s">
        <v>6</v>
      </c>
      <c r="R482" t="s">
        <v>4</v>
      </c>
      <c r="S482" t="s">
        <v>5</v>
      </c>
      <c r="T482">
        <v>1</v>
      </c>
    </row>
    <row r="483" spans="1:20" x14ac:dyDescent="0.25">
      <c r="A483" s="2">
        <v>42372</v>
      </c>
      <c r="B483">
        <v>112594</v>
      </c>
      <c r="C483" t="s">
        <v>16</v>
      </c>
      <c r="D483">
        <v>21</v>
      </c>
      <c r="E483" t="s">
        <v>30</v>
      </c>
      <c r="F483" t="s">
        <v>33</v>
      </c>
      <c r="G483" s="2"/>
      <c r="H483" t="s">
        <v>70</v>
      </c>
      <c r="I483" t="s">
        <v>40</v>
      </c>
      <c r="J483" t="s">
        <v>186</v>
      </c>
      <c r="K483" t="s">
        <v>48</v>
      </c>
      <c r="L483" t="s">
        <v>70</v>
      </c>
      <c r="M483" t="s">
        <v>72</v>
      </c>
      <c r="N483">
        <v>225</v>
      </c>
      <c r="O483">
        <v>7.5</v>
      </c>
      <c r="P483">
        <v>0</v>
      </c>
      <c r="Q483" t="s">
        <v>6</v>
      </c>
      <c r="R483" t="s">
        <v>4</v>
      </c>
      <c r="S483" t="s">
        <v>5</v>
      </c>
      <c r="T483">
        <v>1</v>
      </c>
    </row>
    <row r="484" spans="1:20" x14ac:dyDescent="0.25">
      <c r="A484" s="2">
        <v>42372</v>
      </c>
      <c r="B484">
        <v>116996</v>
      </c>
      <c r="C484" t="s">
        <v>16</v>
      </c>
      <c r="D484">
        <v>21</v>
      </c>
      <c r="E484" t="s">
        <v>18</v>
      </c>
      <c r="F484" t="s">
        <v>33</v>
      </c>
      <c r="G484" s="2"/>
      <c r="H484" t="s">
        <v>70</v>
      </c>
      <c r="I484" t="s">
        <v>40</v>
      </c>
      <c r="J484" t="s">
        <v>187</v>
      </c>
      <c r="K484" t="s">
        <v>48</v>
      </c>
      <c r="L484" t="s">
        <v>70</v>
      </c>
      <c r="M484" t="s">
        <v>72</v>
      </c>
      <c r="N484">
        <v>260</v>
      </c>
      <c r="O484">
        <v>8.67</v>
      </c>
      <c r="P484">
        <v>0</v>
      </c>
      <c r="Q484" t="s">
        <v>6</v>
      </c>
      <c r="R484" t="s">
        <v>4</v>
      </c>
      <c r="S484" t="s">
        <v>5</v>
      </c>
      <c r="T484">
        <v>1</v>
      </c>
    </row>
    <row r="485" spans="1:20" x14ac:dyDescent="0.25">
      <c r="A485" s="2">
        <v>42373</v>
      </c>
      <c r="B485">
        <v>5052</v>
      </c>
      <c r="C485" t="s">
        <v>16</v>
      </c>
      <c r="D485">
        <v>21</v>
      </c>
      <c r="E485" t="s">
        <v>22</v>
      </c>
      <c r="F485" t="s">
        <v>33</v>
      </c>
      <c r="G485" s="2"/>
      <c r="H485" t="s">
        <v>70</v>
      </c>
      <c r="I485" t="s">
        <v>40</v>
      </c>
      <c r="J485" t="s">
        <v>184</v>
      </c>
      <c r="K485" t="s">
        <v>48</v>
      </c>
      <c r="L485" t="s">
        <v>70</v>
      </c>
      <c r="M485" t="s">
        <v>72</v>
      </c>
      <c r="N485">
        <v>304</v>
      </c>
      <c r="O485">
        <v>10.130000000000001</v>
      </c>
      <c r="P485">
        <v>0</v>
      </c>
      <c r="Q485" t="s">
        <v>6</v>
      </c>
      <c r="R485" t="s">
        <v>4</v>
      </c>
      <c r="S485" t="s">
        <v>5</v>
      </c>
      <c r="T485">
        <v>1</v>
      </c>
    </row>
    <row r="486" spans="1:20" x14ac:dyDescent="0.25">
      <c r="A486" s="2">
        <v>42373</v>
      </c>
      <c r="B486">
        <v>101002</v>
      </c>
      <c r="C486" t="s">
        <v>16</v>
      </c>
      <c r="D486">
        <v>21</v>
      </c>
      <c r="E486" t="s">
        <v>28</v>
      </c>
      <c r="F486" t="s">
        <v>33</v>
      </c>
      <c r="G486" s="2"/>
      <c r="H486" t="s">
        <v>70</v>
      </c>
      <c r="I486" t="s">
        <v>40</v>
      </c>
      <c r="J486" t="s">
        <v>185</v>
      </c>
      <c r="K486" t="s">
        <v>48</v>
      </c>
      <c r="L486" t="s">
        <v>70</v>
      </c>
      <c r="M486" t="s">
        <v>72</v>
      </c>
      <c r="N486">
        <v>319</v>
      </c>
      <c r="O486">
        <v>10.63</v>
      </c>
      <c r="P486">
        <v>0</v>
      </c>
      <c r="Q486" t="s">
        <v>6</v>
      </c>
      <c r="R486" t="s">
        <v>4</v>
      </c>
      <c r="S486" t="s">
        <v>5</v>
      </c>
      <c r="T486">
        <v>1</v>
      </c>
    </row>
    <row r="487" spans="1:20" x14ac:dyDescent="0.25">
      <c r="A487" s="2">
        <v>42373</v>
      </c>
      <c r="B487">
        <v>112594</v>
      </c>
      <c r="C487" t="s">
        <v>16</v>
      </c>
      <c r="D487">
        <v>21</v>
      </c>
      <c r="E487" t="s">
        <v>30</v>
      </c>
      <c r="F487" t="s">
        <v>33</v>
      </c>
      <c r="G487" s="2"/>
      <c r="H487" t="s">
        <v>70</v>
      </c>
      <c r="I487" t="s">
        <v>40</v>
      </c>
      <c r="J487" t="s">
        <v>186</v>
      </c>
      <c r="K487" t="s">
        <v>48</v>
      </c>
      <c r="L487" t="s">
        <v>70</v>
      </c>
      <c r="M487" t="s">
        <v>72</v>
      </c>
      <c r="N487">
        <v>256</v>
      </c>
      <c r="O487">
        <v>8.5299999999999994</v>
      </c>
      <c r="P487">
        <v>0</v>
      </c>
      <c r="Q487" t="s">
        <v>6</v>
      </c>
      <c r="R487" t="s">
        <v>4</v>
      </c>
      <c r="S487" t="s">
        <v>5</v>
      </c>
      <c r="T487">
        <v>1</v>
      </c>
    </row>
    <row r="488" spans="1:20" x14ac:dyDescent="0.25">
      <c r="A488" s="2">
        <v>42373</v>
      </c>
      <c r="B488">
        <v>116996</v>
      </c>
      <c r="C488" t="s">
        <v>16</v>
      </c>
      <c r="D488">
        <v>21</v>
      </c>
      <c r="E488" t="s">
        <v>18</v>
      </c>
      <c r="F488" t="s">
        <v>33</v>
      </c>
      <c r="G488" s="2"/>
      <c r="H488" t="s">
        <v>70</v>
      </c>
      <c r="I488" t="s">
        <v>40</v>
      </c>
      <c r="J488" t="s">
        <v>187</v>
      </c>
      <c r="K488" t="s">
        <v>48</v>
      </c>
      <c r="L488" t="s">
        <v>70</v>
      </c>
      <c r="M488" t="s">
        <v>72</v>
      </c>
      <c r="N488">
        <v>291</v>
      </c>
      <c r="O488">
        <v>9.6999999999999993</v>
      </c>
      <c r="P488">
        <v>0</v>
      </c>
      <c r="Q488" t="s">
        <v>6</v>
      </c>
      <c r="R488" t="s">
        <v>4</v>
      </c>
      <c r="S488" t="s">
        <v>5</v>
      </c>
      <c r="T488">
        <v>1</v>
      </c>
    </row>
    <row r="489" spans="1:20" x14ac:dyDescent="0.25">
      <c r="A489" s="2">
        <v>42374</v>
      </c>
      <c r="B489">
        <v>5052</v>
      </c>
      <c r="C489" t="s">
        <v>16</v>
      </c>
      <c r="D489">
        <v>21</v>
      </c>
      <c r="E489" t="s">
        <v>22</v>
      </c>
      <c r="F489" t="s">
        <v>33</v>
      </c>
      <c r="G489" s="2"/>
      <c r="H489" t="s">
        <v>70</v>
      </c>
      <c r="I489" t="s">
        <v>40</v>
      </c>
      <c r="J489" t="s">
        <v>184</v>
      </c>
      <c r="K489" t="s">
        <v>48</v>
      </c>
      <c r="L489" t="s">
        <v>70</v>
      </c>
      <c r="M489" t="s">
        <v>72</v>
      </c>
      <c r="N489">
        <v>334</v>
      </c>
      <c r="O489">
        <v>11.13</v>
      </c>
      <c r="P489">
        <v>0</v>
      </c>
      <c r="Q489" t="s">
        <v>6</v>
      </c>
      <c r="R489" t="s">
        <v>4</v>
      </c>
      <c r="S489" t="s">
        <v>5</v>
      </c>
      <c r="T489">
        <v>1</v>
      </c>
    </row>
    <row r="490" spans="1:20" x14ac:dyDescent="0.25">
      <c r="A490" s="2">
        <v>42374</v>
      </c>
      <c r="B490">
        <v>101002</v>
      </c>
      <c r="C490" t="s">
        <v>16</v>
      </c>
      <c r="D490">
        <v>21</v>
      </c>
      <c r="E490" t="s">
        <v>28</v>
      </c>
      <c r="F490" t="s">
        <v>33</v>
      </c>
      <c r="G490" s="2"/>
      <c r="H490" t="s">
        <v>70</v>
      </c>
      <c r="I490" t="s">
        <v>40</v>
      </c>
      <c r="J490" t="s">
        <v>185</v>
      </c>
      <c r="K490" t="s">
        <v>48</v>
      </c>
      <c r="L490" t="s">
        <v>70</v>
      </c>
      <c r="M490" t="s">
        <v>72</v>
      </c>
      <c r="N490">
        <v>349</v>
      </c>
      <c r="O490">
        <v>11.63</v>
      </c>
      <c r="P490">
        <v>0</v>
      </c>
      <c r="Q490" t="s">
        <v>6</v>
      </c>
      <c r="R490" t="s">
        <v>4</v>
      </c>
      <c r="S490" t="s">
        <v>5</v>
      </c>
      <c r="T490">
        <v>1</v>
      </c>
    </row>
    <row r="491" spans="1:20" x14ac:dyDescent="0.25">
      <c r="A491" s="2">
        <v>42374</v>
      </c>
      <c r="B491">
        <v>112594</v>
      </c>
      <c r="C491" t="s">
        <v>16</v>
      </c>
      <c r="D491">
        <v>21</v>
      </c>
      <c r="E491" t="s">
        <v>30</v>
      </c>
      <c r="F491" t="s">
        <v>33</v>
      </c>
      <c r="G491" s="2"/>
      <c r="H491" t="s">
        <v>70</v>
      </c>
      <c r="I491" t="s">
        <v>40</v>
      </c>
      <c r="J491" t="s">
        <v>186</v>
      </c>
      <c r="K491" t="s">
        <v>48</v>
      </c>
      <c r="L491" t="s">
        <v>70</v>
      </c>
      <c r="M491" t="s">
        <v>72</v>
      </c>
      <c r="N491">
        <v>286</v>
      </c>
      <c r="O491">
        <v>9.5299999999999994</v>
      </c>
      <c r="P491">
        <v>0</v>
      </c>
      <c r="Q491" t="s">
        <v>6</v>
      </c>
      <c r="R491" t="s">
        <v>4</v>
      </c>
      <c r="S491" t="s">
        <v>5</v>
      </c>
      <c r="T491">
        <v>1</v>
      </c>
    </row>
    <row r="492" spans="1:20" x14ac:dyDescent="0.25">
      <c r="A492" s="2">
        <v>42374</v>
      </c>
      <c r="B492">
        <v>116996</v>
      </c>
      <c r="C492" t="s">
        <v>16</v>
      </c>
      <c r="D492">
        <v>21</v>
      </c>
      <c r="E492" t="s">
        <v>18</v>
      </c>
      <c r="F492" t="s">
        <v>33</v>
      </c>
      <c r="G492" s="2"/>
      <c r="H492" t="s">
        <v>70</v>
      </c>
      <c r="I492" t="s">
        <v>40</v>
      </c>
      <c r="J492" t="s">
        <v>187</v>
      </c>
      <c r="K492" t="s">
        <v>48</v>
      </c>
      <c r="L492" t="s">
        <v>70</v>
      </c>
      <c r="M492" t="s">
        <v>72</v>
      </c>
      <c r="N492">
        <v>321</v>
      </c>
      <c r="O492">
        <v>10.7</v>
      </c>
      <c r="P492">
        <v>0</v>
      </c>
      <c r="Q492" t="s">
        <v>6</v>
      </c>
      <c r="R492" t="s">
        <v>4</v>
      </c>
      <c r="S492" t="s">
        <v>5</v>
      </c>
      <c r="T492">
        <v>1</v>
      </c>
    </row>
    <row r="493" spans="1:20" x14ac:dyDescent="0.25">
      <c r="A493" s="2">
        <v>42375</v>
      </c>
      <c r="B493">
        <v>5052</v>
      </c>
      <c r="C493" t="s">
        <v>16</v>
      </c>
      <c r="D493">
        <v>21</v>
      </c>
      <c r="E493" t="s">
        <v>22</v>
      </c>
      <c r="F493" t="s">
        <v>33</v>
      </c>
      <c r="G493" s="2"/>
      <c r="H493" t="s">
        <v>70</v>
      </c>
      <c r="I493" t="s">
        <v>40</v>
      </c>
      <c r="J493" t="s">
        <v>184</v>
      </c>
      <c r="K493" t="s">
        <v>48</v>
      </c>
      <c r="L493" t="s">
        <v>70</v>
      </c>
      <c r="M493" t="s">
        <v>72</v>
      </c>
      <c r="N493">
        <v>365</v>
      </c>
      <c r="O493">
        <v>12.17</v>
      </c>
      <c r="P493">
        <v>0</v>
      </c>
      <c r="Q493" t="s">
        <v>6</v>
      </c>
      <c r="R493" t="s">
        <v>4</v>
      </c>
      <c r="S493" t="s">
        <v>5</v>
      </c>
      <c r="T493">
        <v>1</v>
      </c>
    </row>
    <row r="494" spans="1:20" x14ac:dyDescent="0.25">
      <c r="A494" s="2">
        <v>42375</v>
      </c>
      <c r="B494">
        <v>101002</v>
      </c>
      <c r="C494" t="s">
        <v>16</v>
      </c>
      <c r="D494">
        <v>21</v>
      </c>
      <c r="E494" t="s">
        <v>28</v>
      </c>
      <c r="F494" t="s">
        <v>33</v>
      </c>
      <c r="G494" s="2"/>
      <c r="H494" t="s">
        <v>70</v>
      </c>
      <c r="I494" t="s">
        <v>40</v>
      </c>
      <c r="J494" t="s">
        <v>185</v>
      </c>
      <c r="K494" t="s">
        <v>48</v>
      </c>
      <c r="L494" t="s">
        <v>70</v>
      </c>
      <c r="M494" t="s">
        <v>72</v>
      </c>
      <c r="N494">
        <v>380</v>
      </c>
      <c r="O494">
        <v>12.67</v>
      </c>
      <c r="P494">
        <v>0</v>
      </c>
      <c r="Q494" t="s">
        <v>6</v>
      </c>
      <c r="R494" t="s">
        <v>4</v>
      </c>
      <c r="S494" t="s">
        <v>5</v>
      </c>
      <c r="T494">
        <v>1</v>
      </c>
    </row>
    <row r="495" spans="1:20" x14ac:dyDescent="0.25">
      <c r="A495" s="2">
        <v>42375</v>
      </c>
      <c r="B495">
        <v>112594</v>
      </c>
      <c r="C495" t="s">
        <v>16</v>
      </c>
      <c r="D495">
        <v>21</v>
      </c>
      <c r="E495" t="s">
        <v>30</v>
      </c>
      <c r="F495" t="s">
        <v>33</v>
      </c>
      <c r="G495" s="2"/>
      <c r="H495" t="s">
        <v>70</v>
      </c>
      <c r="I495" t="s">
        <v>40</v>
      </c>
      <c r="J495" t="s">
        <v>186</v>
      </c>
      <c r="K495" t="s">
        <v>48</v>
      </c>
      <c r="L495" t="s">
        <v>70</v>
      </c>
      <c r="M495" t="s">
        <v>72</v>
      </c>
      <c r="N495">
        <v>317</v>
      </c>
      <c r="O495">
        <v>10.57</v>
      </c>
      <c r="P495">
        <v>0</v>
      </c>
      <c r="Q495" t="s">
        <v>6</v>
      </c>
      <c r="R495" t="s">
        <v>4</v>
      </c>
      <c r="S495" t="s">
        <v>5</v>
      </c>
      <c r="T495">
        <v>1</v>
      </c>
    </row>
    <row r="496" spans="1:20" x14ac:dyDescent="0.25">
      <c r="A496" s="2">
        <v>42375</v>
      </c>
      <c r="B496">
        <v>116996</v>
      </c>
      <c r="C496" t="s">
        <v>16</v>
      </c>
      <c r="D496">
        <v>21</v>
      </c>
      <c r="E496" t="s">
        <v>18</v>
      </c>
      <c r="F496" t="s">
        <v>33</v>
      </c>
      <c r="G496" s="2"/>
      <c r="H496" t="s">
        <v>70</v>
      </c>
      <c r="I496" t="s">
        <v>40</v>
      </c>
      <c r="J496" t="s">
        <v>187</v>
      </c>
      <c r="K496" t="s">
        <v>48</v>
      </c>
      <c r="L496" t="s">
        <v>70</v>
      </c>
      <c r="M496" t="s">
        <v>72</v>
      </c>
      <c r="N496">
        <v>352</v>
      </c>
      <c r="O496">
        <v>11.73</v>
      </c>
      <c r="P496">
        <v>0</v>
      </c>
      <c r="Q496" t="s">
        <v>6</v>
      </c>
      <c r="R496" t="s">
        <v>4</v>
      </c>
      <c r="S496" t="s">
        <v>5</v>
      </c>
      <c r="T496">
        <v>1</v>
      </c>
    </row>
    <row r="497" spans="1:20" x14ac:dyDescent="0.25">
      <c r="A497" s="2">
        <v>42376</v>
      </c>
      <c r="B497">
        <v>5052</v>
      </c>
      <c r="C497" t="s">
        <v>16</v>
      </c>
      <c r="D497">
        <v>21</v>
      </c>
      <c r="E497" t="s">
        <v>22</v>
      </c>
      <c r="F497" t="s">
        <v>33</v>
      </c>
      <c r="G497" s="2"/>
      <c r="H497" t="s">
        <v>70</v>
      </c>
      <c r="I497" t="s">
        <v>40</v>
      </c>
      <c r="J497" t="s">
        <v>184</v>
      </c>
      <c r="K497" t="s">
        <v>48</v>
      </c>
      <c r="L497" t="s">
        <v>70</v>
      </c>
      <c r="M497" t="s">
        <v>72</v>
      </c>
      <c r="N497">
        <v>395</v>
      </c>
      <c r="O497">
        <v>13.17</v>
      </c>
      <c r="P497">
        <v>0</v>
      </c>
      <c r="Q497" t="s">
        <v>6</v>
      </c>
      <c r="R497" t="s">
        <v>4</v>
      </c>
      <c r="S497" t="s">
        <v>5</v>
      </c>
      <c r="T497">
        <v>1</v>
      </c>
    </row>
    <row r="498" spans="1:20" x14ac:dyDescent="0.25">
      <c r="A498" s="2">
        <v>42376</v>
      </c>
      <c r="B498">
        <v>101002</v>
      </c>
      <c r="C498" t="s">
        <v>16</v>
      </c>
      <c r="D498">
        <v>21</v>
      </c>
      <c r="E498" t="s">
        <v>28</v>
      </c>
      <c r="F498" t="s">
        <v>33</v>
      </c>
      <c r="G498" s="2"/>
      <c r="H498" t="s">
        <v>70</v>
      </c>
      <c r="I498" t="s">
        <v>40</v>
      </c>
      <c r="J498" t="s">
        <v>185</v>
      </c>
      <c r="K498" t="s">
        <v>48</v>
      </c>
      <c r="L498" t="s">
        <v>70</v>
      </c>
      <c r="M498" t="s">
        <v>72</v>
      </c>
      <c r="N498">
        <v>410</v>
      </c>
      <c r="O498">
        <v>13.67</v>
      </c>
      <c r="P498">
        <v>0</v>
      </c>
      <c r="Q498" t="s">
        <v>6</v>
      </c>
      <c r="R498" t="s">
        <v>4</v>
      </c>
      <c r="S498" t="s">
        <v>5</v>
      </c>
      <c r="T498">
        <v>1</v>
      </c>
    </row>
    <row r="499" spans="1:20" x14ac:dyDescent="0.25">
      <c r="A499" s="2">
        <v>42376</v>
      </c>
      <c r="B499">
        <v>112594</v>
      </c>
      <c r="C499" t="s">
        <v>16</v>
      </c>
      <c r="D499">
        <v>21</v>
      </c>
      <c r="E499" t="s">
        <v>30</v>
      </c>
      <c r="F499" t="s">
        <v>33</v>
      </c>
      <c r="G499" s="2"/>
      <c r="H499" t="s">
        <v>70</v>
      </c>
      <c r="I499" t="s">
        <v>40</v>
      </c>
      <c r="J499" t="s">
        <v>186</v>
      </c>
      <c r="K499" t="s">
        <v>48</v>
      </c>
      <c r="L499" t="s">
        <v>70</v>
      </c>
      <c r="M499" t="s">
        <v>72</v>
      </c>
      <c r="N499">
        <v>347</v>
      </c>
      <c r="O499">
        <v>11.57</v>
      </c>
      <c r="P499">
        <v>0</v>
      </c>
      <c r="Q499" t="s">
        <v>6</v>
      </c>
      <c r="R499" t="s">
        <v>4</v>
      </c>
      <c r="S499" t="s">
        <v>5</v>
      </c>
      <c r="T499">
        <v>1</v>
      </c>
    </row>
    <row r="500" spans="1:20" x14ac:dyDescent="0.25">
      <c r="A500" s="2">
        <v>42376</v>
      </c>
      <c r="B500">
        <v>116996</v>
      </c>
      <c r="C500" t="s">
        <v>16</v>
      </c>
      <c r="D500">
        <v>21</v>
      </c>
      <c r="E500" t="s">
        <v>18</v>
      </c>
      <c r="F500" t="s">
        <v>33</v>
      </c>
      <c r="G500" s="2"/>
      <c r="H500" t="s">
        <v>70</v>
      </c>
      <c r="I500" t="s">
        <v>40</v>
      </c>
      <c r="J500" t="s">
        <v>187</v>
      </c>
      <c r="K500" t="s">
        <v>48</v>
      </c>
      <c r="L500" t="s">
        <v>70</v>
      </c>
      <c r="M500" t="s">
        <v>72</v>
      </c>
      <c r="N500">
        <v>382</v>
      </c>
      <c r="O500">
        <v>12.73</v>
      </c>
      <c r="P500">
        <v>0</v>
      </c>
      <c r="Q500" t="s">
        <v>6</v>
      </c>
      <c r="R500" t="s">
        <v>4</v>
      </c>
      <c r="S500" t="s">
        <v>5</v>
      </c>
      <c r="T500">
        <v>1</v>
      </c>
    </row>
    <row r="501" spans="1:20" x14ac:dyDescent="0.25">
      <c r="A501" s="2">
        <v>42377</v>
      </c>
      <c r="B501">
        <v>5052</v>
      </c>
      <c r="C501" t="s">
        <v>16</v>
      </c>
      <c r="D501">
        <v>21</v>
      </c>
      <c r="E501" t="s">
        <v>22</v>
      </c>
      <c r="F501" t="s">
        <v>33</v>
      </c>
      <c r="G501" s="2"/>
      <c r="H501" t="s">
        <v>70</v>
      </c>
      <c r="I501" t="s">
        <v>40</v>
      </c>
      <c r="J501" t="s">
        <v>184</v>
      </c>
      <c r="K501" t="s">
        <v>48</v>
      </c>
      <c r="L501" t="s">
        <v>70</v>
      </c>
      <c r="M501" t="s">
        <v>72</v>
      </c>
      <c r="N501">
        <v>426</v>
      </c>
      <c r="O501">
        <v>14.2</v>
      </c>
      <c r="P501">
        <v>0</v>
      </c>
      <c r="Q501" t="s">
        <v>6</v>
      </c>
      <c r="R501" t="s">
        <v>4</v>
      </c>
      <c r="S501" t="s">
        <v>5</v>
      </c>
      <c r="T501">
        <v>1</v>
      </c>
    </row>
    <row r="502" spans="1:20" x14ac:dyDescent="0.25">
      <c r="A502" s="2">
        <v>42377</v>
      </c>
      <c r="B502">
        <v>101002</v>
      </c>
      <c r="C502" t="s">
        <v>16</v>
      </c>
      <c r="D502">
        <v>21</v>
      </c>
      <c r="E502" t="s">
        <v>28</v>
      </c>
      <c r="F502" t="s">
        <v>33</v>
      </c>
      <c r="G502" s="2"/>
      <c r="H502" t="s">
        <v>70</v>
      </c>
      <c r="I502" t="s">
        <v>40</v>
      </c>
      <c r="J502" t="s">
        <v>185</v>
      </c>
      <c r="K502" t="s">
        <v>48</v>
      </c>
      <c r="L502" t="s">
        <v>70</v>
      </c>
      <c r="M502" t="s">
        <v>72</v>
      </c>
      <c r="N502">
        <v>441</v>
      </c>
      <c r="O502">
        <v>14.7</v>
      </c>
      <c r="P502">
        <v>0</v>
      </c>
      <c r="Q502" t="s">
        <v>6</v>
      </c>
      <c r="R502" t="s">
        <v>4</v>
      </c>
      <c r="S502" t="s">
        <v>5</v>
      </c>
      <c r="T502">
        <v>1</v>
      </c>
    </row>
    <row r="503" spans="1:20" x14ac:dyDescent="0.25">
      <c r="A503" s="2">
        <v>42377</v>
      </c>
      <c r="B503">
        <v>112594</v>
      </c>
      <c r="C503" t="s">
        <v>16</v>
      </c>
      <c r="D503">
        <v>21</v>
      </c>
      <c r="E503" t="s">
        <v>30</v>
      </c>
      <c r="F503" t="s">
        <v>33</v>
      </c>
      <c r="G503" s="2"/>
      <c r="H503" t="s">
        <v>70</v>
      </c>
      <c r="I503" t="s">
        <v>40</v>
      </c>
      <c r="J503" t="s">
        <v>186</v>
      </c>
      <c r="K503" t="s">
        <v>48</v>
      </c>
      <c r="L503" t="s">
        <v>70</v>
      </c>
      <c r="M503" t="s">
        <v>72</v>
      </c>
      <c r="N503">
        <v>378</v>
      </c>
      <c r="O503">
        <v>12.6</v>
      </c>
      <c r="P503">
        <v>0</v>
      </c>
      <c r="Q503" t="s">
        <v>6</v>
      </c>
      <c r="R503" t="s">
        <v>4</v>
      </c>
      <c r="S503" t="s">
        <v>5</v>
      </c>
      <c r="T503">
        <v>1</v>
      </c>
    </row>
    <row r="504" spans="1:20" x14ac:dyDescent="0.25">
      <c r="A504" s="2">
        <v>42377</v>
      </c>
      <c r="B504">
        <v>116996</v>
      </c>
      <c r="C504" t="s">
        <v>16</v>
      </c>
      <c r="D504">
        <v>21</v>
      </c>
      <c r="E504" t="s">
        <v>18</v>
      </c>
      <c r="F504" t="s">
        <v>33</v>
      </c>
      <c r="G504" s="2"/>
      <c r="H504" t="s">
        <v>70</v>
      </c>
      <c r="I504" t="s">
        <v>40</v>
      </c>
      <c r="J504" t="s">
        <v>187</v>
      </c>
      <c r="K504" t="s">
        <v>48</v>
      </c>
      <c r="L504" t="s">
        <v>70</v>
      </c>
      <c r="M504" t="s">
        <v>72</v>
      </c>
      <c r="N504">
        <v>413</v>
      </c>
      <c r="O504">
        <v>13.77</v>
      </c>
      <c r="P504">
        <v>0</v>
      </c>
      <c r="Q504" t="s">
        <v>6</v>
      </c>
      <c r="R504" t="s">
        <v>4</v>
      </c>
      <c r="S504" t="s">
        <v>5</v>
      </c>
      <c r="T504">
        <v>1</v>
      </c>
    </row>
    <row r="505" spans="1:20" x14ac:dyDescent="0.25">
      <c r="A505" s="2">
        <v>42378</v>
      </c>
      <c r="B505">
        <v>5052</v>
      </c>
      <c r="C505" t="s">
        <v>16</v>
      </c>
      <c r="D505">
        <v>21</v>
      </c>
      <c r="E505" t="s">
        <v>22</v>
      </c>
      <c r="F505" t="s">
        <v>33</v>
      </c>
      <c r="G505" s="2"/>
      <c r="H505" t="s">
        <v>70</v>
      </c>
      <c r="I505" t="s">
        <v>40</v>
      </c>
      <c r="J505" t="s">
        <v>184</v>
      </c>
      <c r="K505" t="s">
        <v>48</v>
      </c>
      <c r="L505" t="s">
        <v>70</v>
      </c>
      <c r="M505" t="s">
        <v>72</v>
      </c>
      <c r="N505">
        <v>457</v>
      </c>
      <c r="O505">
        <v>15.23</v>
      </c>
      <c r="P505">
        <v>0</v>
      </c>
      <c r="Q505" t="s">
        <v>6</v>
      </c>
      <c r="R505" t="s">
        <v>4</v>
      </c>
      <c r="S505" t="s">
        <v>5</v>
      </c>
      <c r="T505">
        <v>1</v>
      </c>
    </row>
    <row r="506" spans="1:20" x14ac:dyDescent="0.25">
      <c r="A506" s="2">
        <v>42378</v>
      </c>
      <c r="B506">
        <v>101002</v>
      </c>
      <c r="C506" t="s">
        <v>16</v>
      </c>
      <c r="D506">
        <v>21</v>
      </c>
      <c r="E506" t="s">
        <v>28</v>
      </c>
      <c r="F506" t="s">
        <v>33</v>
      </c>
      <c r="G506" s="2"/>
      <c r="H506" t="s">
        <v>70</v>
      </c>
      <c r="I506" t="s">
        <v>40</v>
      </c>
      <c r="J506" t="s">
        <v>185</v>
      </c>
      <c r="K506" t="s">
        <v>48</v>
      </c>
      <c r="L506" t="s">
        <v>70</v>
      </c>
      <c r="M506" t="s">
        <v>72</v>
      </c>
      <c r="N506">
        <v>472</v>
      </c>
      <c r="O506">
        <v>15.73</v>
      </c>
      <c r="P506">
        <v>0</v>
      </c>
      <c r="Q506" t="s">
        <v>6</v>
      </c>
      <c r="R506" t="s">
        <v>4</v>
      </c>
      <c r="S506" t="s">
        <v>5</v>
      </c>
      <c r="T506">
        <v>1</v>
      </c>
    </row>
    <row r="507" spans="1:20" x14ac:dyDescent="0.25">
      <c r="A507" s="2">
        <v>42378</v>
      </c>
      <c r="B507">
        <v>109154</v>
      </c>
      <c r="C507" t="s">
        <v>16</v>
      </c>
      <c r="D507">
        <v>21</v>
      </c>
      <c r="E507" t="s">
        <v>22</v>
      </c>
      <c r="F507" t="s">
        <v>33</v>
      </c>
      <c r="G507" s="2"/>
      <c r="H507" t="s">
        <v>70</v>
      </c>
      <c r="I507" t="s">
        <v>40</v>
      </c>
      <c r="J507" t="s">
        <v>188</v>
      </c>
      <c r="K507" t="s">
        <v>48</v>
      </c>
      <c r="L507" t="s">
        <v>70</v>
      </c>
      <c r="M507" t="s">
        <v>72</v>
      </c>
      <c r="N507">
        <v>28</v>
      </c>
      <c r="O507">
        <v>0.93</v>
      </c>
      <c r="P507">
        <v>0</v>
      </c>
      <c r="Q507" t="s">
        <v>6</v>
      </c>
      <c r="R507" t="s">
        <v>4</v>
      </c>
      <c r="S507" t="s">
        <v>5</v>
      </c>
      <c r="T507">
        <v>1</v>
      </c>
    </row>
    <row r="508" spans="1:20" x14ac:dyDescent="0.25">
      <c r="A508" s="2">
        <v>42378</v>
      </c>
      <c r="B508">
        <v>112594</v>
      </c>
      <c r="C508" t="s">
        <v>16</v>
      </c>
      <c r="D508">
        <v>21</v>
      </c>
      <c r="E508" t="s">
        <v>30</v>
      </c>
      <c r="F508" t="s">
        <v>33</v>
      </c>
      <c r="G508" s="2"/>
      <c r="H508" t="s">
        <v>70</v>
      </c>
      <c r="I508" t="s">
        <v>40</v>
      </c>
      <c r="J508" t="s">
        <v>186</v>
      </c>
      <c r="K508" t="s">
        <v>48</v>
      </c>
      <c r="L508" t="s">
        <v>70</v>
      </c>
      <c r="M508" t="s">
        <v>72</v>
      </c>
      <c r="N508">
        <v>409</v>
      </c>
      <c r="O508">
        <v>13.63</v>
      </c>
      <c r="P508">
        <v>0</v>
      </c>
      <c r="Q508" t="s">
        <v>6</v>
      </c>
      <c r="R508" t="s">
        <v>4</v>
      </c>
      <c r="S508" t="s">
        <v>5</v>
      </c>
      <c r="T508">
        <v>1</v>
      </c>
    </row>
    <row r="509" spans="1:20" x14ac:dyDescent="0.25">
      <c r="A509" s="2">
        <v>42378</v>
      </c>
      <c r="B509">
        <v>116996</v>
      </c>
      <c r="C509" t="s">
        <v>16</v>
      </c>
      <c r="D509">
        <v>21</v>
      </c>
      <c r="E509" t="s">
        <v>18</v>
      </c>
      <c r="F509" t="s">
        <v>33</v>
      </c>
      <c r="G509" s="2"/>
      <c r="H509" t="s">
        <v>70</v>
      </c>
      <c r="I509" t="s">
        <v>40</v>
      </c>
      <c r="J509" t="s">
        <v>187</v>
      </c>
      <c r="K509" t="s">
        <v>48</v>
      </c>
      <c r="L509" t="s">
        <v>70</v>
      </c>
      <c r="M509" t="s">
        <v>72</v>
      </c>
      <c r="N509">
        <v>444</v>
      </c>
      <c r="O509">
        <v>14.8</v>
      </c>
      <c r="P509">
        <v>0</v>
      </c>
      <c r="Q509" t="s">
        <v>6</v>
      </c>
      <c r="R509" t="s">
        <v>4</v>
      </c>
      <c r="S509" t="s">
        <v>5</v>
      </c>
      <c r="T509">
        <v>1</v>
      </c>
    </row>
    <row r="510" spans="1:20" x14ac:dyDescent="0.25">
      <c r="A510" s="2">
        <v>42379</v>
      </c>
      <c r="B510">
        <v>5052</v>
      </c>
      <c r="C510" t="s">
        <v>16</v>
      </c>
      <c r="D510">
        <v>21</v>
      </c>
      <c r="E510" t="s">
        <v>22</v>
      </c>
      <c r="F510" t="s">
        <v>33</v>
      </c>
      <c r="G510" s="2"/>
      <c r="H510" t="s">
        <v>70</v>
      </c>
      <c r="I510" t="s">
        <v>40</v>
      </c>
      <c r="J510" t="s">
        <v>184</v>
      </c>
      <c r="K510" t="s">
        <v>48</v>
      </c>
      <c r="L510" t="s">
        <v>70</v>
      </c>
      <c r="M510" t="s">
        <v>72</v>
      </c>
      <c r="N510">
        <v>487</v>
      </c>
      <c r="O510">
        <v>16.23</v>
      </c>
      <c r="P510">
        <v>0</v>
      </c>
      <c r="Q510" t="s">
        <v>6</v>
      </c>
      <c r="R510" t="s">
        <v>4</v>
      </c>
      <c r="S510" t="s">
        <v>5</v>
      </c>
      <c r="T510">
        <v>1</v>
      </c>
    </row>
    <row r="511" spans="1:20" x14ac:dyDescent="0.25">
      <c r="A511" s="2">
        <v>42379</v>
      </c>
      <c r="B511">
        <v>101002</v>
      </c>
      <c r="C511" t="s">
        <v>16</v>
      </c>
      <c r="D511">
        <v>21</v>
      </c>
      <c r="E511" t="s">
        <v>28</v>
      </c>
      <c r="F511" t="s">
        <v>33</v>
      </c>
      <c r="G511" s="2"/>
      <c r="H511" t="s">
        <v>70</v>
      </c>
      <c r="I511" t="s">
        <v>40</v>
      </c>
      <c r="J511" t="s">
        <v>185</v>
      </c>
      <c r="K511" t="s">
        <v>48</v>
      </c>
      <c r="L511" t="s">
        <v>70</v>
      </c>
      <c r="M511" t="s">
        <v>72</v>
      </c>
      <c r="N511">
        <v>502</v>
      </c>
      <c r="O511">
        <v>16.73</v>
      </c>
      <c r="P511">
        <v>0</v>
      </c>
      <c r="Q511" t="s">
        <v>6</v>
      </c>
      <c r="R511" t="s">
        <v>4</v>
      </c>
      <c r="S511" t="s">
        <v>5</v>
      </c>
      <c r="T511">
        <v>1</v>
      </c>
    </row>
    <row r="512" spans="1:20" x14ac:dyDescent="0.25">
      <c r="A512" s="2">
        <v>42379</v>
      </c>
      <c r="B512">
        <v>109154</v>
      </c>
      <c r="C512" t="s">
        <v>16</v>
      </c>
      <c r="D512">
        <v>21</v>
      </c>
      <c r="E512" t="s">
        <v>22</v>
      </c>
      <c r="F512" t="s">
        <v>33</v>
      </c>
      <c r="G512" s="2"/>
      <c r="H512" t="s">
        <v>70</v>
      </c>
      <c r="I512" t="s">
        <v>40</v>
      </c>
      <c r="J512" t="s">
        <v>188</v>
      </c>
      <c r="K512" t="s">
        <v>48</v>
      </c>
      <c r="L512" t="s">
        <v>70</v>
      </c>
      <c r="M512" t="s">
        <v>72</v>
      </c>
      <c r="N512">
        <v>58</v>
      </c>
      <c r="O512">
        <v>1.93</v>
      </c>
      <c r="P512">
        <v>0</v>
      </c>
      <c r="Q512" t="s">
        <v>6</v>
      </c>
      <c r="R512" t="s">
        <v>4</v>
      </c>
      <c r="S512" t="s">
        <v>5</v>
      </c>
      <c r="T512">
        <v>1</v>
      </c>
    </row>
    <row r="513" spans="1:20" x14ac:dyDescent="0.25">
      <c r="A513" s="2">
        <v>42379</v>
      </c>
      <c r="B513">
        <v>112594</v>
      </c>
      <c r="C513" t="s">
        <v>16</v>
      </c>
      <c r="D513">
        <v>21</v>
      </c>
      <c r="E513" t="s">
        <v>30</v>
      </c>
      <c r="F513" t="s">
        <v>33</v>
      </c>
      <c r="G513" s="2"/>
      <c r="H513" t="s">
        <v>70</v>
      </c>
      <c r="I513" t="s">
        <v>40</v>
      </c>
      <c r="J513" t="s">
        <v>186</v>
      </c>
      <c r="K513" t="s">
        <v>48</v>
      </c>
      <c r="L513" t="s">
        <v>70</v>
      </c>
      <c r="M513" t="s">
        <v>72</v>
      </c>
      <c r="N513">
        <v>439</v>
      </c>
      <c r="O513">
        <v>14.63</v>
      </c>
      <c r="P513">
        <v>0</v>
      </c>
      <c r="Q513" t="s">
        <v>6</v>
      </c>
      <c r="R513" t="s">
        <v>4</v>
      </c>
      <c r="S513" t="s">
        <v>5</v>
      </c>
      <c r="T513">
        <v>1</v>
      </c>
    </row>
    <row r="514" spans="1:20" x14ac:dyDescent="0.25">
      <c r="A514" s="2">
        <v>42379</v>
      </c>
      <c r="B514">
        <v>116996</v>
      </c>
      <c r="C514" t="s">
        <v>16</v>
      </c>
      <c r="D514">
        <v>21</v>
      </c>
      <c r="E514" t="s">
        <v>18</v>
      </c>
      <c r="F514" t="s">
        <v>33</v>
      </c>
      <c r="G514" s="2"/>
      <c r="H514" t="s">
        <v>70</v>
      </c>
      <c r="I514" t="s">
        <v>40</v>
      </c>
      <c r="J514" t="s">
        <v>187</v>
      </c>
      <c r="K514" t="s">
        <v>48</v>
      </c>
      <c r="L514" t="s">
        <v>70</v>
      </c>
      <c r="M514" t="s">
        <v>72</v>
      </c>
      <c r="N514">
        <v>474</v>
      </c>
      <c r="O514">
        <v>15.8</v>
      </c>
      <c r="P514">
        <v>0</v>
      </c>
      <c r="Q514" t="s">
        <v>6</v>
      </c>
      <c r="R514" t="s">
        <v>4</v>
      </c>
      <c r="S514" t="s">
        <v>5</v>
      </c>
      <c r="T514">
        <v>1</v>
      </c>
    </row>
    <row r="515" spans="1:20" x14ac:dyDescent="0.25">
      <c r="A515" s="2">
        <v>42380</v>
      </c>
      <c r="B515">
        <v>5052</v>
      </c>
      <c r="C515" t="s">
        <v>16</v>
      </c>
      <c r="D515">
        <v>21</v>
      </c>
      <c r="E515" t="s">
        <v>22</v>
      </c>
      <c r="F515" t="s">
        <v>33</v>
      </c>
      <c r="G515" s="2"/>
      <c r="H515" t="s">
        <v>70</v>
      </c>
      <c r="I515" t="s">
        <v>40</v>
      </c>
      <c r="J515" t="s">
        <v>184</v>
      </c>
      <c r="K515" t="s">
        <v>48</v>
      </c>
      <c r="L515" t="s">
        <v>70</v>
      </c>
      <c r="M515" t="s">
        <v>72</v>
      </c>
      <c r="N515">
        <v>518</v>
      </c>
      <c r="O515">
        <v>17.27</v>
      </c>
      <c r="P515">
        <v>0</v>
      </c>
      <c r="Q515" t="s">
        <v>6</v>
      </c>
      <c r="R515" t="s">
        <v>4</v>
      </c>
      <c r="S515" t="s">
        <v>5</v>
      </c>
      <c r="T515">
        <v>1</v>
      </c>
    </row>
    <row r="516" spans="1:20" x14ac:dyDescent="0.25">
      <c r="A516" s="2">
        <v>42380</v>
      </c>
      <c r="B516">
        <v>101002</v>
      </c>
      <c r="C516" t="s">
        <v>16</v>
      </c>
      <c r="D516">
        <v>21</v>
      </c>
      <c r="E516" t="s">
        <v>28</v>
      </c>
      <c r="F516" t="s">
        <v>33</v>
      </c>
      <c r="G516" s="2"/>
      <c r="H516" t="s">
        <v>70</v>
      </c>
      <c r="I516" t="s">
        <v>40</v>
      </c>
      <c r="J516" t="s">
        <v>185</v>
      </c>
      <c r="K516" t="s">
        <v>48</v>
      </c>
      <c r="L516" t="s">
        <v>70</v>
      </c>
      <c r="M516" t="s">
        <v>72</v>
      </c>
      <c r="N516">
        <v>533</v>
      </c>
      <c r="O516">
        <v>17.77</v>
      </c>
      <c r="P516">
        <v>0</v>
      </c>
      <c r="Q516" t="s">
        <v>6</v>
      </c>
      <c r="R516" t="s">
        <v>4</v>
      </c>
      <c r="S516" t="s">
        <v>5</v>
      </c>
      <c r="T516">
        <v>1</v>
      </c>
    </row>
    <row r="517" spans="1:20" x14ac:dyDescent="0.25">
      <c r="A517" s="2">
        <v>42380</v>
      </c>
      <c r="B517">
        <v>109154</v>
      </c>
      <c r="C517" t="s">
        <v>16</v>
      </c>
      <c r="D517">
        <v>21</v>
      </c>
      <c r="E517" t="s">
        <v>22</v>
      </c>
      <c r="F517" t="s">
        <v>33</v>
      </c>
      <c r="G517" s="2"/>
      <c r="H517" t="s">
        <v>70</v>
      </c>
      <c r="I517" t="s">
        <v>40</v>
      </c>
      <c r="J517" t="s">
        <v>188</v>
      </c>
      <c r="K517" t="s">
        <v>48</v>
      </c>
      <c r="L517" t="s">
        <v>70</v>
      </c>
      <c r="M517" t="s">
        <v>72</v>
      </c>
      <c r="N517">
        <v>89</v>
      </c>
      <c r="O517">
        <v>2.97</v>
      </c>
      <c r="P517">
        <v>0</v>
      </c>
      <c r="Q517" t="s">
        <v>6</v>
      </c>
      <c r="R517" t="s">
        <v>4</v>
      </c>
      <c r="S517" t="s">
        <v>5</v>
      </c>
      <c r="T517">
        <v>1</v>
      </c>
    </row>
    <row r="518" spans="1:20" x14ac:dyDescent="0.25">
      <c r="A518" s="2">
        <v>42380</v>
      </c>
      <c r="B518">
        <v>112594</v>
      </c>
      <c r="C518" t="s">
        <v>16</v>
      </c>
      <c r="D518">
        <v>21</v>
      </c>
      <c r="E518" t="s">
        <v>30</v>
      </c>
      <c r="F518" t="s">
        <v>33</v>
      </c>
      <c r="G518" s="2"/>
      <c r="H518" t="s">
        <v>70</v>
      </c>
      <c r="I518" t="s">
        <v>40</v>
      </c>
      <c r="J518" t="s">
        <v>186</v>
      </c>
      <c r="K518" t="s">
        <v>48</v>
      </c>
      <c r="L518" t="s">
        <v>70</v>
      </c>
      <c r="M518" t="s">
        <v>72</v>
      </c>
      <c r="N518">
        <v>470</v>
      </c>
      <c r="O518">
        <v>15.67</v>
      </c>
      <c r="P518">
        <v>0</v>
      </c>
      <c r="Q518" t="s">
        <v>6</v>
      </c>
      <c r="R518" t="s">
        <v>4</v>
      </c>
      <c r="S518" t="s">
        <v>5</v>
      </c>
      <c r="T518">
        <v>1</v>
      </c>
    </row>
    <row r="519" spans="1:20" x14ac:dyDescent="0.25">
      <c r="A519" s="2">
        <v>42380</v>
      </c>
      <c r="B519">
        <v>116996</v>
      </c>
      <c r="C519" t="s">
        <v>16</v>
      </c>
      <c r="D519">
        <v>21</v>
      </c>
      <c r="E519" t="s">
        <v>18</v>
      </c>
      <c r="F519" t="s">
        <v>33</v>
      </c>
      <c r="G519" s="2"/>
      <c r="H519" t="s">
        <v>70</v>
      </c>
      <c r="I519" t="s">
        <v>40</v>
      </c>
      <c r="J519" t="s">
        <v>187</v>
      </c>
      <c r="K519" t="s">
        <v>48</v>
      </c>
      <c r="L519" t="s">
        <v>70</v>
      </c>
      <c r="M519" t="s">
        <v>72</v>
      </c>
      <c r="N519">
        <v>505</v>
      </c>
      <c r="O519">
        <v>16.829999999999998</v>
      </c>
      <c r="P519">
        <v>0</v>
      </c>
      <c r="Q519" t="s">
        <v>6</v>
      </c>
      <c r="R519" t="s">
        <v>4</v>
      </c>
      <c r="S519" t="s">
        <v>5</v>
      </c>
      <c r="T519">
        <v>1</v>
      </c>
    </row>
    <row r="520" spans="1:20" x14ac:dyDescent="0.25">
      <c r="A520" s="2">
        <v>42381</v>
      </c>
      <c r="B520">
        <v>5052</v>
      </c>
      <c r="C520" t="s">
        <v>16</v>
      </c>
      <c r="D520">
        <v>21</v>
      </c>
      <c r="E520" t="s">
        <v>22</v>
      </c>
      <c r="F520" t="s">
        <v>33</v>
      </c>
      <c r="G520" s="2"/>
      <c r="H520" t="s">
        <v>70</v>
      </c>
      <c r="I520" t="s">
        <v>40</v>
      </c>
      <c r="J520" t="s">
        <v>184</v>
      </c>
      <c r="K520" t="s">
        <v>48</v>
      </c>
      <c r="L520" t="s">
        <v>70</v>
      </c>
      <c r="M520" t="s">
        <v>72</v>
      </c>
      <c r="N520">
        <v>548</v>
      </c>
      <c r="O520">
        <v>18.27</v>
      </c>
      <c r="P520">
        <v>0</v>
      </c>
      <c r="Q520" t="s">
        <v>6</v>
      </c>
      <c r="R520" t="s">
        <v>4</v>
      </c>
      <c r="S520" t="s">
        <v>5</v>
      </c>
      <c r="T520">
        <v>1</v>
      </c>
    </row>
    <row r="521" spans="1:20" x14ac:dyDescent="0.25">
      <c r="A521" s="2">
        <v>42381</v>
      </c>
      <c r="B521">
        <v>101002</v>
      </c>
      <c r="C521" t="s">
        <v>16</v>
      </c>
      <c r="D521">
        <v>21</v>
      </c>
      <c r="E521" t="s">
        <v>28</v>
      </c>
      <c r="F521" t="s">
        <v>33</v>
      </c>
      <c r="G521" s="2"/>
      <c r="H521" t="s">
        <v>70</v>
      </c>
      <c r="I521" t="s">
        <v>40</v>
      </c>
      <c r="J521" t="s">
        <v>185</v>
      </c>
      <c r="K521" t="s">
        <v>48</v>
      </c>
      <c r="L521" t="s">
        <v>70</v>
      </c>
      <c r="M521" t="s">
        <v>72</v>
      </c>
      <c r="N521">
        <v>563</v>
      </c>
      <c r="O521">
        <v>18.77</v>
      </c>
      <c r="P521">
        <v>0</v>
      </c>
      <c r="Q521" t="s">
        <v>6</v>
      </c>
      <c r="R521" t="s">
        <v>4</v>
      </c>
      <c r="S521" t="s">
        <v>5</v>
      </c>
      <c r="T521">
        <v>1</v>
      </c>
    </row>
    <row r="522" spans="1:20" x14ac:dyDescent="0.25">
      <c r="A522" s="2">
        <v>42381</v>
      </c>
      <c r="B522">
        <v>109154</v>
      </c>
      <c r="C522" t="s">
        <v>16</v>
      </c>
      <c r="D522">
        <v>21</v>
      </c>
      <c r="E522" t="s">
        <v>22</v>
      </c>
      <c r="F522" t="s">
        <v>33</v>
      </c>
      <c r="G522" s="2"/>
      <c r="H522" t="s">
        <v>70</v>
      </c>
      <c r="I522" t="s">
        <v>40</v>
      </c>
      <c r="J522" t="s">
        <v>188</v>
      </c>
      <c r="K522" t="s">
        <v>48</v>
      </c>
      <c r="L522" t="s">
        <v>70</v>
      </c>
      <c r="M522" t="s">
        <v>72</v>
      </c>
      <c r="N522">
        <v>119</v>
      </c>
      <c r="O522">
        <v>3.97</v>
      </c>
      <c r="P522">
        <v>0</v>
      </c>
      <c r="Q522" t="s">
        <v>6</v>
      </c>
      <c r="R522" t="s">
        <v>4</v>
      </c>
      <c r="S522" t="s">
        <v>5</v>
      </c>
      <c r="T522">
        <v>1</v>
      </c>
    </row>
    <row r="523" spans="1:20" x14ac:dyDescent="0.25">
      <c r="A523" s="2">
        <v>42381</v>
      </c>
      <c r="B523">
        <v>112594</v>
      </c>
      <c r="C523" t="s">
        <v>16</v>
      </c>
      <c r="D523">
        <v>21</v>
      </c>
      <c r="E523" t="s">
        <v>30</v>
      </c>
      <c r="F523" t="s">
        <v>33</v>
      </c>
      <c r="G523" s="2"/>
      <c r="H523" t="s">
        <v>70</v>
      </c>
      <c r="I523" t="s">
        <v>40</v>
      </c>
      <c r="J523" t="s">
        <v>186</v>
      </c>
      <c r="K523" t="s">
        <v>48</v>
      </c>
      <c r="L523" t="s">
        <v>70</v>
      </c>
      <c r="M523" t="s">
        <v>72</v>
      </c>
      <c r="N523">
        <v>500</v>
      </c>
      <c r="O523">
        <v>16.670000000000002</v>
      </c>
      <c r="P523">
        <v>0</v>
      </c>
      <c r="Q523" t="s">
        <v>6</v>
      </c>
      <c r="R523" t="s">
        <v>4</v>
      </c>
      <c r="S523" t="s">
        <v>5</v>
      </c>
      <c r="T523">
        <v>1</v>
      </c>
    </row>
    <row r="524" spans="1:20" x14ac:dyDescent="0.25">
      <c r="A524" s="2">
        <v>42381</v>
      </c>
      <c r="B524">
        <v>116996</v>
      </c>
      <c r="C524" t="s">
        <v>16</v>
      </c>
      <c r="D524">
        <v>21</v>
      </c>
      <c r="E524" t="s">
        <v>18</v>
      </c>
      <c r="F524" t="s">
        <v>33</v>
      </c>
      <c r="G524" s="2"/>
      <c r="H524" t="s">
        <v>70</v>
      </c>
      <c r="I524" t="s">
        <v>40</v>
      </c>
      <c r="J524" t="s">
        <v>187</v>
      </c>
      <c r="K524" t="s">
        <v>48</v>
      </c>
      <c r="L524" t="s">
        <v>70</v>
      </c>
      <c r="M524" t="s">
        <v>72</v>
      </c>
      <c r="N524">
        <v>535</v>
      </c>
      <c r="O524">
        <v>17.829999999999998</v>
      </c>
      <c r="P524">
        <v>0</v>
      </c>
      <c r="Q524" t="s">
        <v>6</v>
      </c>
      <c r="R524" t="s">
        <v>4</v>
      </c>
      <c r="S524" t="s">
        <v>5</v>
      </c>
      <c r="T524">
        <v>1</v>
      </c>
    </row>
    <row r="525" spans="1:20" x14ac:dyDescent="0.25">
      <c r="A525" s="2">
        <v>42736</v>
      </c>
      <c r="B525">
        <v>53290</v>
      </c>
      <c r="C525" t="s">
        <v>16</v>
      </c>
      <c r="D525">
        <v>21</v>
      </c>
      <c r="E525" t="s">
        <v>30</v>
      </c>
      <c r="F525" t="s">
        <v>33</v>
      </c>
      <c r="G525" s="2"/>
      <c r="H525" t="s">
        <v>70</v>
      </c>
      <c r="I525" t="s">
        <v>40</v>
      </c>
      <c r="J525" t="s">
        <v>189</v>
      </c>
      <c r="K525" t="s">
        <v>48</v>
      </c>
      <c r="L525" t="s">
        <v>70</v>
      </c>
      <c r="M525" t="s">
        <v>72</v>
      </c>
      <c r="N525">
        <v>139</v>
      </c>
      <c r="O525">
        <v>4.63</v>
      </c>
      <c r="P525">
        <v>0</v>
      </c>
      <c r="Q525" t="s">
        <v>7</v>
      </c>
      <c r="R525" t="s">
        <v>4</v>
      </c>
      <c r="S525" t="s">
        <v>5</v>
      </c>
      <c r="T525">
        <v>1</v>
      </c>
    </row>
    <row r="526" spans="1:20" x14ac:dyDescent="0.25">
      <c r="A526" s="2">
        <v>42736</v>
      </c>
      <c r="B526">
        <v>114780</v>
      </c>
      <c r="C526" t="s">
        <v>16</v>
      </c>
      <c r="D526">
        <v>21</v>
      </c>
      <c r="E526" t="s">
        <v>30</v>
      </c>
      <c r="F526" t="s">
        <v>33</v>
      </c>
      <c r="G526" s="2"/>
      <c r="H526" t="s">
        <v>70</v>
      </c>
      <c r="I526" t="s">
        <v>40</v>
      </c>
      <c r="J526" t="s">
        <v>190</v>
      </c>
      <c r="K526" t="s">
        <v>48</v>
      </c>
      <c r="L526" t="s">
        <v>70</v>
      </c>
      <c r="M526" t="s">
        <v>72</v>
      </c>
      <c r="N526">
        <v>425</v>
      </c>
      <c r="O526">
        <v>14.17</v>
      </c>
      <c r="P526">
        <v>0</v>
      </c>
      <c r="Q526" t="s">
        <v>7</v>
      </c>
      <c r="R526" t="s">
        <v>4</v>
      </c>
      <c r="S526" t="s">
        <v>5</v>
      </c>
      <c r="T526">
        <v>1</v>
      </c>
    </row>
    <row r="527" spans="1:20" x14ac:dyDescent="0.25">
      <c r="A527" s="2">
        <v>42737</v>
      </c>
      <c r="B527">
        <v>53290</v>
      </c>
      <c r="C527" t="s">
        <v>16</v>
      </c>
      <c r="D527">
        <v>21</v>
      </c>
      <c r="E527" t="s">
        <v>30</v>
      </c>
      <c r="F527" t="s">
        <v>33</v>
      </c>
      <c r="G527" s="2"/>
      <c r="H527" t="s">
        <v>70</v>
      </c>
      <c r="I527" t="s">
        <v>40</v>
      </c>
      <c r="J527" t="s">
        <v>191</v>
      </c>
      <c r="K527" t="s">
        <v>48</v>
      </c>
      <c r="L527" t="s">
        <v>70</v>
      </c>
      <c r="M527" t="s">
        <v>72</v>
      </c>
      <c r="N527">
        <v>170</v>
      </c>
      <c r="O527">
        <v>5.67</v>
      </c>
      <c r="P527">
        <v>0</v>
      </c>
      <c r="Q527" t="s">
        <v>7</v>
      </c>
      <c r="R527" t="s">
        <v>4</v>
      </c>
      <c r="S527" t="s">
        <v>5</v>
      </c>
      <c r="T527">
        <v>1</v>
      </c>
    </row>
    <row r="528" spans="1:20" x14ac:dyDescent="0.25">
      <c r="A528" s="2">
        <v>42737</v>
      </c>
      <c r="B528">
        <v>114780</v>
      </c>
      <c r="C528" t="s">
        <v>16</v>
      </c>
      <c r="D528">
        <v>21</v>
      </c>
      <c r="E528" t="s">
        <v>30</v>
      </c>
      <c r="F528" t="s">
        <v>33</v>
      </c>
      <c r="G528" s="2"/>
      <c r="H528" t="s">
        <v>70</v>
      </c>
      <c r="I528" t="s">
        <v>40</v>
      </c>
      <c r="J528" t="s">
        <v>192</v>
      </c>
      <c r="K528" t="s">
        <v>48</v>
      </c>
      <c r="L528" t="s">
        <v>70</v>
      </c>
      <c r="M528" t="s">
        <v>72</v>
      </c>
      <c r="N528">
        <v>456</v>
      </c>
      <c r="O528">
        <v>15.2</v>
      </c>
      <c r="P528">
        <v>0</v>
      </c>
      <c r="Q528" t="s">
        <v>7</v>
      </c>
      <c r="R528" t="s">
        <v>4</v>
      </c>
      <c r="S528" t="s">
        <v>5</v>
      </c>
      <c r="T528">
        <v>1</v>
      </c>
    </row>
    <row r="529" spans="1:20" x14ac:dyDescent="0.25">
      <c r="A529" s="2">
        <v>42738</v>
      </c>
      <c r="B529">
        <v>53290</v>
      </c>
      <c r="C529" t="s">
        <v>16</v>
      </c>
      <c r="D529">
        <v>21</v>
      </c>
      <c r="E529" t="s">
        <v>30</v>
      </c>
      <c r="F529" t="s">
        <v>33</v>
      </c>
      <c r="G529" s="2"/>
      <c r="H529" t="s">
        <v>70</v>
      </c>
      <c r="I529" t="s">
        <v>40</v>
      </c>
      <c r="J529" t="s">
        <v>191</v>
      </c>
      <c r="K529" t="s">
        <v>48</v>
      </c>
      <c r="L529" t="s">
        <v>70</v>
      </c>
      <c r="M529" t="s">
        <v>72</v>
      </c>
      <c r="N529">
        <v>198</v>
      </c>
      <c r="O529">
        <v>6.6</v>
      </c>
      <c r="P529">
        <v>0</v>
      </c>
      <c r="Q529" t="s">
        <v>7</v>
      </c>
      <c r="R529" t="s">
        <v>4</v>
      </c>
      <c r="S529" t="s">
        <v>5</v>
      </c>
      <c r="T529">
        <v>1</v>
      </c>
    </row>
    <row r="530" spans="1:20" x14ac:dyDescent="0.25">
      <c r="A530" s="2">
        <v>42738</v>
      </c>
      <c r="B530">
        <v>114780</v>
      </c>
      <c r="C530" t="s">
        <v>16</v>
      </c>
      <c r="D530">
        <v>21</v>
      </c>
      <c r="E530" t="s">
        <v>30</v>
      </c>
      <c r="F530" t="s">
        <v>33</v>
      </c>
      <c r="G530" s="2"/>
      <c r="H530" t="s">
        <v>70</v>
      </c>
      <c r="I530" t="s">
        <v>40</v>
      </c>
      <c r="J530" t="s">
        <v>192</v>
      </c>
      <c r="K530" t="s">
        <v>48</v>
      </c>
      <c r="L530" t="s">
        <v>70</v>
      </c>
      <c r="M530" t="s">
        <v>72</v>
      </c>
      <c r="N530">
        <v>484</v>
      </c>
      <c r="O530">
        <v>16.13</v>
      </c>
      <c r="P530">
        <v>0</v>
      </c>
      <c r="Q530" t="s">
        <v>7</v>
      </c>
      <c r="R530" t="s">
        <v>4</v>
      </c>
      <c r="S530" t="s">
        <v>5</v>
      </c>
      <c r="T530">
        <v>1</v>
      </c>
    </row>
    <row r="531" spans="1:20" x14ac:dyDescent="0.25">
      <c r="A531" s="2">
        <v>42739</v>
      </c>
      <c r="B531">
        <v>53290</v>
      </c>
      <c r="C531" t="s">
        <v>16</v>
      </c>
      <c r="D531">
        <v>21</v>
      </c>
      <c r="E531" t="s">
        <v>30</v>
      </c>
      <c r="F531" t="s">
        <v>33</v>
      </c>
      <c r="G531" s="2"/>
      <c r="H531" t="s">
        <v>70</v>
      </c>
      <c r="I531" t="s">
        <v>40</v>
      </c>
      <c r="J531" t="s">
        <v>191</v>
      </c>
      <c r="K531" t="s">
        <v>48</v>
      </c>
      <c r="L531" t="s">
        <v>70</v>
      </c>
      <c r="M531" t="s">
        <v>72</v>
      </c>
      <c r="N531">
        <v>229</v>
      </c>
      <c r="O531">
        <v>7.63</v>
      </c>
      <c r="P531">
        <v>0</v>
      </c>
      <c r="Q531" t="s">
        <v>7</v>
      </c>
      <c r="R531" t="s">
        <v>4</v>
      </c>
      <c r="S531" t="s">
        <v>5</v>
      </c>
      <c r="T531">
        <v>1</v>
      </c>
    </row>
    <row r="532" spans="1:20" x14ac:dyDescent="0.25">
      <c r="A532" s="2">
        <v>42739</v>
      </c>
      <c r="B532">
        <v>114780</v>
      </c>
      <c r="C532" t="s">
        <v>16</v>
      </c>
      <c r="D532">
        <v>21</v>
      </c>
      <c r="E532" t="s">
        <v>30</v>
      </c>
      <c r="F532" t="s">
        <v>33</v>
      </c>
      <c r="G532" s="2"/>
      <c r="H532" t="s">
        <v>70</v>
      </c>
      <c r="I532" t="s">
        <v>40</v>
      </c>
      <c r="J532" t="s">
        <v>192</v>
      </c>
      <c r="K532" t="s">
        <v>48</v>
      </c>
      <c r="L532" t="s">
        <v>70</v>
      </c>
      <c r="M532" t="s">
        <v>72</v>
      </c>
      <c r="N532">
        <v>515</v>
      </c>
      <c r="O532">
        <v>17.170000000000002</v>
      </c>
      <c r="P532">
        <v>0</v>
      </c>
      <c r="Q532" t="s">
        <v>7</v>
      </c>
      <c r="R532" t="s">
        <v>4</v>
      </c>
      <c r="S532" t="s">
        <v>5</v>
      </c>
      <c r="T532">
        <v>1</v>
      </c>
    </row>
    <row r="533" spans="1:20" x14ac:dyDescent="0.25">
      <c r="A533" s="2">
        <v>42740</v>
      </c>
      <c r="B533">
        <v>53290</v>
      </c>
      <c r="C533" t="s">
        <v>16</v>
      </c>
      <c r="D533">
        <v>21</v>
      </c>
      <c r="E533" t="s">
        <v>30</v>
      </c>
      <c r="F533" t="s">
        <v>33</v>
      </c>
      <c r="G533" s="2"/>
      <c r="H533" t="s">
        <v>70</v>
      </c>
      <c r="I533" t="s">
        <v>40</v>
      </c>
      <c r="J533" t="s">
        <v>191</v>
      </c>
      <c r="K533" t="s">
        <v>48</v>
      </c>
      <c r="L533" t="s">
        <v>70</v>
      </c>
      <c r="M533" t="s">
        <v>72</v>
      </c>
      <c r="N533">
        <v>259</v>
      </c>
      <c r="O533">
        <v>8.6300000000000008</v>
      </c>
      <c r="P533">
        <v>0</v>
      </c>
      <c r="Q533" t="s">
        <v>7</v>
      </c>
      <c r="R533" t="s">
        <v>4</v>
      </c>
      <c r="S533" t="s">
        <v>5</v>
      </c>
      <c r="T533">
        <v>1</v>
      </c>
    </row>
    <row r="534" spans="1:20" x14ac:dyDescent="0.25">
      <c r="A534" s="2">
        <v>42740</v>
      </c>
      <c r="B534">
        <v>111430</v>
      </c>
      <c r="C534" t="s">
        <v>16</v>
      </c>
      <c r="D534">
        <v>21</v>
      </c>
      <c r="E534" t="s">
        <v>18</v>
      </c>
      <c r="F534" t="s">
        <v>33</v>
      </c>
      <c r="G534" s="2"/>
      <c r="H534" t="s">
        <v>70</v>
      </c>
      <c r="I534" t="s">
        <v>40</v>
      </c>
      <c r="J534" t="s">
        <v>193</v>
      </c>
      <c r="K534" t="s">
        <v>48</v>
      </c>
      <c r="L534" t="s">
        <v>70</v>
      </c>
      <c r="M534" t="s">
        <v>72</v>
      </c>
      <c r="N534">
        <v>27</v>
      </c>
      <c r="O534">
        <v>0.9</v>
      </c>
      <c r="P534">
        <v>0</v>
      </c>
      <c r="Q534" t="s">
        <v>7</v>
      </c>
      <c r="R534" t="s">
        <v>4</v>
      </c>
      <c r="S534" t="s">
        <v>5</v>
      </c>
      <c r="T534">
        <v>1</v>
      </c>
    </row>
    <row r="535" spans="1:20" x14ac:dyDescent="0.25">
      <c r="A535" s="2">
        <v>42740</v>
      </c>
      <c r="B535">
        <v>114780</v>
      </c>
      <c r="C535" t="s">
        <v>16</v>
      </c>
      <c r="D535">
        <v>21</v>
      </c>
      <c r="E535" t="s">
        <v>30</v>
      </c>
      <c r="F535" t="s">
        <v>33</v>
      </c>
      <c r="G535" s="2"/>
      <c r="H535" t="s">
        <v>70</v>
      </c>
      <c r="I535" t="s">
        <v>40</v>
      </c>
      <c r="J535" t="s">
        <v>192</v>
      </c>
      <c r="K535" t="s">
        <v>48</v>
      </c>
      <c r="L535" t="s">
        <v>70</v>
      </c>
      <c r="M535" t="s">
        <v>72</v>
      </c>
      <c r="N535">
        <v>545</v>
      </c>
      <c r="O535">
        <v>18.170000000000002</v>
      </c>
      <c r="P535">
        <v>0</v>
      </c>
      <c r="Q535" t="s">
        <v>7</v>
      </c>
      <c r="R535" t="s">
        <v>4</v>
      </c>
      <c r="S535" t="s">
        <v>5</v>
      </c>
      <c r="T535">
        <v>1</v>
      </c>
    </row>
    <row r="536" spans="1:20" x14ac:dyDescent="0.25">
      <c r="A536" s="2">
        <v>42741</v>
      </c>
      <c r="B536">
        <v>53290</v>
      </c>
      <c r="C536" t="s">
        <v>16</v>
      </c>
      <c r="D536">
        <v>21</v>
      </c>
      <c r="E536" t="s">
        <v>30</v>
      </c>
      <c r="F536" t="s">
        <v>33</v>
      </c>
      <c r="G536" s="2"/>
      <c r="H536" t="s">
        <v>70</v>
      </c>
      <c r="I536" t="s">
        <v>40</v>
      </c>
      <c r="J536" t="s">
        <v>191</v>
      </c>
      <c r="K536" t="s">
        <v>48</v>
      </c>
      <c r="L536" t="s">
        <v>70</v>
      </c>
      <c r="M536" t="s">
        <v>72</v>
      </c>
      <c r="N536">
        <v>290</v>
      </c>
      <c r="O536">
        <v>9.67</v>
      </c>
      <c r="P536">
        <v>0</v>
      </c>
      <c r="Q536" t="s">
        <v>7</v>
      </c>
      <c r="R536" t="s">
        <v>4</v>
      </c>
      <c r="S536" t="s">
        <v>5</v>
      </c>
      <c r="T536">
        <v>1</v>
      </c>
    </row>
    <row r="537" spans="1:20" x14ac:dyDescent="0.25">
      <c r="A537" s="2">
        <v>42741</v>
      </c>
      <c r="B537">
        <v>114780</v>
      </c>
      <c r="C537" t="s">
        <v>16</v>
      </c>
      <c r="D537">
        <v>21</v>
      </c>
      <c r="E537" t="s">
        <v>30</v>
      </c>
      <c r="F537" t="s">
        <v>33</v>
      </c>
      <c r="G537" s="2"/>
      <c r="H537" t="s">
        <v>70</v>
      </c>
      <c r="I537" t="s">
        <v>40</v>
      </c>
      <c r="J537" t="s">
        <v>192</v>
      </c>
      <c r="K537" t="s">
        <v>48</v>
      </c>
      <c r="L537" t="s">
        <v>70</v>
      </c>
      <c r="M537" t="s">
        <v>72</v>
      </c>
      <c r="N537">
        <v>576</v>
      </c>
      <c r="O537">
        <v>19.2</v>
      </c>
      <c r="P537">
        <v>0</v>
      </c>
      <c r="Q537" t="s">
        <v>7</v>
      </c>
      <c r="R537" t="s">
        <v>4</v>
      </c>
      <c r="S537" t="s">
        <v>5</v>
      </c>
      <c r="T537">
        <v>1</v>
      </c>
    </row>
    <row r="538" spans="1:20" x14ac:dyDescent="0.25">
      <c r="A538" s="2">
        <v>42742</v>
      </c>
      <c r="B538">
        <v>53290</v>
      </c>
      <c r="C538" t="s">
        <v>16</v>
      </c>
      <c r="D538">
        <v>21</v>
      </c>
      <c r="E538" t="s">
        <v>30</v>
      </c>
      <c r="F538" t="s">
        <v>33</v>
      </c>
      <c r="G538" s="2"/>
      <c r="H538" t="s">
        <v>70</v>
      </c>
      <c r="I538" t="s">
        <v>40</v>
      </c>
      <c r="J538" t="s">
        <v>191</v>
      </c>
      <c r="K538" t="s">
        <v>48</v>
      </c>
      <c r="L538" t="s">
        <v>70</v>
      </c>
      <c r="M538" t="s">
        <v>72</v>
      </c>
      <c r="N538">
        <v>320</v>
      </c>
      <c r="O538">
        <v>10.67</v>
      </c>
      <c r="P538">
        <v>0</v>
      </c>
      <c r="Q538" t="s">
        <v>7</v>
      </c>
      <c r="R538" t="s">
        <v>4</v>
      </c>
      <c r="S538" t="s">
        <v>5</v>
      </c>
      <c r="T538">
        <v>1</v>
      </c>
    </row>
    <row r="539" spans="1:20" x14ac:dyDescent="0.25">
      <c r="A539" s="2">
        <v>42742</v>
      </c>
      <c r="B539">
        <v>114780</v>
      </c>
      <c r="C539" t="s">
        <v>16</v>
      </c>
      <c r="D539">
        <v>21</v>
      </c>
      <c r="E539" t="s">
        <v>30</v>
      </c>
      <c r="F539" t="s">
        <v>33</v>
      </c>
      <c r="G539" s="2"/>
      <c r="H539" t="s">
        <v>70</v>
      </c>
      <c r="I539" t="s">
        <v>40</v>
      </c>
      <c r="J539" t="s">
        <v>192</v>
      </c>
      <c r="K539" t="s">
        <v>48</v>
      </c>
      <c r="L539" t="s">
        <v>70</v>
      </c>
      <c r="M539" t="s">
        <v>72</v>
      </c>
      <c r="N539">
        <v>606</v>
      </c>
      <c r="O539">
        <v>20.2</v>
      </c>
      <c r="P539">
        <v>0</v>
      </c>
      <c r="Q539" t="s">
        <v>7</v>
      </c>
      <c r="R539" t="s">
        <v>4</v>
      </c>
      <c r="S539" t="s">
        <v>5</v>
      </c>
      <c r="T539">
        <v>1</v>
      </c>
    </row>
    <row r="540" spans="1:20" x14ac:dyDescent="0.25">
      <c r="A540" s="2">
        <v>42743</v>
      </c>
      <c r="B540">
        <v>53290</v>
      </c>
      <c r="C540" t="s">
        <v>16</v>
      </c>
      <c r="D540">
        <v>21</v>
      </c>
      <c r="E540" t="s">
        <v>30</v>
      </c>
      <c r="F540" t="s">
        <v>33</v>
      </c>
      <c r="G540" s="2"/>
      <c r="H540" t="s">
        <v>70</v>
      </c>
      <c r="I540" t="s">
        <v>40</v>
      </c>
      <c r="J540" t="s">
        <v>191</v>
      </c>
      <c r="K540" t="s">
        <v>48</v>
      </c>
      <c r="L540" t="s">
        <v>70</v>
      </c>
      <c r="M540" t="s">
        <v>72</v>
      </c>
      <c r="N540">
        <v>351</v>
      </c>
      <c r="O540">
        <v>11.7</v>
      </c>
      <c r="P540">
        <v>0</v>
      </c>
      <c r="Q540" t="s">
        <v>7</v>
      </c>
      <c r="R540" t="s">
        <v>4</v>
      </c>
      <c r="S540" t="s">
        <v>5</v>
      </c>
      <c r="T540">
        <v>1</v>
      </c>
    </row>
    <row r="541" spans="1:20" x14ac:dyDescent="0.25">
      <c r="A541" s="2">
        <v>42743</v>
      </c>
      <c r="B541">
        <v>121194</v>
      </c>
      <c r="C541" t="s">
        <v>16</v>
      </c>
      <c r="D541">
        <v>21</v>
      </c>
      <c r="E541" t="s">
        <v>30</v>
      </c>
      <c r="F541" t="s">
        <v>33</v>
      </c>
      <c r="G541" s="2"/>
      <c r="H541" t="s">
        <v>70</v>
      </c>
      <c r="I541" t="s">
        <v>40</v>
      </c>
      <c r="J541" t="s">
        <v>194</v>
      </c>
      <c r="K541" t="s">
        <v>48</v>
      </c>
      <c r="L541" t="s">
        <v>70</v>
      </c>
      <c r="M541" t="s">
        <v>72</v>
      </c>
      <c r="N541">
        <v>14</v>
      </c>
      <c r="O541">
        <v>0.47</v>
      </c>
      <c r="P541">
        <v>0</v>
      </c>
      <c r="Q541" t="s">
        <v>7</v>
      </c>
      <c r="R541" t="s">
        <v>4</v>
      </c>
      <c r="S541" t="s">
        <v>5</v>
      </c>
      <c r="T541">
        <v>1</v>
      </c>
    </row>
    <row r="542" spans="1:20" x14ac:dyDescent="0.25">
      <c r="A542" s="2">
        <v>42744</v>
      </c>
      <c r="B542">
        <v>10970</v>
      </c>
      <c r="C542" t="s">
        <v>16</v>
      </c>
      <c r="D542">
        <v>21</v>
      </c>
      <c r="E542" t="s">
        <v>26</v>
      </c>
      <c r="F542" t="s">
        <v>33</v>
      </c>
      <c r="G542" s="2"/>
      <c r="H542" t="s">
        <v>70</v>
      </c>
      <c r="I542" t="s">
        <v>40</v>
      </c>
      <c r="J542" t="s">
        <v>195</v>
      </c>
      <c r="K542" t="s">
        <v>48</v>
      </c>
      <c r="L542" t="s">
        <v>70</v>
      </c>
      <c r="M542" t="s">
        <v>72</v>
      </c>
      <c r="N542">
        <v>24</v>
      </c>
      <c r="O542">
        <v>0.8</v>
      </c>
      <c r="P542">
        <v>0</v>
      </c>
      <c r="Q542" t="s">
        <v>7</v>
      </c>
      <c r="R542" t="s">
        <v>4</v>
      </c>
      <c r="S542" t="s">
        <v>5</v>
      </c>
      <c r="T542">
        <v>1</v>
      </c>
    </row>
    <row r="543" spans="1:20" x14ac:dyDescent="0.25">
      <c r="A543" s="2">
        <v>42744</v>
      </c>
      <c r="B543">
        <v>53290</v>
      </c>
      <c r="C543" t="s">
        <v>16</v>
      </c>
      <c r="D543">
        <v>21</v>
      </c>
      <c r="E543" t="s">
        <v>30</v>
      </c>
      <c r="F543" t="s">
        <v>33</v>
      </c>
      <c r="G543" s="2"/>
      <c r="H543" t="s">
        <v>70</v>
      </c>
      <c r="I543" t="s">
        <v>40</v>
      </c>
      <c r="J543" t="s">
        <v>191</v>
      </c>
      <c r="K543" t="s">
        <v>48</v>
      </c>
      <c r="L543" t="s">
        <v>70</v>
      </c>
      <c r="M543" t="s">
        <v>72</v>
      </c>
      <c r="N543">
        <v>382</v>
      </c>
      <c r="O543">
        <v>12.73</v>
      </c>
      <c r="P543">
        <v>0</v>
      </c>
      <c r="Q543" t="s">
        <v>7</v>
      </c>
      <c r="R543" t="s">
        <v>4</v>
      </c>
      <c r="S543" t="s">
        <v>5</v>
      </c>
      <c r="T543">
        <v>1</v>
      </c>
    </row>
    <row r="544" spans="1:20" x14ac:dyDescent="0.25">
      <c r="A544" s="2">
        <v>42744</v>
      </c>
      <c r="B544">
        <v>121194</v>
      </c>
      <c r="C544" t="s">
        <v>16</v>
      </c>
      <c r="D544">
        <v>21</v>
      </c>
      <c r="E544" t="s">
        <v>30</v>
      </c>
      <c r="F544" t="s">
        <v>33</v>
      </c>
      <c r="G544" s="2"/>
      <c r="H544" t="s">
        <v>70</v>
      </c>
      <c r="I544" t="s">
        <v>40</v>
      </c>
      <c r="J544" t="s">
        <v>194</v>
      </c>
      <c r="K544" t="s">
        <v>48</v>
      </c>
      <c r="L544" t="s">
        <v>70</v>
      </c>
      <c r="M544" t="s">
        <v>72</v>
      </c>
      <c r="N544">
        <v>45</v>
      </c>
      <c r="O544">
        <v>1.5</v>
      </c>
      <c r="P544">
        <v>0</v>
      </c>
      <c r="Q544" t="s">
        <v>7</v>
      </c>
      <c r="R544" t="s">
        <v>4</v>
      </c>
      <c r="S544" t="s">
        <v>5</v>
      </c>
      <c r="T544">
        <v>1</v>
      </c>
    </row>
    <row r="545" spans="1:20" x14ac:dyDescent="0.25">
      <c r="A545" s="2">
        <v>42745</v>
      </c>
      <c r="B545">
        <v>10970</v>
      </c>
      <c r="C545" t="s">
        <v>16</v>
      </c>
      <c r="D545">
        <v>21</v>
      </c>
      <c r="E545" t="s">
        <v>26</v>
      </c>
      <c r="F545" t="s">
        <v>33</v>
      </c>
      <c r="G545" s="2"/>
      <c r="H545" t="s">
        <v>70</v>
      </c>
      <c r="I545" t="s">
        <v>40</v>
      </c>
      <c r="J545" t="s">
        <v>195</v>
      </c>
      <c r="K545" t="s">
        <v>48</v>
      </c>
      <c r="L545" t="s">
        <v>70</v>
      </c>
      <c r="M545" t="s">
        <v>72</v>
      </c>
      <c r="N545">
        <v>54</v>
      </c>
      <c r="O545">
        <v>1.8</v>
      </c>
      <c r="P545">
        <v>0</v>
      </c>
      <c r="Q545" t="s">
        <v>7</v>
      </c>
      <c r="R545" t="s">
        <v>4</v>
      </c>
      <c r="S545" t="s">
        <v>5</v>
      </c>
      <c r="T545">
        <v>1</v>
      </c>
    </row>
    <row r="546" spans="1:20" x14ac:dyDescent="0.25">
      <c r="A546" s="2">
        <v>42745</v>
      </c>
      <c r="B546">
        <v>53290</v>
      </c>
      <c r="C546" t="s">
        <v>16</v>
      </c>
      <c r="D546">
        <v>21</v>
      </c>
      <c r="E546" t="s">
        <v>30</v>
      </c>
      <c r="F546" t="s">
        <v>33</v>
      </c>
      <c r="G546" s="2"/>
      <c r="H546" t="s">
        <v>70</v>
      </c>
      <c r="I546" t="s">
        <v>40</v>
      </c>
      <c r="J546" t="s">
        <v>191</v>
      </c>
      <c r="K546" t="s">
        <v>48</v>
      </c>
      <c r="L546" t="s">
        <v>70</v>
      </c>
      <c r="M546" t="s">
        <v>72</v>
      </c>
      <c r="N546">
        <v>412</v>
      </c>
      <c r="O546">
        <v>13.73</v>
      </c>
      <c r="P546">
        <v>0</v>
      </c>
      <c r="Q546" t="s">
        <v>7</v>
      </c>
      <c r="R546" t="s">
        <v>4</v>
      </c>
      <c r="S546" t="s">
        <v>5</v>
      </c>
      <c r="T546">
        <v>1</v>
      </c>
    </row>
    <row r="547" spans="1:20" x14ac:dyDescent="0.25">
      <c r="A547" s="2">
        <v>42746</v>
      </c>
      <c r="B547">
        <v>10970</v>
      </c>
      <c r="C547" t="s">
        <v>16</v>
      </c>
      <c r="D547">
        <v>21</v>
      </c>
      <c r="E547" t="s">
        <v>26</v>
      </c>
      <c r="F547" t="s">
        <v>33</v>
      </c>
      <c r="G547" s="2"/>
      <c r="H547" t="s">
        <v>70</v>
      </c>
      <c r="I547" t="s">
        <v>40</v>
      </c>
      <c r="J547" t="s">
        <v>195</v>
      </c>
      <c r="K547" t="s">
        <v>48</v>
      </c>
      <c r="L547" t="s">
        <v>70</v>
      </c>
      <c r="M547" t="s">
        <v>72</v>
      </c>
      <c r="N547">
        <v>85</v>
      </c>
      <c r="O547">
        <v>2.83</v>
      </c>
      <c r="P547">
        <v>0</v>
      </c>
      <c r="Q547" t="s">
        <v>7</v>
      </c>
      <c r="R547" t="s">
        <v>4</v>
      </c>
      <c r="S547" t="s">
        <v>5</v>
      </c>
      <c r="T547">
        <v>1</v>
      </c>
    </row>
    <row r="548" spans="1:20" x14ac:dyDescent="0.25">
      <c r="A548" s="2">
        <v>42746</v>
      </c>
      <c r="B548">
        <v>53290</v>
      </c>
      <c r="C548" t="s">
        <v>16</v>
      </c>
      <c r="D548">
        <v>21</v>
      </c>
      <c r="E548" t="s">
        <v>30</v>
      </c>
      <c r="F548" t="s">
        <v>33</v>
      </c>
      <c r="G548" s="2"/>
      <c r="H548" t="s">
        <v>70</v>
      </c>
      <c r="I548" t="s">
        <v>40</v>
      </c>
      <c r="J548" t="s">
        <v>191</v>
      </c>
      <c r="K548" t="s">
        <v>48</v>
      </c>
      <c r="L548" t="s">
        <v>70</v>
      </c>
      <c r="M548" t="s">
        <v>72</v>
      </c>
      <c r="N548">
        <v>443</v>
      </c>
      <c r="O548">
        <v>14.77</v>
      </c>
      <c r="P548">
        <v>0</v>
      </c>
      <c r="Q548" t="s">
        <v>7</v>
      </c>
      <c r="R548" t="s">
        <v>4</v>
      </c>
      <c r="S548" t="s">
        <v>5</v>
      </c>
      <c r="T548">
        <v>1</v>
      </c>
    </row>
    <row r="549" spans="1:20" x14ac:dyDescent="0.25">
      <c r="A549" s="2">
        <v>42747</v>
      </c>
      <c r="B549">
        <v>10970</v>
      </c>
      <c r="C549" t="s">
        <v>16</v>
      </c>
      <c r="D549">
        <v>21</v>
      </c>
      <c r="E549" t="s">
        <v>26</v>
      </c>
      <c r="F549" t="s">
        <v>33</v>
      </c>
      <c r="G549" s="2"/>
      <c r="H549" t="s">
        <v>70</v>
      </c>
      <c r="I549" t="s">
        <v>40</v>
      </c>
      <c r="J549" t="s">
        <v>195</v>
      </c>
      <c r="K549" t="s">
        <v>48</v>
      </c>
      <c r="L549" t="s">
        <v>70</v>
      </c>
      <c r="M549" t="s">
        <v>72</v>
      </c>
      <c r="N549">
        <v>115</v>
      </c>
      <c r="O549">
        <v>3.83</v>
      </c>
      <c r="P549">
        <v>0</v>
      </c>
      <c r="Q549" t="s">
        <v>7</v>
      </c>
      <c r="R549" t="s">
        <v>4</v>
      </c>
      <c r="S549" t="s">
        <v>5</v>
      </c>
      <c r="T549">
        <v>1</v>
      </c>
    </row>
    <row r="550" spans="1:20" x14ac:dyDescent="0.25">
      <c r="A550" s="2">
        <v>42747</v>
      </c>
      <c r="B550">
        <v>53290</v>
      </c>
      <c r="C550" t="s">
        <v>16</v>
      </c>
      <c r="D550">
        <v>21</v>
      </c>
      <c r="E550" t="s">
        <v>30</v>
      </c>
      <c r="F550" t="s">
        <v>33</v>
      </c>
      <c r="G550" s="2"/>
      <c r="H550" t="s">
        <v>70</v>
      </c>
      <c r="I550" t="s">
        <v>40</v>
      </c>
      <c r="J550" t="s">
        <v>191</v>
      </c>
      <c r="K550" t="s">
        <v>48</v>
      </c>
      <c r="L550" t="s">
        <v>70</v>
      </c>
      <c r="M550" t="s">
        <v>72</v>
      </c>
      <c r="N550">
        <v>473</v>
      </c>
      <c r="O550">
        <v>15.77</v>
      </c>
      <c r="P550">
        <v>0</v>
      </c>
      <c r="Q550" t="s">
        <v>7</v>
      </c>
      <c r="R550" t="s">
        <v>4</v>
      </c>
      <c r="S550" t="s">
        <v>5</v>
      </c>
      <c r="T550">
        <v>1</v>
      </c>
    </row>
    <row r="551" spans="1:20" x14ac:dyDescent="0.25">
      <c r="A551" s="2">
        <v>43101</v>
      </c>
      <c r="B551">
        <v>41512</v>
      </c>
      <c r="C551" t="s">
        <v>16</v>
      </c>
      <c r="D551">
        <v>21</v>
      </c>
      <c r="E551" t="s">
        <v>30</v>
      </c>
      <c r="F551" t="s">
        <v>33</v>
      </c>
      <c r="G551" s="2"/>
      <c r="H551" t="s">
        <v>70</v>
      </c>
      <c r="I551" t="s">
        <v>40</v>
      </c>
      <c r="J551" t="s">
        <v>196</v>
      </c>
      <c r="K551" t="s">
        <v>48</v>
      </c>
      <c r="L551" t="s">
        <v>70</v>
      </c>
      <c r="M551" t="s">
        <v>72</v>
      </c>
      <c r="N551">
        <v>494</v>
      </c>
      <c r="O551">
        <v>16.47</v>
      </c>
      <c r="P551">
        <v>0</v>
      </c>
      <c r="Q551" t="s">
        <v>8</v>
      </c>
      <c r="R551" t="s">
        <v>4</v>
      </c>
      <c r="S551" t="s">
        <v>5</v>
      </c>
      <c r="T551">
        <v>1</v>
      </c>
    </row>
    <row r="552" spans="1:20" x14ac:dyDescent="0.25">
      <c r="A552" s="2">
        <v>43101</v>
      </c>
      <c r="B552">
        <v>42238</v>
      </c>
      <c r="C552" t="s">
        <v>16</v>
      </c>
      <c r="D552">
        <v>21</v>
      </c>
      <c r="E552" t="s">
        <v>20</v>
      </c>
      <c r="F552" t="s">
        <v>33</v>
      </c>
      <c r="G552" s="2"/>
      <c r="H552" t="s">
        <v>70</v>
      </c>
      <c r="I552" t="s">
        <v>40</v>
      </c>
      <c r="J552" t="s">
        <v>197</v>
      </c>
      <c r="K552" t="s">
        <v>48</v>
      </c>
      <c r="L552" t="s">
        <v>70</v>
      </c>
      <c r="M552" t="s">
        <v>72</v>
      </c>
      <c r="N552">
        <v>438</v>
      </c>
      <c r="O552">
        <v>14.6</v>
      </c>
      <c r="P552">
        <v>0</v>
      </c>
      <c r="Q552" t="s">
        <v>8</v>
      </c>
      <c r="R552" t="s">
        <v>4</v>
      </c>
      <c r="S552" t="s">
        <v>5</v>
      </c>
      <c r="T552">
        <v>1</v>
      </c>
    </row>
    <row r="553" spans="1:20" x14ac:dyDescent="0.25">
      <c r="A553" s="2">
        <v>43102</v>
      </c>
      <c r="B553">
        <v>41512</v>
      </c>
      <c r="C553" t="s">
        <v>16</v>
      </c>
      <c r="D553">
        <v>21</v>
      </c>
      <c r="E553" t="s">
        <v>30</v>
      </c>
      <c r="F553" t="s">
        <v>33</v>
      </c>
      <c r="G553" s="2"/>
      <c r="H553" t="s">
        <v>70</v>
      </c>
      <c r="I553" t="s">
        <v>40</v>
      </c>
      <c r="J553" t="s">
        <v>198</v>
      </c>
      <c r="K553" t="s">
        <v>48</v>
      </c>
      <c r="L553" t="s">
        <v>70</v>
      </c>
      <c r="M553" t="s">
        <v>72</v>
      </c>
      <c r="N553">
        <v>525</v>
      </c>
      <c r="O553">
        <v>17.5</v>
      </c>
      <c r="P553">
        <v>0</v>
      </c>
      <c r="Q553" t="s">
        <v>8</v>
      </c>
      <c r="R553" t="s">
        <v>4</v>
      </c>
      <c r="S553" t="s">
        <v>5</v>
      </c>
      <c r="T553">
        <v>1</v>
      </c>
    </row>
    <row r="554" spans="1:20" x14ac:dyDescent="0.25">
      <c r="A554" s="2">
        <v>43102</v>
      </c>
      <c r="B554">
        <v>42238</v>
      </c>
      <c r="C554" t="s">
        <v>16</v>
      </c>
      <c r="D554">
        <v>21</v>
      </c>
      <c r="E554" t="s">
        <v>20</v>
      </c>
      <c r="F554" t="s">
        <v>33</v>
      </c>
      <c r="G554" s="2"/>
      <c r="H554" t="s">
        <v>70</v>
      </c>
      <c r="I554" t="s">
        <v>40</v>
      </c>
      <c r="J554" t="s">
        <v>199</v>
      </c>
      <c r="K554" t="s">
        <v>48</v>
      </c>
      <c r="L554" t="s">
        <v>70</v>
      </c>
      <c r="M554" t="s">
        <v>72</v>
      </c>
      <c r="N554">
        <v>469</v>
      </c>
      <c r="O554">
        <v>15.63</v>
      </c>
      <c r="P554">
        <v>0</v>
      </c>
      <c r="Q554" t="s">
        <v>8</v>
      </c>
      <c r="R554" t="s">
        <v>4</v>
      </c>
      <c r="S554" t="s">
        <v>5</v>
      </c>
      <c r="T554">
        <v>1</v>
      </c>
    </row>
    <row r="555" spans="1:20" x14ac:dyDescent="0.25">
      <c r="A555" s="2">
        <v>43103</v>
      </c>
      <c r="B555">
        <v>41512</v>
      </c>
      <c r="C555" t="s">
        <v>16</v>
      </c>
      <c r="D555">
        <v>21</v>
      </c>
      <c r="E555" t="s">
        <v>30</v>
      </c>
      <c r="F555" t="s">
        <v>33</v>
      </c>
      <c r="G555" s="2"/>
      <c r="H555" t="s">
        <v>70</v>
      </c>
      <c r="I555" t="s">
        <v>40</v>
      </c>
      <c r="J555" t="s">
        <v>198</v>
      </c>
      <c r="K555" t="s">
        <v>48</v>
      </c>
      <c r="L555" t="s">
        <v>70</v>
      </c>
      <c r="M555" t="s">
        <v>72</v>
      </c>
      <c r="N555">
        <v>553</v>
      </c>
      <c r="O555">
        <v>18.43</v>
      </c>
      <c r="P555">
        <v>0</v>
      </c>
      <c r="Q555" t="s">
        <v>8</v>
      </c>
      <c r="R555" t="s">
        <v>4</v>
      </c>
      <c r="S555" t="s">
        <v>5</v>
      </c>
      <c r="T555">
        <v>1</v>
      </c>
    </row>
    <row r="556" spans="1:20" x14ac:dyDescent="0.25">
      <c r="A556" s="2">
        <v>43103</v>
      </c>
      <c r="B556">
        <v>42238</v>
      </c>
      <c r="C556" t="s">
        <v>16</v>
      </c>
      <c r="D556">
        <v>21</v>
      </c>
      <c r="E556" t="s">
        <v>20</v>
      </c>
      <c r="F556" t="s">
        <v>33</v>
      </c>
      <c r="G556" s="2"/>
      <c r="H556" t="s">
        <v>70</v>
      </c>
      <c r="I556" t="s">
        <v>40</v>
      </c>
      <c r="J556" t="s">
        <v>199</v>
      </c>
      <c r="K556" t="s">
        <v>48</v>
      </c>
      <c r="L556" t="s">
        <v>70</v>
      </c>
      <c r="M556" t="s">
        <v>72</v>
      </c>
      <c r="N556">
        <v>497</v>
      </c>
      <c r="O556">
        <v>16.57</v>
      </c>
      <c r="P556">
        <v>0</v>
      </c>
      <c r="Q556" t="s">
        <v>8</v>
      </c>
      <c r="R556" t="s">
        <v>4</v>
      </c>
      <c r="S556" t="s">
        <v>5</v>
      </c>
      <c r="T556">
        <v>1</v>
      </c>
    </row>
    <row r="557" spans="1:20" x14ac:dyDescent="0.25">
      <c r="A557" s="2">
        <v>43104</v>
      </c>
      <c r="B557">
        <v>12358</v>
      </c>
      <c r="C557" t="s">
        <v>16</v>
      </c>
      <c r="D557">
        <v>21</v>
      </c>
      <c r="E557" t="s">
        <v>28</v>
      </c>
      <c r="F557" t="s">
        <v>33</v>
      </c>
      <c r="G557" s="2"/>
      <c r="H557" t="s">
        <v>70</v>
      </c>
      <c r="I557" t="s">
        <v>40</v>
      </c>
      <c r="J557" t="s">
        <v>200</v>
      </c>
      <c r="K557" t="s">
        <v>48</v>
      </c>
      <c r="L557" t="s">
        <v>70</v>
      </c>
      <c r="M557" t="s">
        <v>72</v>
      </c>
      <c r="N557">
        <v>4</v>
      </c>
      <c r="O557">
        <v>0.13</v>
      </c>
      <c r="P557">
        <v>0</v>
      </c>
      <c r="Q557" t="s">
        <v>8</v>
      </c>
      <c r="R557" t="s">
        <v>4</v>
      </c>
      <c r="S557" t="s">
        <v>5</v>
      </c>
      <c r="T557">
        <v>1</v>
      </c>
    </row>
    <row r="558" spans="1:20" x14ac:dyDescent="0.25">
      <c r="A558" s="2">
        <v>43104</v>
      </c>
      <c r="B558">
        <v>41512</v>
      </c>
      <c r="C558" t="s">
        <v>16</v>
      </c>
      <c r="D558">
        <v>21</v>
      </c>
      <c r="E558" t="s">
        <v>30</v>
      </c>
      <c r="F558" t="s">
        <v>33</v>
      </c>
      <c r="G558" s="2"/>
      <c r="H558" t="s">
        <v>70</v>
      </c>
      <c r="I558" t="s">
        <v>40</v>
      </c>
      <c r="J558" t="s">
        <v>198</v>
      </c>
      <c r="K558" t="s">
        <v>48</v>
      </c>
      <c r="L558" t="s">
        <v>70</v>
      </c>
      <c r="M558" t="s">
        <v>72</v>
      </c>
      <c r="N558">
        <v>584</v>
      </c>
      <c r="O558">
        <v>19.47</v>
      </c>
      <c r="P558">
        <v>0</v>
      </c>
      <c r="Q558" t="s">
        <v>8</v>
      </c>
      <c r="R558" t="s">
        <v>4</v>
      </c>
      <c r="S558" t="s">
        <v>5</v>
      </c>
      <c r="T558">
        <v>1</v>
      </c>
    </row>
    <row r="559" spans="1:20" x14ac:dyDescent="0.25">
      <c r="A559" s="2">
        <v>43104</v>
      </c>
      <c r="B559">
        <v>42238</v>
      </c>
      <c r="C559" t="s">
        <v>16</v>
      </c>
      <c r="D559">
        <v>21</v>
      </c>
      <c r="E559" t="s">
        <v>20</v>
      </c>
      <c r="F559" t="s">
        <v>33</v>
      </c>
      <c r="G559" s="2"/>
      <c r="H559" t="s">
        <v>70</v>
      </c>
      <c r="I559" t="s">
        <v>40</v>
      </c>
      <c r="J559" t="s">
        <v>199</v>
      </c>
      <c r="K559" t="s">
        <v>48</v>
      </c>
      <c r="L559" t="s">
        <v>70</v>
      </c>
      <c r="M559" t="s">
        <v>72</v>
      </c>
      <c r="N559">
        <v>528</v>
      </c>
      <c r="O559">
        <v>17.600000000000001</v>
      </c>
      <c r="P559">
        <v>0</v>
      </c>
      <c r="Q559" t="s">
        <v>8</v>
      </c>
      <c r="R559" t="s">
        <v>4</v>
      </c>
      <c r="S559" t="s">
        <v>5</v>
      </c>
      <c r="T559">
        <v>1</v>
      </c>
    </row>
    <row r="560" spans="1:20" x14ac:dyDescent="0.25">
      <c r="A560" s="2">
        <v>43105</v>
      </c>
      <c r="B560">
        <v>41512</v>
      </c>
      <c r="C560" t="s">
        <v>16</v>
      </c>
      <c r="D560">
        <v>21</v>
      </c>
      <c r="E560" t="s">
        <v>30</v>
      </c>
      <c r="F560" t="s">
        <v>33</v>
      </c>
      <c r="G560" s="2"/>
      <c r="H560" t="s">
        <v>70</v>
      </c>
      <c r="I560" t="s">
        <v>40</v>
      </c>
      <c r="J560" t="s">
        <v>198</v>
      </c>
      <c r="K560" t="s">
        <v>48</v>
      </c>
      <c r="L560" t="s">
        <v>70</v>
      </c>
      <c r="M560" t="s">
        <v>72</v>
      </c>
      <c r="N560">
        <v>614</v>
      </c>
      <c r="O560">
        <v>20.47</v>
      </c>
      <c r="P560">
        <v>0</v>
      </c>
      <c r="Q560" t="s">
        <v>8</v>
      </c>
      <c r="R560" t="s">
        <v>4</v>
      </c>
      <c r="S560" t="s">
        <v>5</v>
      </c>
      <c r="T560">
        <v>1</v>
      </c>
    </row>
    <row r="561" spans="1:20" x14ac:dyDescent="0.25">
      <c r="A561" s="2">
        <v>43105</v>
      </c>
      <c r="B561">
        <v>42238</v>
      </c>
      <c r="C561" t="s">
        <v>16</v>
      </c>
      <c r="D561">
        <v>21</v>
      </c>
      <c r="E561" t="s">
        <v>20</v>
      </c>
      <c r="F561" t="s">
        <v>33</v>
      </c>
      <c r="G561" s="2"/>
      <c r="H561" t="s">
        <v>70</v>
      </c>
      <c r="I561" t="s">
        <v>40</v>
      </c>
      <c r="J561" t="s">
        <v>199</v>
      </c>
      <c r="K561" t="s">
        <v>48</v>
      </c>
      <c r="L561" t="s">
        <v>70</v>
      </c>
      <c r="M561" t="s">
        <v>72</v>
      </c>
      <c r="N561">
        <v>558</v>
      </c>
      <c r="O561">
        <v>18.600000000000001</v>
      </c>
      <c r="P561">
        <v>0</v>
      </c>
      <c r="Q561" t="s">
        <v>8</v>
      </c>
      <c r="R561" t="s">
        <v>4</v>
      </c>
      <c r="S561" t="s">
        <v>5</v>
      </c>
      <c r="T561">
        <v>1</v>
      </c>
    </row>
    <row r="562" spans="1:20" x14ac:dyDescent="0.25">
      <c r="A562" s="2">
        <v>43106</v>
      </c>
      <c r="B562">
        <v>41512</v>
      </c>
      <c r="C562" t="s">
        <v>16</v>
      </c>
      <c r="D562">
        <v>21</v>
      </c>
      <c r="E562" t="s">
        <v>30</v>
      </c>
      <c r="F562" t="s">
        <v>33</v>
      </c>
      <c r="G562" s="2"/>
      <c r="H562" t="s">
        <v>70</v>
      </c>
      <c r="I562" t="s">
        <v>40</v>
      </c>
      <c r="J562" t="s">
        <v>198</v>
      </c>
      <c r="K562" t="s">
        <v>48</v>
      </c>
      <c r="L562" t="s">
        <v>70</v>
      </c>
      <c r="M562" t="s">
        <v>72</v>
      </c>
      <c r="N562">
        <v>645</v>
      </c>
      <c r="O562">
        <v>21.5</v>
      </c>
      <c r="P562">
        <v>0</v>
      </c>
      <c r="Q562" t="s">
        <v>8</v>
      </c>
      <c r="R562" t="s">
        <v>4</v>
      </c>
      <c r="S562" t="s">
        <v>5</v>
      </c>
      <c r="T562">
        <v>1</v>
      </c>
    </row>
    <row r="563" spans="1:20" x14ac:dyDescent="0.25">
      <c r="A563" s="2">
        <v>43106</v>
      </c>
      <c r="B563">
        <v>42238</v>
      </c>
      <c r="C563" t="s">
        <v>16</v>
      </c>
      <c r="D563">
        <v>21</v>
      </c>
      <c r="E563" t="s">
        <v>20</v>
      </c>
      <c r="F563" t="s">
        <v>33</v>
      </c>
      <c r="G563" s="2"/>
      <c r="H563" t="s">
        <v>70</v>
      </c>
      <c r="I563" t="s">
        <v>40</v>
      </c>
      <c r="J563" t="s">
        <v>199</v>
      </c>
      <c r="K563" t="s">
        <v>48</v>
      </c>
      <c r="L563" t="s">
        <v>70</v>
      </c>
      <c r="M563" t="s">
        <v>72</v>
      </c>
      <c r="N563">
        <v>589</v>
      </c>
      <c r="O563">
        <v>19.63</v>
      </c>
      <c r="P563">
        <v>0</v>
      </c>
      <c r="Q563" t="s">
        <v>8</v>
      </c>
      <c r="R563" t="s">
        <v>4</v>
      </c>
      <c r="S563" t="s">
        <v>5</v>
      </c>
      <c r="T563">
        <v>1</v>
      </c>
    </row>
    <row r="564" spans="1:20" x14ac:dyDescent="0.25">
      <c r="A564" s="2">
        <v>43107</v>
      </c>
      <c r="B564">
        <v>11640</v>
      </c>
      <c r="C564" t="s">
        <v>16</v>
      </c>
      <c r="D564">
        <v>21</v>
      </c>
      <c r="E564" t="s">
        <v>22</v>
      </c>
      <c r="F564" t="s">
        <v>33</v>
      </c>
      <c r="G564" s="2"/>
      <c r="H564" t="s">
        <v>70</v>
      </c>
      <c r="I564" t="s">
        <v>40</v>
      </c>
      <c r="J564" t="s">
        <v>201</v>
      </c>
      <c r="K564" t="s">
        <v>48</v>
      </c>
      <c r="L564" t="s">
        <v>70</v>
      </c>
      <c r="M564" t="s">
        <v>72</v>
      </c>
      <c r="N564">
        <v>12</v>
      </c>
      <c r="O564">
        <v>0.4</v>
      </c>
      <c r="P564">
        <v>0</v>
      </c>
      <c r="Q564" t="s">
        <v>8</v>
      </c>
      <c r="R564" t="s">
        <v>4</v>
      </c>
      <c r="S564" t="s">
        <v>5</v>
      </c>
      <c r="T564">
        <v>1</v>
      </c>
    </row>
    <row r="565" spans="1:20" x14ac:dyDescent="0.25">
      <c r="A565" s="2">
        <v>43107</v>
      </c>
      <c r="B565">
        <v>21600</v>
      </c>
      <c r="C565" t="s">
        <v>16</v>
      </c>
      <c r="D565">
        <v>21</v>
      </c>
      <c r="E565" t="s">
        <v>30</v>
      </c>
      <c r="F565" t="s">
        <v>33</v>
      </c>
      <c r="G565" s="2"/>
      <c r="H565" t="s">
        <v>70</v>
      </c>
      <c r="I565" t="s">
        <v>40</v>
      </c>
      <c r="J565" t="s">
        <v>202</v>
      </c>
      <c r="K565" t="s">
        <v>48</v>
      </c>
      <c r="L565" t="s">
        <v>70</v>
      </c>
      <c r="M565" t="s">
        <v>72</v>
      </c>
      <c r="N565">
        <v>18</v>
      </c>
      <c r="O565">
        <v>0.6</v>
      </c>
      <c r="P565">
        <v>0</v>
      </c>
      <c r="Q565" t="s">
        <v>8</v>
      </c>
      <c r="R565" t="s">
        <v>4</v>
      </c>
      <c r="S565" t="s">
        <v>5</v>
      </c>
      <c r="T565">
        <v>1</v>
      </c>
    </row>
    <row r="566" spans="1:20" x14ac:dyDescent="0.25">
      <c r="A566" s="2">
        <v>43107</v>
      </c>
      <c r="B566">
        <v>41512</v>
      </c>
      <c r="C566" t="s">
        <v>16</v>
      </c>
      <c r="D566">
        <v>21</v>
      </c>
      <c r="E566" t="s">
        <v>30</v>
      </c>
      <c r="F566" t="s">
        <v>33</v>
      </c>
      <c r="G566" s="2"/>
      <c r="H566" t="s">
        <v>70</v>
      </c>
      <c r="I566" t="s">
        <v>40</v>
      </c>
      <c r="J566" t="s">
        <v>198</v>
      </c>
      <c r="K566" t="s">
        <v>48</v>
      </c>
      <c r="L566" t="s">
        <v>70</v>
      </c>
      <c r="M566" t="s">
        <v>72</v>
      </c>
      <c r="N566">
        <v>675</v>
      </c>
      <c r="O566">
        <v>22.5</v>
      </c>
      <c r="P566">
        <v>0</v>
      </c>
      <c r="Q566" t="s">
        <v>8</v>
      </c>
      <c r="R566" t="s">
        <v>4</v>
      </c>
      <c r="S566" t="s">
        <v>5</v>
      </c>
      <c r="T566">
        <v>1</v>
      </c>
    </row>
    <row r="567" spans="1:20" x14ac:dyDescent="0.25">
      <c r="A567" s="2">
        <v>43107</v>
      </c>
      <c r="B567">
        <v>42238</v>
      </c>
      <c r="C567" t="s">
        <v>16</v>
      </c>
      <c r="D567">
        <v>21</v>
      </c>
      <c r="E567" t="s">
        <v>20</v>
      </c>
      <c r="F567" t="s">
        <v>33</v>
      </c>
      <c r="G567" s="2"/>
      <c r="H567" t="s">
        <v>70</v>
      </c>
      <c r="I567" t="s">
        <v>40</v>
      </c>
      <c r="J567" t="s">
        <v>199</v>
      </c>
      <c r="K567" t="s">
        <v>48</v>
      </c>
      <c r="L567" t="s">
        <v>70</v>
      </c>
      <c r="M567" t="s">
        <v>72</v>
      </c>
      <c r="N567">
        <v>619</v>
      </c>
      <c r="O567">
        <v>20.63</v>
      </c>
      <c r="P567">
        <v>0</v>
      </c>
      <c r="Q567" t="s">
        <v>8</v>
      </c>
      <c r="R567" t="s">
        <v>4</v>
      </c>
      <c r="S567" t="s">
        <v>5</v>
      </c>
      <c r="T567">
        <v>1</v>
      </c>
    </row>
    <row r="568" spans="1:20" x14ac:dyDescent="0.25">
      <c r="A568" s="2">
        <v>43108</v>
      </c>
      <c r="B568">
        <v>11640</v>
      </c>
      <c r="C568" t="s">
        <v>16</v>
      </c>
      <c r="D568">
        <v>21</v>
      </c>
      <c r="E568" t="s">
        <v>22</v>
      </c>
      <c r="F568" t="s">
        <v>33</v>
      </c>
      <c r="G568" s="2"/>
      <c r="H568" t="s">
        <v>70</v>
      </c>
      <c r="I568" t="s">
        <v>40</v>
      </c>
      <c r="J568" t="s">
        <v>201</v>
      </c>
      <c r="K568" t="s">
        <v>48</v>
      </c>
      <c r="L568" t="s">
        <v>70</v>
      </c>
      <c r="M568" t="s">
        <v>72</v>
      </c>
      <c r="N568">
        <v>43</v>
      </c>
      <c r="O568">
        <v>1.43</v>
      </c>
      <c r="P568">
        <v>0</v>
      </c>
      <c r="Q568" t="s">
        <v>8</v>
      </c>
      <c r="R568" t="s">
        <v>4</v>
      </c>
      <c r="S568" t="s">
        <v>5</v>
      </c>
      <c r="T568">
        <v>1</v>
      </c>
    </row>
    <row r="569" spans="1:20" x14ac:dyDescent="0.25">
      <c r="A569" s="2">
        <v>43108</v>
      </c>
      <c r="B569">
        <v>21600</v>
      </c>
      <c r="C569" t="s">
        <v>16</v>
      </c>
      <c r="D569">
        <v>21</v>
      </c>
      <c r="E569" t="s">
        <v>30</v>
      </c>
      <c r="F569" t="s">
        <v>33</v>
      </c>
      <c r="G569" s="2"/>
      <c r="H569" t="s">
        <v>70</v>
      </c>
      <c r="I569" t="s">
        <v>40</v>
      </c>
      <c r="J569" t="s">
        <v>202</v>
      </c>
      <c r="K569" t="s">
        <v>48</v>
      </c>
      <c r="L569" t="s">
        <v>70</v>
      </c>
      <c r="M569" t="s">
        <v>72</v>
      </c>
      <c r="N569">
        <v>49</v>
      </c>
      <c r="O569">
        <v>1.63</v>
      </c>
      <c r="P569">
        <v>0</v>
      </c>
      <c r="Q569" t="s">
        <v>8</v>
      </c>
      <c r="R569" t="s">
        <v>4</v>
      </c>
      <c r="S569" t="s">
        <v>5</v>
      </c>
      <c r="T569">
        <v>1</v>
      </c>
    </row>
    <row r="570" spans="1:20" x14ac:dyDescent="0.25">
      <c r="A570" s="2">
        <v>43108</v>
      </c>
      <c r="B570">
        <v>41512</v>
      </c>
      <c r="C570" t="s">
        <v>16</v>
      </c>
      <c r="D570">
        <v>21</v>
      </c>
      <c r="E570" t="s">
        <v>30</v>
      </c>
      <c r="F570" t="s">
        <v>33</v>
      </c>
      <c r="G570" s="2"/>
      <c r="H570" t="s">
        <v>70</v>
      </c>
      <c r="I570" t="s">
        <v>40</v>
      </c>
      <c r="J570" t="s">
        <v>198</v>
      </c>
      <c r="K570" t="s">
        <v>48</v>
      </c>
      <c r="L570" t="s">
        <v>70</v>
      </c>
      <c r="M570" t="s">
        <v>72</v>
      </c>
      <c r="N570">
        <v>706</v>
      </c>
      <c r="O570">
        <v>23.53</v>
      </c>
      <c r="P570">
        <v>0</v>
      </c>
      <c r="Q570" t="s">
        <v>8</v>
      </c>
      <c r="R570" t="s">
        <v>4</v>
      </c>
      <c r="S570" t="s">
        <v>5</v>
      </c>
      <c r="T570">
        <v>1</v>
      </c>
    </row>
    <row r="571" spans="1:20" x14ac:dyDescent="0.25">
      <c r="A571" s="2">
        <v>43108</v>
      </c>
      <c r="B571">
        <v>42238</v>
      </c>
      <c r="C571" t="s">
        <v>16</v>
      </c>
      <c r="D571">
        <v>21</v>
      </c>
      <c r="E571" t="s">
        <v>20</v>
      </c>
      <c r="F571" t="s">
        <v>33</v>
      </c>
      <c r="G571" s="2"/>
      <c r="H571" t="s">
        <v>70</v>
      </c>
      <c r="I571" t="s">
        <v>40</v>
      </c>
      <c r="J571" t="s">
        <v>199</v>
      </c>
      <c r="K571" t="s">
        <v>48</v>
      </c>
      <c r="L571" t="s">
        <v>70</v>
      </c>
      <c r="M571" t="s">
        <v>72</v>
      </c>
      <c r="N571">
        <v>650</v>
      </c>
      <c r="O571">
        <v>21.67</v>
      </c>
      <c r="P571">
        <v>0</v>
      </c>
      <c r="Q571" t="s">
        <v>8</v>
      </c>
      <c r="R571" t="s">
        <v>4</v>
      </c>
      <c r="S571" t="s">
        <v>5</v>
      </c>
      <c r="T571">
        <v>1</v>
      </c>
    </row>
    <row r="572" spans="1:20" x14ac:dyDescent="0.25">
      <c r="A572" s="2">
        <v>43109</v>
      </c>
      <c r="B572">
        <v>41512</v>
      </c>
      <c r="C572" t="s">
        <v>16</v>
      </c>
      <c r="D572">
        <v>21</v>
      </c>
      <c r="E572" t="s">
        <v>30</v>
      </c>
      <c r="F572" t="s">
        <v>33</v>
      </c>
      <c r="G572" s="2"/>
      <c r="H572" t="s">
        <v>70</v>
      </c>
      <c r="I572" t="s">
        <v>40</v>
      </c>
      <c r="J572" t="s">
        <v>198</v>
      </c>
      <c r="K572" t="s">
        <v>48</v>
      </c>
      <c r="L572" t="s">
        <v>70</v>
      </c>
      <c r="M572" t="s">
        <v>72</v>
      </c>
      <c r="N572">
        <v>737</v>
      </c>
      <c r="O572">
        <v>24.57</v>
      </c>
      <c r="P572">
        <v>0</v>
      </c>
      <c r="Q572" t="s">
        <v>8</v>
      </c>
      <c r="R572" t="s">
        <v>4</v>
      </c>
      <c r="S572" t="s">
        <v>5</v>
      </c>
      <c r="T572">
        <v>1</v>
      </c>
    </row>
    <row r="573" spans="1:20" x14ac:dyDescent="0.25">
      <c r="A573" s="2">
        <v>43109</v>
      </c>
      <c r="B573">
        <v>42238</v>
      </c>
      <c r="C573" t="s">
        <v>16</v>
      </c>
      <c r="D573">
        <v>21</v>
      </c>
      <c r="E573" t="s">
        <v>20</v>
      </c>
      <c r="F573" t="s">
        <v>33</v>
      </c>
      <c r="G573" s="2"/>
      <c r="H573" t="s">
        <v>70</v>
      </c>
      <c r="I573" t="s">
        <v>40</v>
      </c>
      <c r="J573" t="s">
        <v>199</v>
      </c>
      <c r="K573" t="s">
        <v>48</v>
      </c>
      <c r="L573" t="s">
        <v>70</v>
      </c>
      <c r="M573" t="s">
        <v>72</v>
      </c>
      <c r="N573">
        <v>681</v>
      </c>
      <c r="O573">
        <v>22.7</v>
      </c>
      <c r="P573">
        <v>0</v>
      </c>
      <c r="Q573" t="s">
        <v>8</v>
      </c>
      <c r="R573" t="s">
        <v>4</v>
      </c>
      <c r="S573" t="s">
        <v>5</v>
      </c>
      <c r="T573">
        <v>1</v>
      </c>
    </row>
    <row r="574" spans="1:20" x14ac:dyDescent="0.25">
      <c r="A574" s="2">
        <v>43110</v>
      </c>
      <c r="B574">
        <v>41512</v>
      </c>
      <c r="C574" t="s">
        <v>16</v>
      </c>
      <c r="D574">
        <v>21</v>
      </c>
      <c r="E574" t="s">
        <v>30</v>
      </c>
      <c r="F574" t="s">
        <v>33</v>
      </c>
      <c r="G574" s="2"/>
      <c r="H574" t="s">
        <v>70</v>
      </c>
      <c r="I574" t="s">
        <v>40</v>
      </c>
      <c r="J574" t="s">
        <v>198</v>
      </c>
      <c r="K574" t="s">
        <v>48</v>
      </c>
      <c r="L574" t="s">
        <v>70</v>
      </c>
      <c r="M574" t="s">
        <v>72</v>
      </c>
      <c r="N574">
        <v>767</v>
      </c>
      <c r="O574">
        <v>25.57</v>
      </c>
      <c r="P574">
        <v>0</v>
      </c>
      <c r="Q574" t="s">
        <v>8</v>
      </c>
      <c r="R574" t="s">
        <v>4</v>
      </c>
      <c r="S574" t="s">
        <v>5</v>
      </c>
      <c r="T574">
        <v>1</v>
      </c>
    </row>
    <row r="575" spans="1:20" x14ac:dyDescent="0.25">
      <c r="A575" s="2">
        <v>43110</v>
      </c>
      <c r="B575">
        <v>42238</v>
      </c>
      <c r="C575" t="s">
        <v>16</v>
      </c>
      <c r="D575">
        <v>21</v>
      </c>
      <c r="E575" t="s">
        <v>20</v>
      </c>
      <c r="F575" t="s">
        <v>33</v>
      </c>
      <c r="G575" s="2"/>
      <c r="H575" t="s">
        <v>70</v>
      </c>
      <c r="I575" t="s">
        <v>40</v>
      </c>
      <c r="J575" t="s">
        <v>199</v>
      </c>
      <c r="K575" t="s">
        <v>48</v>
      </c>
      <c r="L575" t="s">
        <v>70</v>
      </c>
      <c r="M575" t="s">
        <v>72</v>
      </c>
      <c r="N575">
        <v>711</v>
      </c>
      <c r="O575">
        <v>23.7</v>
      </c>
      <c r="P575">
        <v>0</v>
      </c>
      <c r="Q575" t="s">
        <v>8</v>
      </c>
      <c r="R575" t="s">
        <v>4</v>
      </c>
      <c r="S575" t="s">
        <v>5</v>
      </c>
      <c r="T575">
        <v>1</v>
      </c>
    </row>
    <row r="576" spans="1:20" x14ac:dyDescent="0.25">
      <c r="A576" s="2">
        <v>43111</v>
      </c>
      <c r="B576">
        <v>41512</v>
      </c>
      <c r="C576" t="s">
        <v>16</v>
      </c>
      <c r="D576">
        <v>21</v>
      </c>
      <c r="E576" t="s">
        <v>30</v>
      </c>
      <c r="F576" t="s">
        <v>33</v>
      </c>
      <c r="G576" s="2"/>
      <c r="H576" t="s">
        <v>70</v>
      </c>
      <c r="I576" t="s">
        <v>40</v>
      </c>
      <c r="J576" t="s">
        <v>198</v>
      </c>
      <c r="K576" t="s">
        <v>48</v>
      </c>
      <c r="L576" t="s">
        <v>70</v>
      </c>
      <c r="M576" t="s">
        <v>72</v>
      </c>
      <c r="N576">
        <v>798</v>
      </c>
      <c r="O576">
        <v>26.6</v>
      </c>
      <c r="P576">
        <v>0</v>
      </c>
      <c r="Q576" t="s">
        <v>8</v>
      </c>
      <c r="R576" t="s">
        <v>4</v>
      </c>
      <c r="S576" t="s">
        <v>5</v>
      </c>
      <c r="T576">
        <v>1</v>
      </c>
    </row>
    <row r="577" spans="1:20" x14ac:dyDescent="0.25">
      <c r="A577" s="2">
        <v>43111</v>
      </c>
      <c r="B577">
        <v>42238</v>
      </c>
      <c r="C577" t="s">
        <v>16</v>
      </c>
      <c r="D577">
        <v>21</v>
      </c>
      <c r="E577" t="s">
        <v>20</v>
      </c>
      <c r="F577" t="s">
        <v>33</v>
      </c>
      <c r="G577" s="2"/>
      <c r="H577" t="s">
        <v>70</v>
      </c>
      <c r="I577" t="s">
        <v>40</v>
      </c>
      <c r="J577" t="s">
        <v>199</v>
      </c>
      <c r="K577" t="s">
        <v>48</v>
      </c>
      <c r="L577" t="s">
        <v>70</v>
      </c>
      <c r="M577" t="s">
        <v>72</v>
      </c>
      <c r="N577">
        <v>742</v>
      </c>
      <c r="O577">
        <v>24.73</v>
      </c>
      <c r="P577">
        <v>0</v>
      </c>
      <c r="Q577" t="s">
        <v>8</v>
      </c>
      <c r="R577" t="s">
        <v>4</v>
      </c>
      <c r="S577" t="s">
        <v>5</v>
      </c>
      <c r="T577">
        <v>1</v>
      </c>
    </row>
    <row r="578" spans="1:20" x14ac:dyDescent="0.25">
      <c r="A578" s="2">
        <v>43112</v>
      </c>
      <c r="B578">
        <v>41512</v>
      </c>
      <c r="C578" t="s">
        <v>16</v>
      </c>
      <c r="D578">
        <v>21</v>
      </c>
      <c r="E578" t="s">
        <v>30</v>
      </c>
      <c r="F578" t="s">
        <v>33</v>
      </c>
      <c r="G578" s="2"/>
      <c r="H578" t="s">
        <v>70</v>
      </c>
      <c r="I578" t="s">
        <v>40</v>
      </c>
      <c r="J578" t="s">
        <v>198</v>
      </c>
      <c r="K578" t="s">
        <v>48</v>
      </c>
      <c r="L578" t="s">
        <v>70</v>
      </c>
      <c r="M578" t="s">
        <v>72</v>
      </c>
      <c r="N578">
        <v>828</v>
      </c>
      <c r="O578">
        <v>27.6</v>
      </c>
      <c r="P578">
        <v>0</v>
      </c>
      <c r="Q578" t="s">
        <v>8</v>
      </c>
      <c r="R578" t="s">
        <v>4</v>
      </c>
      <c r="S578" t="s">
        <v>5</v>
      </c>
      <c r="T578">
        <v>1</v>
      </c>
    </row>
    <row r="579" spans="1:20" x14ac:dyDescent="0.25">
      <c r="A579" s="2">
        <v>43112</v>
      </c>
      <c r="B579">
        <v>42238</v>
      </c>
      <c r="C579" t="s">
        <v>16</v>
      </c>
      <c r="D579">
        <v>21</v>
      </c>
      <c r="E579" t="s">
        <v>20</v>
      </c>
      <c r="F579" t="s">
        <v>33</v>
      </c>
      <c r="G579" s="2"/>
      <c r="H579" t="s">
        <v>70</v>
      </c>
      <c r="I579" t="s">
        <v>40</v>
      </c>
      <c r="J579" t="s">
        <v>199</v>
      </c>
      <c r="K579" t="s">
        <v>48</v>
      </c>
      <c r="L579" t="s">
        <v>70</v>
      </c>
      <c r="M579" t="s">
        <v>72</v>
      </c>
      <c r="N579">
        <v>772</v>
      </c>
      <c r="O579">
        <v>25.73</v>
      </c>
      <c r="P579">
        <v>0</v>
      </c>
      <c r="Q579" t="s">
        <v>8</v>
      </c>
      <c r="R579" t="s">
        <v>4</v>
      </c>
      <c r="S579" t="s">
        <v>5</v>
      </c>
      <c r="T579">
        <v>1</v>
      </c>
    </row>
    <row r="580" spans="1:20" x14ac:dyDescent="0.25">
      <c r="A580" s="2">
        <v>42372</v>
      </c>
      <c r="B580">
        <v>43128</v>
      </c>
      <c r="C580" t="s">
        <v>17</v>
      </c>
      <c r="D580">
        <v>21</v>
      </c>
      <c r="E580" t="s">
        <v>20</v>
      </c>
      <c r="F580" t="s">
        <v>33</v>
      </c>
      <c r="G580" s="2"/>
      <c r="H580" t="s">
        <v>70</v>
      </c>
      <c r="I580" t="s">
        <v>40</v>
      </c>
      <c r="J580" t="s">
        <v>203</v>
      </c>
      <c r="K580" t="s">
        <v>48</v>
      </c>
      <c r="L580" t="s">
        <v>70</v>
      </c>
      <c r="M580" t="s">
        <v>72</v>
      </c>
      <c r="N580">
        <v>5</v>
      </c>
      <c r="O580">
        <v>0.17</v>
      </c>
      <c r="P580">
        <v>0</v>
      </c>
      <c r="Q580" t="s">
        <v>6</v>
      </c>
      <c r="R580" t="s">
        <v>4</v>
      </c>
      <c r="S580" t="s">
        <v>5</v>
      </c>
      <c r="T580">
        <v>1</v>
      </c>
    </row>
    <row r="581" spans="1:20" x14ac:dyDescent="0.25">
      <c r="A581" s="2">
        <v>42373</v>
      </c>
      <c r="B581">
        <v>43128</v>
      </c>
      <c r="C581" t="s">
        <v>17</v>
      </c>
      <c r="D581">
        <v>21</v>
      </c>
      <c r="E581" t="s">
        <v>20</v>
      </c>
      <c r="F581" t="s">
        <v>33</v>
      </c>
      <c r="G581" s="2"/>
      <c r="H581" t="s">
        <v>70</v>
      </c>
      <c r="I581" t="s">
        <v>40</v>
      </c>
      <c r="J581" t="s">
        <v>203</v>
      </c>
      <c r="K581" t="s">
        <v>48</v>
      </c>
      <c r="L581" t="s">
        <v>70</v>
      </c>
      <c r="M581" t="s">
        <v>72</v>
      </c>
      <c r="N581">
        <v>36</v>
      </c>
      <c r="O581">
        <v>1.2</v>
      </c>
      <c r="P581">
        <v>0</v>
      </c>
      <c r="Q581" t="s">
        <v>6</v>
      </c>
      <c r="R581" t="s">
        <v>4</v>
      </c>
      <c r="S581" t="s">
        <v>5</v>
      </c>
      <c r="T581">
        <v>1</v>
      </c>
    </row>
    <row r="582" spans="1:20" x14ac:dyDescent="0.25">
      <c r="A582" s="2">
        <v>42374</v>
      </c>
      <c r="B582">
        <v>43128</v>
      </c>
      <c r="C582" t="s">
        <v>17</v>
      </c>
      <c r="D582">
        <v>21</v>
      </c>
      <c r="E582" t="s">
        <v>20</v>
      </c>
      <c r="F582" t="s">
        <v>33</v>
      </c>
      <c r="G582" s="2"/>
      <c r="H582" t="s">
        <v>70</v>
      </c>
      <c r="I582" t="s">
        <v>40</v>
      </c>
      <c r="J582" t="s">
        <v>203</v>
      </c>
      <c r="K582" t="s">
        <v>48</v>
      </c>
      <c r="L582" t="s">
        <v>70</v>
      </c>
      <c r="M582" t="s">
        <v>72</v>
      </c>
      <c r="N582">
        <v>66</v>
      </c>
      <c r="O582">
        <v>2.2000000000000002</v>
      </c>
      <c r="P582">
        <v>0</v>
      </c>
      <c r="Q582" t="s">
        <v>6</v>
      </c>
      <c r="R582" t="s">
        <v>4</v>
      </c>
      <c r="S582" t="s">
        <v>5</v>
      </c>
      <c r="T582">
        <v>1</v>
      </c>
    </row>
    <row r="583" spans="1:20" x14ac:dyDescent="0.25">
      <c r="A583" s="2">
        <v>42375</v>
      </c>
      <c r="B583">
        <v>43128</v>
      </c>
      <c r="C583" t="s">
        <v>17</v>
      </c>
      <c r="D583">
        <v>21</v>
      </c>
      <c r="E583" t="s">
        <v>20</v>
      </c>
      <c r="F583" t="s">
        <v>33</v>
      </c>
      <c r="G583" s="2"/>
      <c r="H583" t="s">
        <v>70</v>
      </c>
      <c r="I583" t="s">
        <v>40</v>
      </c>
      <c r="J583" t="s">
        <v>203</v>
      </c>
      <c r="K583" t="s">
        <v>48</v>
      </c>
      <c r="L583" t="s">
        <v>70</v>
      </c>
      <c r="M583" t="s">
        <v>72</v>
      </c>
      <c r="N583">
        <v>97</v>
      </c>
      <c r="O583">
        <v>3.23</v>
      </c>
      <c r="P583">
        <v>0</v>
      </c>
      <c r="Q583" t="s">
        <v>6</v>
      </c>
      <c r="R583" t="s">
        <v>4</v>
      </c>
      <c r="S583" t="s">
        <v>5</v>
      </c>
      <c r="T583">
        <v>1</v>
      </c>
    </row>
    <row r="584" spans="1:20" x14ac:dyDescent="0.25">
      <c r="A584" s="2">
        <v>42375</v>
      </c>
      <c r="B584">
        <v>103876</v>
      </c>
      <c r="C584" t="s">
        <v>17</v>
      </c>
      <c r="D584">
        <v>21</v>
      </c>
      <c r="E584" t="s">
        <v>26</v>
      </c>
      <c r="F584" t="s">
        <v>33</v>
      </c>
      <c r="G584" s="2"/>
      <c r="H584" t="s">
        <v>70</v>
      </c>
      <c r="I584" t="s">
        <v>40</v>
      </c>
      <c r="J584" t="s">
        <v>204</v>
      </c>
      <c r="K584" t="s">
        <v>48</v>
      </c>
      <c r="L584" t="s">
        <v>70</v>
      </c>
      <c r="M584" t="s">
        <v>72</v>
      </c>
      <c r="N584">
        <v>28</v>
      </c>
      <c r="O584">
        <v>0.93</v>
      </c>
      <c r="P584">
        <v>0</v>
      </c>
      <c r="Q584" t="s">
        <v>6</v>
      </c>
      <c r="R584" t="s">
        <v>4</v>
      </c>
      <c r="S584" t="s">
        <v>5</v>
      </c>
      <c r="T584">
        <v>1</v>
      </c>
    </row>
    <row r="585" spans="1:20" x14ac:dyDescent="0.25">
      <c r="A585" s="2">
        <v>42376</v>
      </c>
      <c r="B585">
        <v>43128</v>
      </c>
      <c r="C585" t="s">
        <v>17</v>
      </c>
      <c r="D585">
        <v>21</v>
      </c>
      <c r="E585" t="s">
        <v>20</v>
      </c>
      <c r="F585" t="s">
        <v>33</v>
      </c>
      <c r="G585" s="2"/>
      <c r="H585" t="s">
        <v>70</v>
      </c>
      <c r="I585" t="s">
        <v>40</v>
      </c>
      <c r="J585" t="s">
        <v>203</v>
      </c>
      <c r="K585" t="s">
        <v>48</v>
      </c>
      <c r="L585" t="s">
        <v>70</v>
      </c>
      <c r="M585" t="s">
        <v>72</v>
      </c>
      <c r="N585">
        <v>127</v>
      </c>
      <c r="O585">
        <v>4.2300000000000004</v>
      </c>
      <c r="P585">
        <v>0</v>
      </c>
      <c r="Q585" t="s">
        <v>6</v>
      </c>
      <c r="R585" t="s">
        <v>4</v>
      </c>
      <c r="S585" t="s">
        <v>5</v>
      </c>
      <c r="T585">
        <v>1</v>
      </c>
    </row>
    <row r="586" spans="1:20" x14ac:dyDescent="0.25">
      <c r="A586" s="2">
        <v>42376</v>
      </c>
      <c r="B586">
        <v>103876</v>
      </c>
      <c r="C586" t="s">
        <v>17</v>
      </c>
      <c r="D586">
        <v>21</v>
      </c>
      <c r="E586" t="s">
        <v>26</v>
      </c>
      <c r="F586" t="s">
        <v>33</v>
      </c>
      <c r="G586" s="2"/>
      <c r="H586" t="s">
        <v>70</v>
      </c>
      <c r="I586" t="s">
        <v>40</v>
      </c>
      <c r="J586" t="s">
        <v>204</v>
      </c>
      <c r="K586" t="s">
        <v>48</v>
      </c>
      <c r="L586" t="s">
        <v>70</v>
      </c>
      <c r="M586" t="s">
        <v>72</v>
      </c>
      <c r="N586">
        <v>58</v>
      </c>
      <c r="O586">
        <v>1.93</v>
      </c>
      <c r="P586">
        <v>0</v>
      </c>
      <c r="Q586" t="s">
        <v>6</v>
      </c>
      <c r="R586" t="s">
        <v>4</v>
      </c>
      <c r="S586" t="s">
        <v>5</v>
      </c>
      <c r="T586">
        <v>1</v>
      </c>
    </row>
    <row r="587" spans="1:20" x14ac:dyDescent="0.25">
      <c r="A587" s="2">
        <v>42377</v>
      </c>
      <c r="B587">
        <v>43128</v>
      </c>
      <c r="C587" t="s">
        <v>17</v>
      </c>
      <c r="D587">
        <v>21</v>
      </c>
      <c r="E587" t="s">
        <v>20</v>
      </c>
      <c r="F587" t="s">
        <v>33</v>
      </c>
      <c r="G587" s="2"/>
      <c r="H587" t="s">
        <v>70</v>
      </c>
      <c r="I587" t="s">
        <v>40</v>
      </c>
      <c r="J587" t="s">
        <v>203</v>
      </c>
      <c r="K587" t="s">
        <v>48</v>
      </c>
      <c r="L587" t="s">
        <v>70</v>
      </c>
      <c r="M587" t="s">
        <v>72</v>
      </c>
      <c r="N587">
        <v>158</v>
      </c>
      <c r="O587">
        <v>5.27</v>
      </c>
      <c r="P587">
        <v>0</v>
      </c>
      <c r="Q587" t="s">
        <v>6</v>
      </c>
      <c r="R587" t="s">
        <v>4</v>
      </c>
      <c r="S587" t="s">
        <v>5</v>
      </c>
      <c r="T587">
        <v>1</v>
      </c>
    </row>
    <row r="588" spans="1:20" x14ac:dyDescent="0.25">
      <c r="A588" s="2">
        <v>42377</v>
      </c>
      <c r="B588">
        <v>103876</v>
      </c>
      <c r="C588" t="s">
        <v>17</v>
      </c>
      <c r="D588">
        <v>21</v>
      </c>
      <c r="E588" t="s">
        <v>26</v>
      </c>
      <c r="F588" t="s">
        <v>33</v>
      </c>
      <c r="G588" s="2"/>
      <c r="H588" t="s">
        <v>70</v>
      </c>
      <c r="I588" t="s">
        <v>40</v>
      </c>
      <c r="J588" t="s">
        <v>204</v>
      </c>
      <c r="K588" t="s">
        <v>48</v>
      </c>
      <c r="L588" t="s">
        <v>70</v>
      </c>
      <c r="M588" t="s">
        <v>72</v>
      </c>
      <c r="N588">
        <v>89</v>
      </c>
      <c r="O588">
        <v>2.97</v>
      </c>
      <c r="P588">
        <v>0</v>
      </c>
      <c r="Q588" t="s">
        <v>6</v>
      </c>
      <c r="R588" t="s">
        <v>4</v>
      </c>
      <c r="S588" t="s">
        <v>5</v>
      </c>
      <c r="T588">
        <v>1</v>
      </c>
    </row>
    <row r="589" spans="1:20" x14ac:dyDescent="0.25">
      <c r="A589" s="2">
        <v>42378</v>
      </c>
      <c r="B589">
        <v>43128</v>
      </c>
      <c r="C589" t="s">
        <v>17</v>
      </c>
      <c r="D589">
        <v>21</v>
      </c>
      <c r="E589" t="s">
        <v>20</v>
      </c>
      <c r="F589" t="s">
        <v>33</v>
      </c>
      <c r="G589" s="2"/>
      <c r="H589" t="s">
        <v>70</v>
      </c>
      <c r="I589" t="s">
        <v>40</v>
      </c>
      <c r="J589" t="s">
        <v>203</v>
      </c>
      <c r="K589" t="s">
        <v>48</v>
      </c>
      <c r="L589" t="s">
        <v>70</v>
      </c>
      <c r="M589" t="s">
        <v>72</v>
      </c>
      <c r="N589">
        <v>189</v>
      </c>
      <c r="O589">
        <v>6.3</v>
      </c>
      <c r="P589">
        <v>0</v>
      </c>
      <c r="Q589" t="s">
        <v>6</v>
      </c>
      <c r="R589" t="s">
        <v>4</v>
      </c>
      <c r="S589" t="s">
        <v>5</v>
      </c>
      <c r="T589">
        <v>1</v>
      </c>
    </row>
    <row r="590" spans="1:20" x14ac:dyDescent="0.25">
      <c r="A590" s="2">
        <v>42378</v>
      </c>
      <c r="B590">
        <v>103876</v>
      </c>
      <c r="C590" t="s">
        <v>17</v>
      </c>
      <c r="D590">
        <v>21</v>
      </c>
      <c r="E590" t="s">
        <v>26</v>
      </c>
      <c r="F590" t="s">
        <v>33</v>
      </c>
      <c r="G590" s="2"/>
      <c r="H590" t="s">
        <v>70</v>
      </c>
      <c r="I590" t="s">
        <v>40</v>
      </c>
      <c r="J590" t="s">
        <v>204</v>
      </c>
      <c r="K590" t="s">
        <v>48</v>
      </c>
      <c r="L590" t="s">
        <v>70</v>
      </c>
      <c r="M590" t="s">
        <v>72</v>
      </c>
      <c r="N590">
        <v>120</v>
      </c>
      <c r="O590">
        <v>4</v>
      </c>
      <c r="P590">
        <v>0</v>
      </c>
      <c r="Q590" t="s">
        <v>6</v>
      </c>
      <c r="R590" t="s">
        <v>4</v>
      </c>
      <c r="S590" t="s">
        <v>5</v>
      </c>
      <c r="T590">
        <v>1</v>
      </c>
    </row>
    <row r="591" spans="1:20" x14ac:dyDescent="0.25">
      <c r="A591" s="2">
        <v>42379</v>
      </c>
      <c r="B591">
        <v>43128</v>
      </c>
      <c r="C591" t="s">
        <v>17</v>
      </c>
      <c r="D591">
        <v>21</v>
      </c>
      <c r="E591" t="s">
        <v>20</v>
      </c>
      <c r="F591" t="s">
        <v>33</v>
      </c>
      <c r="G591" s="2"/>
      <c r="H591" t="s">
        <v>70</v>
      </c>
      <c r="I591" t="s">
        <v>40</v>
      </c>
      <c r="J591" t="s">
        <v>203</v>
      </c>
      <c r="K591" t="s">
        <v>48</v>
      </c>
      <c r="L591" t="s">
        <v>70</v>
      </c>
      <c r="M591" t="s">
        <v>72</v>
      </c>
      <c r="N591">
        <v>219</v>
      </c>
      <c r="O591">
        <v>7.3</v>
      </c>
      <c r="P591">
        <v>0</v>
      </c>
      <c r="Q591" t="s">
        <v>6</v>
      </c>
      <c r="R591" t="s">
        <v>4</v>
      </c>
      <c r="S591" t="s">
        <v>5</v>
      </c>
      <c r="T591">
        <v>1</v>
      </c>
    </row>
    <row r="592" spans="1:20" x14ac:dyDescent="0.25">
      <c r="A592" s="2">
        <v>42379</v>
      </c>
      <c r="B592">
        <v>103876</v>
      </c>
      <c r="C592" t="s">
        <v>17</v>
      </c>
      <c r="D592">
        <v>21</v>
      </c>
      <c r="E592" t="s">
        <v>26</v>
      </c>
      <c r="F592" t="s">
        <v>33</v>
      </c>
      <c r="G592" s="2"/>
      <c r="H592" t="s">
        <v>70</v>
      </c>
      <c r="I592" t="s">
        <v>40</v>
      </c>
      <c r="J592" t="s">
        <v>204</v>
      </c>
      <c r="K592" t="s">
        <v>48</v>
      </c>
      <c r="L592" t="s">
        <v>70</v>
      </c>
      <c r="M592" t="s">
        <v>72</v>
      </c>
      <c r="N592">
        <v>150</v>
      </c>
      <c r="O592">
        <v>5</v>
      </c>
      <c r="P592">
        <v>0</v>
      </c>
      <c r="Q592" t="s">
        <v>6</v>
      </c>
      <c r="R592" t="s">
        <v>4</v>
      </c>
      <c r="S592" t="s">
        <v>5</v>
      </c>
      <c r="T592">
        <v>1</v>
      </c>
    </row>
    <row r="593" spans="1:20" x14ac:dyDescent="0.25">
      <c r="A593" s="2">
        <v>42380</v>
      </c>
      <c r="B593">
        <v>43128</v>
      </c>
      <c r="C593" t="s">
        <v>17</v>
      </c>
      <c r="D593">
        <v>21</v>
      </c>
      <c r="E593" t="s">
        <v>20</v>
      </c>
      <c r="F593" t="s">
        <v>33</v>
      </c>
      <c r="G593" s="2"/>
      <c r="H593" t="s">
        <v>70</v>
      </c>
      <c r="I593" t="s">
        <v>40</v>
      </c>
      <c r="J593" t="s">
        <v>203</v>
      </c>
      <c r="K593" t="s">
        <v>48</v>
      </c>
      <c r="L593" t="s">
        <v>70</v>
      </c>
      <c r="M593" t="s">
        <v>72</v>
      </c>
      <c r="N593">
        <v>250</v>
      </c>
      <c r="O593">
        <v>8.33</v>
      </c>
      <c r="P593">
        <v>0</v>
      </c>
      <c r="Q593" t="s">
        <v>6</v>
      </c>
      <c r="R593" t="s">
        <v>4</v>
      </c>
      <c r="S593" t="s">
        <v>5</v>
      </c>
      <c r="T593">
        <v>1</v>
      </c>
    </row>
    <row r="594" spans="1:20" x14ac:dyDescent="0.25">
      <c r="A594" s="2">
        <v>42380</v>
      </c>
      <c r="B594">
        <v>103876</v>
      </c>
      <c r="C594" t="s">
        <v>17</v>
      </c>
      <c r="D594">
        <v>21</v>
      </c>
      <c r="E594" t="s">
        <v>26</v>
      </c>
      <c r="F594" t="s">
        <v>33</v>
      </c>
      <c r="G594" s="2"/>
      <c r="H594" t="s">
        <v>70</v>
      </c>
      <c r="I594" t="s">
        <v>40</v>
      </c>
      <c r="J594" t="s">
        <v>204</v>
      </c>
      <c r="K594" t="s">
        <v>48</v>
      </c>
      <c r="L594" t="s">
        <v>70</v>
      </c>
      <c r="M594" t="s">
        <v>72</v>
      </c>
      <c r="N594">
        <v>181</v>
      </c>
      <c r="O594">
        <v>6.03</v>
      </c>
      <c r="P594">
        <v>0</v>
      </c>
      <c r="Q594" t="s">
        <v>6</v>
      </c>
      <c r="R594" t="s">
        <v>4</v>
      </c>
      <c r="S594" t="s">
        <v>5</v>
      </c>
      <c r="T594">
        <v>1</v>
      </c>
    </row>
    <row r="595" spans="1:20" x14ac:dyDescent="0.25">
      <c r="A595" s="2">
        <v>42381</v>
      </c>
      <c r="B595">
        <v>43128</v>
      </c>
      <c r="C595" t="s">
        <v>17</v>
      </c>
      <c r="D595">
        <v>21</v>
      </c>
      <c r="E595" t="s">
        <v>20</v>
      </c>
      <c r="F595" t="s">
        <v>33</v>
      </c>
      <c r="G595" s="2"/>
      <c r="H595" t="s">
        <v>70</v>
      </c>
      <c r="I595" t="s">
        <v>40</v>
      </c>
      <c r="J595" t="s">
        <v>203</v>
      </c>
      <c r="K595" t="s">
        <v>48</v>
      </c>
      <c r="L595" t="s">
        <v>70</v>
      </c>
      <c r="M595" t="s">
        <v>72</v>
      </c>
      <c r="N595">
        <v>280</v>
      </c>
      <c r="O595">
        <v>9.33</v>
      </c>
      <c r="P595">
        <v>0</v>
      </c>
      <c r="Q595" t="s">
        <v>6</v>
      </c>
      <c r="R595" t="s">
        <v>4</v>
      </c>
      <c r="S595" t="s">
        <v>5</v>
      </c>
      <c r="T595">
        <v>1</v>
      </c>
    </row>
    <row r="596" spans="1:20" x14ac:dyDescent="0.25">
      <c r="A596" s="2">
        <v>42381</v>
      </c>
      <c r="B596">
        <v>103876</v>
      </c>
      <c r="C596" t="s">
        <v>17</v>
      </c>
      <c r="D596">
        <v>21</v>
      </c>
      <c r="E596" t="s">
        <v>26</v>
      </c>
      <c r="F596" t="s">
        <v>33</v>
      </c>
      <c r="G596" s="2"/>
      <c r="H596" t="s">
        <v>70</v>
      </c>
      <c r="I596" t="s">
        <v>40</v>
      </c>
      <c r="J596" t="s">
        <v>204</v>
      </c>
      <c r="K596" t="s">
        <v>48</v>
      </c>
      <c r="L596" t="s">
        <v>70</v>
      </c>
      <c r="M596" t="s">
        <v>72</v>
      </c>
      <c r="N596">
        <v>211</v>
      </c>
      <c r="O596">
        <v>7.03</v>
      </c>
      <c r="P596">
        <v>0</v>
      </c>
      <c r="Q596" t="s">
        <v>6</v>
      </c>
      <c r="R596" t="s">
        <v>4</v>
      </c>
      <c r="S596" t="s">
        <v>5</v>
      </c>
      <c r="T596">
        <v>1</v>
      </c>
    </row>
    <row r="597" spans="1:20" x14ac:dyDescent="0.25">
      <c r="A597" s="2">
        <v>42736</v>
      </c>
      <c r="B597">
        <v>43336</v>
      </c>
      <c r="C597" t="s">
        <v>17</v>
      </c>
      <c r="D597">
        <v>21</v>
      </c>
      <c r="E597" t="s">
        <v>26</v>
      </c>
      <c r="F597" t="s">
        <v>33</v>
      </c>
      <c r="G597" s="2"/>
      <c r="H597" t="s">
        <v>70</v>
      </c>
      <c r="I597" t="s">
        <v>40</v>
      </c>
      <c r="J597" t="s">
        <v>205</v>
      </c>
      <c r="K597" t="s">
        <v>48</v>
      </c>
      <c r="L597" t="s">
        <v>70</v>
      </c>
      <c r="M597" t="s">
        <v>72</v>
      </c>
      <c r="N597">
        <v>276</v>
      </c>
      <c r="O597">
        <v>9.1999999999999993</v>
      </c>
      <c r="P597">
        <v>0</v>
      </c>
      <c r="Q597" t="s">
        <v>7</v>
      </c>
      <c r="R597" t="s">
        <v>4</v>
      </c>
      <c r="S597" t="s">
        <v>5</v>
      </c>
      <c r="T597">
        <v>1</v>
      </c>
    </row>
    <row r="598" spans="1:20" x14ac:dyDescent="0.25">
      <c r="A598" s="2">
        <v>42736</v>
      </c>
      <c r="B598">
        <v>54556</v>
      </c>
      <c r="C598" t="s">
        <v>17</v>
      </c>
      <c r="D598">
        <v>21</v>
      </c>
      <c r="E598" t="s">
        <v>28</v>
      </c>
      <c r="F598" t="s">
        <v>33</v>
      </c>
      <c r="G598" s="2"/>
      <c r="H598" t="s">
        <v>70</v>
      </c>
      <c r="I598" t="s">
        <v>40</v>
      </c>
      <c r="J598" t="s">
        <v>206</v>
      </c>
      <c r="K598" t="s">
        <v>48</v>
      </c>
      <c r="L598" t="s">
        <v>70</v>
      </c>
      <c r="M598" t="s">
        <v>72</v>
      </c>
      <c r="N598">
        <v>305</v>
      </c>
      <c r="O598">
        <v>10.17</v>
      </c>
      <c r="P598">
        <v>0</v>
      </c>
      <c r="Q598" t="s">
        <v>7</v>
      </c>
      <c r="R598" t="s">
        <v>4</v>
      </c>
      <c r="S598" t="s">
        <v>5</v>
      </c>
      <c r="T598">
        <v>1</v>
      </c>
    </row>
    <row r="599" spans="1:20" x14ac:dyDescent="0.25">
      <c r="A599" s="2">
        <v>42736</v>
      </c>
      <c r="B599">
        <v>105924</v>
      </c>
      <c r="C599" t="s">
        <v>17</v>
      </c>
      <c r="D599">
        <v>21</v>
      </c>
      <c r="E599" t="s">
        <v>20</v>
      </c>
      <c r="F599" t="s">
        <v>33</v>
      </c>
      <c r="G599" s="2"/>
      <c r="H599" t="s">
        <v>70</v>
      </c>
      <c r="I599" t="s">
        <v>40</v>
      </c>
      <c r="J599" t="s">
        <v>183</v>
      </c>
      <c r="K599" t="s">
        <v>48</v>
      </c>
      <c r="L599" t="s">
        <v>70</v>
      </c>
      <c r="M599" t="s">
        <v>72</v>
      </c>
      <c r="N599">
        <v>566</v>
      </c>
      <c r="O599">
        <v>18.87</v>
      </c>
      <c r="P599">
        <v>0</v>
      </c>
      <c r="Q599" t="s">
        <v>7</v>
      </c>
      <c r="R599" t="s">
        <v>4</v>
      </c>
      <c r="S599" t="s">
        <v>5</v>
      </c>
      <c r="T599">
        <v>1</v>
      </c>
    </row>
    <row r="600" spans="1:20" x14ac:dyDescent="0.25">
      <c r="A600" s="2">
        <v>42736</v>
      </c>
      <c r="B600">
        <v>122814</v>
      </c>
      <c r="C600" t="s">
        <v>17</v>
      </c>
      <c r="D600">
        <v>21</v>
      </c>
      <c r="E600" t="s">
        <v>22</v>
      </c>
      <c r="F600" t="s">
        <v>33</v>
      </c>
      <c r="G600" s="2"/>
      <c r="H600" t="s">
        <v>70</v>
      </c>
      <c r="I600" t="s">
        <v>40</v>
      </c>
      <c r="J600" t="s">
        <v>207</v>
      </c>
      <c r="K600" t="s">
        <v>48</v>
      </c>
      <c r="L600" t="s">
        <v>70</v>
      </c>
      <c r="M600" t="s">
        <v>72</v>
      </c>
      <c r="N600">
        <v>516</v>
      </c>
      <c r="O600">
        <v>17.2</v>
      </c>
      <c r="P600">
        <v>0</v>
      </c>
      <c r="Q600" t="s">
        <v>7</v>
      </c>
      <c r="R600" t="s">
        <v>4</v>
      </c>
      <c r="S600" t="s">
        <v>5</v>
      </c>
      <c r="T600">
        <v>1</v>
      </c>
    </row>
    <row r="601" spans="1:20" x14ac:dyDescent="0.25">
      <c r="A601" s="2">
        <v>42737</v>
      </c>
      <c r="B601">
        <v>43336</v>
      </c>
      <c r="C601" t="s">
        <v>17</v>
      </c>
      <c r="D601">
        <v>21</v>
      </c>
      <c r="E601" t="s">
        <v>26</v>
      </c>
      <c r="F601" t="s">
        <v>33</v>
      </c>
      <c r="G601" s="2"/>
      <c r="H601" t="s">
        <v>70</v>
      </c>
      <c r="I601" t="s">
        <v>40</v>
      </c>
      <c r="J601" t="s">
        <v>208</v>
      </c>
      <c r="K601" t="s">
        <v>48</v>
      </c>
      <c r="L601" t="s">
        <v>70</v>
      </c>
      <c r="M601" t="s">
        <v>72</v>
      </c>
      <c r="N601">
        <v>307</v>
      </c>
      <c r="O601">
        <v>10.23</v>
      </c>
      <c r="P601">
        <v>0</v>
      </c>
      <c r="Q601" t="s">
        <v>7</v>
      </c>
      <c r="R601" t="s">
        <v>4</v>
      </c>
      <c r="S601" t="s">
        <v>5</v>
      </c>
      <c r="T601">
        <v>1</v>
      </c>
    </row>
    <row r="602" spans="1:20" x14ac:dyDescent="0.25">
      <c r="A602" s="2">
        <v>42737</v>
      </c>
      <c r="B602">
        <v>54556</v>
      </c>
      <c r="C602" t="s">
        <v>17</v>
      </c>
      <c r="D602">
        <v>21</v>
      </c>
      <c r="E602" t="s">
        <v>28</v>
      </c>
      <c r="F602" t="s">
        <v>33</v>
      </c>
      <c r="G602" s="2"/>
      <c r="H602" t="s">
        <v>70</v>
      </c>
      <c r="I602" t="s">
        <v>40</v>
      </c>
      <c r="J602" t="s">
        <v>209</v>
      </c>
      <c r="K602" t="s">
        <v>48</v>
      </c>
      <c r="L602" t="s">
        <v>70</v>
      </c>
      <c r="M602" t="s">
        <v>72</v>
      </c>
      <c r="N602">
        <v>336</v>
      </c>
      <c r="O602">
        <v>11.2</v>
      </c>
      <c r="P602">
        <v>0</v>
      </c>
      <c r="Q602" t="s">
        <v>7</v>
      </c>
      <c r="R602" t="s">
        <v>4</v>
      </c>
      <c r="S602" t="s">
        <v>5</v>
      </c>
      <c r="T602">
        <v>1</v>
      </c>
    </row>
    <row r="603" spans="1:20" x14ac:dyDescent="0.25">
      <c r="A603" s="2">
        <v>42737</v>
      </c>
      <c r="B603">
        <v>105924</v>
      </c>
      <c r="C603" t="s">
        <v>17</v>
      </c>
      <c r="D603">
        <v>21</v>
      </c>
      <c r="E603" t="s">
        <v>20</v>
      </c>
      <c r="F603" t="s">
        <v>33</v>
      </c>
      <c r="G603" s="2"/>
      <c r="H603" t="s">
        <v>70</v>
      </c>
      <c r="I603" t="s">
        <v>40</v>
      </c>
      <c r="J603" t="s">
        <v>187</v>
      </c>
      <c r="K603" t="s">
        <v>48</v>
      </c>
      <c r="L603" t="s">
        <v>70</v>
      </c>
      <c r="M603" t="s">
        <v>72</v>
      </c>
      <c r="N603">
        <v>597</v>
      </c>
      <c r="O603">
        <v>19.899999999999999</v>
      </c>
      <c r="P603">
        <v>0</v>
      </c>
      <c r="Q603" t="s">
        <v>7</v>
      </c>
      <c r="R603" t="s">
        <v>4</v>
      </c>
      <c r="S603" t="s">
        <v>5</v>
      </c>
      <c r="T603">
        <v>1</v>
      </c>
    </row>
    <row r="604" spans="1:20" x14ac:dyDescent="0.25">
      <c r="A604" s="2">
        <v>42737</v>
      </c>
      <c r="B604">
        <v>122814</v>
      </c>
      <c r="C604" t="s">
        <v>17</v>
      </c>
      <c r="D604">
        <v>21</v>
      </c>
      <c r="E604" t="s">
        <v>22</v>
      </c>
      <c r="F604" t="s">
        <v>33</v>
      </c>
      <c r="G604" s="2"/>
      <c r="H604" t="s">
        <v>70</v>
      </c>
      <c r="I604" t="s">
        <v>40</v>
      </c>
      <c r="J604" t="s">
        <v>210</v>
      </c>
      <c r="K604" t="s">
        <v>48</v>
      </c>
      <c r="L604" t="s">
        <v>70</v>
      </c>
      <c r="M604" t="s">
        <v>72</v>
      </c>
      <c r="N604">
        <v>547</v>
      </c>
      <c r="O604">
        <v>18.23</v>
      </c>
      <c r="P604">
        <v>0</v>
      </c>
      <c r="Q604" t="s">
        <v>7</v>
      </c>
      <c r="R604" t="s">
        <v>4</v>
      </c>
      <c r="S604" t="s">
        <v>5</v>
      </c>
      <c r="T604">
        <v>1</v>
      </c>
    </row>
    <row r="605" spans="1:20" x14ac:dyDescent="0.25">
      <c r="A605" s="2">
        <v>42738</v>
      </c>
      <c r="B605">
        <v>43336</v>
      </c>
      <c r="C605" t="s">
        <v>17</v>
      </c>
      <c r="D605">
        <v>21</v>
      </c>
      <c r="E605" t="s">
        <v>26</v>
      </c>
      <c r="F605" t="s">
        <v>33</v>
      </c>
      <c r="G605" s="2"/>
      <c r="H605" t="s">
        <v>70</v>
      </c>
      <c r="I605" t="s">
        <v>40</v>
      </c>
      <c r="J605" t="s">
        <v>208</v>
      </c>
      <c r="K605" t="s">
        <v>48</v>
      </c>
      <c r="L605" t="s">
        <v>70</v>
      </c>
      <c r="M605" t="s">
        <v>72</v>
      </c>
      <c r="N605">
        <v>335</v>
      </c>
      <c r="O605">
        <v>11.17</v>
      </c>
      <c r="P605">
        <v>0</v>
      </c>
      <c r="Q605" t="s">
        <v>7</v>
      </c>
      <c r="R605" t="s">
        <v>4</v>
      </c>
      <c r="S605" t="s">
        <v>5</v>
      </c>
      <c r="T605">
        <v>1</v>
      </c>
    </row>
    <row r="606" spans="1:20" x14ac:dyDescent="0.25">
      <c r="A606" s="2">
        <v>42738</v>
      </c>
      <c r="B606">
        <v>54556</v>
      </c>
      <c r="C606" t="s">
        <v>17</v>
      </c>
      <c r="D606">
        <v>21</v>
      </c>
      <c r="E606" t="s">
        <v>28</v>
      </c>
      <c r="F606" t="s">
        <v>33</v>
      </c>
      <c r="G606" s="2"/>
      <c r="H606" t="s">
        <v>70</v>
      </c>
      <c r="I606" t="s">
        <v>40</v>
      </c>
      <c r="J606" t="s">
        <v>209</v>
      </c>
      <c r="K606" t="s">
        <v>48</v>
      </c>
      <c r="L606" t="s">
        <v>70</v>
      </c>
      <c r="M606" t="s">
        <v>72</v>
      </c>
      <c r="N606">
        <v>364</v>
      </c>
      <c r="O606">
        <v>12.13</v>
      </c>
      <c r="P606">
        <v>0</v>
      </c>
      <c r="Q606" t="s">
        <v>7</v>
      </c>
      <c r="R606" t="s">
        <v>4</v>
      </c>
      <c r="S606" t="s">
        <v>5</v>
      </c>
      <c r="T606">
        <v>1</v>
      </c>
    </row>
    <row r="607" spans="1:20" x14ac:dyDescent="0.25">
      <c r="A607" s="2">
        <v>42738</v>
      </c>
      <c r="B607">
        <v>105924</v>
      </c>
      <c r="C607" t="s">
        <v>17</v>
      </c>
      <c r="D607">
        <v>21</v>
      </c>
      <c r="E607" t="s">
        <v>20</v>
      </c>
      <c r="F607" t="s">
        <v>33</v>
      </c>
      <c r="G607" s="2"/>
      <c r="H607" t="s">
        <v>70</v>
      </c>
      <c r="I607" t="s">
        <v>40</v>
      </c>
      <c r="J607" t="s">
        <v>187</v>
      </c>
      <c r="K607" t="s">
        <v>48</v>
      </c>
      <c r="L607" t="s">
        <v>70</v>
      </c>
      <c r="M607" t="s">
        <v>72</v>
      </c>
      <c r="N607">
        <v>625</v>
      </c>
      <c r="O607">
        <v>20.83</v>
      </c>
      <c r="P607">
        <v>0</v>
      </c>
      <c r="Q607" t="s">
        <v>7</v>
      </c>
      <c r="R607" t="s">
        <v>4</v>
      </c>
      <c r="S607" t="s">
        <v>5</v>
      </c>
      <c r="T607">
        <v>1</v>
      </c>
    </row>
    <row r="608" spans="1:20" x14ac:dyDescent="0.25">
      <c r="A608" s="2">
        <v>42738</v>
      </c>
      <c r="B608">
        <v>122814</v>
      </c>
      <c r="C608" t="s">
        <v>17</v>
      </c>
      <c r="D608">
        <v>21</v>
      </c>
      <c r="E608" t="s">
        <v>22</v>
      </c>
      <c r="F608" t="s">
        <v>33</v>
      </c>
      <c r="G608" s="2"/>
      <c r="H608" t="s">
        <v>70</v>
      </c>
      <c r="I608" t="s">
        <v>40</v>
      </c>
      <c r="J608" t="s">
        <v>210</v>
      </c>
      <c r="K608" t="s">
        <v>48</v>
      </c>
      <c r="L608" t="s">
        <v>70</v>
      </c>
      <c r="M608" t="s">
        <v>72</v>
      </c>
      <c r="N608">
        <v>575</v>
      </c>
      <c r="O608">
        <v>19.170000000000002</v>
      </c>
      <c r="P608">
        <v>0</v>
      </c>
      <c r="Q608" t="s">
        <v>7</v>
      </c>
      <c r="R608" t="s">
        <v>4</v>
      </c>
      <c r="S608" t="s">
        <v>5</v>
      </c>
      <c r="T608">
        <v>1</v>
      </c>
    </row>
    <row r="609" spans="1:20" x14ac:dyDescent="0.25">
      <c r="A609" s="2">
        <v>42739</v>
      </c>
      <c r="B609">
        <v>43336</v>
      </c>
      <c r="C609" t="s">
        <v>17</v>
      </c>
      <c r="D609">
        <v>21</v>
      </c>
      <c r="E609" t="s">
        <v>26</v>
      </c>
      <c r="F609" t="s">
        <v>33</v>
      </c>
      <c r="G609" s="2"/>
      <c r="H609" t="s">
        <v>70</v>
      </c>
      <c r="I609" t="s">
        <v>40</v>
      </c>
      <c r="J609" t="s">
        <v>208</v>
      </c>
      <c r="K609" t="s">
        <v>48</v>
      </c>
      <c r="L609" t="s">
        <v>70</v>
      </c>
      <c r="M609" t="s">
        <v>72</v>
      </c>
      <c r="N609">
        <v>366</v>
      </c>
      <c r="O609">
        <v>12.2</v>
      </c>
      <c r="P609">
        <v>0</v>
      </c>
      <c r="Q609" t="s">
        <v>7</v>
      </c>
      <c r="R609" t="s">
        <v>4</v>
      </c>
      <c r="S609" t="s">
        <v>5</v>
      </c>
      <c r="T609">
        <v>1</v>
      </c>
    </row>
    <row r="610" spans="1:20" x14ac:dyDescent="0.25">
      <c r="A610" s="2">
        <v>42739</v>
      </c>
      <c r="B610">
        <v>54556</v>
      </c>
      <c r="C610" t="s">
        <v>17</v>
      </c>
      <c r="D610">
        <v>21</v>
      </c>
      <c r="E610" t="s">
        <v>28</v>
      </c>
      <c r="F610" t="s">
        <v>33</v>
      </c>
      <c r="G610" s="2"/>
      <c r="H610" t="s">
        <v>70</v>
      </c>
      <c r="I610" t="s">
        <v>40</v>
      </c>
      <c r="J610" t="s">
        <v>209</v>
      </c>
      <c r="K610" t="s">
        <v>48</v>
      </c>
      <c r="L610" t="s">
        <v>70</v>
      </c>
      <c r="M610" t="s">
        <v>72</v>
      </c>
      <c r="N610">
        <v>395</v>
      </c>
      <c r="O610">
        <v>13.17</v>
      </c>
      <c r="P610">
        <v>0</v>
      </c>
      <c r="Q610" t="s">
        <v>7</v>
      </c>
      <c r="R610" t="s">
        <v>4</v>
      </c>
      <c r="S610" t="s">
        <v>5</v>
      </c>
      <c r="T610">
        <v>1</v>
      </c>
    </row>
    <row r="611" spans="1:20" x14ac:dyDescent="0.25">
      <c r="A611" s="2">
        <v>42739</v>
      </c>
      <c r="B611">
        <v>122814</v>
      </c>
      <c r="C611" t="s">
        <v>17</v>
      </c>
      <c r="D611">
        <v>21</v>
      </c>
      <c r="E611" t="s">
        <v>22</v>
      </c>
      <c r="F611" t="s">
        <v>33</v>
      </c>
      <c r="G611" s="2"/>
      <c r="H611" t="s">
        <v>70</v>
      </c>
      <c r="I611" t="s">
        <v>40</v>
      </c>
      <c r="J611" t="s">
        <v>210</v>
      </c>
      <c r="K611" t="s">
        <v>48</v>
      </c>
      <c r="L611" t="s">
        <v>70</v>
      </c>
      <c r="M611" t="s">
        <v>72</v>
      </c>
      <c r="N611">
        <v>606</v>
      </c>
      <c r="O611">
        <v>20.2</v>
      </c>
      <c r="P611">
        <v>0</v>
      </c>
      <c r="Q611" t="s">
        <v>7</v>
      </c>
      <c r="R611" t="s">
        <v>4</v>
      </c>
      <c r="S611" t="s">
        <v>5</v>
      </c>
      <c r="T611">
        <v>1</v>
      </c>
    </row>
    <row r="612" spans="1:20" x14ac:dyDescent="0.25">
      <c r="A612" s="2">
        <v>42740</v>
      </c>
      <c r="B612">
        <v>43336</v>
      </c>
      <c r="C612" t="s">
        <v>17</v>
      </c>
      <c r="D612">
        <v>21</v>
      </c>
      <c r="E612" t="s">
        <v>26</v>
      </c>
      <c r="F612" t="s">
        <v>33</v>
      </c>
      <c r="G612" s="2"/>
      <c r="H612" t="s">
        <v>70</v>
      </c>
      <c r="I612" t="s">
        <v>40</v>
      </c>
      <c r="J612" t="s">
        <v>208</v>
      </c>
      <c r="K612" t="s">
        <v>48</v>
      </c>
      <c r="L612" t="s">
        <v>70</v>
      </c>
      <c r="M612" t="s">
        <v>72</v>
      </c>
      <c r="N612">
        <v>396</v>
      </c>
      <c r="O612">
        <v>13.2</v>
      </c>
      <c r="P612">
        <v>0</v>
      </c>
      <c r="Q612" t="s">
        <v>7</v>
      </c>
      <c r="R612" t="s">
        <v>4</v>
      </c>
      <c r="S612" t="s">
        <v>5</v>
      </c>
      <c r="T612">
        <v>1</v>
      </c>
    </row>
    <row r="613" spans="1:20" x14ac:dyDescent="0.25">
      <c r="A613" s="2">
        <v>42740</v>
      </c>
      <c r="B613">
        <v>54556</v>
      </c>
      <c r="C613" t="s">
        <v>17</v>
      </c>
      <c r="D613">
        <v>21</v>
      </c>
      <c r="E613" t="s">
        <v>28</v>
      </c>
      <c r="F613" t="s">
        <v>33</v>
      </c>
      <c r="G613" s="2"/>
      <c r="H613" t="s">
        <v>70</v>
      </c>
      <c r="I613" t="s">
        <v>40</v>
      </c>
      <c r="J613" t="s">
        <v>209</v>
      </c>
      <c r="K613" t="s">
        <v>48</v>
      </c>
      <c r="L613" t="s">
        <v>70</v>
      </c>
      <c r="M613" t="s">
        <v>72</v>
      </c>
      <c r="N613">
        <v>425</v>
      </c>
      <c r="O613">
        <v>14.17</v>
      </c>
      <c r="P613">
        <v>0</v>
      </c>
      <c r="Q613" t="s">
        <v>7</v>
      </c>
      <c r="R613" t="s">
        <v>4</v>
      </c>
      <c r="S613" t="s">
        <v>5</v>
      </c>
      <c r="T613">
        <v>1</v>
      </c>
    </row>
    <row r="614" spans="1:20" x14ac:dyDescent="0.25">
      <c r="A614" s="2">
        <v>42740</v>
      </c>
      <c r="B614">
        <v>122814</v>
      </c>
      <c r="C614" t="s">
        <v>17</v>
      </c>
      <c r="D614">
        <v>21</v>
      </c>
      <c r="E614" t="s">
        <v>22</v>
      </c>
      <c r="F614" t="s">
        <v>33</v>
      </c>
      <c r="G614" s="2"/>
      <c r="H614" t="s">
        <v>70</v>
      </c>
      <c r="I614" t="s">
        <v>40</v>
      </c>
      <c r="J614" t="s">
        <v>210</v>
      </c>
      <c r="K614" t="s">
        <v>48</v>
      </c>
      <c r="L614" t="s">
        <v>70</v>
      </c>
      <c r="M614" t="s">
        <v>72</v>
      </c>
      <c r="N614">
        <v>636</v>
      </c>
      <c r="O614">
        <v>21.2</v>
      </c>
      <c r="P614">
        <v>0</v>
      </c>
      <c r="Q614" t="s">
        <v>7</v>
      </c>
      <c r="R614" t="s">
        <v>4</v>
      </c>
      <c r="S614" t="s">
        <v>5</v>
      </c>
      <c r="T614">
        <v>1</v>
      </c>
    </row>
    <row r="615" spans="1:20" x14ac:dyDescent="0.25">
      <c r="A615" s="2">
        <v>42741</v>
      </c>
      <c r="B615">
        <v>43336</v>
      </c>
      <c r="C615" t="s">
        <v>17</v>
      </c>
      <c r="D615">
        <v>21</v>
      </c>
      <c r="E615" t="s">
        <v>26</v>
      </c>
      <c r="F615" t="s">
        <v>33</v>
      </c>
      <c r="G615" s="2"/>
      <c r="H615" t="s">
        <v>70</v>
      </c>
      <c r="I615" t="s">
        <v>40</v>
      </c>
      <c r="J615" t="s">
        <v>208</v>
      </c>
      <c r="K615" t="s">
        <v>48</v>
      </c>
      <c r="L615" t="s">
        <v>70</v>
      </c>
      <c r="M615" t="s">
        <v>72</v>
      </c>
      <c r="N615">
        <v>427</v>
      </c>
      <c r="O615">
        <v>14.23</v>
      </c>
      <c r="P615">
        <v>0</v>
      </c>
      <c r="Q615" t="s">
        <v>7</v>
      </c>
      <c r="R615" t="s">
        <v>4</v>
      </c>
      <c r="S615" t="s">
        <v>5</v>
      </c>
      <c r="T615">
        <v>1</v>
      </c>
    </row>
    <row r="616" spans="1:20" x14ac:dyDescent="0.25">
      <c r="A616" s="2">
        <v>42741</v>
      </c>
      <c r="B616">
        <v>54556</v>
      </c>
      <c r="C616" t="s">
        <v>17</v>
      </c>
      <c r="D616">
        <v>21</v>
      </c>
      <c r="E616" t="s">
        <v>28</v>
      </c>
      <c r="F616" t="s">
        <v>33</v>
      </c>
      <c r="G616" s="2"/>
      <c r="H616" t="s">
        <v>70</v>
      </c>
      <c r="I616" t="s">
        <v>40</v>
      </c>
      <c r="J616" t="s">
        <v>209</v>
      </c>
      <c r="K616" t="s">
        <v>48</v>
      </c>
      <c r="L616" t="s">
        <v>70</v>
      </c>
      <c r="M616" t="s">
        <v>72</v>
      </c>
      <c r="N616">
        <v>456</v>
      </c>
      <c r="O616">
        <v>15.2</v>
      </c>
      <c r="P616">
        <v>0</v>
      </c>
      <c r="Q616" t="s">
        <v>7</v>
      </c>
      <c r="R616" t="s">
        <v>4</v>
      </c>
      <c r="S616" t="s">
        <v>5</v>
      </c>
      <c r="T616">
        <v>1</v>
      </c>
    </row>
    <row r="617" spans="1:20" x14ac:dyDescent="0.25">
      <c r="A617" s="2">
        <v>42741</v>
      </c>
      <c r="B617">
        <v>122814</v>
      </c>
      <c r="C617" t="s">
        <v>17</v>
      </c>
      <c r="D617">
        <v>21</v>
      </c>
      <c r="E617" t="s">
        <v>22</v>
      </c>
      <c r="F617" t="s">
        <v>33</v>
      </c>
      <c r="G617" s="2"/>
      <c r="H617" t="s">
        <v>70</v>
      </c>
      <c r="I617" t="s">
        <v>40</v>
      </c>
      <c r="J617" t="s">
        <v>210</v>
      </c>
      <c r="K617" t="s">
        <v>48</v>
      </c>
      <c r="L617" t="s">
        <v>70</v>
      </c>
      <c r="M617" t="s">
        <v>72</v>
      </c>
      <c r="N617">
        <v>667</v>
      </c>
      <c r="O617">
        <v>22.23</v>
      </c>
      <c r="P617">
        <v>0</v>
      </c>
      <c r="Q617" t="s">
        <v>7</v>
      </c>
      <c r="R617" t="s">
        <v>4</v>
      </c>
      <c r="S617" t="s">
        <v>5</v>
      </c>
      <c r="T617">
        <v>1</v>
      </c>
    </row>
    <row r="618" spans="1:20" x14ac:dyDescent="0.25">
      <c r="A618" s="2">
        <v>42742</v>
      </c>
      <c r="B618">
        <v>43336</v>
      </c>
      <c r="C618" t="s">
        <v>17</v>
      </c>
      <c r="D618">
        <v>21</v>
      </c>
      <c r="E618" t="s">
        <v>26</v>
      </c>
      <c r="F618" t="s">
        <v>33</v>
      </c>
      <c r="G618" s="2"/>
      <c r="H618" t="s">
        <v>70</v>
      </c>
      <c r="I618" t="s">
        <v>40</v>
      </c>
      <c r="J618" t="s">
        <v>208</v>
      </c>
      <c r="K618" t="s">
        <v>48</v>
      </c>
      <c r="L618" t="s">
        <v>70</v>
      </c>
      <c r="M618" t="s">
        <v>72</v>
      </c>
      <c r="N618">
        <v>457</v>
      </c>
      <c r="O618">
        <v>15.23</v>
      </c>
      <c r="P618">
        <v>0</v>
      </c>
      <c r="Q618" t="s">
        <v>7</v>
      </c>
      <c r="R618" t="s">
        <v>4</v>
      </c>
      <c r="S618" t="s">
        <v>5</v>
      </c>
      <c r="T618">
        <v>1</v>
      </c>
    </row>
    <row r="619" spans="1:20" x14ac:dyDescent="0.25">
      <c r="A619" s="2">
        <v>42742</v>
      </c>
      <c r="B619">
        <v>54556</v>
      </c>
      <c r="C619" t="s">
        <v>17</v>
      </c>
      <c r="D619">
        <v>21</v>
      </c>
      <c r="E619" t="s">
        <v>28</v>
      </c>
      <c r="F619" t="s">
        <v>33</v>
      </c>
      <c r="G619" s="2"/>
      <c r="H619" t="s">
        <v>70</v>
      </c>
      <c r="I619" t="s">
        <v>40</v>
      </c>
      <c r="J619" t="s">
        <v>209</v>
      </c>
      <c r="K619" t="s">
        <v>48</v>
      </c>
      <c r="L619" t="s">
        <v>70</v>
      </c>
      <c r="M619" t="s">
        <v>72</v>
      </c>
      <c r="N619">
        <v>486</v>
      </c>
      <c r="O619">
        <v>16.2</v>
      </c>
      <c r="P619">
        <v>0</v>
      </c>
      <c r="Q619" t="s">
        <v>7</v>
      </c>
      <c r="R619" t="s">
        <v>4</v>
      </c>
      <c r="S619" t="s">
        <v>5</v>
      </c>
      <c r="T619">
        <v>1</v>
      </c>
    </row>
    <row r="620" spans="1:20" x14ac:dyDescent="0.25">
      <c r="A620" s="2">
        <v>42742</v>
      </c>
      <c r="B620">
        <v>122814</v>
      </c>
      <c r="C620" t="s">
        <v>17</v>
      </c>
      <c r="D620">
        <v>21</v>
      </c>
      <c r="E620" t="s">
        <v>22</v>
      </c>
      <c r="F620" t="s">
        <v>33</v>
      </c>
      <c r="G620" s="2"/>
      <c r="H620" t="s">
        <v>70</v>
      </c>
      <c r="I620" t="s">
        <v>40</v>
      </c>
      <c r="J620" t="s">
        <v>210</v>
      </c>
      <c r="K620" t="s">
        <v>48</v>
      </c>
      <c r="L620" t="s">
        <v>70</v>
      </c>
      <c r="M620" t="s">
        <v>72</v>
      </c>
      <c r="N620">
        <v>697</v>
      </c>
      <c r="O620">
        <v>23.23</v>
      </c>
      <c r="P620">
        <v>0</v>
      </c>
      <c r="Q620" t="s">
        <v>7</v>
      </c>
      <c r="R620" t="s">
        <v>4</v>
      </c>
      <c r="S620" t="s">
        <v>5</v>
      </c>
      <c r="T620">
        <v>1</v>
      </c>
    </row>
    <row r="621" spans="1:20" x14ac:dyDescent="0.25">
      <c r="A621" s="2">
        <v>42743</v>
      </c>
      <c r="B621">
        <v>10980</v>
      </c>
      <c r="C621" t="s">
        <v>17</v>
      </c>
      <c r="D621">
        <v>21</v>
      </c>
      <c r="E621" t="s">
        <v>24</v>
      </c>
      <c r="F621" t="s">
        <v>33</v>
      </c>
      <c r="G621" s="2"/>
      <c r="H621" t="s">
        <v>70</v>
      </c>
      <c r="I621" t="s">
        <v>40</v>
      </c>
      <c r="J621" t="s">
        <v>211</v>
      </c>
      <c r="K621" t="s">
        <v>48</v>
      </c>
      <c r="L621" t="s">
        <v>70</v>
      </c>
      <c r="M621" t="s">
        <v>72</v>
      </c>
      <c r="N621">
        <v>20</v>
      </c>
      <c r="O621">
        <v>0.67</v>
      </c>
      <c r="P621">
        <v>0</v>
      </c>
      <c r="Q621" t="s">
        <v>7</v>
      </c>
      <c r="R621" t="s">
        <v>4</v>
      </c>
      <c r="S621" t="s">
        <v>5</v>
      </c>
      <c r="T621">
        <v>1</v>
      </c>
    </row>
    <row r="622" spans="1:20" x14ac:dyDescent="0.25">
      <c r="A622" s="2">
        <v>42743</v>
      </c>
      <c r="B622">
        <v>43336</v>
      </c>
      <c r="C622" t="s">
        <v>17</v>
      </c>
      <c r="D622">
        <v>21</v>
      </c>
      <c r="E622" t="s">
        <v>26</v>
      </c>
      <c r="F622" t="s">
        <v>33</v>
      </c>
      <c r="G622" s="2"/>
      <c r="H622" t="s">
        <v>70</v>
      </c>
      <c r="I622" t="s">
        <v>40</v>
      </c>
      <c r="J622" t="s">
        <v>208</v>
      </c>
      <c r="K622" t="s">
        <v>48</v>
      </c>
      <c r="L622" t="s">
        <v>70</v>
      </c>
      <c r="M622" t="s">
        <v>72</v>
      </c>
      <c r="N622">
        <v>488</v>
      </c>
      <c r="O622">
        <v>16.27</v>
      </c>
      <c r="P622">
        <v>0</v>
      </c>
      <c r="Q622" t="s">
        <v>7</v>
      </c>
      <c r="R622" t="s">
        <v>4</v>
      </c>
      <c r="S622" t="s">
        <v>5</v>
      </c>
      <c r="T622">
        <v>1</v>
      </c>
    </row>
    <row r="623" spans="1:20" x14ac:dyDescent="0.25">
      <c r="A623" s="2">
        <v>42743</v>
      </c>
      <c r="B623">
        <v>54556</v>
      </c>
      <c r="C623" t="s">
        <v>17</v>
      </c>
      <c r="D623">
        <v>21</v>
      </c>
      <c r="E623" t="s">
        <v>28</v>
      </c>
      <c r="F623" t="s">
        <v>33</v>
      </c>
      <c r="G623" s="2"/>
      <c r="H623" t="s">
        <v>70</v>
      </c>
      <c r="I623" t="s">
        <v>40</v>
      </c>
      <c r="J623" t="s">
        <v>209</v>
      </c>
      <c r="K623" t="s">
        <v>48</v>
      </c>
      <c r="L623" t="s">
        <v>70</v>
      </c>
      <c r="M623" t="s">
        <v>72</v>
      </c>
      <c r="N623">
        <v>517</v>
      </c>
      <c r="O623">
        <v>17.23</v>
      </c>
      <c r="P623">
        <v>0</v>
      </c>
      <c r="Q623" t="s">
        <v>7</v>
      </c>
      <c r="R623" t="s">
        <v>4</v>
      </c>
      <c r="S623" t="s">
        <v>5</v>
      </c>
      <c r="T623">
        <v>1</v>
      </c>
    </row>
    <row r="624" spans="1:20" x14ac:dyDescent="0.25">
      <c r="A624" s="2">
        <v>42743</v>
      </c>
      <c r="B624">
        <v>122814</v>
      </c>
      <c r="C624" t="s">
        <v>17</v>
      </c>
      <c r="D624">
        <v>21</v>
      </c>
      <c r="E624" t="s">
        <v>22</v>
      </c>
      <c r="F624" t="s">
        <v>33</v>
      </c>
      <c r="G624" s="2"/>
      <c r="H624" t="s">
        <v>70</v>
      </c>
      <c r="I624" t="s">
        <v>40</v>
      </c>
      <c r="J624" t="s">
        <v>210</v>
      </c>
      <c r="K624" t="s">
        <v>48</v>
      </c>
      <c r="L624" t="s">
        <v>70</v>
      </c>
      <c r="M624" t="s">
        <v>72</v>
      </c>
      <c r="N624">
        <v>728</v>
      </c>
      <c r="O624">
        <v>24.27</v>
      </c>
      <c r="P624">
        <v>0</v>
      </c>
      <c r="Q624" t="s">
        <v>7</v>
      </c>
      <c r="R624" t="s">
        <v>4</v>
      </c>
      <c r="S624" t="s">
        <v>5</v>
      </c>
      <c r="T624">
        <v>1</v>
      </c>
    </row>
    <row r="625" spans="1:20" x14ac:dyDescent="0.25">
      <c r="A625" s="2">
        <v>42744</v>
      </c>
      <c r="B625">
        <v>10980</v>
      </c>
      <c r="C625" t="s">
        <v>17</v>
      </c>
      <c r="D625">
        <v>21</v>
      </c>
      <c r="E625" t="s">
        <v>24</v>
      </c>
      <c r="F625" t="s">
        <v>33</v>
      </c>
      <c r="G625" s="2"/>
      <c r="H625" t="s">
        <v>70</v>
      </c>
      <c r="I625" t="s">
        <v>40</v>
      </c>
      <c r="J625" t="s">
        <v>211</v>
      </c>
      <c r="K625" t="s">
        <v>48</v>
      </c>
      <c r="L625" t="s">
        <v>70</v>
      </c>
      <c r="M625" t="s">
        <v>72</v>
      </c>
      <c r="N625">
        <v>51</v>
      </c>
      <c r="O625">
        <v>1.7</v>
      </c>
      <c r="P625">
        <v>0</v>
      </c>
      <c r="Q625" t="s">
        <v>7</v>
      </c>
      <c r="R625" t="s">
        <v>4</v>
      </c>
      <c r="S625" t="s">
        <v>5</v>
      </c>
      <c r="T625">
        <v>1</v>
      </c>
    </row>
    <row r="626" spans="1:20" x14ac:dyDescent="0.25">
      <c r="A626" s="2">
        <v>42744</v>
      </c>
      <c r="B626">
        <v>43336</v>
      </c>
      <c r="C626" t="s">
        <v>17</v>
      </c>
      <c r="D626">
        <v>21</v>
      </c>
      <c r="E626" t="s">
        <v>26</v>
      </c>
      <c r="F626" t="s">
        <v>33</v>
      </c>
      <c r="G626" s="2"/>
      <c r="H626" t="s">
        <v>70</v>
      </c>
      <c r="I626" t="s">
        <v>40</v>
      </c>
      <c r="J626" t="s">
        <v>208</v>
      </c>
      <c r="K626" t="s">
        <v>48</v>
      </c>
      <c r="L626" t="s">
        <v>70</v>
      </c>
      <c r="M626" t="s">
        <v>72</v>
      </c>
      <c r="N626">
        <v>519</v>
      </c>
      <c r="O626">
        <v>17.3</v>
      </c>
      <c r="P626">
        <v>0</v>
      </c>
      <c r="Q626" t="s">
        <v>7</v>
      </c>
      <c r="R626" t="s">
        <v>4</v>
      </c>
      <c r="S626" t="s">
        <v>5</v>
      </c>
      <c r="T626">
        <v>1</v>
      </c>
    </row>
    <row r="627" spans="1:20" x14ac:dyDescent="0.25">
      <c r="A627" s="2">
        <v>42744</v>
      </c>
      <c r="B627">
        <v>54556</v>
      </c>
      <c r="C627" t="s">
        <v>17</v>
      </c>
      <c r="D627">
        <v>21</v>
      </c>
      <c r="E627" t="s">
        <v>28</v>
      </c>
      <c r="F627" t="s">
        <v>33</v>
      </c>
      <c r="G627" s="2"/>
      <c r="H627" t="s">
        <v>70</v>
      </c>
      <c r="I627" t="s">
        <v>40</v>
      </c>
      <c r="J627" t="s">
        <v>209</v>
      </c>
      <c r="K627" t="s">
        <v>48</v>
      </c>
      <c r="L627" t="s">
        <v>70</v>
      </c>
      <c r="M627" t="s">
        <v>72</v>
      </c>
      <c r="N627">
        <v>548</v>
      </c>
      <c r="O627">
        <v>18.27</v>
      </c>
      <c r="P627">
        <v>0</v>
      </c>
      <c r="Q627" t="s">
        <v>7</v>
      </c>
      <c r="R627" t="s">
        <v>4</v>
      </c>
      <c r="S627" t="s">
        <v>5</v>
      </c>
      <c r="T627">
        <v>1</v>
      </c>
    </row>
    <row r="628" spans="1:20" x14ac:dyDescent="0.25">
      <c r="A628" s="2">
        <v>42744</v>
      </c>
      <c r="B628">
        <v>122814</v>
      </c>
      <c r="C628" t="s">
        <v>17</v>
      </c>
      <c r="D628">
        <v>21</v>
      </c>
      <c r="E628" t="s">
        <v>22</v>
      </c>
      <c r="F628" t="s">
        <v>33</v>
      </c>
      <c r="G628" s="2"/>
      <c r="H628" t="s">
        <v>70</v>
      </c>
      <c r="I628" t="s">
        <v>40</v>
      </c>
      <c r="J628" t="s">
        <v>210</v>
      </c>
      <c r="K628" t="s">
        <v>48</v>
      </c>
      <c r="L628" t="s">
        <v>70</v>
      </c>
      <c r="M628" t="s">
        <v>72</v>
      </c>
      <c r="N628">
        <v>759</v>
      </c>
      <c r="O628">
        <v>25.3</v>
      </c>
      <c r="P628">
        <v>0</v>
      </c>
      <c r="Q628" t="s">
        <v>7</v>
      </c>
      <c r="R628" t="s">
        <v>4</v>
      </c>
      <c r="S628" t="s">
        <v>5</v>
      </c>
      <c r="T628">
        <v>1</v>
      </c>
    </row>
    <row r="629" spans="1:20" x14ac:dyDescent="0.25">
      <c r="A629" s="2">
        <v>42745</v>
      </c>
      <c r="B629">
        <v>10980</v>
      </c>
      <c r="C629" t="s">
        <v>17</v>
      </c>
      <c r="D629">
        <v>21</v>
      </c>
      <c r="E629" t="s">
        <v>24</v>
      </c>
      <c r="F629" t="s">
        <v>33</v>
      </c>
      <c r="G629" s="2"/>
      <c r="H629" t="s">
        <v>70</v>
      </c>
      <c r="I629" t="s">
        <v>40</v>
      </c>
      <c r="J629" t="s">
        <v>211</v>
      </c>
      <c r="K629" t="s">
        <v>48</v>
      </c>
      <c r="L629" t="s">
        <v>70</v>
      </c>
      <c r="M629" t="s">
        <v>72</v>
      </c>
      <c r="N629">
        <v>81</v>
      </c>
      <c r="O629">
        <v>2.7</v>
      </c>
      <c r="P629">
        <v>0</v>
      </c>
      <c r="Q629" t="s">
        <v>7</v>
      </c>
      <c r="R629" t="s">
        <v>4</v>
      </c>
      <c r="S629" t="s">
        <v>5</v>
      </c>
      <c r="T629">
        <v>1</v>
      </c>
    </row>
    <row r="630" spans="1:20" x14ac:dyDescent="0.25">
      <c r="A630" s="2">
        <v>42745</v>
      </c>
      <c r="B630">
        <v>43336</v>
      </c>
      <c r="C630" t="s">
        <v>17</v>
      </c>
      <c r="D630">
        <v>21</v>
      </c>
      <c r="E630" t="s">
        <v>26</v>
      </c>
      <c r="F630" t="s">
        <v>33</v>
      </c>
      <c r="G630" s="2"/>
      <c r="H630" t="s">
        <v>70</v>
      </c>
      <c r="I630" t="s">
        <v>40</v>
      </c>
      <c r="J630" t="s">
        <v>208</v>
      </c>
      <c r="K630" t="s">
        <v>48</v>
      </c>
      <c r="L630" t="s">
        <v>70</v>
      </c>
      <c r="M630" t="s">
        <v>72</v>
      </c>
      <c r="N630">
        <v>549</v>
      </c>
      <c r="O630">
        <v>18.3</v>
      </c>
      <c r="P630">
        <v>0</v>
      </c>
      <c r="Q630" t="s">
        <v>7</v>
      </c>
      <c r="R630" t="s">
        <v>4</v>
      </c>
      <c r="S630" t="s">
        <v>5</v>
      </c>
      <c r="T630">
        <v>1</v>
      </c>
    </row>
    <row r="631" spans="1:20" x14ac:dyDescent="0.25">
      <c r="A631" s="2">
        <v>42745</v>
      </c>
      <c r="B631">
        <v>54556</v>
      </c>
      <c r="C631" t="s">
        <v>17</v>
      </c>
      <c r="D631">
        <v>21</v>
      </c>
      <c r="E631" t="s">
        <v>28</v>
      </c>
      <c r="F631" t="s">
        <v>33</v>
      </c>
      <c r="G631" s="2"/>
      <c r="H631" t="s">
        <v>70</v>
      </c>
      <c r="I631" t="s">
        <v>40</v>
      </c>
      <c r="J631" t="s">
        <v>209</v>
      </c>
      <c r="K631" t="s">
        <v>48</v>
      </c>
      <c r="L631" t="s">
        <v>70</v>
      </c>
      <c r="M631" t="s">
        <v>72</v>
      </c>
      <c r="N631">
        <v>578</v>
      </c>
      <c r="O631">
        <v>19.27</v>
      </c>
      <c r="P631">
        <v>0</v>
      </c>
      <c r="Q631" t="s">
        <v>7</v>
      </c>
      <c r="R631" t="s">
        <v>4</v>
      </c>
      <c r="S631" t="s">
        <v>5</v>
      </c>
      <c r="T631">
        <v>1</v>
      </c>
    </row>
    <row r="632" spans="1:20" x14ac:dyDescent="0.25">
      <c r="A632" s="2">
        <v>42745</v>
      </c>
      <c r="B632">
        <v>122814</v>
      </c>
      <c r="C632" t="s">
        <v>17</v>
      </c>
      <c r="D632">
        <v>21</v>
      </c>
      <c r="E632" t="s">
        <v>22</v>
      </c>
      <c r="F632" t="s">
        <v>33</v>
      </c>
      <c r="G632" s="2"/>
      <c r="H632" t="s">
        <v>70</v>
      </c>
      <c r="I632" t="s">
        <v>40</v>
      </c>
      <c r="J632" t="s">
        <v>210</v>
      </c>
      <c r="K632" t="s">
        <v>48</v>
      </c>
      <c r="L632" t="s">
        <v>70</v>
      </c>
      <c r="M632" t="s">
        <v>72</v>
      </c>
      <c r="N632">
        <v>789</v>
      </c>
      <c r="O632">
        <v>26.3</v>
      </c>
      <c r="P632">
        <v>0</v>
      </c>
      <c r="Q632" t="s">
        <v>7</v>
      </c>
      <c r="R632" t="s">
        <v>4</v>
      </c>
      <c r="S632" t="s">
        <v>5</v>
      </c>
      <c r="T632">
        <v>1</v>
      </c>
    </row>
    <row r="633" spans="1:20" x14ac:dyDescent="0.25">
      <c r="A633" s="2">
        <v>42746</v>
      </c>
      <c r="B633">
        <v>10980</v>
      </c>
      <c r="C633" t="s">
        <v>17</v>
      </c>
      <c r="D633">
        <v>21</v>
      </c>
      <c r="E633" t="s">
        <v>24</v>
      </c>
      <c r="F633" t="s">
        <v>33</v>
      </c>
      <c r="G633" s="2"/>
      <c r="H633" t="s">
        <v>70</v>
      </c>
      <c r="I633" t="s">
        <v>40</v>
      </c>
      <c r="J633" t="s">
        <v>211</v>
      </c>
      <c r="K633" t="s">
        <v>48</v>
      </c>
      <c r="L633" t="s">
        <v>70</v>
      </c>
      <c r="M633" t="s">
        <v>72</v>
      </c>
      <c r="N633">
        <v>112</v>
      </c>
      <c r="O633">
        <v>3.73</v>
      </c>
      <c r="P633">
        <v>0</v>
      </c>
      <c r="Q633" t="s">
        <v>7</v>
      </c>
      <c r="R633" t="s">
        <v>4</v>
      </c>
      <c r="S633" t="s">
        <v>5</v>
      </c>
      <c r="T633">
        <v>1</v>
      </c>
    </row>
    <row r="634" spans="1:20" x14ac:dyDescent="0.25">
      <c r="A634" s="2">
        <v>42746</v>
      </c>
      <c r="B634">
        <v>43336</v>
      </c>
      <c r="C634" t="s">
        <v>17</v>
      </c>
      <c r="D634">
        <v>21</v>
      </c>
      <c r="E634" t="s">
        <v>26</v>
      </c>
      <c r="F634" t="s">
        <v>33</v>
      </c>
      <c r="G634" s="2"/>
      <c r="H634" t="s">
        <v>70</v>
      </c>
      <c r="I634" t="s">
        <v>40</v>
      </c>
      <c r="J634" t="s">
        <v>208</v>
      </c>
      <c r="K634" t="s">
        <v>48</v>
      </c>
      <c r="L634" t="s">
        <v>70</v>
      </c>
      <c r="M634" t="s">
        <v>72</v>
      </c>
      <c r="N634">
        <v>580</v>
      </c>
      <c r="O634">
        <v>19.329999999999998</v>
      </c>
      <c r="P634">
        <v>0</v>
      </c>
      <c r="Q634" t="s">
        <v>7</v>
      </c>
      <c r="R634" t="s">
        <v>4</v>
      </c>
      <c r="S634" t="s">
        <v>5</v>
      </c>
      <c r="T634">
        <v>1</v>
      </c>
    </row>
    <row r="635" spans="1:20" x14ac:dyDescent="0.25">
      <c r="A635" s="2">
        <v>42746</v>
      </c>
      <c r="B635">
        <v>54556</v>
      </c>
      <c r="C635" t="s">
        <v>17</v>
      </c>
      <c r="D635">
        <v>21</v>
      </c>
      <c r="E635" t="s">
        <v>28</v>
      </c>
      <c r="F635" t="s">
        <v>33</v>
      </c>
      <c r="G635" s="2"/>
      <c r="H635" t="s">
        <v>70</v>
      </c>
      <c r="I635" t="s">
        <v>40</v>
      </c>
      <c r="J635" t="s">
        <v>209</v>
      </c>
      <c r="K635" t="s">
        <v>48</v>
      </c>
      <c r="L635" t="s">
        <v>70</v>
      </c>
      <c r="M635" t="s">
        <v>72</v>
      </c>
      <c r="N635">
        <v>609</v>
      </c>
      <c r="O635">
        <v>20.3</v>
      </c>
      <c r="P635">
        <v>0</v>
      </c>
      <c r="Q635" t="s">
        <v>7</v>
      </c>
      <c r="R635" t="s">
        <v>4</v>
      </c>
      <c r="S635" t="s">
        <v>5</v>
      </c>
      <c r="T635">
        <v>1</v>
      </c>
    </row>
    <row r="636" spans="1:20" x14ac:dyDescent="0.25">
      <c r="A636" s="2">
        <v>42747</v>
      </c>
      <c r="B636">
        <v>10980</v>
      </c>
      <c r="C636" t="s">
        <v>17</v>
      </c>
      <c r="D636">
        <v>21</v>
      </c>
      <c r="E636" t="s">
        <v>24</v>
      </c>
      <c r="F636" t="s">
        <v>33</v>
      </c>
      <c r="G636" s="2"/>
      <c r="H636" t="s">
        <v>70</v>
      </c>
      <c r="I636" t="s">
        <v>40</v>
      </c>
      <c r="J636" t="s">
        <v>211</v>
      </c>
      <c r="K636" t="s">
        <v>48</v>
      </c>
      <c r="L636" t="s">
        <v>70</v>
      </c>
      <c r="M636" t="s">
        <v>72</v>
      </c>
      <c r="N636">
        <v>142</v>
      </c>
      <c r="O636">
        <v>4.7300000000000004</v>
      </c>
      <c r="P636">
        <v>0</v>
      </c>
      <c r="Q636" t="s">
        <v>7</v>
      </c>
      <c r="R636" t="s">
        <v>4</v>
      </c>
      <c r="S636" t="s">
        <v>5</v>
      </c>
      <c r="T636">
        <v>1</v>
      </c>
    </row>
    <row r="637" spans="1:20" x14ac:dyDescent="0.25">
      <c r="A637" s="2">
        <v>42747</v>
      </c>
      <c r="B637">
        <v>43336</v>
      </c>
      <c r="C637" t="s">
        <v>17</v>
      </c>
      <c r="D637">
        <v>21</v>
      </c>
      <c r="E637" t="s">
        <v>26</v>
      </c>
      <c r="F637" t="s">
        <v>33</v>
      </c>
      <c r="G637" s="2"/>
      <c r="H637" t="s">
        <v>70</v>
      </c>
      <c r="I637" t="s">
        <v>40</v>
      </c>
      <c r="J637" t="s">
        <v>208</v>
      </c>
      <c r="K637" t="s">
        <v>48</v>
      </c>
      <c r="L637" t="s">
        <v>70</v>
      </c>
      <c r="M637" t="s">
        <v>72</v>
      </c>
      <c r="N637">
        <v>610</v>
      </c>
      <c r="O637">
        <v>20.329999999999998</v>
      </c>
      <c r="P637">
        <v>0</v>
      </c>
      <c r="Q637" t="s">
        <v>7</v>
      </c>
      <c r="R637" t="s">
        <v>4</v>
      </c>
      <c r="S637" t="s">
        <v>5</v>
      </c>
      <c r="T637">
        <v>1</v>
      </c>
    </row>
    <row r="638" spans="1:20" x14ac:dyDescent="0.25">
      <c r="A638" s="2">
        <v>42747</v>
      </c>
      <c r="B638">
        <v>54556</v>
      </c>
      <c r="C638" t="s">
        <v>17</v>
      </c>
      <c r="D638">
        <v>21</v>
      </c>
      <c r="E638" t="s">
        <v>28</v>
      </c>
      <c r="F638" t="s">
        <v>33</v>
      </c>
      <c r="G638" s="2"/>
      <c r="H638" t="s">
        <v>70</v>
      </c>
      <c r="I638" t="s">
        <v>40</v>
      </c>
      <c r="J638" t="s">
        <v>209</v>
      </c>
      <c r="K638" t="s">
        <v>48</v>
      </c>
      <c r="L638" t="s">
        <v>70</v>
      </c>
      <c r="M638" t="s">
        <v>72</v>
      </c>
      <c r="N638">
        <v>639</v>
      </c>
      <c r="O638">
        <v>21.3</v>
      </c>
      <c r="P638">
        <v>0</v>
      </c>
      <c r="Q638" t="s">
        <v>7</v>
      </c>
      <c r="R638" t="s">
        <v>4</v>
      </c>
      <c r="S638" t="s">
        <v>5</v>
      </c>
      <c r="T638">
        <v>1</v>
      </c>
    </row>
    <row r="639" spans="1:20" x14ac:dyDescent="0.25">
      <c r="A639" s="2">
        <v>43101</v>
      </c>
      <c r="B639">
        <v>11022</v>
      </c>
      <c r="C639" t="s">
        <v>17</v>
      </c>
      <c r="D639">
        <v>21</v>
      </c>
      <c r="E639" t="s">
        <v>26</v>
      </c>
      <c r="F639" t="s">
        <v>33</v>
      </c>
      <c r="G639" s="2"/>
      <c r="H639" t="s">
        <v>70</v>
      </c>
      <c r="I639" t="s">
        <v>40</v>
      </c>
      <c r="J639" t="s">
        <v>212</v>
      </c>
      <c r="K639" t="s">
        <v>48</v>
      </c>
      <c r="L639" t="s">
        <v>70</v>
      </c>
      <c r="M639" t="s">
        <v>72</v>
      </c>
      <c r="N639">
        <v>21</v>
      </c>
      <c r="O639">
        <v>0.7</v>
      </c>
      <c r="P639">
        <v>0</v>
      </c>
      <c r="Q639" t="s">
        <v>8</v>
      </c>
      <c r="R639" t="s">
        <v>4</v>
      </c>
      <c r="S639" t="s">
        <v>5</v>
      </c>
      <c r="T639">
        <v>1</v>
      </c>
    </row>
    <row r="640" spans="1:20" x14ac:dyDescent="0.25">
      <c r="A640" s="2">
        <v>43101</v>
      </c>
      <c r="B640">
        <v>41416</v>
      </c>
      <c r="C640" t="s">
        <v>17</v>
      </c>
      <c r="D640">
        <v>21</v>
      </c>
      <c r="E640" t="s">
        <v>22</v>
      </c>
      <c r="F640" t="s">
        <v>33</v>
      </c>
      <c r="G640" s="2"/>
      <c r="H640" t="s">
        <v>70</v>
      </c>
      <c r="I640" t="s">
        <v>40</v>
      </c>
      <c r="J640" t="s">
        <v>213</v>
      </c>
      <c r="K640" t="s">
        <v>48</v>
      </c>
      <c r="L640" t="s">
        <v>70</v>
      </c>
      <c r="M640" t="s">
        <v>72</v>
      </c>
      <c r="N640">
        <v>126</v>
      </c>
      <c r="O640">
        <v>4.2</v>
      </c>
      <c r="P640">
        <v>0</v>
      </c>
      <c r="Q640" t="s">
        <v>8</v>
      </c>
      <c r="R640" t="s">
        <v>4</v>
      </c>
      <c r="S640" t="s">
        <v>5</v>
      </c>
      <c r="T640">
        <v>1</v>
      </c>
    </row>
    <row r="641" spans="1:20" x14ac:dyDescent="0.25">
      <c r="A641" s="2">
        <v>43101</v>
      </c>
      <c r="B641">
        <v>54564</v>
      </c>
      <c r="C641" t="s">
        <v>17</v>
      </c>
      <c r="D641">
        <v>21</v>
      </c>
      <c r="E641" t="s">
        <v>20</v>
      </c>
      <c r="F641" t="s">
        <v>33</v>
      </c>
      <c r="G641" s="2"/>
      <c r="H641" t="s">
        <v>70</v>
      </c>
      <c r="I641" t="s">
        <v>40</v>
      </c>
      <c r="J641" t="s">
        <v>214</v>
      </c>
      <c r="K641" t="s">
        <v>48</v>
      </c>
      <c r="L641" t="s">
        <v>70</v>
      </c>
      <c r="M641" t="s">
        <v>72</v>
      </c>
      <c r="N641">
        <v>486</v>
      </c>
      <c r="O641">
        <v>16.2</v>
      </c>
      <c r="P641">
        <v>0</v>
      </c>
      <c r="Q641" t="s">
        <v>8</v>
      </c>
      <c r="R641" t="s">
        <v>4</v>
      </c>
      <c r="S641" t="s">
        <v>5</v>
      </c>
      <c r="T641">
        <v>1</v>
      </c>
    </row>
    <row r="642" spans="1:20" x14ac:dyDescent="0.25">
      <c r="A642" s="2">
        <v>43101</v>
      </c>
      <c r="B642">
        <v>54614</v>
      </c>
      <c r="C642" t="s">
        <v>17</v>
      </c>
      <c r="D642">
        <v>21</v>
      </c>
      <c r="E642" t="s">
        <v>24</v>
      </c>
      <c r="F642" t="s">
        <v>33</v>
      </c>
      <c r="G642" s="2"/>
      <c r="H642" t="s">
        <v>70</v>
      </c>
      <c r="I642" t="s">
        <v>40</v>
      </c>
      <c r="J642" t="s">
        <v>215</v>
      </c>
      <c r="K642" t="s">
        <v>48</v>
      </c>
      <c r="L642" t="s">
        <v>70</v>
      </c>
      <c r="M642" t="s">
        <v>72</v>
      </c>
      <c r="N642">
        <v>433</v>
      </c>
      <c r="O642">
        <v>14.43</v>
      </c>
      <c r="P642">
        <v>0</v>
      </c>
      <c r="Q642" t="s">
        <v>8</v>
      </c>
      <c r="R642" t="s">
        <v>4</v>
      </c>
      <c r="S642" t="s">
        <v>5</v>
      </c>
      <c r="T642">
        <v>1</v>
      </c>
    </row>
    <row r="643" spans="1:20" x14ac:dyDescent="0.25">
      <c r="A643" s="2">
        <v>43101</v>
      </c>
      <c r="B643">
        <v>55666</v>
      </c>
      <c r="C643" t="s">
        <v>17</v>
      </c>
      <c r="D643">
        <v>21</v>
      </c>
      <c r="E643" t="s">
        <v>24</v>
      </c>
      <c r="F643" t="s">
        <v>33</v>
      </c>
      <c r="G643" s="2"/>
      <c r="H643" t="s">
        <v>70</v>
      </c>
      <c r="I643" t="s">
        <v>40</v>
      </c>
      <c r="J643" t="s">
        <v>79</v>
      </c>
      <c r="K643" t="s">
        <v>48</v>
      </c>
      <c r="L643" t="s">
        <v>70</v>
      </c>
      <c r="M643" t="s">
        <v>72</v>
      </c>
      <c r="N643">
        <v>903</v>
      </c>
      <c r="O643">
        <v>30.1</v>
      </c>
      <c r="P643">
        <v>0</v>
      </c>
      <c r="Q643" t="s">
        <v>8</v>
      </c>
      <c r="R643" t="s">
        <v>4</v>
      </c>
      <c r="S643" t="s">
        <v>5</v>
      </c>
      <c r="T643">
        <v>1</v>
      </c>
    </row>
    <row r="644" spans="1:20" x14ac:dyDescent="0.25">
      <c r="A644" s="2">
        <v>43102</v>
      </c>
      <c r="B644">
        <v>41416</v>
      </c>
      <c r="C644" t="s">
        <v>17</v>
      </c>
      <c r="D644">
        <v>21</v>
      </c>
      <c r="E644" t="s">
        <v>22</v>
      </c>
      <c r="F644" t="s">
        <v>33</v>
      </c>
      <c r="G644" s="2"/>
      <c r="H644" t="s">
        <v>70</v>
      </c>
      <c r="I644" t="s">
        <v>40</v>
      </c>
      <c r="J644" t="s">
        <v>216</v>
      </c>
      <c r="K644" t="s">
        <v>48</v>
      </c>
      <c r="L644" t="s">
        <v>70</v>
      </c>
      <c r="M644" t="s">
        <v>72</v>
      </c>
      <c r="N644">
        <v>157</v>
      </c>
      <c r="O644">
        <v>5.23</v>
      </c>
      <c r="P644">
        <v>0</v>
      </c>
      <c r="Q644" t="s">
        <v>8</v>
      </c>
      <c r="R644" t="s">
        <v>4</v>
      </c>
      <c r="S644" t="s">
        <v>5</v>
      </c>
      <c r="T644">
        <v>1</v>
      </c>
    </row>
    <row r="645" spans="1:20" x14ac:dyDescent="0.25">
      <c r="A645" s="2">
        <v>43102</v>
      </c>
      <c r="B645">
        <v>54564</v>
      </c>
      <c r="C645" t="s">
        <v>17</v>
      </c>
      <c r="D645">
        <v>21</v>
      </c>
      <c r="E645" t="s">
        <v>20</v>
      </c>
      <c r="F645" t="s">
        <v>33</v>
      </c>
      <c r="G645" s="2"/>
      <c r="H645" t="s">
        <v>70</v>
      </c>
      <c r="I645" t="s">
        <v>40</v>
      </c>
      <c r="J645" t="s">
        <v>217</v>
      </c>
      <c r="K645" t="s">
        <v>48</v>
      </c>
      <c r="L645" t="s">
        <v>70</v>
      </c>
      <c r="M645" t="s">
        <v>72</v>
      </c>
      <c r="N645">
        <v>517</v>
      </c>
      <c r="O645">
        <v>17.23</v>
      </c>
      <c r="P645">
        <v>0</v>
      </c>
      <c r="Q645" t="s">
        <v>8</v>
      </c>
      <c r="R645" t="s">
        <v>4</v>
      </c>
      <c r="S645" t="s">
        <v>5</v>
      </c>
      <c r="T645">
        <v>1</v>
      </c>
    </row>
    <row r="646" spans="1:20" x14ac:dyDescent="0.25">
      <c r="A646" s="2">
        <v>43102</v>
      </c>
      <c r="B646">
        <v>54614</v>
      </c>
      <c r="C646" t="s">
        <v>17</v>
      </c>
      <c r="D646">
        <v>21</v>
      </c>
      <c r="E646" t="s">
        <v>24</v>
      </c>
      <c r="F646" t="s">
        <v>33</v>
      </c>
      <c r="G646" s="2"/>
      <c r="H646" t="s">
        <v>70</v>
      </c>
      <c r="I646" t="s">
        <v>40</v>
      </c>
      <c r="J646" t="s">
        <v>218</v>
      </c>
      <c r="K646" t="s">
        <v>48</v>
      </c>
      <c r="L646" t="s">
        <v>70</v>
      </c>
      <c r="M646" t="s">
        <v>72</v>
      </c>
      <c r="N646">
        <v>464</v>
      </c>
      <c r="O646">
        <v>15.47</v>
      </c>
      <c r="P646">
        <v>0</v>
      </c>
      <c r="Q646" t="s">
        <v>8</v>
      </c>
      <c r="R646" t="s">
        <v>4</v>
      </c>
      <c r="S646" t="s">
        <v>5</v>
      </c>
      <c r="T646">
        <v>1</v>
      </c>
    </row>
    <row r="647" spans="1:20" x14ac:dyDescent="0.25">
      <c r="A647" s="2">
        <v>43102</v>
      </c>
      <c r="B647">
        <v>55666</v>
      </c>
      <c r="C647" t="s">
        <v>17</v>
      </c>
      <c r="D647">
        <v>21</v>
      </c>
      <c r="E647" t="s">
        <v>24</v>
      </c>
      <c r="F647" t="s">
        <v>33</v>
      </c>
      <c r="G647" s="2"/>
      <c r="H647" t="s">
        <v>70</v>
      </c>
      <c r="I647" t="s">
        <v>40</v>
      </c>
      <c r="J647" t="s">
        <v>83</v>
      </c>
      <c r="K647" t="s">
        <v>48</v>
      </c>
      <c r="L647" t="s">
        <v>70</v>
      </c>
      <c r="M647" t="s">
        <v>72</v>
      </c>
      <c r="N647">
        <v>934</v>
      </c>
      <c r="O647">
        <v>31.13</v>
      </c>
      <c r="P647">
        <v>0</v>
      </c>
      <c r="Q647" t="s">
        <v>8</v>
      </c>
      <c r="R647" t="s">
        <v>4</v>
      </c>
      <c r="S647" t="s">
        <v>5</v>
      </c>
      <c r="T647">
        <v>1</v>
      </c>
    </row>
    <row r="648" spans="1:20" x14ac:dyDescent="0.25">
      <c r="A648" s="2">
        <v>43103</v>
      </c>
      <c r="B648">
        <v>41416</v>
      </c>
      <c r="C648" t="s">
        <v>17</v>
      </c>
      <c r="D648">
        <v>21</v>
      </c>
      <c r="E648" t="s">
        <v>22</v>
      </c>
      <c r="F648" t="s">
        <v>33</v>
      </c>
      <c r="G648" s="2"/>
      <c r="H648" t="s">
        <v>70</v>
      </c>
      <c r="I648" t="s">
        <v>40</v>
      </c>
      <c r="J648" t="s">
        <v>216</v>
      </c>
      <c r="K648" t="s">
        <v>48</v>
      </c>
      <c r="L648" t="s">
        <v>70</v>
      </c>
      <c r="M648" t="s">
        <v>72</v>
      </c>
      <c r="N648">
        <v>185</v>
      </c>
      <c r="O648">
        <v>6.17</v>
      </c>
      <c r="P648">
        <v>0</v>
      </c>
      <c r="Q648" t="s">
        <v>8</v>
      </c>
      <c r="R648" t="s">
        <v>4</v>
      </c>
      <c r="S648" t="s">
        <v>5</v>
      </c>
      <c r="T648">
        <v>1</v>
      </c>
    </row>
    <row r="649" spans="1:20" x14ac:dyDescent="0.25">
      <c r="A649" s="2">
        <v>43103</v>
      </c>
      <c r="B649">
        <v>54564</v>
      </c>
      <c r="C649" t="s">
        <v>17</v>
      </c>
      <c r="D649">
        <v>21</v>
      </c>
      <c r="E649" t="s">
        <v>20</v>
      </c>
      <c r="F649" t="s">
        <v>33</v>
      </c>
      <c r="G649" s="2"/>
      <c r="H649" t="s">
        <v>70</v>
      </c>
      <c r="I649" t="s">
        <v>40</v>
      </c>
      <c r="J649" t="s">
        <v>217</v>
      </c>
      <c r="K649" t="s">
        <v>48</v>
      </c>
      <c r="L649" t="s">
        <v>70</v>
      </c>
      <c r="M649" t="s">
        <v>72</v>
      </c>
      <c r="N649">
        <v>545</v>
      </c>
      <c r="O649">
        <v>18.170000000000002</v>
      </c>
      <c r="P649">
        <v>0</v>
      </c>
      <c r="Q649" t="s">
        <v>8</v>
      </c>
      <c r="R649" t="s">
        <v>4</v>
      </c>
      <c r="S649" t="s">
        <v>5</v>
      </c>
      <c r="T649">
        <v>1</v>
      </c>
    </row>
    <row r="650" spans="1:20" x14ac:dyDescent="0.25">
      <c r="A650" s="2">
        <v>43103</v>
      </c>
      <c r="B650">
        <v>54614</v>
      </c>
      <c r="C650" t="s">
        <v>17</v>
      </c>
      <c r="D650">
        <v>21</v>
      </c>
      <c r="E650" t="s">
        <v>24</v>
      </c>
      <c r="F650" t="s">
        <v>33</v>
      </c>
      <c r="G650" s="2"/>
      <c r="H650" t="s">
        <v>70</v>
      </c>
      <c r="I650" t="s">
        <v>40</v>
      </c>
      <c r="J650" t="s">
        <v>218</v>
      </c>
      <c r="K650" t="s">
        <v>48</v>
      </c>
      <c r="L650" t="s">
        <v>70</v>
      </c>
      <c r="M650" t="s">
        <v>72</v>
      </c>
      <c r="N650">
        <v>492</v>
      </c>
      <c r="O650">
        <v>16.399999999999999</v>
      </c>
      <c r="P650">
        <v>0</v>
      </c>
      <c r="Q650" t="s">
        <v>8</v>
      </c>
      <c r="R650" t="s">
        <v>4</v>
      </c>
      <c r="S650" t="s">
        <v>5</v>
      </c>
      <c r="T650">
        <v>1</v>
      </c>
    </row>
    <row r="651" spans="1:20" x14ac:dyDescent="0.25">
      <c r="A651" s="2">
        <v>43103</v>
      </c>
      <c r="B651">
        <v>55666</v>
      </c>
      <c r="C651" t="s">
        <v>17</v>
      </c>
      <c r="D651">
        <v>21</v>
      </c>
      <c r="E651" t="s">
        <v>24</v>
      </c>
      <c r="F651" t="s">
        <v>33</v>
      </c>
      <c r="G651" s="2"/>
      <c r="H651" t="s">
        <v>70</v>
      </c>
      <c r="I651" t="s">
        <v>40</v>
      </c>
      <c r="J651" t="s">
        <v>83</v>
      </c>
      <c r="K651" t="s">
        <v>48</v>
      </c>
      <c r="L651" t="s">
        <v>70</v>
      </c>
      <c r="M651" t="s">
        <v>72</v>
      </c>
      <c r="N651">
        <v>962</v>
      </c>
      <c r="O651">
        <v>32.07</v>
      </c>
      <c r="P651">
        <v>0</v>
      </c>
      <c r="Q651" t="s">
        <v>8</v>
      </c>
      <c r="R651" t="s">
        <v>4</v>
      </c>
      <c r="S651" t="s">
        <v>5</v>
      </c>
      <c r="T651">
        <v>1</v>
      </c>
    </row>
    <row r="652" spans="1:20" x14ac:dyDescent="0.25">
      <c r="A652" s="2">
        <v>43104</v>
      </c>
      <c r="B652">
        <v>41416</v>
      </c>
      <c r="C652" t="s">
        <v>17</v>
      </c>
      <c r="D652">
        <v>21</v>
      </c>
      <c r="E652" t="s">
        <v>22</v>
      </c>
      <c r="F652" t="s">
        <v>33</v>
      </c>
      <c r="G652" s="2"/>
      <c r="H652" t="s">
        <v>70</v>
      </c>
      <c r="I652" t="s">
        <v>40</v>
      </c>
      <c r="J652" t="s">
        <v>216</v>
      </c>
      <c r="K652" t="s">
        <v>48</v>
      </c>
      <c r="L652" t="s">
        <v>70</v>
      </c>
      <c r="M652" t="s">
        <v>72</v>
      </c>
      <c r="N652">
        <v>216</v>
      </c>
      <c r="O652">
        <v>7.2</v>
      </c>
      <c r="P652">
        <v>0</v>
      </c>
      <c r="Q652" t="s">
        <v>8</v>
      </c>
      <c r="R652" t="s">
        <v>4</v>
      </c>
      <c r="S652" t="s">
        <v>5</v>
      </c>
      <c r="T652">
        <v>1</v>
      </c>
    </row>
    <row r="653" spans="1:20" x14ac:dyDescent="0.25">
      <c r="A653" s="2">
        <v>43104</v>
      </c>
      <c r="B653">
        <v>43312</v>
      </c>
      <c r="C653" t="s">
        <v>17</v>
      </c>
      <c r="D653">
        <v>21</v>
      </c>
      <c r="E653" t="s">
        <v>28</v>
      </c>
      <c r="F653" t="s">
        <v>33</v>
      </c>
      <c r="G653" s="2"/>
      <c r="H653" t="s">
        <v>70</v>
      </c>
      <c r="I653" t="s">
        <v>40</v>
      </c>
      <c r="J653" t="s">
        <v>219</v>
      </c>
      <c r="K653" t="s">
        <v>48</v>
      </c>
      <c r="L653" t="s">
        <v>70</v>
      </c>
      <c r="M653" t="s">
        <v>72</v>
      </c>
      <c r="N653">
        <v>18</v>
      </c>
      <c r="O653">
        <v>0.6</v>
      </c>
      <c r="P653">
        <v>0</v>
      </c>
      <c r="Q653" t="s">
        <v>8</v>
      </c>
      <c r="R653" t="s">
        <v>4</v>
      </c>
      <c r="S653" t="s">
        <v>5</v>
      </c>
      <c r="T653">
        <v>1</v>
      </c>
    </row>
    <row r="654" spans="1:20" x14ac:dyDescent="0.25">
      <c r="A654" s="2">
        <v>43104</v>
      </c>
      <c r="B654">
        <v>53260</v>
      </c>
      <c r="C654" t="s">
        <v>17</v>
      </c>
      <c r="D654">
        <v>21</v>
      </c>
      <c r="E654" t="s">
        <v>26</v>
      </c>
      <c r="F654" t="s">
        <v>33</v>
      </c>
      <c r="G654" s="2"/>
      <c r="H654" t="s">
        <v>70</v>
      </c>
      <c r="I654" t="s">
        <v>40</v>
      </c>
      <c r="J654" t="s">
        <v>220</v>
      </c>
      <c r="K654" t="s">
        <v>48</v>
      </c>
      <c r="L654" t="s">
        <v>70</v>
      </c>
      <c r="M654" t="s">
        <v>72</v>
      </c>
      <c r="N654">
        <v>13</v>
      </c>
      <c r="O654">
        <v>0.43</v>
      </c>
      <c r="P654">
        <v>0</v>
      </c>
      <c r="Q654" t="s">
        <v>8</v>
      </c>
      <c r="R654" t="s">
        <v>4</v>
      </c>
      <c r="S654" t="s">
        <v>5</v>
      </c>
      <c r="T654">
        <v>1</v>
      </c>
    </row>
    <row r="655" spans="1:20" x14ac:dyDescent="0.25">
      <c r="A655" s="2">
        <v>43104</v>
      </c>
      <c r="B655">
        <v>54564</v>
      </c>
      <c r="C655" t="s">
        <v>17</v>
      </c>
      <c r="D655">
        <v>21</v>
      </c>
      <c r="E655" t="s">
        <v>20</v>
      </c>
      <c r="F655" t="s">
        <v>33</v>
      </c>
      <c r="G655" s="2"/>
      <c r="H655" t="s">
        <v>70</v>
      </c>
      <c r="I655" t="s">
        <v>40</v>
      </c>
      <c r="J655" t="s">
        <v>217</v>
      </c>
      <c r="K655" t="s">
        <v>48</v>
      </c>
      <c r="L655" t="s">
        <v>70</v>
      </c>
      <c r="M655" t="s">
        <v>72</v>
      </c>
      <c r="N655">
        <v>576</v>
      </c>
      <c r="O655">
        <v>19.2</v>
      </c>
      <c r="P655">
        <v>0</v>
      </c>
      <c r="Q655" t="s">
        <v>8</v>
      </c>
      <c r="R655" t="s">
        <v>4</v>
      </c>
      <c r="S655" t="s">
        <v>5</v>
      </c>
      <c r="T655">
        <v>1</v>
      </c>
    </row>
    <row r="656" spans="1:20" x14ac:dyDescent="0.25">
      <c r="A656" s="2">
        <v>43104</v>
      </c>
      <c r="B656">
        <v>54614</v>
      </c>
      <c r="C656" t="s">
        <v>17</v>
      </c>
      <c r="D656">
        <v>21</v>
      </c>
      <c r="E656" t="s">
        <v>24</v>
      </c>
      <c r="F656" t="s">
        <v>33</v>
      </c>
      <c r="G656" s="2"/>
      <c r="H656" t="s">
        <v>70</v>
      </c>
      <c r="I656" t="s">
        <v>40</v>
      </c>
      <c r="J656" t="s">
        <v>218</v>
      </c>
      <c r="K656" t="s">
        <v>48</v>
      </c>
      <c r="L656" t="s">
        <v>70</v>
      </c>
      <c r="M656" t="s">
        <v>72</v>
      </c>
      <c r="N656">
        <v>523</v>
      </c>
      <c r="O656">
        <v>17.43</v>
      </c>
      <c r="P656">
        <v>0</v>
      </c>
      <c r="Q656" t="s">
        <v>8</v>
      </c>
      <c r="R656" t="s">
        <v>4</v>
      </c>
      <c r="S656" t="s">
        <v>5</v>
      </c>
      <c r="T656">
        <v>1</v>
      </c>
    </row>
    <row r="657" spans="1:20" x14ac:dyDescent="0.25">
      <c r="A657" s="2">
        <v>43104</v>
      </c>
      <c r="B657">
        <v>55666</v>
      </c>
      <c r="C657" t="s">
        <v>17</v>
      </c>
      <c r="D657">
        <v>21</v>
      </c>
      <c r="E657" t="s">
        <v>24</v>
      </c>
      <c r="F657" t="s">
        <v>33</v>
      </c>
      <c r="G657" s="2"/>
      <c r="H657" t="s">
        <v>70</v>
      </c>
      <c r="I657" t="s">
        <v>40</v>
      </c>
      <c r="J657" t="s">
        <v>83</v>
      </c>
      <c r="K657" t="s">
        <v>48</v>
      </c>
      <c r="L657" t="s">
        <v>70</v>
      </c>
      <c r="M657" t="s">
        <v>72</v>
      </c>
      <c r="N657">
        <v>993</v>
      </c>
      <c r="O657">
        <v>33.1</v>
      </c>
      <c r="P657">
        <v>0</v>
      </c>
      <c r="Q657" t="s">
        <v>8</v>
      </c>
      <c r="R657" t="s">
        <v>4</v>
      </c>
      <c r="S657" t="s">
        <v>5</v>
      </c>
      <c r="T657">
        <v>1</v>
      </c>
    </row>
    <row r="658" spans="1:20" x14ac:dyDescent="0.25">
      <c r="A658" s="2">
        <v>43105</v>
      </c>
      <c r="B658">
        <v>41416</v>
      </c>
      <c r="C658" t="s">
        <v>17</v>
      </c>
      <c r="D658">
        <v>21</v>
      </c>
      <c r="E658" t="s">
        <v>22</v>
      </c>
      <c r="F658" t="s">
        <v>33</v>
      </c>
      <c r="G658" s="2"/>
      <c r="H658" t="s">
        <v>70</v>
      </c>
      <c r="I658" t="s">
        <v>40</v>
      </c>
      <c r="J658" t="s">
        <v>216</v>
      </c>
      <c r="K658" t="s">
        <v>48</v>
      </c>
      <c r="L658" t="s">
        <v>70</v>
      </c>
      <c r="M658" t="s">
        <v>72</v>
      </c>
      <c r="N658">
        <v>246</v>
      </c>
      <c r="O658">
        <v>8.1999999999999993</v>
      </c>
      <c r="P658">
        <v>0</v>
      </c>
      <c r="Q658" t="s">
        <v>8</v>
      </c>
      <c r="R658" t="s">
        <v>4</v>
      </c>
      <c r="S658" t="s">
        <v>5</v>
      </c>
      <c r="T658">
        <v>1</v>
      </c>
    </row>
    <row r="659" spans="1:20" x14ac:dyDescent="0.25">
      <c r="A659" s="2">
        <v>43105</v>
      </c>
      <c r="B659">
        <v>43312</v>
      </c>
      <c r="C659" t="s">
        <v>17</v>
      </c>
      <c r="D659">
        <v>21</v>
      </c>
      <c r="E659" t="s">
        <v>28</v>
      </c>
      <c r="F659" t="s">
        <v>33</v>
      </c>
      <c r="G659" s="2"/>
      <c r="H659" t="s">
        <v>70</v>
      </c>
      <c r="I659" t="s">
        <v>40</v>
      </c>
      <c r="J659" t="s">
        <v>219</v>
      </c>
      <c r="K659" t="s">
        <v>48</v>
      </c>
      <c r="L659" t="s">
        <v>70</v>
      </c>
      <c r="M659" t="s">
        <v>72</v>
      </c>
      <c r="N659">
        <v>48</v>
      </c>
      <c r="O659">
        <v>1.6</v>
      </c>
      <c r="P659">
        <v>0</v>
      </c>
      <c r="Q659" t="s">
        <v>8</v>
      </c>
      <c r="R659" t="s">
        <v>4</v>
      </c>
      <c r="S659" t="s">
        <v>5</v>
      </c>
      <c r="T659">
        <v>1</v>
      </c>
    </row>
    <row r="660" spans="1:20" x14ac:dyDescent="0.25">
      <c r="A660" s="2">
        <v>43105</v>
      </c>
      <c r="B660">
        <v>53260</v>
      </c>
      <c r="C660" t="s">
        <v>17</v>
      </c>
      <c r="D660">
        <v>21</v>
      </c>
      <c r="E660" t="s">
        <v>26</v>
      </c>
      <c r="F660" t="s">
        <v>33</v>
      </c>
      <c r="G660" s="2"/>
      <c r="H660" t="s">
        <v>70</v>
      </c>
      <c r="I660" t="s">
        <v>40</v>
      </c>
      <c r="J660" t="s">
        <v>220</v>
      </c>
      <c r="K660" t="s">
        <v>48</v>
      </c>
      <c r="L660" t="s">
        <v>70</v>
      </c>
      <c r="M660" t="s">
        <v>72</v>
      </c>
      <c r="N660">
        <v>43</v>
      </c>
      <c r="O660">
        <v>1.43</v>
      </c>
      <c r="P660">
        <v>0</v>
      </c>
      <c r="Q660" t="s">
        <v>8</v>
      </c>
      <c r="R660" t="s">
        <v>4</v>
      </c>
      <c r="S660" t="s">
        <v>5</v>
      </c>
      <c r="T660">
        <v>1</v>
      </c>
    </row>
    <row r="661" spans="1:20" x14ac:dyDescent="0.25">
      <c r="A661" s="2">
        <v>43105</v>
      </c>
      <c r="B661">
        <v>54564</v>
      </c>
      <c r="C661" t="s">
        <v>17</v>
      </c>
      <c r="D661">
        <v>21</v>
      </c>
      <c r="E661" t="s">
        <v>20</v>
      </c>
      <c r="F661" t="s">
        <v>33</v>
      </c>
      <c r="G661" s="2"/>
      <c r="H661" t="s">
        <v>70</v>
      </c>
      <c r="I661" t="s">
        <v>40</v>
      </c>
      <c r="J661" t="s">
        <v>217</v>
      </c>
      <c r="K661" t="s">
        <v>48</v>
      </c>
      <c r="L661" t="s">
        <v>70</v>
      </c>
      <c r="M661" t="s">
        <v>72</v>
      </c>
      <c r="N661">
        <v>606</v>
      </c>
      <c r="O661">
        <v>20.2</v>
      </c>
      <c r="P661">
        <v>0</v>
      </c>
      <c r="Q661" t="s">
        <v>8</v>
      </c>
      <c r="R661" t="s">
        <v>4</v>
      </c>
      <c r="S661" t="s">
        <v>5</v>
      </c>
      <c r="T661">
        <v>1</v>
      </c>
    </row>
    <row r="662" spans="1:20" x14ac:dyDescent="0.25">
      <c r="A662" s="2">
        <v>43105</v>
      </c>
      <c r="B662">
        <v>54614</v>
      </c>
      <c r="C662" t="s">
        <v>17</v>
      </c>
      <c r="D662">
        <v>21</v>
      </c>
      <c r="E662" t="s">
        <v>24</v>
      </c>
      <c r="F662" t="s">
        <v>33</v>
      </c>
      <c r="G662" s="2"/>
      <c r="H662" t="s">
        <v>70</v>
      </c>
      <c r="I662" t="s">
        <v>40</v>
      </c>
      <c r="J662" t="s">
        <v>218</v>
      </c>
      <c r="K662" t="s">
        <v>48</v>
      </c>
      <c r="L662" t="s">
        <v>70</v>
      </c>
      <c r="M662" t="s">
        <v>72</v>
      </c>
      <c r="N662">
        <v>553</v>
      </c>
      <c r="O662">
        <v>18.43</v>
      </c>
      <c r="P662">
        <v>0</v>
      </c>
      <c r="Q662" t="s">
        <v>8</v>
      </c>
      <c r="R662" t="s">
        <v>4</v>
      </c>
      <c r="S662" t="s">
        <v>5</v>
      </c>
      <c r="T662">
        <v>1</v>
      </c>
    </row>
    <row r="663" spans="1:20" x14ac:dyDescent="0.25">
      <c r="A663" s="2">
        <v>43105</v>
      </c>
      <c r="B663">
        <v>55666</v>
      </c>
      <c r="C663" t="s">
        <v>17</v>
      </c>
      <c r="D663">
        <v>21</v>
      </c>
      <c r="E663" t="s">
        <v>24</v>
      </c>
      <c r="F663" t="s">
        <v>33</v>
      </c>
      <c r="G663" s="2"/>
      <c r="H663" t="s">
        <v>70</v>
      </c>
      <c r="I663" t="s">
        <v>40</v>
      </c>
      <c r="J663" t="s">
        <v>83</v>
      </c>
      <c r="K663" t="s">
        <v>48</v>
      </c>
      <c r="L663" t="s">
        <v>70</v>
      </c>
      <c r="M663" t="s">
        <v>72</v>
      </c>
      <c r="N663">
        <v>1023</v>
      </c>
      <c r="O663">
        <v>34.1</v>
      </c>
      <c r="P663">
        <v>0</v>
      </c>
      <c r="Q663" t="s">
        <v>8</v>
      </c>
      <c r="R663" t="s">
        <v>4</v>
      </c>
      <c r="S663" t="s">
        <v>5</v>
      </c>
      <c r="T663">
        <v>1</v>
      </c>
    </row>
    <row r="664" spans="1:20" x14ac:dyDescent="0.25">
      <c r="A664" s="2">
        <v>43106</v>
      </c>
      <c r="B664">
        <v>41416</v>
      </c>
      <c r="C664" t="s">
        <v>17</v>
      </c>
      <c r="D664">
        <v>21</v>
      </c>
      <c r="E664" t="s">
        <v>22</v>
      </c>
      <c r="F664" t="s">
        <v>33</v>
      </c>
      <c r="G664" s="2"/>
      <c r="H664" t="s">
        <v>70</v>
      </c>
      <c r="I664" t="s">
        <v>40</v>
      </c>
      <c r="J664" t="s">
        <v>216</v>
      </c>
      <c r="K664" t="s">
        <v>48</v>
      </c>
      <c r="L664" t="s">
        <v>70</v>
      </c>
      <c r="M664" t="s">
        <v>72</v>
      </c>
      <c r="N664">
        <v>277</v>
      </c>
      <c r="O664">
        <v>9.23</v>
      </c>
      <c r="P664">
        <v>0</v>
      </c>
      <c r="Q664" t="s">
        <v>8</v>
      </c>
      <c r="R664" t="s">
        <v>4</v>
      </c>
      <c r="S664" t="s">
        <v>5</v>
      </c>
      <c r="T664">
        <v>1</v>
      </c>
    </row>
    <row r="665" spans="1:20" x14ac:dyDescent="0.25">
      <c r="A665" s="2">
        <v>43106</v>
      </c>
      <c r="B665">
        <v>43312</v>
      </c>
      <c r="C665" t="s">
        <v>17</v>
      </c>
      <c r="D665">
        <v>21</v>
      </c>
      <c r="E665" t="s">
        <v>28</v>
      </c>
      <c r="F665" t="s">
        <v>33</v>
      </c>
      <c r="G665" s="2"/>
      <c r="H665" t="s">
        <v>70</v>
      </c>
      <c r="I665" t="s">
        <v>40</v>
      </c>
      <c r="J665" t="s">
        <v>219</v>
      </c>
      <c r="K665" t="s">
        <v>48</v>
      </c>
      <c r="L665" t="s">
        <v>70</v>
      </c>
      <c r="M665" t="s">
        <v>72</v>
      </c>
      <c r="N665">
        <v>79</v>
      </c>
      <c r="O665">
        <v>2.63</v>
      </c>
      <c r="P665">
        <v>0</v>
      </c>
      <c r="Q665" t="s">
        <v>8</v>
      </c>
      <c r="R665" t="s">
        <v>4</v>
      </c>
      <c r="S665" t="s">
        <v>5</v>
      </c>
      <c r="T665">
        <v>1</v>
      </c>
    </row>
    <row r="666" spans="1:20" x14ac:dyDescent="0.25">
      <c r="A666" s="2">
        <v>43106</v>
      </c>
      <c r="B666">
        <v>53260</v>
      </c>
      <c r="C666" t="s">
        <v>17</v>
      </c>
      <c r="D666">
        <v>21</v>
      </c>
      <c r="E666" t="s">
        <v>26</v>
      </c>
      <c r="F666" t="s">
        <v>33</v>
      </c>
      <c r="G666" s="2"/>
      <c r="H666" t="s">
        <v>70</v>
      </c>
      <c r="I666" t="s">
        <v>40</v>
      </c>
      <c r="J666" t="s">
        <v>220</v>
      </c>
      <c r="K666" t="s">
        <v>48</v>
      </c>
      <c r="L666" t="s">
        <v>70</v>
      </c>
      <c r="M666" t="s">
        <v>72</v>
      </c>
      <c r="N666">
        <v>74</v>
      </c>
      <c r="O666">
        <v>2.4700000000000002</v>
      </c>
      <c r="P666">
        <v>0</v>
      </c>
      <c r="Q666" t="s">
        <v>8</v>
      </c>
      <c r="R666" t="s">
        <v>4</v>
      </c>
      <c r="S666" t="s">
        <v>5</v>
      </c>
      <c r="T666">
        <v>1</v>
      </c>
    </row>
    <row r="667" spans="1:20" x14ac:dyDescent="0.25">
      <c r="A667" s="2">
        <v>43106</v>
      </c>
      <c r="B667">
        <v>54564</v>
      </c>
      <c r="C667" t="s">
        <v>17</v>
      </c>
      <c r="D667">
        <v>21</v>
      </c>
      <c r="E667" t="s">
        <v>20</v>
      </c>
      <c r="F667" t="s">
        <v>33</v>
      </c>
      <c r="G667" s="2"/>
      <c r="H667" t="s">
        <v>70</v>
      </c>
      <c r="I667" t="s">
        <v>40</v>
      </c>
      <c r="J667" t="s">
        <v>217</v>
      </c>
      <c r="K667" t="s">
        <v>48</v>
      </c>
      <c r="L667" t="s">
        <v>70</v>
      </c>
      <c r="M667" t="s">
        <v>72</v>
      </c>
      <c r="N667">
        <v>637</v>
      </c>
      <c r="O667">
        <v>21.23</v>
      </c>
      <c r="P667">
        <v>0</v>
      </c>
      <c r="Q667" t="s">
        <v>8</v>
      </c>
      <c r="R667" t="s">
        <v>4</v>
      </c>
      <c r="S667" t="s">
        <v>5</v>
      </c>
      <c r="T667">
        <v>1</v>
      </c>
    </row>
    <row r="668" spans="1:20" x14ac:dyDescent="0.25">
      <c r="A668" s="2">
        <v>43106</v>
      </c>
      <c r="B668">
        <v>54614</v>
      </c>
      <c r="C668" t="s">
        <v>17</v>
      </c>
      <c r="D668">
        <v>21</v>
      </c>
      <c r="E668" t="s">
        <v>24</v>
      </c>
      <c r="F668" t="s">
        <v>33</v>
      </c>
      <c r="G668" s="2"/>
      <c r="H668" t="s">
        <v>70</v>
      </c>
      <c r="I668" t="s">
        <v>40</v>
      </c>
      <c r="J668" t="s">
        <v>218</v>
      </c>
      <c r="K668" t="s">
        <v>48</v>
      </c>
      <c r="L668" t="s">
        <v>70</v>
      </c>
      <c r="M668" t="s">
        <v>72</v>
      </c>
      <c r="N668">
        <v>584</v>
      </c>
      <c r="O668">
        <v>19.47</v>
      </c>
      <c r="P668">
        <v>0</v>
      </c>
      <c r="Q668" t="s">
        <v>8</v>
      </c>
      <c r="R668" t="s">
        <v>4</v>
      </c>
      <c r="S668" t="s">
        <v>5</v>
      </c>
      <c r="T668">
        <v>1</v>
      </c>
    </row>
    <row r="669" spans="1:20" x14ac:dyDescent="0.25">
      <c r="A669" s="2">
        <v>43106</v>
      </c>
      <c r="B669">
        <v>55666</v>
      </c>
      <c r="C669" t="s">
        <v>17</v>
      </c>
      <c r="D669">
        <v>21</v>
      </c>
      <c r="E669" t="s">
        <v>24</v>
      </c>
      <c r="F669" t="s">
        <v>33</v>
      </c>
      <c r="G669" s="2"/>
      <c r="H669" t="s">
        <v>70</v>
      </c>
      <c r="I669" t="s">
        <v>40</v>
      </c>
      <c r="J669" t="s">
        <v>83</v>
      </c>
      <c r="K669" t="s">
        <v>48</v>
      </c>
      <c r="L669" t="s">
        <v>70</v>
      </c>
      <c r="M669" t="s">
        <v>72</v>
      </c>
      <c r="N669">
        <v>1054</v>
      </c>
      <c r="O669">
        <v>35.130000000000003</v>
      </c>
      <c r="P669">
        <v>0</v>
      </c>
      <c r="Q669" t="s">
        <v>8</v>
      </c>
      <c r="R669" t="s">
        <v>4</v>
      </c>
      <c r="S669" t="s">
        <v>5</v>
      </c>
      <c r="T669">
        <v>1</v>
      </c>
    </row>
    <row r="670" spans="1:20" x14ac:dyDescent="0.25">
      <c r="A670" s="2">
        <v>43107</v>
      </c>
      <c r="B670">
        <v>11434</v>
      </c>
      <c r="C670" t="s">
        <v>17</v>
      </c>
      <c r="D670">
        <v>21</v>
      </c>
      <c r="E670" t="s">
        <v>18</v>
      </c>
      <c r="F670" t="s">
        <v>33</v>
      </c>
      <c r="G670" s="2"/>
      <c r="H670" t="s">
        <v>70</v>
      </c>
      <c r="I670" t="s">
        <v>40</v>
      </c>
      <c r="J670" t="s">
        <v>221</v>
      </c>
      <c r="K670" t="s">
        <v>48</v>
      </c>
      <c r="L670" t="s">
        <v>70</v>
      </c>
      <c r="M670" t="s">
        <v>72</v>
      </c>
      <c r="N670">
        <v>30</v>
      </c>
      <c r="O670">
        <v>1</v>
      </c>
      <c r="P670">
        <v>0</v>
      </c>
      <c r="Q670" t="s">
        <v>8</v>
      </c>
      <c r="R670" t="s">
        <v>4</v>
      </c>
      <c r="S670" t="s">
        <v>5</v>
      </c>
      <c r="T670">
        <v>1</v>
      </c>
    </row>
    <row r="671" spans="1:20" x14ac:dyDescent="0.25">
      <c r="A671" s="2">
        <v>43107</v>
      </c>
      <c r="B671">
        <v>41416</v>
      </c>
      <c r="C671" t="s">
        <v>17</v>
      </c>
      <c r="D671">
        <v>21</v>
      </c>
      <c r="E671" t="s">
        <v>22</v>
      </c>
      <c r="F671" t="s">
        <v>33</v>
      </c>
      <c r="G671" s="2"/>
      <c r="H671" t="s">
        <v>70</v>
      </c>
      <c r="I671" t="s">
        <v>40</v>
      </c>
      <c r="J671" t="s">
        <v>216</v>
      </c>
      <c r="K671" t="s">
        <v>48</v>
      </c>
      <c r="L671" t="s">
        <v>70</v>
      </c>
      <c r="M671" t="s">
        <v>72</v>
      </c>
      <c r="N671">
        <v>307</v>
      </c>
      <c r="O671">
        <v>10.23</v>
      </c>
      <c r="P671">
        <v>0</v>
      </c>
      <c r="Q671" t="s">
        <v>8</v>
      </c>
      <c r="R671" t="s">
        <v>4</v>
      </c>
      <c r="S671" t="s">
        <v>5</v>
      </c>
      <c r="T671">
        <v>1</v>
      </c>
    </row>
    <row r="672" spans="1:20" x14ac:dyDescent="0.25">
      <c r="A672" s="2">
        <v>43107</v>
      </c>
      <c r="B672">
        <v>43312</v>
      </c>
      <c r="C672" t="s">
        <v>17</v>
      </c>
      <c r="D672">
        <v>21</v>
      </c>
      <c r="E672" t="s">
        <v>28</v>
      </c>
      <c r="F672" t="s">
        <v>33</v>
      </c>
      <c r="G672" s="2"/>
      <c r="H672" t="s">
        <v>70</v>
      </c>
      <c r="I672" t="s">
        <v>40</v>
      </c>
      <c r="J672" t="s">
        <v>219</v>
      </c>
      <c r="K672" t="s">
        <v>48</v>
      </c>
      <c r="L672" t="s">
        <v>70</v>
      </c>
      <c r="M672" t="s">
        <v>72</v>
      </c>
      <c r="N672">
        <v>109</v>
      </c>
      <c r="O672">
        <v>3.63</v>
      </c>
      <c r="P672">
        <v>0</v>
      </c>
      <c r="Q672" t="s">
        <v>8</v>
      </c>
      <c r="R672" t="s">
        <v>4</v>
      </c>
      <c r="S672" t="s">
        <v>5</v>
      </c>
      <c r="T672">
        <v>1</v>
      </c>
    </row>
    <row r="673" spans="1:20" x14ac:dyDescent="0.25">
      <c r="A673" s="2">
        <v>43107</v>
      </c>
      <c r="B673">
        <v>53260</v>
      </c>
      <c r="C673" t="s">
        <v>17</v>
      </c>
      <c r="D673">
        <v>21</v>
      </c>
      <c r="E673" t="s">
        <v>26</v>
      </c>
      <c r="F673" t="s">
        <v>33</v>
      </c>
      <c r="G673" s="2"/>
      <c r="H673" t="s">
        <v>70</v>
      </c>
      <c r="I673" t="s">
        <v>40</v>
      </c>
      <c r="J673" t="s">
        <v>220</v>
      </c>
      <c r="K673" t="s">
        <v>48</v>
      </c>
      <c r="L673" t="s">
        <v>70</v>
      </c>
      <c r="M673" t="s">
        <v>72</v>
      </c>
      <c r="N673">
        <v>104</v>
      </c>
      <c r="O673">
        <v>3.47</v>
      </c>
      <c r="P673">
        <v>0</v>
      </c>
      <c r="Q673" t="s">
        <v>8</v>
      </c>
      <c r="R673" t="s">
        <v>4</v>
      </c>
      <c r="S673" t="s">
        <v>5</v>
      </c>
      <c r="T673">
        <v>1</v>
      </c>
    </row>
    <row r="674" spans="1:20" x14ac:dyDescent="0.25">
      <c r="A674" s="2">
        <v>43107</v>
      </c>
      <c r="B674">
        <v>54564</v>
      </c>
      <c r="C674" t="s">
        <v>17</v>
      </c>
      <c r="D674">
        <v>21</v>
      </c>
      <c r="E674" t="s">
        <v>20</v>
      </c>
      <c r="F674" t="s">
        <v>33</v>
      </c>
      <c r="G674" s="2"/>
      <c r="H674" t="s">
        <v>70</v>
      </c>
      <c r="I674" t="s">
        <v>40</v>
      </c>
      <c r="J674" t="s">
        <v>217</v>
      </c>
      <c r="K674" t="s">
        <v>48</v>
      </c>
      <c r="L674" t="s">
        <v>70</v>
      </c>
      <c r="M674" t="s">
        <v>72</v>
      </c>
      <c r="N674">
        <v>667</v>
      </c>
      <c r="O674">
        <v>22.23</v>
      </c>
      <c r="P674">
        <v>0</v>
      </c>
      <c r="Q674" t="s">
        <v>8</v>
      </c>
      <c r="R674" t="s">
        <v>4</v>
      </c>
      <c r="S674" t="s">
        <v>5</v>
      </c>
      <c r="T674">
        <v>1</v>
      </c>
    </row>
    <row r="675" spans="1:20" x14ac:dyDescent="0.25">
      <c r="A675" s="2">
        <v>43107</v>
      </c>
      <c r="B675">
        <v>54614</v>
      </c>
      <c r="C675" t="s">
        <v>17</v>
      </c>
      <c r="D675">
        <v>21</v>
      </c>
      <c r="E675" t="s">
        <v>24</v>
      </c>
      <c r="F675" t="s">
        <v>33</v>
      </c>
      <c r="G675" s="2"/>
      <c r="H675" t="s">
        <v>70</v>
      </c>
      <c r="I675" t="s">
        <v>40</v>
      </c>
      <c r="J675" t="s">
        <v>218</v>
      </c>
      <c r="K675" t="s">
        <v>48</v>
      </c>
      <c r="L675" t="s">
        <v>70</v>
      </c>
      <c r="M675" t="s">
        <v>72</v>
      </c>
      <c r="N675">
        <v>614</v>
      </c>
      <c r="O675">
        <v>20.47</v>
      </c>
      <c r="P675">
        <v>0</v>
      </c>
      <c r="Q675" t="s">
        <v>8</v>
      </c>
      <c r="R675" t="s">
        <v>4</v>
      </c>
      <c r="S675" t="s">
        <v>5</v>
      </c>
      <c r="T675">
        <v>1</v>
      </c>
    </row>
    <row r="676" spans="1:20" x14ac:dyDescent="0.25">
      <c r="A676" s="2">
        <v>43107</v>
      </c>
      <c r="B676">
        <v>55666</v>
      </c>
      <c r="C676" t="s">
        <v>17</v>
      </c>
      <c r="D676">
        <v>21</v>
      </c>
      <c r="E676" t="s">
        <v>24</v>
      </c>
      <c r="F676" t="s">
        <v>33</v>
      </c>
      <c r="G676" s="2"/>
      <c r="H676" t="s">
        <v>70</v>
      </c>
      <c r="I676" t="s">
        <v>40</v>
      </c>
      <c r="J676" t="s">
        <v>83</v>
      </c>
      <c r="K676" t="s">
        <v>48</v>
      </c>
      <c r="L676" t="s">
        <v>70</v>
      </c>
      <c r="M676" t="s">
        <v>72</v>
      </c>
      <c r="N676">
        <v>1084</v>
      </c>
      <c r="O676">
        <v>36.130000000000003</v>
      </c>
      <c r="P676">
        <v>0</v>
      </c>
      <c r="Q676" t="s">
        <v>8</v>
      </c>
      <c r="R676" t="s">
        <v>4</v>
      </c>
      <c r="S676" t="s">
        <v>5</v>
      </c>
      <c r="T676">
        <v>1</v>
      </c>
    </row>
    <row r="677" spans="1:20" x14ac:dyDescent="0.25">
      <c r="A677" s="2">
        <v>43108</v>
      </c>
      <c r="B677">
        <v>5068</v>
      </c>
      <c r="C677" t="s">
        <v>17</v>
      </c>
      <c r="D677">
        <v>21</v>
      </c>
      <c r="E677" t="s">
        <v>18</v>
      </c>
      <c r="F677" t="s">
        <v>33</v>
      </c>
      <c r="G677" s="2"/>
      <c r="H677" t="s">
        <v>70</v>
      </c>
      <c r="I677" t="s">
        <v>40</v>
      </c>
      <c r="J677" t="s">
        <v>222</v>
      </c>
      <c r="K677" t="s">
        <v>48</v>
      </c>
      <c r="L677" t="s">
        <v>70</v>
      </c>
      <c r="M677" t="s">
        <v>72</v>
      </c>
      <c r="N677">
        <v>31</v>
      </c>
      <c r="O677">
        <v>1.03</v>
      </c>
      <c r="P677">
        <v>0</v>
      </c>
      <c r="Q677" t="s">
        <v>8</v>
      </c>
      <c r="R677" t="s">
        <v>4</v>
      </c>
      <c r="S677" t="s">
        <v>5</v>
      </c>
      <c r="T677">
        <v>1</v>
      </c>
    </row>
    <row r="678" spans="1:20" x14ac:dyDescent="0.25">
      <c r="A678" s="2">
        <v>43108</v>
      </c>
      <c r="B678">
        <v>41416</v>
      </c>
      <c r="C678" t="s">
        <v>17</v>
      </c>
      <c r="D678">
        <v>21</v>
      </c>
      <c r="E678" t="s">
        <v>22</v>
      </c>
      <c r="F678" t="s">
        <v>33</v>
      </c>
      <c r="G678" s="2"/>
      <c r="H678" t="s">
        <v>70</v>
      </c>
      <c r="I678" t="s">
        <v>40</v>
      </c>
      <c r="J678" t="s">
        <v>216</v>
      </c>
      <c r="K678" t="s">
        <v>48</v>
      </c>
      <c r="L678" t="s">
        <v>70</v>
      </c>
      <c r="M678" t="s">
        <v>72</v>
      </c>
      <c r="N678">
        <v>338</v>
      </c>
      <c r="O678">
        <v>11.27</v>
      </c>
      <c r="P678">
        <v>0</v>
      </c>
      <c r="Q678" t="s">
        <v>8</v>
      </c>
      <c r="R678" t="s">
        <v>4</v>
      </c>
      <c r="S678" t="s">
        <v>5</v>
      </c>
      <c r="T678">
        <v>1</v>
      </c>
    </row>
    <row r="679" spans="1:20" x14ac:dyDescent="0.25">
      <c r="A679" s="2">
        <v>43108</v>
      </c>
      <c r="B679">
        <v>43312</v>
      </c>
      <c r="C679" t="s">
        <v>17</v>
      </c>
      <c r="D679">
        <v>21</v>
      </c>
      <c r="E679" t="s">
        <v>28</v>
      </c>
      <c r="F679" t="s">
        <v>33</v>
      </c>
      <c r="G679" s="2"/>
      <c r="H679" t="s">
        <v>70</v>
      </c>
      <c r="I679" t="s">
        <v>40</v>
      </c>
      <c r="J679" t="s">
        <v>219</v>
      </c>
      <c r="K679" t="s">
        <v>48</v>
      </c>
      <c r="L679" t="s">
        <v>70</v>
      </c>
      <c r="M679" t="s">
        <v>72</v>
      </c>
      <c r="N679">
        <v>140</v>
      </c>
      <c r="O679">
        <v>4.67</v>
      </c>
      <c r="P679">
        <v>0</v>
      </c>
      <c r="Q679" t="s">
        <v>8</v>
      </c>
      <c r="R679" t="s">
        <v>4</v>
      </c>
      <c r="S679" t="s">
        <v>5</v>
      </c>
      <c r="T679">
        <v>1</v>
      </c>
    </row>
    <row r="680" spans="1:20" x14ac:dyDescent="0.25">
      <c r="A680" s="2">
        <v>43108</v>
      </c>
      <c r="B680">
        <v>53260</v>
      </c>
      <c r="C680" t="s">
        <v>17</v>
      </c>
      <c r="D680">
        <v>21</v>
      </c>
      <c r="E680" t="s">
        <v>26</v>
      </c>
      <c r="F680" t="s">
        <v>33</v>
      </c>
      <c r="G680" s="2"/>
      <c r="H680" t="s">
        <v>70</v>
      </c>
      <c r="I680" t="s">
        <v>40</v>
      </c>
      <c r="J680" t="s">
        <v>220</v>
      </c>
      <c r="K680" t="s">
        <v>48</v>
      </c>
      <c r="L680" t="s">
        <v>70</v>
      </c>
      <c r="M680" t="s">
        <v>72</v>
      </c>
      <c r="N680">
        <v>135</v>
      </c>
      <c r="O680">
        <v>4.5</v>
      </c>
      <c r="P680">
        <v>0</v>
      </c>
      <c r="Q680" t="s">
        <v>8</v>
      </c>
      <c r="R680" t="s">
        <v>4</v>
      </c>
      <c r="S680" t="s">
        <v>5</v>
      </c>
      <c r="T680">
        <v>1</v>
      </c>
    </row>
    <row r="681" spans="1:20" x14ac:dyDescent="0.25">
      <c r="A681" s="2">
        <v>43108</v>
      </c>
      <c r="B681">
        <v>54564</v>
      </c>
      <c r="C681" t="s">
        <v>17</v>
      </c>
      <c r="D681">
        <v>21</v>
      </c>
      <c r="E681" t="s">
        <v>20</v>
      </c>
      <c r="F681" t="s">
        <v>33</v>
      </c>
      <c r="G681" s="2"/>
      <c r="H681" t="s">
        <v>70</v>
      </c>
      <c r="I681" t="s">
        <v>40</v>
      </c>
      <c r="J681" t="s">
        <v>217</v>
      </c>
      <c r="K681" t="s">
        <v>48</v>
      </c>
      <c r="L681" t="s">
        <v>70</v>
      </c>
      <c r="M681" t="s">
        <v>72</v>
      </c>
      <c r="N681">
        <v>698</v>
      </c>
      <c r="O681">
        <v>23.27</v>
      </c>
      <c r="P681">
        <v>0</v>
      </c>
      <c r="Q681" t="s">
        <v>8</v>
      </c>
      <c r="R681" t="s">
        <v>4</v>
      </c>
      <c r="S681" t="s">
        <v>5</v>
      </c>
      <c r="T681">
        <v>1</v>
      </c>
    </row>
    <row r="682" spans="1:20" x14ac:dyDescent="0.25">
      <c r="A682" s="2">
        <v>43108</v>
      </c>
      <c r="B682">
        <v>54614</v>
      </c>
      <c r="C682" t="s">
        <v>17</v>
      </c>
      <c r="D682">
        <v>21</v>
      </c>
      <c r="E682" t="s">
        <v>24</v>
      </c>
      <c r="F682" t="s">
        <v>33</v>
      </c>
      <c r="G682" s="2"/>
      <c r="H682" t="s">
        <v>70</v>
      </c>
      <c r="I682" t="s">
        <v>40</v>
      </c>
      <c r="J682" t="s">
        <v>218</v>
      </c>
      <c r="K682" t="s">
        <v>48</v>
      </c>
      <c r="L682" t="s">
        <v>70</v>
      </c>
      <c r="M682" t="s">
        <v>72</v>
      </c>
      <c r="N682">
        <v>645</v>
      </c>
      <c r="O682">
        <v>21.5</v>
      </c>
      <c r="P682">
        <v>0</v>
      </c>
      <c r="Q682" t="s">
        <v>8</v>
      </c>
      <c r="R682" t="s">
        <v>4</v>
      </c>
      <c r="S682" t="s">
        <v>5</v>
      </c>
      <c r="T682">
        <v>1</v>
      </c>
    </row>
    <row r="683" spans="1:20" x14ac:dyDescent="0.25">
      <c r="A683" s="2">
        <v>43108</v>
      </c>
      <c r="B683">
        <v>55666</v>
      </c>
      <c r="C683" t="s">
        <v>17</v>
      </c>
      <c r="D683">
        <v>21</v>
      </c>
      <c r="E683" t="s">
        <v>24</v>
      </c>
      <c r="F683" t="s">
        <v>33</v>
      </c>
      <c r="G683" s="2"/>
      <c r="H683" t="s">
        <v>70</v>
      </c>
      <c r="I683" t="s">
        <v>40</v>
      </c>
      <c r="J683" t="s">
        <v>83</v>
      </c>
      <c r="K683" t="s">
        <v>48</v>
      </c>
      <c r="L683" t="s">
        <v>70</v>
      </c>
      <c r="M683" t="s">
        <v>72</v>
      </c>
      <c r="N683">
        <v>1115</v>
      </c>
      <c r="O683">
        <v>37.17</v>
      </c>
      <c r="P683">
        <v>0</v>
      </c>
      <c r="Q683" t="s">
        <v>8</v>
      </c>
      <c r="R683" t="s">
        <v>4</v>
      </c>
      <c r="S683" t="s">
        <v>5</v>
      </c>
      <c r="T683">
        <v>1</v>
      </c>
    </row>
    <row r="684" spans="1:20" x14ac:dyDescent="0.25">
      <c r="A684" s="2">
        <v>43109</v>
      </c>
      <c r="B684">
        <v>41416</v>
      </c>
      <c r="C684" t="s">
        <v>17</v>
      </c>
      <c r="D684">
        <v>21</v>
      </c>
      <c r="E684" t="s">
        <v>22</v>
      </c>
      <c r="F684" t="s">
        <v>33</v>
      </c>
      <c r="G684" s="2"/>
      <c r="H684" t="s">
        <v>70</v>
      </c>
      <c r="I684" t="s">
        <v>40</v>
      </c>
      <c r="J684" t="s">
        <v>216</v>
      </c>
      <c r="K684" t="s">
        <v>48</v>
      </c>
      <c r="L684" t="s">
        <v>70</v>
      </c>
      <c r="M684" t="s">
        <v>72</v>
      </c>
      <c r="N684">
        <v>369</v>
      </c>
      <c r="O684">
        <v>12.3</v>
      </c>
      <c r="P684">
        <v>0</v>
      </c>
      <c r="Q684" t="s">
        <v>8</v>
      </c>
      <c r="R684" t="s">
        <v>4</v>
      </c>
      <c r="S684" t="s">
        <v>5</v>
      </c>
      <c r="T684">
        <v>1</v>
      </c>
    </row>
    <row r="685" spans="1:20" x14ac:dyDescent="0.25">
      <c r="A685" s="2">
        <v>43109</v>
      </c>
      <c r="B685">
        <v>43312</v>
      </c>
      <c r="C685" t="s">
        <v>17</v>
      </c>
      <c r="D685">
        <v>21</v>
      </c>
      <c r="E685" t="s">
        <v>28</v>
      </c>
      <c r="F685" t="s">
        <v>33</v>
      </c>
      <c r="G685" s="2"/>
      <c r="H685" t="s">
        <v>70</v>
      </c>
      <c r="I685" t="s">
        <v>40</v>
      </c>
      <c r="J685" t="s">
        <v>219</v>
      </c>
      <c r="K685" t="s">
        <v>48</v>
      </c>
      <c r="L685" t="s">
        <v>70</v>
      </c>
      <c r="M685" t="s">
        <v>72</v>
      </c>
      <c r="N685">
        <v>171</v>
      </c>
      <c r="O685">
        <v>5.7</v>
      </c>
      <c r="P685">
        <v>0</v>
      </c>
      <c r="Q685" t="s">
        <v>8</v>
      </c>
      <c r="R685" t="s">
        <v>4</v>
      </c>
      <c r="S685" t="s">
        <v>5</v>
      </c>
      <c r="T685">
        <v>1</v>
      </c>
    </row>
    <row r="686" spans="1:20" x14ac:dyDescent="0.25">
      <c r="A686" s="2">
        <v>43109</v>
      </c>
      <c r="B686">
        <v>53260</v>
      </c>
      <c r="C686" t="s">
        <v>17</v>
      </c>
      <c r="D686">
        <v>21</v>
      </c>
      <c r="E686" t="s">
        <v>26</v>
      </c>
      <c r="F686" t="s">
        <v>33</v>
      </c>
      <c r="G686" s="2"/>
      <c r="H686" t="s">
        <v>70</v>
      </c>
      <c r="I686" t="s">
        <v>40</v>
      </c>
      <c r="J686" t="s">
        <v>220</v>
      </c>
      <c r="K686" t="s">
        <v>48</v>
      </c>
      <c r="L686" t="s">
        <v>70</v>
      </c>
      <c r="M686" t="s">
        <v>72</v>
      </c>
      <c r="N686">
        <v>166</v>
      </c>
      <c r="O686">
        <v>5.53</v>
      </c>
      <c r="P686">
        <v>0</v>
      </c>
      <c r="Q686" t="s">
        <v>8</v>
      </c>
      <c r="R686" t="s">
        <v>4</v>
      </c>
      <c r="S686" t="s">
        <v>5</v>
      </c>
      <c r="T686">
        <v>1</v>
      </c>
    </row>
    <row r="687" spans="1:20" x14ac:dyDescent="0.25">
      <c r="A687" s="2">
        <v>43109</v>
      </c>
      <c r="B687">
        <v>54564</v>
      </c>
      <c r="C687" t="s">
        <v>17</v>
      </c>
      <c r="D687">
        <v>21</v>
      </c>
      <c r="E687" t="s">
        <v>20</v>
      </c>
      <c r="F687" t="s">
        <v>33</v>
      </c>
      <c r="G687" s="2"/>
      <c r="H687" t="s">
        <v>70</v>
      </c>
      <c r="I687" t="s">
        <v>40</v>
      </c>
      <c r="J687" t="s">
        <v>217</v>
      </c>
      <c r="K687" t="s">
        <v>48</v>
      </c>
      <c r="L687" t="s">
        <v>70</v>
      </c>
      <c r="M687" t="s">
        <v>72</v>
      </c>
      <c r="N687">
        <v>729</v>
      </c>
      <c r="O687">
        <v>24.3</v>
      </c>
      <c r="P687">
        <v>0</v>
      </c>
      <c r="Q687" t="s">
        <v>8</v>
      </c>
      <c r="R687" t="s">
        <v>4</v>
      </c>
      <c r="S687" t="s">
        <v>5</v>
      </c>
      <c r="T687">
        <v>1</v>
      </c>
    </row>
    <row r="688" spans="1:20" x14ac:dyDescent="0.25">
      <c r="A688" s="2">
        <v>43109</v>
      </c>
      <c r="B688">
        <v>54614</v>
      </c>
      <c r="C688" t="s">
        <v>17</v>
      </c>
      <c r="D688">
        <v>21</v>
      </c>
      <c r="E688" t="s">
        <v>24</v>
      </c>
      <c r="F688" t="s">
        <v>33</v>
      </c>
      <c r="G688" s="2"/>
      <c r="H688" t="s">
        <v>70</v>
      </c>
      <c r="I688" t="s">
        <v>40</v>
      </c>
      <c r="J688" t="s">
        <v>218</v>
      </c>
      <c r="K688" t="s">
        <v>48</v>
      </c>
      <c r="L688" t="s">
        <v>70</v>
      </c>
      <c r="M688" t="s">
        <v>72</v>
      </c>
      <c r="N688">
        <v>676</v>
      </c>
      <c r="O688">
        <v>22.53</v>
      </c>
      <c r="P688">
        <v>0</v>
      </c>
      <c r="Q688" t="s">
        <v>8</v>
      </c>
      <c r="R688" t="s">
        <v>4</v>
      </c>
      <c r="S688" t="s">
        <v>5</v>
      </c>
      <c r="T688">
        <v>1</v>
      </c>
    </row>
    <row r="689" spans="1:20" x14ac:dyDescent="0.25">
      <c r="A689" s="2">
        <v>43109</v>
      </c>
      <c r="B689">
        <v>55666</v>
      </c>
      <c r="C689" t="s">
        <v>17</v>
      </c>
      <c r="D689">
        <v>21</v>
      </c>
      <c r="E689" t="s">
        <v>24</v>
      </c>
      <c r="F689" t="s">
        <v>33</v>
      </c>
      <c r="G689" s="2"/>
      <c r="H689" t="s">
        <v>70</v>
      </c>
      <c r="I689" t="s">
        <v>40</v>
      </c>
      <c r="J689" t="s">
        <v>83</v>
      </c>
      <c r="K689" t="s">
        <v>48</v>
      </c>
      <c r="L689" t="s">
        <v>70</v>
      </c>
      <c r="M689" t="s">
        <v>72</v>
      </c>
      <c r="N689">
        <v>1146</v>
      </c>
      <c r="O689">
        <v>38.200000000000003</v>
      </c>
      <c r="P689">
        <v>0</v>
      </c>
      <c r="Q689" t="s">
        <v>8</v>
      </c>
      <c r="R689" t="s">
        <v>4</v>
      </c>
      <c r="S689" t="s">
        <v>5</v>
      </c>
      <c r="T689">
        <v>1</v>
      </c>
    </row>
    <row r="690" spans="1:20" x14ac:dyDescent="0.25">
      <c r="A690" s="2">
        <v>43110</v>
      </c>
      <c r="B690">
        <v>41416</v>
      </c>
      <c r="C690" t="s">
        <v>17</v>
      </c>
      <c r="D690">
        <v>21</v>
      </c>
      <c r="E690" t="s">
        <v>22</v>
      </c>
      <c r="F690" t="s">
        <v>33</v>
      </c>
      <c r="G690" s="2"/>
      <c r="H690" t="s">
        <v>70</v>
      </c>
      <c r="I690" t="s">
        <v>40</v>
      </c>
      <c r="J690" t="s">
        <v>216</v>
      </c>
      <c r="K690" t="s">
        <v>48</v>
      </c>
      <c r="L690" t="s">
        <v>70</v>
      </c>
      <c r="M690" t="s">
        <v>72</v>
      </c>
      <c r="N690">
        <v>399</v>
      </c>
      <c r="O690">
        <v>13.3</v>
      </c>
      <c r="P690">
        <v>0</v>
      </c>
      <c r="Q690" t="s">
        <v>8</v>
      </c>
      <c r="R690" t="s">
        <v>4</v>
      </c>
      <c r="S690" t="s">
        <v>5</v>
      </c>
      <c r="T690">
        <v>1</v>
      </c>
    </row>
    <row r="691" spans="1:20" x14ac:dyDescent="0.25">
      <c r="A691" s="2">
        <v>43110</v>
      </c>
      <c r="B691">
        <v>43312</v>
      </c>
      <c r="C691" t="s">
        <v>17</v>
      </c>
      <c r="D691">
        <v>21</v>
      </c>
      <c r="E691" t="s">
        <v>28</v>
      </c>
      <c r="F691" t="s">
        <v>33</v>
      </c>
      <c r="G691" s="2"/>
      <c r="H691" t="s">
        <v>70</v>
      </c>
      <c r="I691" t="s">
        <v>40</v>
      </c>
      <c r="J691" t="s">
        <v>219</v>
      </c>
      <c r="K691" t="s">
        <v>48</v>
      </c>
      <c r="L691" t="s">
        <v>70</v>
      </c>
      <c r="M691" t="s">
        <v>72</v>
      </c>
      <c r="N691">
        <v>201</v>
      </c>
      <c r="O691">
        <v>6.7</v>
      </c>
      <c r="P691">
        <v>0</v>
      </c>
      <c r="Q691" t="s">
        <v>8</v>
      </c>
      <c r="R691" t="s">
        <v>4</v>
      </c>
      <c r="S691" t="s">
        <v>5</v>
      </c>
      <c r="T691">
        <v>1</v>
      </c>
    </row>
    <row r="692" spans="1:20" x14ac:dyDescent="0.25">
      <c r="A692" s="2">
        <v>43110</v>
      </c>
      <c r="B692">
        <v>53260</v>
      </c>
      <c r="C692" t="s">
        <v>17</v>
      </c>
      <c r="D692">
        <v>21</v>
      </c>
      <c r="E692" t="s">
        <v>26</v>
      </c>
      <c r="F692" t="s">
        <v>33</v>
      </c>
      <c r="G692" s="2"/>
      <c r="H692" t="s">
        <v>70</v>
      </c>
      <c r="I692" t="s">
        <v>40</v>
      </c>
      <c r="J692" t="s">
        <v>220</v>
      </c>
      <c r="K692" t="s">
        <v>48</v>
      </c>
      <c r="L692" t="s">
        <v>70</v>
      </c>
      <c r="M692" t="s">
        <v>72</v>
      </c>
      <c r="N692">
        <v>196</v>
      </c>
      <c r="O692">
        <v>6.53</v>
      </c>
      <c r="P692">
        <v>0</v>
      </c>
      <c r="Q692" t="s">
        <v>8</v>
      </c>
      <c r="R692" t="s">
        <v>4</v>
      </c>
      <c r="S692" t="s">
        <v>5</v>
      </c>
      <c r="T692">
        <v>1</v>
      </c>
    </row>
    <row r="693" spans="1:20" x14ac:dyDescent="0.25">
      <c r="A693" s="2">
        <v>43110</v>
      </c>
      <c r="B693">
        <v>54564</v>
      </c>
      <c r="C693" t="s">
        <v>17</v>
      </c>
      <c r="D693">
        <v>21</v>
      </c>
      <c r="E693" t="s">
        <v>20</v>
      </c>
      <c r="F693" t="s">
        <v>33</v>
      </c>
      <c r="G693" s="2"/>
      <c r="H693" t="s">
        <v>70</v>
      </c>
      <c r="I693" t="s">
        <v>40</v>
      </c>
      <c r="J693" t="s">
        <v>217</v>
      </c>
      <c r="K693" t="s">
        <v>48</v>
      </c>
      <c r="L693" t="s">
        <v>70</v>
      </c>
      <c r="M693" t="s">
        <v>72</v>
      </c>
      <c r="N693">
        <v>759</v>
      </c>
      <c r="O693">
        <v>25.3</v>
      </c>
      <c r="P693">
        <v>0</v>
      </c>
      <c r="Q693" t="s">
        <v>8</v>
      </c>
      <c r="R693" t="s">
        <v>4</v>
      </c>
      <c r="S693" t="s">
        <v>5</v>
      </c>
      <c r="T693">
        <v>1</v>
      </c>
    </row>
    <row r="694" spans="1:20" x14ac:dyDescent="0.25">
      <c r="A694" s="2">
        <v>43110</v>
      </c>
      <c r="B694">
        <v>54614</v>
      </c>
      <c r="C694" t="s">
        <v>17</v>
      </c>
      <c r="D694">
        <v>21</v>
      </c>
      <c r="E694" t="s">
        <v>24</v>
      </c>
      <c r="F694" t="s">
        <v>33</v>
      </c>
      <c r="G694" s="2"/>
      <c r="H694" t="s">
        <v>70</v>
      </c>
      <c r="I694" t="s">
        <v>40</v>
      </c>
      <c r="J694" t="s">
        <v>218</v>
      </c>
      <c r="K694" t="s">
        <v>48</v>
      </c>
      <c r="L694" t="s">
        <v>70</v>
      </c>
      <c r="M694" t="s">
        <v>72</v>
      </c>
      <c r="N694">
        <v>706</v>
      </c>
      <c r="O694">
        <v>23.53</v>
      </c>
      <c r="P694">
        <v>0</v>
      </c>
      <c r="Q694" t="s">
        <v>8</v>
      </c>
      <c r="R694" t="s">
        <v>4</v>
      </c>
      <c r="S694" t="s">
        <v>5</v>
      </c>
      <c r="T694">
        <v>1</v>
      </c>
    </row>
    <row r="695" spans="1:20" x14ac:dyDescent="0.25">
      <c r="A695" s="2">
        <v>43110</v>
      </c>
      <c r="B695">
        <v>55666</v>
      </c>
      <c r="C695" t="s">
        <v>17</v>
      </c>
      <c r="D695">
        <v>21</v>
      </c>
      <c r="E695" t="s">
        <v>24</v>
      </c>
      <c r="F695" t="s">
        <v>33</v>
      </c>
      <c r="G695" s="2"/>
      <c r="H695" t="s">
        <v>70</v>
      </c>
      <c r="I695" t="s">
        <v>40</v>
      </c>
      <c r="J695" t="s">
        <v>83</v>
      </c>
      <c r="K695" t="s">
        <v>48</v>
      </c>
      <c r="L695" t="s">
        <v>70</v>
      </c>
      <c r="M695" t="s">
        <v>72</v>
      </c>
      <c r="N695">
        <v>1176</v>
      </c>
      <c r="O695">
        <v>39.200000000000003</v>
      </c>
      <c r="P695">
        <v>0</v>
      </c>
      <c r="Q695" t="s">
        <v>8</v>
      </c>
      <c r="R695" t="s">
        <v>4</v>
      </c>
      <c r="S695" t="s">
        <v>5</v>
      </c>
      <c r="T695">
        <v>1</v>
      </c>
    </row>
    <row r="696" spans="1:20" x14ac:dyDescent="0.25">
      <c r="A696" s="2">
        <v>43111</v>
      </c>
      <c r="B696">
        <v>41416</v>
      </c>
      <c r="C696" t="s">
        <v>17</v>
      </c>
      <c r="D696">
        <v>21</v>
      </c>
      <c r="E696" t="s">
        <v>22</v>
      </c>
      <c r="F696" t="s">
        <v>33</v>
      </c>
      <c r="G696" s="2"/>
      <c r="H696" t="s">
        <v>70</v>
      </c>
      <c r="I696" t="s">
        <v>40</v>
      </c>
      <c r="J696" t="s">
        <v>216</v>
      </c>
      <c r="K696" t="s">
        <v>48</v>
      </c>
      <c r="L696" t="s">
        <v>70</v>
      </c>
      <c r="M696" t="s">
        <v>72</v>
      </c>
      <c r="N696">
        <v>430</v>
      </c>
      <c r="O696">
        <v>14.33</v>
      </c>
      <c r="P696">
        <v>0</v>
      </c>
      <c r="Q696" t="s">
        <v>8</v>
      </c>
      <c r="R696" t="s">
        <v>4</v>
      </c>
      <c r="S696" t="s">
        <v>5</v>
      </c>
      <c r="T696">
        <v>1</v>
      </c>
    </row>
    <row r="697" spans="1:20" x14ac:dyDescent="0.25">
      <c r="A697" s="2">
        <v>43111</v>
      </c>
      <c r="B697">
        <v>43312</v>
      </c>
      <c r="C697" t="s">
        <v>17</v>
      </c>
      <c r="D697">
        <v>21</v>
      </c>
      <c r="E697" t="s">
        <v>28</v>
      </c>
      <c r="F697" t="s">
        <v>33</v>
      </c>
      <c r="G697" s="2"/>
      <c r="H697" t="s">
        <v>70</v>
      </c>
      <c r="I697" t="s">
        <v>40</v>
      </c>
      <c r="J697" t="s">
        <v>219</v>
      </c>
      <c r="K697" t="s">
        <v>48</v>
      </c>
      <c r="L697" t="s">
        <v>70</v>
      </c>
      <c r="M697" t="s">
        <v>72</v>
      </c>
      <c r="N697">
        <v>232</v>
      </c>
      <c r="O697">
        <v>7.73</v>
      </c>
      <c r="P697">
        <v>0</v>
      </c>
      <c r="Q697" t="s">
        <v>8</v>
      </c>
      <c r="R697" t="s">
        <v>4</v>
      </c>
      <c r="S697" t="s">
        <v>5</v>
      </c>
      <c r="T697">
        <v>1</v>
      </c>
    </row>
    <row r="698" spans="1:20" x14ac:dyDescent="0.25">
      <c r="A698" s="2">
        <v>43111</v>
      </c>
      <c r="B698">
        <v>53260</v>
      </c>
      <c r="C698" t="s">
        <v>17</v>
      </c>
      <c r="D698">
        <v>21</v>
      </c>
      <c r="E698" t="s">
        <v>26</v>
      </c>
      <c r="F698" t="s">
        <v>33</v>
      </c>
      <c r="G698" s="2"/>
      <c r="H698" t="s">
        <v>70</v>
      </c>
      <c r="I698" t="s">
        <v>40</v>
      </c>
      <c r="J698" t="s">
        <v>220</v>
      </c>
      <c r="K698" t="s">
        <v>48</v>
      </c>
      <c r="L698" t="s">
        <v>70</v>
      </c>
      <c r="M698" t="s">
        <v>72</v>
      </c>
      <c r="N698">
        <v>227</v>
      </c>
      <c r="O698">
        <v>7.57</v>
      </c>
      <c r="P698">
        <v>0</v>
      </c>
      <c r="Q698" t="s">
        <v>8</v>
      </c>
      <c r="R698" t="s">
        <v>4</v>
      </c>
      <c r="S698" t="s">
        <v>5</v>
      </c>
      <c r="T698">
        <v>1</v>
      </c>
    </row>
    <row r="699" spans="1:20" x14ac:dyDescent="0.25">
      <c r="A699" s="2">
        <v>43111</v>
      </c>
      <c r="B699">
        <v>54564</v>
      </c>
      <c r="C699" t="s">
        <v>17</v>
      </c>
      <c r="D699">
        <v>21</v>
      </c>
      <c r="E699" t="s">
        <v>20</v>
      </c>
      <c r="F699" t="s">
        <v>33</v>
      </c>
      <c r="G699" s="2"/>
      <c r="H699" t="s">
        <v>70</v>
      </c>
      <c r="I699" t="s">
        <v>40</v>
      </c>
      <c r="J699" t="s">
        <v>217</v>
      </c>
      <c r="K699" t="s">
        <v>48</v>
      </c>
      <c r="L699" t="s">
        <v>70</v>
      </c>
      <c r="M699" t="s">
        <v>72</v>
      </c>
      <c r="N699">
        <v>790</v>
      </c>
      <c r="O699">
        <v>26.33</v>
      </c>
      <c r="P699">
        <v>0</v>
      </c>
      <c r="Q699" t="s">
        <v>8</v>
      </c>
      <c r="R699" t="s">
        <v>4</v>
      </c>
      <c r="S699" t="s">
        <v>5</v>
      </c>
      <c r="T699">
        <v>1</v>
      </c>
    </row>
    <row r="700" spans="1:20" x14ac:dyDescent="0.25">
      <c r="A700" s="2">
        <v>43111</v>
      </c>
      <c r="B700">
        <v>54614</v>
      </c>
      <c r="C700" t="s">
        <v>17</v>
      </c>
      <c r="D700">
        <v>21</v>
      </c>
      <c r="E700" t="s">
        <v>24</v>
      </c>
      <c r="F700" t="s">
        <v>33</v>
      </c>
      <c r="G700" s="2"/>
      <c r="H700" t="s">
        <v>70</v>
      </c>
      <c r="I700" t="s">
        <v>40</v>
      </c>
      <c r="J700" t="s">
        <v>218</v>
      </c>
      <c r="K700" t="s">
        <v>48</v>
      </c>
      <c r="L700" t="s">
        <v>70</v>
      </c>
      <c r="M700" t="s">
        <v>72</v>
      </c>
      <c r="N700">
        <v>737</v>
      </c>
      <c r="O700">
        <v>24.57</v>
      </c>
      <c r="P700">
        <v>0</v>
      </c>
      <c r="Q700" t="s">
        <v>8</v>
      </c>
      <c r="R700" t="s">
        <v>4</v>
      </c>
      <c r="S700" t="s">
        <v>5</v>
      </c>
      <c r="T700">
        <v>1</v>
      </c>
    </row>
    <row r="701" spans="1:20" x14ac:dyDescent="0.25">
      <c r="A701" s="2">
        <v>43111</v>
      </c>
      <c r="B701">
        <v>55666</v>
      </c>
      <c r="C701" t="s">
        <v>17</v>
      </c>
      <c r="D701">
        <v>21</v>
      </c>
      <c r="E701" t="s">
        <v>24</v>
      </c>
      <c r="F701" t="s">
        <v>33</v>
      </c>
      <c r="G701" s="2"/>
      <c r="H701" t="s">
        <v>70</v>
      </c>
      <c r="I701" t="s">
        <v>40</v>
      </c>
      <c r="J701" t="s">
        <v>83</v>
      </c>
      <c r="K701" t="s">
        <v>48</v>
      </c>
      <c r="L701" t="s">
        <v>70</v>
      </c>
      <c r="M701" t="s">
        <v>72</v>
      </c>
      <c r="N701">
        <v>1207</v>
      </c>
      <c r="O701">
        <v>40.229999999999997</v>
      </c>
      <c r="P701">
        <v>0</v>
      </c>
      <c r="Q701" t="s">
        <v>8</v>
      </c>
      <c r="R701" t="s">
        <v>4</v>
      </c>
      <c r="S701" t="s">
        <v>5</v>
      </c>
      <c r="T701">
        <v>1</v>
      </c>
    </row>
    <row r="702" spans="1:20" x14ac:dyDescent="0.25">
      <c r="A702" s="2">
        <v>43112</v>
      </c>
      <c r="B702">
        <v>41416</v>
      </c>
      <c r="C702" t="s">
        <v>17</v>
      </c>
      <c r="D702">
        <v>21</v>
      </c>
      <c r="E702" t="s">
        <v>22</v>
      </c>
      <c r="F702" t="s">
        <v>33</v>
      </c>
      <c r="G702" s="2"/>
      <c r="H702" t="s">
        <v>70</v>
      </c>
      <c r="I702" t="s">
        <v>40</v>
      </c>
      <c r="J702" t="s">
        <v>216</v>
      </c>
      <c r="K702" t="s">
        <v>48</v>
      </c>
      <c r="L702" t="s">
        <v>70</v>
      </c>
      <c r="M702" t="s">
        <v>72</v>
      </c>
      <c r="N702">
        <v>460</v>
      </c>
      <c r="O702">
        <v>15.33</v>
      </c>
      <c r="P702">
        <v>0</v>
      </c>
      <c r="Q702" t="s">
        <v>8</v>
      </c>
      <c r="R702" t="s">
        <v>4</v>
      </c>
      <c r="S702" t="s">
        <v>5</v>
      </c>
      <c r="T702">
        <v>1</v>
      </c>
    </row>
    <row r="703" spans="1:20" x14ac:dyDescent="0.25">
      <c r="A703" s="2">
        <v>43112</v>
      </c>
      <c r="B703">
        <v>43312</v>
      </c>
      <c r="C703" t="s">
        <v>17</v>
      </c>
      <c r="D703">
        <v>21</v>
      </c>
      <c r="E703" t="s">
        <v>28</v>
      </c>
      <c r="F703" t="s">
        <v>33</v>
      </c>
      <c r="G703" s="2"/>
      <c r="H703" t="s">
        <v>70</v>
      </c>
      <c r="I703" t="s">
        <v>40</v>
      </c>
      <c r="J703" t="s">
        <v>219</v>
      </c>
      <c r="K703" t="s">
        <v>48</v>
      </c>
      <c r="L703" t="s">
        <v>70</v>
      </c>
      <c r="M703" t="s">
        <v>72</v>
      </c>
      <c r="N703">
        <v>262</v>
      </c>
      <c r="O703">
        <v>8.73</v>
      </c>
      <c r="P703">
        <v>0</v>
      </c>
      <c r="Q703" t="s">
        <v>8</v>
      </c>
      <c r="R703" t="s">
        <v>4</v>
      </c>
      <c r="S703" t="s">
        <v>5</v>
      </c>
      <c r="T703">
        <v>1</v>
      </c>
    </row>
    <row r="704" spans="1:20" x14ac:dyDescent="0.25">
      <c r="A704" s="2">
        <v>43112</v>
      </c>
      <c r="B704">
        <v>53260</v>
      </c>
      <c r="C704" t="s">
        <v>17</v>
      </c>
      <c r="D704">
        <v>21</v>
      </c>
      <c r="E704" t="s">
        <v>26</v>
      </c>
      <c r="F704" t="s">
        <v>33</v>
      </c>
      <c r="G704" s="2"/>
      <c r="H704" t="s">
        <v>70</v>
      </c>
      <c r="I704" t="s">
        <v>40</v>
      </c>
      <c r="J704" t="s">
        <v>220</v>
      </c>
      <c r="K704" t="s">
        <v>48</v>
      </c>
      <c r="L704" t="s">
        <v>70</v>
      </c>
      <c r="M704" t="s">
        <v>72</v>
      </c>
      <c r="N704">
        <v>257</v>
      </c>
      <c r="O704">
        <v>8.57</v>
      </c>
      <c r="P704">
        <v>0</v>
      </c>
      <c r="Q704" t="s">
        <v>8</v>
      </c>
      <c r="R704" t="s">
        <v>4</v>
      </c>
      <c r="S704" t="s">
        <v>5</v>
      </c>
      <c r="T704">
        <v>1</v>
      </c>
    </row>
    <row r="705" spans="1:20" x14ac:dyDescent="0.25">
      <c r="A705" s="2">
        <v>43112</v>
      </c>
      <c r="B705">
        <v>54564</v>
      </c>
      <c r="C705" t="s">
        <v>17</v>
      </c>
      <c r="D705">
        <v>21</v>
      </c>
      <c r="E705" t="s">
        <v>20</v>
      </c>
      <c r="F705" t="s">
        <v>33</v>
      </c>
      <c r="G705" s="2"/>
      <c r="H705" t="s">
        <v>70</v>
      </c>
      <c r="I705" t="s">
        <v>40</v>
      </c>
      <c r="J705" t="s">
        <v>217</v>
      </c>
      <c r="K705" t="s">
        <v>48</v>
      </c>
      <c r="L705" t="s">
        <v>70</v>
      </c>
      <c r="M705" t="s">
        <v>72</v>
      </c>
      <c r="N705">
        <v>820</v>
      </c>
      <c r="O705">
        <v>27.33</v>
      </c>
      <c r="P705">
        <v>0</v>
      </c>
      <c r="Q705" t="s">
        <v>8</v>
      </c>
      <c r="R705" t="s">
        <v>4</v>
      </c>
      <c r="S705" t="s">
        <v>5</v>
      </c>
      <c r="T705">
        <v>1</v>
      </c>
    </row>
    <row r="706" spans="1:20" x14ac:dyDescent="0.25">
      <c r="A706" s="2">
        <v>43112</v>
      </c>
      <c r="B706">
        <v>54614</v>
      </c>
      <c r="C706" t="s">
        <v>17</v>
      </c>
      <c r="D706">
        <v>21</v>
      </c>
      <c r="E706" t="s">
        <v>24</v>
      </c>
      <c r="F706" t="s">
        <v>33</v>
      </c>
      <c r="G706" s="2"/>
      <c r="H706" t="s">
        <v>70</v>
      </c>
      <c r="I706" t="s">
        <v>40</v>
      </c>
      <c r="J706" t="s">
        <v>218</v>
      </c>
      <c r="K706" t="s">
        <v>48</v>
      </c>
      <c r="L706" t="s">
        <v>70</v>
      </c>
      <c r="M706" t="s">
        <v>72</v>
      </c>
      <c r="N706">
        <v>767</v>
      </c>
      <c r="O706">
        <v>25.57</v>
      </c>
      <c r="P706">
        <v>0</v>
      </c>
      <c r="Q706" t="s">
        <v>8</v>
      </c>
      <c r="R706" t="s">
        <v>4</v>
      </c>
      <c r="S706" t="s">
        <v>5</v>
      </c>
      <c r="T706">
        <v>1</v>
      </c>
    </row>
    <row r="707" spans="1:20" x14ac:dyDescent="0.25">
      <c r="A707" s="2">
        <v>43112</v>
      </c>
      <c r="B707">
        <v>55666</v>
      </c>
      <c r="C707" t="s">
        <v>17</v>
      </c>
      <c r="D707">
        <v>21</v>
      </c>
      <c r="E707" t="s">
        <v>24</v>
      </c>
      <c r="F707" t="s">
        <v>33</v>
      </c>
      <c r="G707" s="2"/>
      <c r="H707" t="s">
        <v>70</v>
      </c>
      <c r="I707" t="s">
        <v>40</v>
      </c>
      <c r="J707" t="s">
        <v>83</v>
      </c>
      <c r="K707" t="s">
        <v>48</v>
      </c>
      <c r="L707" t="s">
        <v>70</v>
      </c>
      <c r="M707" t="s">
        <v>72</v>
      </c>
      <c r="N707">
        <v>1237</v>
      </c>
      <c r="O707">
        <v>41.23</v>
      </c>
      <c r="P707">
        <v>0</v>
      </c>
      <c r="Q707" t="s">
        <v>8</v>
      </c>
      <c r="R707" t="s">
        <v>4</v>
      </c>
      <c r="S707" t="s">
        <v>5</v>
      </c>
      <c r="T707">
        <v>1</v>
      </c>
    </row>
    <row r="708" spans="1:20" x14ac:dyDescent="0.25">
      <c r="A708" s="2">
        <v>42370</v>
      </c>
      <c r="B708">
        <v>43738</v>
      </c>
      <c r="C708" t="s">
        <v>17</v>
      </c>
      <c r="D708">
        <v>21</v>
      </c>
      <c r="E708" t="s">
        <v>24</v>
      </c>
      <c r="F708" t="s">
        <v>33</v>
      </c>
      <c r="G708" s="2"/>
      <c r="H708" t="s">
        <v>70</v>
      </c>
      <c r="I708" t="s">
        <v>38</v>
      </c>
      <c r="J708" t="s">
        <v>223</v>
      </c>
      <c r="K708" t="s">
        <v>48</v>
      </c>
      <c r="L708" t="s">
        <v>70</v>
      </c>
      <c r="M708" t="s">
        <v>72</v>
      </c>
      <c r="N708">
        <v>558</v>
      </c>
      <c r="O708">
        <v>18.600000000000001</v>
      </c>
      <c r="P708">
        <v>0</v>
      </c>
      <c r="Q708" t="s">
        <v>6</v>
      </c>
      <c r="R708" t="s">
        <v>4</v>
      </c>
      <c r="S708" t="s">
        <v>5</v>
      </c>
      <c r="T708">
        <v>1</v>
      </c>
    </row>
    <row r="709" spans="1:20" x14ac:dyDescent="0.25">
      <c r="A709" s="2">
        <v>42370</v>
      </c>
      <c r="B709">
        <v>55650</v>
      </c>
      <c r="C709" t="s">
        <v>17</v>
      </c>
      <c r="D709">
        <v>21</v>
      </c>
      <c r="E709" t="s">
        <v>26</v>
      </c>
      <c r="F709" t="s">
        <v>33</v>
      </c>
      <c r="G709" s="2"/>
      <c r="H709" t="s">
        <v>70</v>
      </c>
      <c r="I709" t="s">
        <v>38</v>
      </c>
      <c r="J709" t="s">
        <v>224</v>
      </c>
      <c r="K709" t="s">
        <v>48</v>
      </c>
      <c r="L709" t="s">
        <v>70</v>
      </c>
      <c r="M709" t="s">
        <v>72</v>
      </c>
      <c r="N709">
        <v>1192</v>
      </c>
      <c r="O709">
        <v>39.729999999999997</v>
      </c>
      <c r="P709">
        <v>0</v>
      </c>
      <c r="Q709" t="s">
        <v>6</v>
      </c>
      <c r="R709" t="s">
        <v>4</v>
      </c>
      <c r="S709" t="s">
        <v>5</v>
      </c>
      <c r="T709">
        <v>1</v>
      </c>
    </row>
    <row r="710" spans="1:20" x14ac:dyDescent="0.25">
      <c r="A710" s="2">
        <v>42371</v>
      </c>
      <c r="B710">
        <v>43738</v>
      </c>
      <c r="C710" t="s">
        <v>17</v>
      </c>
      <c r="D710">
        <v>21</v>
      </c>
      <c r="E710" t="s">
        <v>24</v>
      </c>
      <c r="F710" t="s">
        <v>33</v>
      </c>
      <c r="G710" s="2"/>
      <c r="H710" t="s">
        <v>70</v>
      </c>
      <c r="I710" t="s">
        <v>38</v>
      </c>
      <c r="J710" t="s">
        <v>225</v>
      </c>
      <c r="K710" t="s">
        <v>48</v>
      </c>
      <c r="L710" t="s">
        <v>70</v>
      </c>
      <c r="M710" t="s">
        <v>72</v>
      </c>
      <c r="N710">
        <v>589</v>
      </c>
      <c r="O710">
        <v>19.63</v>
      </c>
      <c r="P710">
        <v>0</v>
      </c>
      <c r="Q710" t="s">
        <v>6</v>
      </c>
      <c r="R710" t="s">
        <v>4</v>
      </c>
      <c r="S710" t="s">
        <v>5</v>
      </c>
      <c r="T710">
        <v>1</v>
      </c>
    </row>
    <row r="711" spans="1:20" x14ac:dyDescent="0.25">
      <c r="A711" s="2">
        <v>42371</v>
      </c>
      <c r="B711">
        <v>55650</v>
      </c>
      <c r="C711" t="s">
        <v>17</v>
      </c>
      <c r="D711">
        <v>21</v>
      </c>
      <c r="E711" t="s">
        <v>26</v>
      </c>
      <c r="F711" t="s">
        <v>33</v>
      </c>
      <c r="G711" s="2"/>
      <c r="H711" t="s">
        <v>70</v>
      </c>
      <c r="I711" t="s">
        <v>38</v>
      </c>
      <c r="J711" t="s">
        <v>226</v>
      </c>
      <c r="K711" t="s">
        <v>48</v>
      </c>
      <c r="L711" t="s">
        <v>70</v>
      </c>
      <c r="M711" t="s">
        <v>72</v>
      </c>
      <c r="N711">
        <v>1223</v>
      </c>
      <c r="O711">
        <v>40.770000000000003</v>
      </c>
      <c r="P711">
        <v>0</v>
      </c>
      <c r="Q711" t="s">
        <v>6</v>
      </c>
      <c r="R711" t="s">
        <v>4</v>
      </c>
      <c r="S711" t="s">
        <v>5</v>
      </c>
      <c r="T711">
        <v>1</v>
      </c>
    </row>
    <row r="712" spans="1:20" x14ac:dyDescent="0.25">
      <c r="A712" s="2">
        <v>42372</v>
      </c>
      <c r="B712">
        <v>43738</v>
      </c>
      <c r="C712" t="s">
        <v>17</v>
      </c>
      <c r="D712">
        <v>21</v>
      </c>
      <c r="E712" t="s">
        <v>24</v>
      </c>
      <c r="F712" t="s">
        <v>33</v>
      </c>
      <c r="G712" s="2"/>
      <c r="H712" t="s">
        <v>70</v>
      </c>
      <c r="I712" t="s">
        <v>38</v>
      </c>
      <c r="J712" t="s">
        <v>225</v>
      </c>
      <c r="K712" t="s">
        <v>48</v>
      </c>
      <c r="L712" t="s">
        <v>70</v>
      </c>
      <c r="M712" t="s">
        <v>72</v>
      </c>
      <c r="N712">
        <v>618</v>
      </c>
      <c r="O712">
        <v>20.6</v>
      </c>
      <c r="P712">
        <v>0</v>
      </c>
      <c r="Q712" t="s">
        <v>6</v>
      </c>
      <c r="R712" t="s">
        <v>4</v>
      </c>
      <c r="S712" t="s">
        <v>5</v>
      </c>
      <c r="T712">
        <v>1</v>
      </c>
    </row>
    <row r="713" spans="1:20" x14ac:dyDescent="0.25">
      <c r="A713" s="2">
        <v>42372</v>
      </c>
      <c r="B713">
        <v>55650</v>
      </c>
      <c r="C713" t="s">
        <v>17</v>
      </c>
      <c r="D713">
        <v>21</v>
      </c>
      <c r="E713" t="s">
        <v>26</v>
      </c>
      <c r="F713" t="s">
        <v>33</v>
      </c>
      <c r="G713" s="2"/>
      <c r="H713" t="s">
        <v>70</v>
      </c>
      <c r="I713" t="s">
        <v>38</v>
      </c>
      <c r="J713" t="s">
        <v>226</v>
      </c>
      <c r="K713" t="s">
        <v>48</v>
      </c>
      <c r="L713" t="s">
        <v>70</v>
      </c>
      <c r="M713" t="s">
        <v>72</v>
      </c>
      <c r="N713">
        <v>1252</v>
      </c>
      <c r="O713">
        <v>41.73</v>
      </c>
      <c r="P713">
        <v>0</v>
      </c>
      <c r="Q713" t="s">
        <v>6</v>
      </c>
      <c r="R713" t="s">
        <v>4</v>
      </c>
      <c r="S713" t="s">
        <v>5</v>
      </c>
      <c r="T713">
        <v>1</v>
      </c>
    </row>
    <row r="714" spans="1:20" x14ac:dyDescent="0.25">
      <c r="A714" s="2">
        <v>42373</v>
      </c>
      <c r="B714">
        <v>43738</v>
      </c>
      <c r="C714" t="s">
        <v>17</v>
      </c>
      <c r="D714">
        <v>21</v>
      </c>
      <c r="E714" t="s">
        <v>24</v>
      </c>
      <c r="F714" t="s">
        <v>33</v>
      </c>
      <c r="G714" s="2"/>
      <c r="H714" t="s">
        <v>70</v>
      </c>
      <c r="I714" t="s">
        <v>38</v>
      </c>
      <c r="J714" t="s">
        <v>225</v>
      </c>
      <c r="K714" t="s">
        <v>48</v>
      </c>
      <c r="L714" t="s">
        <v>70</v>
      </c>
      <c r="M714" t="s">
        <v>72</v>
      </c>
      <c r="N714">
        <v>649</v>
      </c>
      <c r="O714">
        <v>21.63</v>
      </c>
      <c r="P714">
        <v>0</v>
      </c>
      <c r="Q714" t="s">
        <v>6</v>
      </c>
      <c r="R714" t="s">
        <v>4</v>
      </c>
      <c r="S714" t="s">
        <v>5</v>
      </c>
      <c r="T714">
        <v>1</v>
      </c>
    </row>
    <row r="715" spans="1:20" x14ac:dyDescent="0.25">
      <c r="A715" s="2">
        <v>42373</v>
      </c>
      <c r="B715">
        <v>55650</v>
      </c>
      <c r="C715" t="s">
        <v>17</v>
      </c>
      <c r="D715">
        <v>21</v>
      </c>
      <c r="E715" t="s">
        <v>26</v>
      </c>
      <c r="F715" t="s">
        <v>33</v>
      </c>
      <c r="G715" s="2"/>
      <c r="H715" t="s">
        <v>70</v>
      </c>
      <c r="I715" t="s">
        <v>38</v>
      </c>
      <c r="J715" t="s">
        <v>226</v>
      </c>
      <c r="K715" t="s">
        <v>48</v>
      </c>
      <c r="L715" t="s">
        <v>70</v>
      </c>
      <c r="M715" t="s">
        <v>72</v>
      </c>
      <c r="N715">
        <v>1283</v>
      </c>
      <c r="O715">
        <v>42.77</v>
      </c>
      <c r="P715">
        <v>0</v>
      </c>
      <c r="Q715" t="s">
        <v>6</v>
      </c>
      <c r="R715" t="s">
        <v>4</v>
      </c>
      <c r="S715" t="s">
        <v>5</v>
      </c>
      <c r="T715">
        <v>1</v>
      </c>
    </row>
    <row r="716" spans="1:20" x14ac:dyDescent="0.25">
      <c r="A716" s="2">
        <v>42374</v>
      </c>
      <c r="B716">
        <v>43738</v>
      </c>
      <c r="C716" t="s">
        <v>17</v>
      </c>
      <c r="D716">
        <v>21</v>
      </c>
      <c r="E716" t="s">
        <v>24</v>
      </c>
      <c r="F716" t="s">
        <v>33</v>
      </c>
      <c r="G716" s="2"/>
      <c r="H716" t="s">
        <v>70</v>
      </c>
      <c r="I716" t="s">
        <v>38</v>
      </c>
      <c r="J716" t="s">
        <v>225</v>
      </c>
      <c r="K716" t="s">
        <v>48</v>
      </c>
      <c r="L716" t="s">
        <v>70</v>
      </c>
      <c r="M716" t="s">
        <v>72</v>
      </c>
      <c r="N716">
        <v>679</v>
      </c>
      <c r="O716">
        <v>22.63</v>
      </c>
      <c r="P716">
        <v>0</v>
      </c>
      <c r="Q716" t="s">
        <v>6</v>
      </c>
      <c r="R716" t="s">
        <v>4</v>
      </c>
      <c r="S716" t="s">
        <v>5</v>
      </c>
      <c r="T716">
        <v>1</v>
      </c>
    </row>
    <row r="717" spans="1:20" x14ac:dyDescent="0.25">
      <c r="A717" s="2">
        <v>42374</v>
      </c>
      <c r="B717">
        <v>55650</v>
      </c>
      <c r="C717" t="s">
        <v>17</v>
      </c>
      <c r="D717">
        <v>21</v>
      </c>
      <c r="E717" t="s">
        <v>26</v>
      </c>
      <c r="F717" t="s">
        <v>33</v>
      </c>
      <c r="G717" s="2"/>
      <c r="H717" t="s">
        <v>70</v>
      </c>
      <c r="I717" t="s">
        <v>38</v>
      </c>
      <c r="J717" t="s">
        <v>226</v>
      </c>
      <c r="K717" t="s">
        <v>48</v>
      </c>
      <c r="L717" t="s">
        <v>70</v>
      </c>
      <c r="M717" t="s">
        <v>72</v>
      </c>
      <c r="N717">
        <v>1313</v>
      </c>
      <c r="O717">
        <v>43.77</v>
      </c>
      <c r="P717">
        <v>0</v>
      </c>
      <c r="Q717" t="s">
        <v>6</v>
      </c>
      <c r="R717" t="s">
        <v>4</v>
      </c>
      <c r="S717" t="s">
        <v>5</v>
      </c>
      <c r="T717">
        <v>1</v>
      </c>
    </row>
    <row r="718" spans="1:20" x14ac:dyDescent="0.25">
      <c r="A718" s="2">
        <v>42375</v>
      </c>
      <c r="B718">
        <v>43738</v>
      </c>
      <c r="C718" t="s">
        <v>17</v>
      </c>
      <c r="D718">
        <v>21</v>
      </c>
      <c r="E718" t="s">
        <v>24</v>
      </c>
      <c r="F718" t="s">
        <v>33</v>
      </c>
      <c r="G718" s="2"/>
      <c r="H718" t="s">
        <v>70</v>
      </c>
      <c r="I718" t="s">
        <v>38</v>
      </c>
      <c r="J718" t="s">
        <v>225</v>
      </c>
      <c r="K718" t="s">
        <v>48</v>
      </c>
      <c r="L718" t="s">
        <v>70</v>
      </c>
      <c r="M718" t="s">
        <v>72</v>
      </c>
      <c r="N718">
        <v>710</v>
      </c>
      <c r="O718">
        <v>23.67</v>
      </c>
      <c r="P718">
        <v>0</v>
      </c>
      <c r="Q718" t="s">
        <v>6</v>
      </c>
      <c r="R718" t="s">
        <v>4</v>
      </c>
      <c r="S718" t="s">
        <v>5</v>
      </c>
      <c r="T718">
        <v>1</v>
      </c>
    </row>
    <row r="719" spans="1:20" x14ac:dyDescent="0.25">
      <c r="A719" s="2">
        <v>42375</v>
      </c>
      <c r="B719">
        <v>55650</v>
      </c>
      <c r="C719" t="s">
        <v>17</v>
      </c>
      <c r="D719">
        <v>21</v>
      </c>
      <c r="E719" t="s">
        <v>26</v>
      </c>
      <c r="F719" t="s">
        <v>33</v>
      </c>
      <c r="G719" s="2"/>
      <c r="H719" t="s">
        <v>70</v>
      </c>
      <c r="I719" t="s">
        <v>38</v>
      </c>
      <c r="J719" t="s">
        <v>226</v>
      </c>
      <c r="K719" t="s">
        <v>48</v>
      </c>
      <c r="L719" t="s">
        <v>70</v>
      </c>
      <c r="M719" t="s">
        <v>72</v>
      </c>
      <c r="N719">
        <v>1344</v>
      </c>
      <c r="O719">
        <v>44.8</v>
      </c>
      <c r="P719">
        <v>0</v>
      </c>
      <c r="Q719" t="s">
        <v>6</v>
      </c>
      <c r="R719" t="s">
        <v>4</v>
      </c>
      <c r="S719" t="s">
        <v>5</v>
      </c>
      <c r="T719">
        <v>1</v>
      </c>
    </row>
    <row r="720" spans="1:20" x14ac:dyDescent="0.25">
      <c r="A720" s="2">
        <v>42376</v>
      </c>
      <c r="B720">
        <v>43738</v>
      </c>
      <c r="C720" t="s">
        <v>17</v>
      </c>
      <c r="D720">
        <v>21</v>
      </c>
      <c r="E720" t="s">
        <v>24</v>
      </c>
      <c r="F720" t="s">
        <v>33</v>
      </c>
      <c r="G720" s="2"/>
      <c r="H720" t="s">
        <v>70</v>
      </c>
      <c r="I720" t="s">
        <v>38</v>
      </c>
      <c r="J720" t="s">
        <v>225</v>
      </c>
      <c r="K720" t="s">
        <v>48</v>
      </c>
      <c r="L720" t="s">
        <v>70</v>
      </c>
      <c r="M720" t="s">
        <v>72</v>
      </c>
      <c r="N720">
        <v>740</v>
      </c>
      <c r="O720">
        <v>24.67</v>
      </c>
      <c r="P720">
        <v>0</v>
      </c>
      <c r="Q720" t="s">
        <v>6</v>
      </c>
      <c r="R720" t="s">
        <v>4</v>
      </c>
      <c r="S720" t="s">
        <v>5</v>
      </c>
      <c r="T720">
        <v>1</v>
      </c>
    </row>
    <row r="721" spans="1:20" x14ac:dyDescent="0.25">
      <c r="A721" s="2">
        <v>42376</v>
      </c>
      <c r="B721">
        <v>55650</v>
      </c>
      <c r="C721" t="s">
        <v>17</v>
      </c>
      <c r="D721">
        <v>21</v>
      </c>
      <c r="E721" t="s">
        <v>26</v>
      </c>
      <c r="F721" t="s">
        <v>33</v>
      </c>
      <c r="G721" s="2"/>
      <c r="H721" t="s">
        <v>70</v>
      </c>
      <c r="I721" t="s">
        <v>38</v>
      </c>
      <c r="J721" t="s">
        <v>226</v>
      </c>
      <c r="K721" t="s">
        <v>48</v>
      </c>
      <c r="L721" t="s">
        <v>70</v>
      </c>
      <c r="M721" t="s">
        <v>72</v>
      </c>
      <c r="N721">
        <v>1374</v>
      </c>
      <c r="O721">
        <v>45.8</v>
      </c>
      <c r="P721">
        <v>0</v>
      </c>
      <c r="Q721" t="s">
        <v>6</v>
      </c>
      <c r="R721" t="s">
        <v>4</v>
      </c>
      <c r="S721" t="s">
        <v>5</v>
      </c>
      <c r="T721">
        <v>1</v>
      </c>
    </row>
    <row r="722" spans="1:20" x14ac:dyDescent="0.25">
      <c r="A722" s="2">
        <v>42377</v>
      </c>
      <c r="B722">
        <v>43738</v>
      </c>
      <c r="C722" t="s">
        <v>17</v>
      </c>
      <c r="D722">
        <v>21</v>
      </c>
      <c r="E722" t="s">
        <v>24</v>
      </c>
      <c r="F722" t="s">
        <v>33</v>
      </c>
      <c r="G722" s="2"/>
      <c r="H722" t="s">
        <v>70</v>
      </c>
      <c r="I722" t="s">
        <v>38</v>
      </c>
      <c r="J722" t="s">
        <v>225</v>
      </c>
      <c r="K722" t="s">
        <v>48</v>
      </c>
      <c r="L722" t="s">
        <v>70</v>
      </c>
      <c r="M722" t="s">
        <v>72</v>
      </c>
      <c r="N722">
        <v>771</v>
      </c>
      <c r="O722">
        <v>25.7</v>
      </c>
      <c r="P722">
        <v>0</v>
      </c>
      <c r="Q722" t="s">
        <v>6</v>
      </c>
      <c r="R722" t="s">
        <v>4</v>
      </c>
      <c r="S722" t="s">
        <v>5</v>
      </c>
      <c r="T722">
        <v>1</v>
      </c>
    </row>
    <row r="723" spans="1:20" x14ac:dyDescent="0.25">
      <c r="A723" s="2">
        <v>42377</v>
      </c>
      <c r="B723">
        <v>55650</v>
      </c>
      <c r="C723" t="s">
        <v>17</v>
      </c>
      <c r="D723">
        <v>21</v>
      </c>
      <c r="E723" t="s">
        <v>26</v>
      </c>
      <c r="F723" t="s">
        <v>33</v>
      </c>
      <c r="G723" s="2"/>
      <c r="H723" t="s">
        <v>70</v>
      </c>
      <c r="I723" t="s">
        <v>38</v>
      </c>
      <c r="J723" t="s">
        <v>226</v>
      </c>
      <c r="K723" t="s">
        <v>48</v>
      </c>
      <c r="L723" t="s">
        <v>70</v>
      </c>
      <c r="M723" t="s">
        <v>72</v>
      </c>
      <c r="N723">
        <v>1405</v>
      </c>
      <c r="O723">
        <v>46.83</v>
      </c>
      <c r="P723">
        <v>0</v>
      </c>
      <c r="Q723" t="s">
        <v>6</v>
      </c>
      <c r="R723" t="s">
        <v>4</v>
      </c>
      <c r="S723" t="s">
        <v>5</v>
      </c>
      <c r="T723">
        <v>1</v>
      </c>
    </row>
    <row r="724" spans="1:20" x14ac:dyDescent="0.25">
      <c r="A724" s="2">
        <v>42378</v>
      </c>
      <c r="B724">
        <v>43738</v>
      </c>
      <c r="C724" t="s">
        <v>17</v>
      </c>
      <c r="D724">
        <v>21</v>
      </c>
      <c r="E724" t="s">
        <v>24</v>
      </c>
      <c r="F724" t="s">
        <v>33</v>
      </c>
      <c r="G724" s="2"/>
      <c r="H724" t="s">
        <v>70</v>
      </c>
      <c r="I724" t="s">
        <v>38</v>
      </c>
      <c r="J724" t="s">
        <v>225</v>
      </c>
      <c r="K724" t="s">
        <v>48</v>
      </c>
      <c r="L724" t="s">
        <v>70</v>
      </c>
      <c r="M724" t="s">
        <v>72</v>
      </c>
      <c r="N724">
        <v>802</v>
      </c>
      <c r="O724">
        <v>26.73</v>
      </c>
      <c r="P724">
        <v>0</v>
      </c>
      <c r="Q724" t="s">
        <v>6</v>
      </c>
      <c r="R724" t="s">
        <v>4</v>
      </c>
      <c r="S724" t="s">
        <v>5</v>
      </c>
      <c r="T724">
        <v>1</v>
      </c>
    </row>
    <row r="725" spans="1:20" x14ac:dyDescent="0.25">
      <c r="A725" s="2">
        <v>42378</v>
      </c>
      <c r="B725">
        <v>55650</v>
      </c>
      <c r="C725" t="s">
        <v>17</v>
      </c>
      <c r="D725">
        <v>21</v>
      </c>
      <c r="E725" t="s">
        <v>26</v>
      </c>
      <c r="F725" t="s">
        <v>33</v>
      </c>
      <c r="G725" s="2"/>
      <c r="H725" t="s">
        <v>70</v>
      </c>
      <c r="I725" t="s">
        <v>38</v>
      </c>
      <c r="J725" t="s">
        <v>226</v>
      </c>
      <c r="K725" t="s">
        <v>48</v>
      </c>
      <c r="L725" t="s">
        <v>70</v>
      </c>
      <c r="M725" t="s">
        <v>72</v>
      </c>
      <c r="N725">
        <v>1436</v>
      </c>
      <c r="O725">
        <v>47.87</v>
      </c>
      <c r="P725">
        <v>0</v>
      </c>
      <c r="Q725" t="s">
        <v>6</v>
      </c>
      <c r="R725" t="s">
        <v>4</v>
      </c>
      <c r="S725" t="s">
        <v>5</v>
      </c>
      <c r="T725">
        <v>1</v>
      </c>
    </row>
    <row r="726" spans="1:20" x14ac:dyDescent="0.25">
      <c r="A726" s="2">
        <v>42379</v>
      </c>
      <c r="B726">
        <v>43738</v>
      </c>
      <c r="C726" t="s">
        <v>17</v>
      </c>
      <c r="D726">
        <v>21</v>
      </c>
      <c r="E726" t="s">
        <v>24</v>
      </c>
      <c r="F726" t="s">
        <v>33</v>
      </c>
      <c r="G726" s="2"/>
      <c r="H726" t="s">
        <v>70</v>
      </c>
      <c r="I726" t="s">
        <v>38</v>
      </c>
      <c r="J726" t="s">
        <v>225</v>
      </c>
      <c r="K726" t="s">
        <v>48</v>
      </c>
      <c r="L726" t="s">
        <v>70</v>
      </c>
      <c r="M726" t="s">
        <v>72</v>
      </c>
      <c r="N726">
        <v>832</v>
      </c>
      <c r="O726">
        <v>27.73</v>
      </c>
      <c r="P726">
        <v>0</v>
      </c>
      <c r="Q726" t="s">
        <v>6</v>
      </c>
      <c r="R726" t="s">
        <v>4</v>
      </c>
      <c r="S726" t="s">
        <v>5</v>
      </c>
      <c r="T726">
        <v>1</v>
      </c>
    </row>
    <row r="727" spans="1:20" x14ac:dyDescent="0.25">
      <c r="A727" s="2">
        <v>42379</v>
      </c>
      <c r="B727">
        <v>55650</v>
      </c>
      <c r="C727" t="s">
        <v>17</v>
      </c>
      <c r="D727">
        <v>21</v>
      </c>
      <c r="E727" t="s">
        <v>26</v>
      </c>
      <c r="F727" t="s">
        <v>33</v>
      </c>
      <c r="G727" s="2"/>
      <c r="H727" t="s">
        <v>70</v>
      </c>
      <c r="I727" t="s">
        <v>38</v>
      </c>
      <c r="J727" t="s">
        <v>226</v>
      </c>
      <c r="K727" t="s">
        <v>48</v>
      </c>
      <c r="L727" t="s">
        <v>70</v>
      </c>
      <c r="M727" t="s">
        <v>72</v>
      </c>
      <c r="N727">
        <v>1466</v>
      </c>
      <c r="O727">
        <v>48.87</v>
      </c>
      <c r="P727">
        <v>0</v>
      </c>
      <c r="Q727" t="s">
        <v>6</v>
      </c>
      <c r="R727" t="s">
        <v>4</v>
      </c>
      <c r="S727" t="s">
        <v>5</v>
      </c>
      <c r="T727">
        <v>1</v>
      </c>
    </row>
    <row r="728" spans="1:20" x14ac:dyDescent="0.25">
      <c r="A728" s="2">
        <v>42380</v>
      </c>
      <c r="B728">
        <v>43738</v>
      </c>
      <c r="C728" t="s">
        <v>17</v>
      </c>
      <c r="D728">
        <v>21</v>
      </c>
      <c r="E728" t="s">
        <v>24</v>
      </c>
      <c r="F728" t="s">
        <v>33</v>
      </c>
      <c r="G728" s="2"/>
      <c r="H728" t="s">
        <v>70</v>
      </c>
      <c r="I728" t="s">
        <v>38</v>
      </c>
      <c r="J728" t="s">
        <v>225</v>
      </c>
      <c r="K728" t="s">
        <v>48</v>
      </c>
      <c r="L728" t="s">
        <v>70</v>
      </c>
      <c r="M728" t="s">
        <v>72</v>
      </c>
      <c r="N728">
        <v>863</v>
      </c>
      <c r="O728">
        <v>28.77</v>
      </c>
      <c r="P728">
        <v>0</v>
      </c>
      <c r="Q728" t="s">
        <v>6</v>
      </c>
      <c r="R728" t="s">
        <v>4</v>
      </c>
      <c r="S728" t="s">
        <v>5</v>
      </c>
      <c r="T728">
        <v>1</v>
      </c>
    </row>
    <row r="729" spans="1:20" x14ac:dyDescent="0.25">
      <c r="A729" s="2">
        <v>42380</v>
      </c>
      <c r="B729">
        <v>55650</v>
      </c>
      <c r="C729" t="s">
        <v>17</v>
      </c>
      <c r="D729">
        <v>21</v>
      </c>
      <c r="E729" t="s">
        <v>26</v>
      </c>
      <c r="F729" t="s">
        <v>33</v>
      </c>
      <c r="G729" s="2"/>
      <c r="H729" t="s">
        <v>70</v>
      </c>
      <c r="I729" t="s">
        <v>38</v>
      </c>
      <c r="J729" t="s">
        <v>226</v>
      </c>
      <c r="K729" t="s">
        <v>48</v>
      </c>
      <c r="L729" t="s">
        <v>70</v>
      </c>
      <c r="M729" t="s">
        <v>72</v>
      </c>
      <c r="N729">
        <v>1497</v>
      </c>
      <c r="O729">
        <v>49.9</v>
      </c>
      <c r="P729">
        <v>0</v>
      </c>
      <c r="Q729" t="s">
        <v>6</v>
      </c>
      <c r="R729" t="s">
        <v>4</v>
      </c>
      <c r="S729" t="s">
        <v>5</v>
      </c>
      <c r="T729">
        <v>1</v>
      </c>
    </row>
    <row r="730" spans="1:20" x14ac:dyDescent="0.25">
      <c r="A730" s="2">
        <v>42381</v>
      </c>
      <c r="B730">
        <v>43738</v>
      </c>
      <c r="C730" t="s">
        <v>17</v>
      </c>
      <c r="D730">
        <v>21</v>
      </c>
      <c r="E730" t="s">
        <v>24</v>
      </c>
      <c r="F730" t="s">
        <v>33</v>
      </c>
      <c r="G730" s="2"/>
      <c r="H730" t="s">
        <v>70</v>
      </c>
      <c r="I730" t="s">
        <v>38</v>
      </c>
      <c r="J730" t="s">
        <v>225</v>
      </c>
      <c r="K730" t="s">
        <v>48</v>
      </c>
      <c r="L730" t="s">
        <v>70</v>
      </c>
      <c r="M730" t="s">
        <v>72</v>
      </c>
      <c r="N730">
        <v>893</v>
      </c>
      <c r="O730">
        <v>29.77</v>
      </c>
      <c r="P730">
        <v>0</v>
      </c>
      <c r="Q730" t="s">
        <v>6</v>
      </c>
      <c r="R730" t="s">
        <v>4</v>
      </c>
      <c r="S730" t="s">
        <v>5</v>
      </c>
      <c r="T730">
        <v>1</v>
      </c>
    </row>
    <row r="731" spans="1:20" x14ac:dyDescent="0.25">
      <c r="A731" s="2">
        <v>42381</v>
      </c>
      <c r="B731">
        <v>55650</v>
      </c>
      <c r="C731" t="s">
        <v>17</v>
      </c>
      <c r="D731">
        <v>21</v>
      </c>
      <c r="E731" t="s">
        <v>26</v>
      </c>
      <c r="F731" t="s">
        <v>33</v>
      </c>
      <c r="G731" s="2"/>
      <c r="H731" t="s">
        <v>70</v>
      </c>
      <c r="I731" t="s">
        <v>38</v>
      </c>
      <c r="J731" t="s">
        <v>226</v>
      </c>
      <c r="K731" t="s">
        <v>48</v>
      </c>
      <c r="L731" t="s">
        <v>70</v>
      </c>
      <c r="M731" t="s">
        <v>72</v>
      </c>
      <c r="N731">
        <v>1527</v>
      </c>
      <c r="O731">
        <v>50.9</v>
      </c>
      <c r="P731">
        <v>0</v>
      </c>
      <c r="Q731" t="s">
        <v>6</v>
      </c>
      <c r="R731" t="s">
        <v>4</v>
      </c>
      <c r="S731" t="s">
        <v>5</v>
      </c>
      <c r="T731">
        <v>1</v>
      </c>
    </row>
    <row r="732" spans="1:20" x14ac:dyDescent="0.25">
      <c r="A732" s="2">
        <v>42736</v>
      </c>
      <c r="B732">
        <v>40478</v>
      </c>
      <c r="C732" t="s">
        <v>17</v>
      </c>
      <c r="D732">
        <v>21</v>
      </c>
      <c r="E732" t="s">
        <v>22</v>
      </c>
      <c r="F732" t="s">
        <v>33</v>
      </c>
      <c r="G732" s="2"/>
      <c r="H732" t="s">
        <v>70</v>
      </c>
      <c r="I732" t="s">
        <v>38</v>
      </c>
      <c r="J732" t="s">
        <v>227</v>
      </c>
      <c r="K732" t="s">
        <v>48</v>
      </c>
      <c r="L732" t="s">
        <v>70</v>
      </c>
      <c r="M732" t="s">
        <v>72</v>
      </c>
      <c r="N732">
        <v>559</v>
      </c>
      <c r="O732">
        <v>18.63</v>
      </c>
      <c r="P732">
        <v>0</v>
      </c>
      <c r="Q732" t="s">
        <v>7</v>
      </c>
      <c r="R732" t="s">
        <v>4</v>
      </c>
      <c r="S732" t="s">
        <v>5</v>
      </c>
      <c r="T732">
        <v>1</v>
      </c>
    </row>
    <row r="733" spans="1:20" x14ac:dyDescent="0.25">
      <c r="A733" s="2">
        <v>42736</v>
      </c>
      <c r="B733">
        <v>120444</v>
      </c>
      <c r="C733" t="s">
        <v>17</v>
      </c>
      <c r="D733">
        <v>21</v>
      </c>
      <c r="E733" t="s">
        <v>28</v>
      </c>
      <c r="F733" t="s">
        <v>33</v>
      </c>
      <c r="G733" s="2"/>
      <c r="H733" t="s">
        <v>70</v>
      </c>
      <c r="I733" t="s">
        <v>38</v>
      </c>
      <c r="J733" t="s">
        <v>228</v>
      </c>
      <c r="K733" t="s">
        <v>48</v>
      </c>
      <c r="L733" t="s">
        <v>70</v>
      </c>
      <c r="M733" t="s">
        <v>72</v>
      </c>
      <c r="N733">
        <v>328</v>
      </c>
      <c r="O733">
        <v>10.93</v>
      </c>
      <c r="P733">
        <v>0</v>
      </c>
      <c r="Q733" t="s">
        <v>7</v>
      </c>
      <c r="R733" t="s">
        <v>4</v>
      </c>
      <c r="S733" t="s">
        <v>5</v>
      </c>
      <c r="T733">
        <v>1</v>
      </c>
    </row>
    <row r="734" spans="1:20" x14ac:dyDescent="0.25">
      <c r="A734" s="2">
        <v>42737</v>
      </c>
      <c r="B734">
        <v>40478</v>
      </c>
      <c r="C734" t="s">
        <v>17</v>
      </c>
      <c r="D734">
        <v>21</v>
      </c>
      <c r="E734" t="s">
        <v>22</v>
      </c>
      <c r="F734" t="s">
        <v>33</v>
      </c>
      <c r="G734" s="2"/>
      <c r="H734" t="s">
        <v>70</v>
      </c>
      <c r="I734" t="s">
        <v>38</v>
      </c>
      <c r="J734" t="s">
        <v>229</v>
      </c>
      <c r="K734" t="s">
        <v>48</v>
      </c>
      <c r="L734" t="s">
        <v>70</v>
      </c>
      <c r="M734" t="s">
        <v>72</v>
      </c>
      <c r="N734">
        <v>590</v>
      </c>
      <c r="O734">
        <v>19.670000000000002</v>
      </c>
      <c r="P734">
        <v>0</v>
      </c>
      <c r="Q734" t="s">
        <v>7</v>
      </c>
      <c r="R734" t="s">
        <v>4</v>
      </c>
      <c r="S734" t="s">
        <v>5</v>
      </c>
      <c r="T734">
        <v>1</v>
      </c>
    </row>
    <row r="735" spans="1:20" x14ac:dyDescent="0.25">
      <c r="A735" s="2">
        <v>42737</v>
      </c>
      <c r="B735">
        <v>120444</v>
      </c>
      <c r="C735" t="s">
        <v>17</v>
      </c>
      <c r="D735">
        <v>21</v>
      </c>
      <c r="E735" t="s">
        <v>28</v>
      </c>
      <c r="F735" t="s">
        <v>33</v>
      </c>
      <c r="G735" s="2"/>
      <c r="H735" t="s">
        <v>70</v>
      </c>
      <c r="I735" t="s">
        <v>38</v>
      </c>
      <c r="J735" t="s">
        <v>230</v>
      </c>
      <c r="K735" t="s">
        <v>48</v>
      </c>
      <c r="L735" t="s">
        <v>70</v>
      </c>
      <c r="M735" t="s">
        <v>72</v>
      </c>
      <c r="N735">
        <v>359</v>
      </c>
      <c r="O735">
        <v>11.97</v>
      </c>
      <c r="P735">
        <v>0</v>
      </c>
      <c r="Q735" t="s">
        <v>7</v>
      </c>
      <c r="R735" t="s">
        <v>4</v>
      </c>
      <c r="S735" t="s">
        <v>5</v>
      </c>
      <c r="T735">
        <v>1</v>
      </c>
    </row>
    <row r="736" spans="1:20" x14ac:dyDescent="0.25">
      <c r="A736" s="2">
        <v>42738</v>
      </c>
      <c r="B736">
        <v>40478</v>
      </c>
      <c r="C736" t="s">
        <v>17</v>
      </c>
      <c r="D736">
        <v>21</v>
      </c>
      <c r="E736" t="s">
        <v>22</v>
      </c>
      <c r="F736" t="s">
        <v>33</v>
      </c>
      <c r="G736" s="2"/>
      <c r="H736" t="s">
        <v>70</v>
      </c>
      <c r="I736" t="s">
        <v>38</v>
      </c>
      <c r="J736" t="s">
        <v>229</v>
      </c>
      <c r="K736" t="s">
        <v>48</v>
      </c>
      <c r="L736" t="s">
        <v>70</v>
      </c>
      <c r="M736" t="s">
        <v>72</v>
      </c>
      <c r="N736">
        <v>618</v>
      </c>
      <c r="O736">
        <v>20.6</v>
      </c>
      <c r="P736">
        <v>0</v>
      </c>
      <c r="Q736" t="s">
        <v>7</v>
      </c>
      <c r="R736" t="s">
        <v>4</v>
      </c>
      <c r="S736" t="s">
        <v>5</v>
      </c>
      <c r="T736">
        <v>1</v>
      </c>
    </row>
    <row r="737" spans="1:20" x14ac:dyDescent="0.25">
      <c r="A737" s="2">
        <v>42738</v>
      </c>
      <c r="B737">
        <v>54662</v>
      </c>
      <c r="C737" t="s">
        <v>17</v>
      </c>
      <c r="D737">
        <v>21</v>
      </c>
      <c r="E737" t="s">
        <v>28</v>
      </c>
      <c r="F737" t="s">
        <v>33</v>
      </c>
      <c r="G737" s="2"/>
      <c r="H737" t="s">
        <v>70</v>
      </c>
      <c r="I737" t="s">
        <v>38</v>
      </c>
      <c r="J737" t="s">
        <v>231</v>
      </c>
      <c r="K737" t="s">
        <v>48</v>
      </c>
      <c r="L737" t="s">
        <v>70</v>
      </c>
      <c r="M737" t="s">
        <v>72</v>
      </c>
      <c r="N737">
        <v>1</v>
      </c>
      <c r="O737">
        <v>0.03</v>
      </c>
      <c r="P737">
        <v>0</v>
      </c>
      <c r="Q737" t="s">
        <v>7</v>
      </c>
      <c r="R737" t="s">
        <v>4</v>
      </c>
      <c r="S737" t="s">
        <v>5</v>
      </c>
      <c r="T737">
        <v>1</v>
      </c>
    </row>
    <row r="738" spans="1:20" x14ac:dyDescent="0.25">
      <c r="A738" s="2">
        <v>42738</v>
      </c>
      <c r="B738">
        <v>120444</v>
      </c>
      <c r="C738" t="s">
        <v>17</v>
      </c>
      <c r="D738">
        <v>21</v>
      </c>
      <c r="E738" t="s">
        <v>28</v>
      </c>
      <c r="F738" t="s">
        <v>33</v>
      </c>
      <c r="G738" s="2"/>
      <c r="H738" t="s">
        <v>70</v>
      </c>
      <c r="I738" t="s">
        <v>38</v>
      </c>
      <c r="J738" t="s">
        <v>230</v>
      </c>
      <c r="K738" t="s">
        <v>48</v>
      </c>
      <c r="L738" t="s">
        <v>70</v>
      </c>
      <c r="M738" t="s">
        <v>72</v>
      </c>
      <c r="N738">
        <v>387</v>
      </c>
      <c r="O738">
        <v>12.9</v>
      </c>
      <c r="P738">
        <v>0</v>
      </c>
      <c r="Q738" t="s">
        <v>7</v>
      </c>
      <c r="R738" t="s">
        <v>4</v>
      </c>
      <c r="S738" t="s">
        <v>5</v>
      </c>
      <c r="T738">
        <v>1</v>
      </c>
    </row>
    <row r="739" spans="1:20" x14ac:dyDescent="0.25">
      <c r="A739" s="2">
        <v>42739</v>
      </c>
      <c r="B739">
        <v>40478</v>
      </c>
      <c r="C739" t="s">
        <v>17</v>
      </c>
      <c r="D739">
        <v>21</v>
      </c>
      <c r="E739" t="s">
        <v>22</v>
      </c>
      <c r="F739" t="s">
        <v>33</v>
      </c>
      <c r="G739" s="2"/>
      <c r="H739" t="s">
        <v>70</v>
      </c>
      <c r="I739" t="s">
        <v>38</v>
      </c>
      <c r="J739" t="s">
        <v>229</v>
      </c>
      <c r="K739" t="s">
        <v>48</v>
      </c>
      <c r="L739" t="s">
        <v>70</v>
      </c>
      <c r="M739" t="s">
        <v>72</v>
      </c>
      <c r="N739">
        <v>649</v>
      </c>
      <c r="O739">
        <v>21.63</v>
      </c>
      <c r="P739">
        <v>0</v>
      </c>
      <c r="Q739" t="s">
        <v>7</v>
      </c>
      <c r="R739" t="s">
        <v>4</v>
      </c>
      <c r="S739" t="s">
        <v>5</v>
      </c>
      <c r="T739">
        <v>1</v>
      </c>
    </row>
    <row r="740" spans="1:20" x14ac:dyDescent="0.25">
      <c r="A740" s="2">
        <v>42739</v>
      </c>
      <c r="B740">
        <v>54662</v>
      </c>
      <c r="C740" t="s">
        <v>17</v>
      </c>
      <c r="D740">
        <v>21</v>
      </c>
      <c r="E740" t="s">
        <v>28</v>
      </c>
      <c r="F740" t="s">
        <v>33</v>
      </c>
      <c r="G740" s="2"/>
      <c r="H740" t="s">
        <v>70</v>
      </c>
      <c r="I740" t="s">
        <v>38</v>
      </c>
      <c r="J740" t="s">
        <v>231</v>
      </c>
      <c r="K740" t="s">
        <v>48</v>
      </c>
      <c r="L740" t="s">
        <v>70</v>
      </c>
      <c r="M740" t="s">
        <v>72</v>
      </c>
      <c r="N740">
        <v>32</v>
      </c>
      <c r="O740">
        <v>1.07</v>
      </c>
      <c r="P740">
        <v>0</v>
      </c>
      <c r="Q740" t="s">
        <v>7</v>
      </c>
      <c r="R740" t="s">
        <v>4</v>
      </c>
      <c r="S740" t="s">
        <v>5</v>
      </c>
      <c r="T740">
        <v>1</v>
      </c>
    </row>
    <row r="741" spans="1:20" x14ac:dyDescent="0.25">
      <c r="A741" s="2">
        <v>42739</v>
      </c>
      <c r="B741">
        <v>120444</v>
      </c>
      <c r="C741" t="s">
        <v>17</v>
      </c>
      <c r="D741">
        <v>21</v>
      </c>
      <c r="E741" t="s">
        <v>28</v>
      </c>
      <c r="F741" t="s">
        <v>33</v>
      </c>
      <c r="G741" s="2"/>
      <c r="H741" t="s">
        <v>70</v>
      </c>
      <c r="I741" t="s">
        <v>38</v>
      </c>
      <c r="J741" t="s">
        <v>230</v>
      </c>
      <c r="K741" t="s">
        <v>48</v>
      </c>
      <c r="L741" t="s">
        <v>70</v>
      </c>
      <c r="M741" t="s">
        <v>72</v>
      </c>
      <c r="N741">
        <v>418</v>
      </c>
      <c r="O741">
        <v>13.93</v>
      </c>
      <c r="P741">
        <v>0</v>
      </c>
      <c r="Q741" t="s">
        <v>7</v>
      </c>
      <c r="R741" t="s">
        <v>4</v>
      </c>
      <c r="S741" t="s">
        <v>5</v>
      </c>
      <c r="T741">
        <v>1</v>
      </c>
    </row>
    <row r="742" spans="1:20" x14ac:dyDescent="0.25">
      <c r="A742" s="2">
        <v>42740</v>
      </c>
      <c r="B742">
        <v>40478</v>
      </c>
      <c r="C742" t="s">
        <v>17</v>
      </c>
      <c r="D742">
        <v>21</v>
      </c>
      <c r="E742" t="s">
        <v>22</v>
      </c>
      <c r="F742" t="s">
        <v>33</v>
      </c>
      <c r="G742" s="2"/>
      <c r="H742" t="s">
        <v>70</v>
      </c>
      <c r="I742" t="s">
        <v>38</v>
      </c>
      <c r="J742" t="s">
        <v>229</v>
      </c>
      <c r="K742" t="s">
        <v>48</v>
      </c>
      <c r="L742" t="s">
        <v>70</v>
      </c>
      <c r="M742" t="s">
        <v>72</v>
      </c>
      <c r="N742">
        <v>679</v>
      </c>
      <c r="O742">
        <v>22.63</v>
      </c>
      <c r="P742">
        <v>0</v>
      </c>
      <c r="Q742" t="s">
        <v>7</v>
      </c>
      <c r="R742" t="s">
        <v>4</v>
      </c>
      <c r="S742" t="s">
        <v>5</v>
      </c>
      <c r="T742">
        <v>1</v>
      </c>
    </row>
    <row r="743" spans="1:20" x14ac:dyDescent="0.25">
      <c r="A743" s="2">
        <v>42740</v>
      </c>
      <c r="B743">
        <v>54662</v>
      </c>
      <c r="C743" t="s">
        <v>17</v>
      </c>
      <c r="D743">
        <v>21</v>
      </c>
      <c r="E743" t="s">
        <v>28</v>
      </c>
      <c r="F743" t="s">
        <v>33</v>
      </c>
      <c r="G743" s="2"/>
      <c r="H743" t="s">
        <v>70</v>
      </c>
      <c r="I743" t="s">
        <v>38</v>
      </c>
      <c r="J743" t="s">
        <v>231</v>
      </c>
      <c r="K743" t="s">
        <v>48</v>
      </c>
      <c r="L743" t="s">
        <v>70</v>
      </c>
      <c r="M743" t="s">
        <v>72</v>
      </c>
      <c r="N743">
        <v>62</v>
      </c>
      <c r="O743">
        <v>2.0699999999999998</v>
      </c>
      <c r="P743">
        <v>0</v>
      </c>
      <c r="Q743" t="s">
        <v>7</v>
      </c>
      <c r="R743" t="s">
        <v>4</v>
      </c>
      <c r="S743" t="s">
        <v>5</v>
      </c>
      <c r="T743">
        <v>1</v>
      </c>
    </row>
    <row r="744" spans="1:20" x14ac:dyDescent="0.25">
      <c r="A744" s="2">
        <v>42740</v>
      </c>
      <c r="B744">
        <v>120444</v>
      </c>
      <c r="C744" t="s">
        <v>17</v>
      </c>
      <c r="D744">
        <v>21</v>
      </c>
      <c r="E744" t="s">
        <v>28</v>
      </c>
      <c r="F744" t="s">
        <v>33</v>
      </c>
      <c r="G744" s="2"/>
      <c r="H744" t="s">
        <v>70</v>
      </c>
      <c r="I744" t="s">
        <v>38</v>
      </c>
      <c r="J744" t="s">
        <v>230</v>
      </c>
      <c r="K744" t="s">
        <v>48</v>
      </c>
      <c r="L744" t="s">
        <v>70</v>
      </c>
      <c r="M744" t="s">
        <v>72</v>
      </c>
      <c r="N744">
        <v>448</v>
      </c>
      <c r="O744">
        <v>14.93</v>
      </c>
      <c r="P744">
        <v>0</v>
      </c>
      <c r="Q744" t="s">
        <v>7</v>
      </c>
      <c r="R744" t="s">
        <v>4</v>
      </c>
      <c r="S744" t="s">
        <v>5</v>
      </c>
      <c r="T744">
        <v>1</v>
      </c>
    </row>
    <row r="745" spans="1:20" x14ac:dyDescent="0.25">
      <c r="A745" s="2">
        <v>42741</v>
      </c>
      <c r="B745">
        <v>40478</v>
      </c>
      <c r="C745" t="s">
        <v>17</v>
      </c>
      <c r="D745">
        <v>21</v>
      </c>
      <c r="E745" t="s">
        <v>22</v>
      </c>
      <c r="F745" t="s">
        <v>33</v>
      </c>
      <c r="G745" s="2"/>
      <c r="H745" t="s">
        <v>70</v>
      </c>
      <c r="I745" t="s">
        <v>38</v>
      </c>
      <c r="J745" t="s">
        <v>229</v>
      </c>
      <c r="K745" t="s">
        <v>48</v>
      </c>
      <c r="L745" t="s">
        <v>70</v>
      </c>
      <c r="M745" t="s">
        <v>72</v>
      </c>
      <c r="N745">
        <v>710</v>
      </c>
      <c r="O745">
        <v>23.67</v>
      </c>
      <c r="P745">
        <v>0</v>
      </c>
      <c r="Q745" t="s">
        <v>7</v>
      </c>
      <c r="R745" t="s">
        <v>4</v>
      </c>
      <c r="S745" t="s">
        <v>5</v>
      </c>
      <c r="T745">
        <v>1</v>
      </c>
    </row>
    <row r="746" spans="1:20" x14ac:dyDescent="0.25">
      <c r="A746" s="2">
        <v>42741</v>
      </c>
      <c r="B746">
        <v>54662</v>
      </c>
      <c r="C746" t="s">
        <v>17</v>
      </c>
      <c r="D746">
        <v>21</v>
      </c>
      <c r="E746" t="s">
        <v>28</v>
      </c>
      <c r="F746" t="s">
        <v>33</v>
      </c>
      <c r="G746" s="2"/>
      <c r="H746" t="s">
        <v>70</v>
      </c>
      <c r="I746" t="s">
        <v>38</v>
      </c>
      <c r="J746" t="s">
        <v>231</v>
      </c>
      <c r="K746" t="s">
        <v>48</v>
      </c>
      <c r="L746" t="s">
        <v>70</v>
      </c>
      <c r="M746" t="s">
        <v>72</v>
      </c>
      <c r="N746">
        <v>93</v>
      </c>
      <c r="O746">
        <v>3.1</v>
      </c>
      <c r="P746">
        <v>0</v>
      </c>
      <c r="Q746" t="s">
        <v>7</v>
      </c>
      <c r="R746" t="s">
        <v>4</v>
      </c>
      <c r="S746" t="s">
        <v>5</v>
      </c>
      <c r="T746">
        <v>1</v>
      </c>
    </row>
    <row r="747" spans="1:20" x14ac:dyDescent="0.25">
      <c r="A747" s="2">
        <v>42741</v>
      </c>
      <c r="B747">
        <v>120444</v>
      </c>
      <c r="C747" t="s">
        <v>17</v>
      </c>
      <c r="D747">
        <v>21</v>
      </c>
      <c r="E747" t="s">
        <v>28</v>
      </c>
      <c r="F747" t="s">
        <v>33</v>
      </c>
      <c r="G747" s="2"/>
      <c r="H747" t="s">
        <v>70</v>
      </c>
      <c r="I747" t="s">
        <v>38</v>
      </c>
      <c r="J747" t="s">
        <v>230</v>
      </c>
      <c r="K747" t="s">
        <v>48</v>
      </c>
      <c r="L747" t="s">
        <v>70</v>
      </c>
      <c r="M747" t="s">
        <v>72</v>
      </c>
      <c r="N747">
        <v>479</v>
      </c>
      <c r="O747">
        <v>15.97</v>
      </c>
      <c r="P747">
        <v>0</v>
      </c>
      <c r="Q747" t="s">
        <v>7</v>
      </c>
      <c r="R747" t="s">
        <v>4</v>
      </c>
      <c r="S747" t="s">
        <v>5</v>
      </c>
      <c r="T747">
        <v>1</v>
      </c>
    </row>
    <row r="748" spans="1:20" x14ac:dyDescent="0.25">
      <c r="A748" s="2">
        <v>42742</v>
      </c>
      <c r="B748">
        <v>40478</v>
      </c>
      <c r="C748" t="s">
        <v>17</v>
      </c>
      <c r="D748">
        <v>21</v>
      </c>
      <c r="E748" t="s">
        <v>22</v>
      </c>
      <c r="F748" t="s">
        <v>33</v>
      </c>
      <c r="G748" s="2"/>
      <c r="H748" t="s">
        <v>70</v>
      </c>
      <c r="I748" t="s">
        <v>38</v>
      </c>
      <c r="J748" t="s">
        <v>229</v>
      </c>
      <c r="K748" t="s">
        <v>48</v>
      </c>
      <c r="L748" t="s">
        <v>70</v>
      </c>
      <c r="M748" t="s">
        <v>72</v>
      </c>
      <c r="N748">
        <v>740</v>
      </c>
      <c r="O748">
        <v>24.67</v>
      </c>
      <c r="P748">
        <v>0</v>
      </c>
      <c r="Q748" t="s">
        <v>7</v>
      </c>
      <c r="R748" t="s">
        <v>4</v>
      </c>
      <c r="S748" t="s">
        <v>5</v>
      </c>
      <c r="T748">
        <v>1</v>
      </c>
    </row>
    <row r="749" spans="1:20" x14ac:dyDescent="0.25">
      <c r="A749" s="2">
        <v>42742</v>
      </c>
      <c r="B749">
        <v>54662</v>
      </c>
      <c r="C749" t="s">
        <v>17</v>
      </c>
      <c r="D749">
        <v>21</v>
      </c>
      <c r="E749" t="s">
        <v>28</v>
      </c>
      <c r="F749" t="s">
        <v>33</v>
      </c>
      <c r="G749" s="2"/>
      <c r="H749" t="s">
        <v>70</v>
      </c>
      <c r="I749" t="s">
        <v>38</v>
      </c>
      <c r="J749" t="s">
        <v>231</v>
      </c>
      <c r="K749" t="s">
        <v>48</v>
      </c>
      <c r="L749" t="s">
        <v>70</v>
      </c>
      <c r="M749" t="s">
        <v>72</v>
      </c>
      <c r="N749">
        <v>123</v>
      </c>
      <c r="O749">
        <v>4.0999999999999996</v>
      </c>
      <c r="P749">
        <v>0</v>
      </c>
      <c r="Q749" t="s">
        <v>7</v>
      </c>
      <c r="R749" t="s">
        <v>4</v>
      </c>
      <c r="S749" t="s">
        <v>5</v>
      </c>
      <c r="T749">
        <v>1</v>
      </c>
    </row>
    <row r="750" spans="1:20" x14ac:dyDescent="0.25">
      <c r="A750" s="2">
        <v>42742</v>
      </c>
      <c r="B750">
        <v>120444</v>
      </c>
      <c r="C750" t="s">
        <v>17</v>
      </c>
      <c r="D750">
        <v>21</v>
      </c>
      <c r="E750" t="s">
        <v>28</v>
      </c>
      <c r="F750" t="s">
        <v>33</v>
      </c>
      <c r="G750" s="2"/>
      <c r="H750" t="s">
        <v>70</v>
      </c>
      <c r="I750" t="s">
        <v>38</v>
      </c>
      <c r="J750" t="s">
        <v>230</v>
      </c>
      <c r="K750" t="s">
        <v>48</v>
      </c>
      <c r="L750" t="s">
        <v>70</v>
      </c>
      <c r="M750" t="s">
        <v>72</v>
      </c>
      <c r="N750">
        <v>509</v>
      </c>
      <c r="O750">
        <v>16.97</v>
      </c>
      <c r="P750">
        <v>0</v>
      </c>
      <c r="Q750" t="s">
        <v>7</v>
      </c>
      <c r="R750" t="s">
        <v>4</v>
      </c>
      <c r="S750" t="s">
        <v>5</v>
      </c>
      <c r="T750">
        <v>1</v>
      </c>
    </row>
    <row r="751" spans="1:20" x14ac:dyDescent="0.25">
      <c r="A751" s="2">
        <v>42743</v>
      </c>
      <c r="B751">
        <v>40478</v>
      </c>
      <c r="C751" t="s">
        <v>17</v>
      </c>
      <c r="D751">
        <v>21</v>
      </c>
      <c r="E751" t="s">
        <v>22</v>
      </c>
      <c r="F751" t="s">
        <v>33</v>
      </c>
      <c r="G751" s="2"/>
      <c r="H751" t="s">
        <v>70</v>
      </c>
      <c r="I751" t="s">
        <v>38</v>
      </c>
      <c r="J751" t="s">
        <v>229</v>
      </c>
      <c r="K751" t="s">
        <v>48</v>
      </c>
      <c r="L751" t="s">
        <v>70</v>
      </c>
      <c r="M751" t="s">
        <v>72</v>
      </c>
      <c r="N751">
        <v>771</v>
      </c>
      <c r="O751">
        <v>25.7</v>
      </c>
      <c r="P751">
        <v>0</v>
      </c>
      <c r="Q751" t="s">
        <v>7</v>
      </c>
      <c r="R751" t="s">
        <v>4</v>
      </c>
      <c r="S751" t="s">
        <v>5</v>
      </c>
      <c r="T751">
        <v>1</v>
      </c>
    </row>
    <row r="752" spans="1:20" x14ac:dyDescent="0.25">
      <c r="A752" s="2">
        <v>42743</v>
      </c>
      <c r="B752">
        <v>54662</v>
      </c>
      <c r="C752" t="s">
        <v>17</v>
      </c>
      <c r="D752">
        <v>21</v>
      </c>
      <c r="E752" t="s">
        <v>28</v>
      </c>
      <c r="F752" t="s">
        <v>33</v>
      </c>
      <c r="G752" s="2"/>
      <c r="H752" t="s">
        <v>70</v>
      </c>
      <c r="I752" t="s">
        <v>38</v>
      </c>
      <c r="J752" t="s">
        <v>231</v>
      </c>
      <c r="K752" t="s">
        <v>48</v>
      </c>
      <c r="L752" t="s">
        <v>70</v>
      </c>
      <c r="M752" t="s">
        <v>72</v>
      </c>
      <c r="N752">
        <v>154</v>
      </c>
      <c r="O752">
        <v>5.13</v>
      </c>
      <c r="P752">
        <v>0</v>
      </c>
      <c r="Q752" t="s">
        <v>7</v>
      </c>
      <c r="R752" t="s">
        <v>4</v>
      </c>
      <c r="S752" t="s">
        <v>5</v>
      </c>
      <c r="T752">
        <v>1</v>
      </c>
    </row>
    <row r="753" spans="1:20" x14ac:dyDescent="0.25">
      <c r="A753" s="2">
        <v>42743</v>
      </c>
      <c r="B753">
        <v>120444</v>
      </c>
      <c r="C753" t="s">
        <v>17</v>
      </c>
      <c r="D753">
        <v>21</v>
      </c>
      <c r="E753" t="s">
        <v>28</v>
      </c>
      <c r="F753" t="s">
        <v>33</v>
      </c>
      <c r="G753" s="2"/>
      <c r="H753" t="s">
        <v>70</v>
      </c>
      <c r="I753" t="s">
        <v>38</v>
      </c>
      <c r="J753" t="s">
        <v>230</v>
      </c>
      <c r="K753" t="s">
        <v>48</v>
      </c>
      <c r="L753" t="s">
        <v>70</v>
      </c>
      <c r="M753" t="s">
        <v>72</v>
      </c>
      <c r="N753">
        <v>540</v>
      </c>
      <c r="O753">
        <v>18</v>
      </c>
      <c r="P753">
        <v>0</v>
      </c>
      <c r="Q753" t="s">
        <v>7</v>
      </c>
      <c r="R753" t="s">
        <v>4</v>
      </c>
      <c r="S753" t="s">
        <v>5</v>
      </c>
      <c r="T753">
        <v>1</v>
      </c>
    </row>
    <row r="754" spans="1:20" x14ac:dyDescent="0.25">
      <c r="A754" s="2">
        <v>42744</v>
      </c>
      <c r="B754">
        <v>1958</v>
      </c>
      <c r="C754" t="s">
        <v>17</v>
      </c>
      <c r="D754">
        <v>21</v>
      </c>
      <c r="E754" t="s">
        <v>20</v>
      </c>
      <c r="F754" t="s">
        <v>33</v>
      </c>
      <c r="G754" s="2"/>
      <c r="H754" t="s">
        <v>70</v>
      </c>
      <c r="I754" t="s">
        <v>38</v>
      </c>
      <c r="J754" t="s">
        <v>232</v>
      </c>
      <c r="K754" t="s">
        <v>48</v>
      </c>
      <c r="L754" t="s">
        <v>70</v>
      </c>
      <c r="M754" t="s">
        <v>72</v>
      </c>
      <c r="N754">
        <v>11</v>
      </c>
      <c r="O754">
        <v>0.37</v>
      </c>
      <c r="P754">
        <v>0</v>
      </c>
      <c r="Q754" t="s">
        <v>7</v>
      </c>
      <c r="R754" t="s">
        <v>4</v>
      </c>
      <c r="S754" t="s">
        <v>5</v>
      </c>
      <c r="T754">
        <v>1</v>
      </c>
    </row>
    <row r="755" spans="1:20" x14ac:dyDescent="0.25">
      <c r="A755" s="2">
        <v>42744</v>
      </c>
      <c r="B755">
        <v>40478</v>
      </c>
      <c r="C755" t="s">
        <v>17</v>
      </c>
      <c r="D755">
        <v>21</v>
      </c>
      <c r="E755" t="s">
        <v>22</v>
      </c>
      <c r="F755" t="s">
        <v>33</v>
      </c>
      <c r="G755" s="2"/>
      <c r="H755" t="s">
        <v>70</v>
      </c>
      <c r="I755" t="s">
        <v>38</v>
      </c>
      <c r="J755" t="s">
        <v>229</v>
      </c>
      <c r="K755" t="s">
        <v>48</v>
      </c>
      <c r="L755" t="s">
        <v>70</v>
      </c>
      <c r="M755" t="s">
        <v>72</v>
      </c>
      <c r="N755">
        <v>802</v>
      </c>
      <c r="O755">
        <v>26.73</v>
      </c>
      <c r="P755">
        <v>0</v>
      </c>
      <c r="Q755" t="s">
        <v>7</v>
      </c>
      <c r="R755" t="s">
        <v>4</v>
      </c>
      <c r="S755" t="s">
        <v>5</v>
      </c>
      <c r="T755">
        <v>1</v>
      </c>
    </row>
    <row r="756" spans="1:20" x14ac:dyDescent="0.25">
      <c r="A756" s="2">
        <v>42744</v>
      </c>
      <c r="B756">
        <v>54662</v>
      </c>
      <c r="C756" t="s">
        <v>17</v>
      </c>
      <c r="D756">
        <v>21</v>
      </c>
      <c r="E756" t="s">
        <v>28</v>
      </c>
      <c r="F756" t="s">
        <v>33</v>
      </c>
      <c r="G756" s="2"/>
      <c r="H756" t="s">
        <v>70</v>
      </c>
      <c r="I756" t="s">
        <v>38</v>
      </c>
      <c r="J756" t="s">
        <v>231</v>
      </c>
      <c r="K756" t="s">
        <v>48</v>
      </c>
      <c r="L756" t="s">
        <v>70</v>
      </c>
      <c r="M756" t="s">
        <v>72</v>
      </c>
      <c r="N756">
        <v>185</v>
      </c>
      <c r="O756">
        <v>6.17</v>
      </c>
      <c r="P756">
        <v>0</v>
      </c>
      <c r="Q756" t="s">
        <v>7</v>
      </c>
      <c r="R756" t="s">
        <v>4</v>
      </c>
      <c r="S756" t="s">
        <v>5</v>
      </c>
      <c r="T756">
        <v>1</v>
      </c>
    </row>
    <row r="757" spans="1:20" x14ac:dyDescent="0.25">
      <c r="A757" s="2">
        <v>42744</v>
      </c>
      <c r="B757">
        <v>120444</v>
      </c>
      <c r="C757" t="s">
        <v>17</v>
      </c>
      <c r="D757">
        <v>21</v>
      </c>
      <c r="E757" t="s">
        <v>28</v>
      </c>
      <c r="F757" t="s">
        <v>33</v>
      </c>
      <c r="G757" s="2"/>
      <c r="H757" t="s">
        <v>70</v>
      </c>
      <c r="I757" t="s">
        <v>38</v>
      </c>
      <c r="J757" t="s">
        <v>230</v>
      </c>
      <c r="K757" t="s">
        <v>48</v>
      </c>
      <c r="L757" t="s">
        <v>70</v>
      </c>
      <c r="M757" t="s">
        <v>72</v>
      </c>
      <c r="N757">
        <v>571</v>
      </c>
      <c r="O757">
        <v>19.03</v>
      </c>
      <c r="P757">
        <v>0</v>
      </c>
      <c r="Q757" t="s">
        <v>7</v>
      </c>
      <c r="R757" t="s">
        <v>4</v>
      </c>
      <c r="S757" t="s">
        <v>5</v>
      </c>
      <c r="T757">
        <v>1</v>
      </c>
    </row>
    <row r="758" spans="1:20" x14ac:dyDescent="0.25">
      <c r="A758" s="2">
        <v>42745</v>
      </c>
      <c r="B758">
        <v>1958</v>
      </c>
      <c r="C758" t="s">
        <v>17</v>
      </c>
      <c r="D758">
        <v>21</v>
      </c>
      <c r="E758" t="s">
        <v>20</v>
      </c>
      <c r="F758" t="s">
        <v>33</v>
      </c>
      <c r="G758" s="2"/>
      <c r="H758" t="s">
        <v>70</v>
      </c>
      <c r="I758" t="s">
        <v>38</v>
      </c>
      <c r="J758" t="s">
        <v>232</v>
      </c>
      <c r="K758" t="s">
        <v>48</v>
      </c>
      <c r="L758" t="s">
        <v>70</v>
      </c>
      <c r="M758" t="s">
        <v>72</v>
      </c>
      <c r="N758">
        <v>41</v>
      </c>
      <c r="O758">
        <v>1.37</v>
      </c>
      <c r="P758">
        <v>0</v>
      </c>
      <c r="Q758" t="s">
        <v>7</v>
      </c>
      <c r="R758" t="s">
        <v>4</v>
      </c>
      <c r="S758" t="s">
        <v>5</v>
      </c>
      <c r="T758">
        <v>1</v>
      </c>
    </row>
    <row r="759" spans="1:20" x14ac:dyDescent="0.25">
      <c r="A759" s="2">
        <v>42745</v>
      </c>
      <c r="B759">
        <v>40478</v>
      </c>
      <c r="C759" t="s">
        <v>17</v>
      </c>
      <c r="D759">
        <v>21</v>
      </c>
      <c r="E759" t="s">
        <v>22</v>
      </c>
      <c r="F759" t="s">
        <v>33</v>
      </c>
      <c r="G759" s="2"/>
      <c r="H759" t="s">
        <v>70</v>
      </c>
      <c r="I759" t="s">
        <v>38</v>
      </c>
      <c r="J759" t="s">
        <v>229</v>
      </c>
      <c r="K759" t="s">
        <v>48</v>
      </c>
      <c r="L759" t="s">
        <v>70</v>
      </c>
      <c r="M759" t="s">
        <v>72</v>
      </c>
      <c r="N759">
        <v>832</v>
      </c>
      <c r="O759">
        <v>27.73</v>
      </c>
      <c r="P759">
        <v>0</v>
      </c>
      <c r="Q759" t="s">
        <v>7</v>
      </c>
      <c r="R759" t="s">
        <v>4</v>
      </c>
      <c r="S759" t="s">
        <v>5</v>
      </c>
      <c r="T759">
        <v>1</v>
      </c>
    </row>
    <row r="760" spans="1:20" x14ac:dyDescent="0.25">
      <c r="A760" s="2">
        <v>42745</v>
      </c>
      <c r="B760">
        <v>54662</v>
      </c>
      <c r="C760" t="s">
        <v>17</v>
      </c>
      <c r="D760">
        <v>21</v>
      </c>
      <c r="E760" t="s">
        <v>28</v>
      </c>
      <c r="F760" t="s">
        <v>33</v>
      </c>
      <c r="G760" s="2"/>
      <c r="H760" t="s">
        <v>70</v>
      </c>
      <c r="I760" t="s">
        <v>38</v>
      </c>
      <c r="J760" t="s">
        <v>231</v>
      </c>
      <c r="K760" t="s">
        <v>48</v>
      </c>
      <c r="L760" t="s">
        <v>70</v>
      </c>
      <c r="M760" t="s">
        <v>72</v>
      </c>
      <c r="N760">
        <v>215</v>
      </c>
      <c r="O760">
        <v>7.17</v>
      </c>
      <c r="P760">
        <v>0</v>
      </c>
      <c r="Q760" t="s">
        <v>7</v>
      </c>
      <c r="R760" t="s">
        <v>4</v>
      </c>
      <c r="S760" t="s">
        <v>5</v>
      </c>
      <c r="T760">
        <v>1</v>
      </c>
    </row>
    <row r="761" spans="1:20" x14ac:dyDescent="0.25">
      <c r="A761" s="2">
        <v>42746</v>
      </c>
      <c r="B761">
        <v>1958</v>
      </c>
      <c r="C761" t="s">
        <v>17</v>
      </c>
      <c r="D761">
        <v>21</v>
      </c>
      <c r="E761" t="s">
        <v>20</v>
      </c>
      <c r="F761" t="s">
        <v>33</v>
      </c>
      <c r="G761" s="2"/>
      <c r="H761" t="s">
        <v>70</v>
      </c>
      <c r="I761" t="s">
        <v>38</v>
      </c>
      <c r="J761" t="s">
        <v>232</v>
      </c>
      <c r="K761" t="s">
        <v>48</v>
      </c>
      <c r="L761" t="s">
        <v>70</v>
      </c>
      <c r="M761" t="s">
        <v>72</v>
      </c>
      <c r="N761">
        <v>72</v>
      </c>
      <c r="O761">
        <v>2.4</v>
      </c>
      <c r="P761">
        <v>0</v>
      </c>
      <c r="Q761" t="s">
        <v>7</v>
      </c>
      <c r="R761" t="s">
        <v>4</v>
      </c>
      <c r="S761" t="s">
        <v>5</v>
      </c>
      <c r="T761">
        <v>1</v>
      </c>
    </row>
    <row r="762" spans="1:20" x14ac:dyDescent="0.25">
      <c r="A762" s="2">
        <v>42746</v>
      </c>
      <c r="B762">
        <v>40478</v>
      </c>
      <c r="C762" t="s">
        <v>17</v>
      </c>
      <c r="D762">
        <v>21</v>
      </c>
      <c r="E762" t="s">
        <v>22</v>
      </c>
      <c r="F762" t="s">
        <v>33</v>
      </c>
      <c r="G762" s="2"/>
      <c r="H762" t="s">
        <v>70</v>
      </c>
      <c r="I762" t="s">
        <v>38</v>
      </c>
      <c r="J762" t="s">
        <v>229</v>
      </c>
      <c r="K762" t="s">
        <v>48</v>
      </c>
      <c r="L762" t="s">
        <v>70</v>
      </c>
      <c r="M762" t="s">
        <v>72</v>
      </c>
      <c r="N762">
        <v>863</v>
      </c>
      <c r="O762">
        <v>28.77</v>
      </c>
      <c r="P762">
        <v>0</v>
      </c>
      <c r="Q762" t="s">
        <v>7</v>
      </c>
      <c r="R762" t="s">
        <v>4</v>
      </c>
      <c r="S762" t="s">
        <v>5</v>
      </c>
      <c r="T762">
        <v>1</v>
      </c>
    </row>
    <row r="763" spans="1:20" x14ac:dyDescent="0.25">
      <c r="A763" s="2">
        <v>42746</v>
      </c>
      <c r="B763">
        <v>54662</v>
      </c>
      <c r="C763" t="s">
        <v>17</v>
      </c>
      <c r="D763">
        <v>21</v>
      </c>
      <c r="E763" t="s">
        <v>28</v>
      </c>
      <c r="F763" t="s">
        <v>33</v>
      </c>
      <c r="G763" s="2"/>
      <c r="H763" t="s">
        <v>70</v>
      </c>
      <c r="I763" t="s">
        <v>38</v>
      </c>
      <c r="J763" t="s">
        <v>231</v>
      </c>
      <c r="K763" t="s">
        <v>48</v>
      </c>
      <c r="L763" t="s">
        <v>70</v>
      </c>
      <c r="M763" t="s">
        <v>72</v>
      </c>
      <c r="N763">
        <v>246</v>
      </c>
      <c r="O763">
        <v>8.1999999999999993</v>
      </c>
      <c r="P763">
        <v>0</v>
      </c>
      <c r="Q763" t="s">
        <v>7</v>
      </c>
      <c r="R763" t="s">
        <v>4</v>
      </c>
      <c r="S763" t="s">
        <v>5</v>
      </c>
      <c r="T763">
        <v>1</v>
      </c>
    </row>
    <row r="764" spans="1:20" x14ac:dyDescent="0.25">
      <c r="A764" s="2">
        <v>42747</v>
      </c>
      <c r="B764">
        <v>1958</v>
      </c>
      <c r="C764" t="s">
        <v>17</v>
      </c>
      <c r="D764">
        <v>21</v>
      </c>
      <c r="E764" t="s">
        <v>20</v>
      </c>
      <c r="F764" t="s">
        <v>33</v>
      </c>
      <c r="G764" s="2"/>
      <c r="H764" t="s">
        <v>70</v>
      </c>
      <c r="I764" t="s">
        <v>38</v>
      </c>
      <c r="J764" t="s">
        <v>232</v>
      </c>
      <c r="K764" t="s">
        <v>48</v>
      </c>
      <c r="L764" t="s">
        <v>70</v>
      </c>
      <c r="M764" t="s">
        <v>72</v>
      </c>
      <c r="N764">
        <v>102</v>
      </c>
      <c r="O764">
        <v>3.4</v>
      </c>
      <c r="P764">
        <v>0</v>
      </c>
      <c r="Q764" t="s">
        <v>7</v>
      </c>
      <c r="R764" t="s">
        <v>4</v>
      </c>
      <c r="S764" t="s">
        <v>5</v>
      </c>
      <c r="T764">
        <v>1</v>
      </c>
    </row>
    <row r="765" spans="1:20" x14ac:dyDescent="0.25">
      <c r="A765" s="2">
        <v>42747</v>
      </c>
      <c r="B765">
        <v>40478</v>
      </c>
      <c r="C765" t="s">
        <v>17</v>
      </c>
      <c r="D765">
        <v>21</v>
      </c>
      <c r="E765" t="s">
        <v>22</v>
      </c>
      <c r="F765" t="s">
        <v>33</v>
      </c>
      <c r="G765" s="2"/>
      <c r="H765" t="s">
        <v>70</v>
      </c>
      <c r="I765" t="s">
        <v>38</v>
      </c>
      <c r="J765" t="s">
        <v>229</v>
      </c>
      <c r="K765" t="s">
        <v>48</v>
      </c>
      <c r="L765" t="s">
        <v>70</v>
      </c>
      <c r="M765" t="s">
        <v>72</v>
      </c>
      <c r="N765">
        <v>893</v>
      </c>
      <c r="O765">
        <v>29.77</v>
      </c>
      <c r="P765">
        <v>0</v>
      </c>
      <c r="Q765" t="s">
        <v>7</v>
      </c>
      <c r="R765" t="s">
        <v>4</v>
      </c>
      <c r="S765" t="s">
        <v>5</v>
      </c>
      <c r="T765">
        <v>1</v>
      </c>
    </row>
    <row r="766" spans="1:20" x14ac:dyDescent="0.25">
      <c r="A766" s="2">
        <v>42747</v>
      </c>
      <c r="B766">
        <v>54662</v>
      </c>
      <c r="C766" t="s">
        <v>17</v>
      </c>
      <c r="D766">
        <v>21</v>
      </c>
      <c r="E766" t="s">
        <v>28</v>
      </c>
      <c r="F766" t="s">
        <v>33</v>
      </c>
      <c r="G766" s="2"/>
      <c r="H766" t="s">
        <v>70</v>
      </c>
      <c r="I766" t="s">
        <v>38</v>
      </c>
      <c r="J766" t="s">
        <v>231</v>
      </c>
      <c r="K766" t="s">
        <v>48</v>
      </c>
      <c r="L766" t="s">
        <v>70</v>
      </c>
      <c r="M766" t="s">
        <v>72</v>
      </c>
      <c r="N766">
        <v>276</v>
      </c>
      <c r="O766">
        <v>9.1999999999999993</v>
      </c>
      <c r="P766">
        <v>0</v>
      </c>
      <c r="Q766" t="s">
        <v>7</v>
      </c>
      <c r="R766" t="s">
        <v>4</v>
      </c>
      <c r="S766" t="s">
        <v>5</v>
      </c>
      <c r="T766">
        <v>1</v>
      </c>
    </row>
    <row r="767" spans="1:20" x14ac:dyDescent="0.25">
      <c r="A767" s="2">
        <v>43101</v>
      </c>
      <c r="B767">
        <v>1972</v>
      </c>
      <c r="C767" t="s">
        <v>17</v>
      </c>
      <c r="D767">
        <v>21</v>
      </c>
      <c r="E767" t="s">
        <v>28</v>
      </c>
      <c r="F767" t="s">
        <v>33</v>
      </c>
      <c r="G767" s="2"/>
      <c r="H767" t="s">
        <v>70</v>
      </c>
      <c r="I767" t="s">
        <v>38</v>
      </c>
      <c r="J767" t="s">
        <v>233</v>
      </c>
      <c r="K767" t="s">
        <v>48</v>
      </c>
      <c r="L767" t="s">
        <v>70</v>
      </c>
      <c r="M767" t="s">
        <v>72</v>
      </c>
      <c r="N767">
        <v>97</v>
      </c>
      <c r="O767">
        <v>3.23</v>
      </c>
      <c r="P767">
        <v>0</v>
      </c>
      <c r="Q767" t="s">
        <v>8</v>
      </c>
      <c r="R767" t="s">
        <v>4</v>
      </c>
      <c r="S767" t="s">
        <v>5</v>
      </c>
      <c r="T767">
        <v>1</v>
      </c>
    </row>
    <row r="768" spans="1:20" x14ac:dyDescent="0.25">
      <c r="A768" s="2">
        <v>43101</v>
      </c>
      <c r="B768">
        <v>9460</v>
      </c>
      <c r="C768" t="s">
        <v>17</v>
      </c>
      <c r="D768">
        <v>21</v>
      </c>
      <c r="E768" t="s">
        <v>24</v>
      </c>
      <c r="F768" t="s">
        <v>33</v>
      </c>
      <c r="G768" s="2"/>
      <c r="H768" t="s">
        <v>70</v>
      </c>
      <c r="I768" t="s">
        <v>38</v>
      </c>
      <c r="J768" t="s">
        <v>234</v>
      </c>
      <c r="K768" t="s">
        <v>48</v>
      </c>
      <c r="L768" t="s">
        <v>70</v>
      </c>
      <c r="M768" t="s">
        <v>72</v>
      </c>
      <c r="N768">
        <v>827</v>
      </c>
      <c r="O768">
        <v>27.57</v>
      </c>
      <c r="P768">
        <v>0</v>
      </c>
      <c r="Q768" t="s">
        <v>8</v>
      </c>
      <c r="R768" t="s">
        <v>4</v>
      </c>
      <c r="S768" t="s">
        <v>5</v>
      </c>
      <c r="T768">
        <v>1</v>
      </c>
    </row>
    <row r="769" spans="1:20" x14ac:dyDescent="0.25">
      <c r="A769" s="2">
        <v>43101</v>
      </c>
      <c r="B769">
        <v>40484</v>
      </c>
      <c r="C769" t="s">
        <v>17</v>
      </c>
      <c r="D769">
        <v>21</v>
      </c>
      <c r="E769" t="s">
        <v>28</v>
      </c>
      <c r="F769" t="s">
        <v>33</v>
      </c>
      <c r="G769" s="2"/>
      <c r="H769" t="s">
        <v>70</v>
      </c>
      <c r="I769" t="s">
        <v>38</v>
      </c>
      <c r="J769" t="s">
        <v>235</v>
      </c>
      <c r="K769" t="s">
        <v>48</v>
      </c>
      <c r="L769" t="s">
        <v>70</v>
      </c>
      <c r="M769" t="s">
        <v>72</v>
      </c>
      <c r="N769">
        <v>750</v>
      </c>
      <c r="O769">
        <v>25</v>
      </c>
      <c r="P769">
        <v>0</v>
      </c>
      <c r="Q769" t="s">
        <v>8</v>
      </c>
      <c r="R769" t="s">
        <v>4</v>
      </c>
      <c r="S769" t="s">
        <v>5</v>
      </c>
      <c r="T769">
        <v>1</v>
      </c>
    </row>
    <row r="770" spans="1:20" x14ac:dyDescent="0.25">
      <c r="A770" s="2">
        <v>43101</v>
      </c>
      <c r="B770">
        <v>40506</v>
      </c>
      <c r="C770" t="s">
        <v>17</v>
      </c>
      <c r="D770">
        <v>21</v>
      </c>
      <c r="E770" t="s">
        <v>30</v>
      </c>
      <c r="F770" t="s">
        <v>33</v>
      </c>
      <c r="G770" s="2"/>
      <c r="H770" t="s">
        <v>70</v>
      </c>
      <c r="I770" t="s">
        <v>38</v>
      </c>
      <c r="J770" t="s">
        <v>236</v>
      </c>
      <c r="K770" t="s">
        <v>48</v>
      </c>
      <c r="L770" t="s">
        <v>70</v>
      </c>
      <c r="M770" t="s">
        <v>72</v>
      </c>
      <c r="N770">
        <v>523</v>
      </c>
      <c r="O770">
        <v>17.43</v>
      </c>
      <c r="P770">
        <v>0</v>
      </c>
      <c r="Q770" t="s">
        <v>8</v>
      </c>
      <c r="R770" t="s">
        <v>4</v>
      </c>
      <c r="S770" t="s">
        <v>5</v>
      </c>
      <c r="T770">
        <v>1</v>
      </c>
    </row>
    <row r="771" spans="1:20" x14ac:dyDescent="0.25">
      <c r="A771" s="2">
        <v>43102</v>
      </c>
      <c r="B771">
        <v>1972</v>
      </c>
      <c r="C771" t="s">
        <v>17</v>
      </c>
      <c r="D771">
        <v>21</v>
      </c>
      <c r="E771" t="s">
        <v>28</v>
      </c>
      <c r="F771" t="s">
        <v>33</v>
      </c>
      <c r="G771" s="2"/>
      <c r="H771" t="s">
        <v>70</v>
      </c>
      <c r="I771" t="s">
        <v>38</v>
      </c>
      <c r="J771" t="s">
        <v>237</v>
      </c>
      <c r="K771" t="s">
        <v>48</v>
      </c>
      <c r="L771" t="s">
        <v>70</v>
      </c>
      <c r="M771" t="s">
        <v>72</v>
      </c>
      <c r="N771">
        <v>128</v>
      </c>
      <c r="O771">
        <v>4.2699999999999996</v>
      </c>
      <c r="P771">
        <v>0</v>
      </c>
      <c r="Q771" t="s">
        <v>8</v>
      </c>
      <c r="R771" t="s">
        <v>4</v>
      </c>
      <c r="S771" t="s">
        <v>5</v>
      </c>
      <c r="T771">
        <v>1</v>
      </c>
    </row>
    <row r="772" spans="1:20" x14ac:dyDescent="0.25">
      <c r="A772" s="2">
        <v>43102</v>
      </c>
      <c r="B772">
        <v>9460</v>
      </c>
      <c r="C772" t="s">
        <v>17</v>
      </c>
      <c r="D772">
        <v>21</v>
      </c>
      <c r="E772" t="s">
        <v>24</v>
      </c>
      <c r="F772" t="s">
        <v>33</v>
      </c>
      <c r="G772" s="2"/>
      <c r="H772" t="s">
        <v>70</v>
      </c>
      <c r="I772" t="s">
        <v>38</v>
      </c>
      <c r="J772" t="s">
        <v>238</v>
      </c>
      <c r="K772" t="s">
        <v>48</v>
      </c>
      <c r="L772" t="s">
        <v>70</v>
      </c>
      <c r="M772" t="s">
        <v>72</v>
      </c>
      <c r="N772">
        <v>858</v>
      </c>
      <c r="O772">
        <v>28.6</v>
      </c>
      <c r="P772">
        <v>0</v>
      </c>
      <c r="Q772" t="s">
        <v>8</v>
      </c>
      <c r="R772" t="s">
        <v>4</v>
      </c>
      <c r="S772" t="s">
        <v>5</v>
      </c>
      <c r="T772">
        <v>1</v>
      </c>
    </row>
    <row r="773" spans="1:20" x14ac:dyDescent="0.25">
      <c r="A773" s="2">
        <v>43102</v>
      </c>
      <c r="B773">
        <v>40484</v>
      </c>
      <c r="C773" t="s">
        <v>17</v>
      </c>
      <c r="D773">
        <v>21</v>
      </c>
      <c r="E773" t="s">
        <v>28</v>
      </c>
      <c r="F773" t="s">
        <v>33</v>
      </c>
      <c r="G773" s="2"/>
      <c r="H773" t="s">
        <v>70</v>
      </c>
      <c r="I773" t="s">
        <v>38</v>
      </c>
      <c r="J773" t="s">
        <v>239</v>
      </c>
      <c r="K773" t="s">
        <v>48</v>
      </c>
      <c r="L773" t="s">
        <v>70</v>
      </c>
      <c r="M773" t="s">
        <v>72</v>
      </c>
      <c r="N773">
        <v>781</v>
      </c>
      <c r="O773">
        <v>26.03</v>
      </c>
      <c r="P773">
        <v>0</v>
      </c>
      <c r="Q773" t="s">
        <v>8</v>
      </c>
      <c r="R773" t="s">
        <v>4</v>
      </c>
      <c r="S773" t="s">
        <v>5</v>
      </c>
      <c r="T773">
        <v>1</v>
      </c>
    </row>
    <row r="774" spans="1:20" x14ac:dyDescent="0.25">
      <c r="A774" s="2">
        <v>43102</v>
      </c>
      <c r="B774">
        <v>40506</v>
      </c>
      <c r="C774" t="s">
        <v>17</v>
      </c>
      <c r="D774">
        <v>21</v>
      </c>
      <c r="E774" t="s">
        <v>30</v>
      </c>
      <c r="F774" t="s">
        <v>33</v>
      </c>
      <c r="G774" s="2"/>
      <c r="H774" t="s">
        <v>70</v>
      </c>
      <c r="I774" t="s">
        <v>38</v>
      </c>
      <c r="J774" t="s">
        <v>240</v>
      </c>
      <c r="K774" t="s">
        <v>48</v>
      </c>
      <c r="L774" t="s">
        <v>70</v>
      </c>
      <c r="M774" t="s">
        <v>72</v>
      </c>
      <c r="N774">
        <v>554</v>
      </c>
      <c r="O774">
        <v>18.47</v>
      </c>
      <c r="P774">
        <v>0</v>
      </c>
      <c r="Q774" t="s">
        <v>8</v>
      </c>
      <c r="R774" t="s">
        <v>4</v>
      </c>
      <c r="S774" t="s">
        <v>5</v>
      </c>
      <c r="T774">
        <v>1</v>
      </c>
    </row>
    <row r="775" spans="1:20" x14ac:dyDescent="0.25">
      <c r="A775" s="2">
        <v>43103</v>
      </c>
      <c r="B775">
        <v>1972</v>
      </c>
      <c r="C775" t="s">
        <v>17</v>
      </c>
      <c r="D775">
        <v>21</v>
      </c>
      <c r="E775" t="s">
        <v>28</v>
      </c>
      <c r="F775" t="s">
        <v>33</v>
      </c>
      <c r="G775" s="2"/>
      <c r="H775" t="s">
        <v>70</v>
      </c>
      <c r="I775" t="s">
        <v>38</v>
      </c>
      <c r="J775" t="s">
        <v>237</v>
      </c>
      <c r="K775" t="s">
        <v>48</v>
      </c>
      <c r="L775" t="s">
        <v>70</v>
      </c>
      <c r="M775" t="s">
        <v>72</v>
      </c>
      <c r="N775">
        <v>156</v>
      </c>
      <c r="O775">
        <v>5.2</v>
      </c>
      <c r="P775">
        <v>0</v>
      </c>
      <c r="Q775" t="s">
        <v>8</v>
      </c>
      <c r="R775" t="s">
        <v>4</v>
      </c>
      <c r="S775" t="s">
        <v>5</v>
      </c>
      <c r="T775">
        <v>1</v>
      </c>
    </row>
    <row r="776" spans="1:20" x14ac:dyDescent="0.25">
      <c r="A776" s="2">
        <v>43103</v>
      </c>
      <c r="B776">
        <v>9460</v>
      </c>
      <c r="C776" t="s">
        <v>17</v>
      </c>
      <c r="D776">
        <v>21</v>
      </c>
      <c r="E776" t="s">
        <v>24</v>
      </c>
      <c r="F776" t="s">
        <v>33</v>
      </c>
      <c r="G776" s="2"/>
      <c r="H776" t="s">
        <v>70</v>
      </c>
      <c r="I776" t="s">
        <v>38</v>
      </c>
      <c r="J776" t="s">
        <v>238</v>
      </c>
      <c r="K776" t="s">
        <v>48</v>
      </c>
      <c r="L776" t="s">
        <v>70</v>
      </c>
      <c r="M776" t="s">
        <v>72</v>
      </c>
      <c r="N776">
        <v>886</v>
      </c>
      <c r="O776">
        <v>29.53</v>
      </c>
      <c r="P776">
        <v>0</v>
      </c>
      <c r="Q776" t="s">
        <v>8</v>
      </c>
      <c r="R776" t="s">
        <v>4</v>
      </c>
      <c r="S776" t="s">
        <v>5</v>
      </c>
      <c r="T776">
        <v>1</v>
      </c>
    </row>
    <row r="777" spans="1:20" x14ac:dyDescent="0.25">
      <c r="A777" s="2">
        <v>43103</v>
      </c>
      <c r="B777">
        <v>40484</v>
      </c>
      <c r="C777" t="s">
        <v>17</v>
      </c>
      <c r="D777">
        <v>21</v>
      </c>
      <c r="E777" t="s">
        <v>28</v>
      </c>
      <c r="F777" t="s">
        <v>33</v>
      </c>
      <c r="G777" s="2"/>
      <c r="H777" t="s">
        <v>70</v>
      </c>
      <c r="I777" t="s">
        <v>38</v>
      </c>
      <c r="J777" t="s">
        <v>239</v>
      </c>
      <c r="K777" t="s">
        <v>48</v>
      </c>
      <c r="L777" t="s">
        <v>70</v>
      </c>
      <c r="M777" t="s">
        <v>72</v>
      </c>
      <c r="N777">
        <v>809</v>
      </c>
      <c r="O777">
        <v>26.97</v>
      </c>
      <c r="P777">
        <v>0</v>
      </c>
      <c r="Q777" t="s">
        <v>8</v>
      </c>
      <c r="R777" t="s">
        <v>4</v>
      </c>
      <c r="S777" t="s">
        <v>5</v>
      </c>
      <c r="T777">
        <v>1</v>
      </c>
    </row>
    <row r="778" spans="1:20" x14ac:dyDescent="0.25">
      <c r="A778" s="2">
        <v>43103</v>
      </c>
      <c r="B778">
        <v>40506</v>
      </c>
      <c r="C778" t="s">
        <v>17</v>
      </c>
      <c r="D778">
        <v>21</v>
      </c>
      <c r="E778" t="s">
        <v>30</v>
      </c>
      <c r="F778" t="s">
        <v>33</v>
      </c>
      <c r="G778" s="2"/>
      <c r="H778" t="s">
        <v>70</v>
      </c>
      <c r="I778" t="s">
        <v>38</v>
      </c>
      <c r="J778" t="s">
        <v>240</v>
      </c>
      <c r="K778" t="s">
        <v>48</v>
      </c>
      <c r="L778" t="s">
        <v>70</v>
      </c>
      <c r="M778" t="s">
        <v>72</v>
      </c>
      <c r="N778">
        <v>582</v>
      </c>
      <c r="O778">
        <v>19.399999999999999</v>
      </c>
      <c r="P778">
        <v>0</v>
      </c>
      <c r="Q778" t="s">
        <v>8</v>
      </c>
      <c r="R778" t="s">
        <v>4</v>
      </c>
      <c r="S778" t="s">
        <v>5</v>
      </c>
      <c r="T778">
        <v>1</v>
      </c>
    </row>
    <row r="779" spans="1:20" x14ac:dyDescent="0.25">
      <c r="A779" s="2">
        <v>43104</v>
      </c>
      <c r="B779">
        <v>1972</v>
      </c>
      <c r="C779" t="s">
        <v>17</v>
      </c>
      <c r="D779">
        <v>21</v>
      </c>
      <c r="E779" t="s">
        <v>28</v>
      </c>
      <c r="F779" t="s">
        <v>33</v>
      </c>
      <c r="G779" s="2"/>
      <c r="H779" t="s">
        <v>70</v>
      </c>
      <c r="I779" t="s">
        <v>38</v>
      </c>
      <c r="J779" t="s">
        <v>237</v>
      </c>
      <c r="K779" t="s">
        <v>48</v>
      </c>
      <c r="L779" t="s">
        <v>70</v>
      </c>
      <c r="M779" t="s">
        <v>72</v>
      </c>
      <c r="N779">
        <v>187</v>
      </c>
      <c r="O779">
        <v>6.23</v>
      </c>
      <c r="P779">
        <v>0</v>
      </c>
      <c r="Q779" t="s">
        <v>8</v>
      </c>
      <c r="R779" t="s">
        <v>4</v>
      </c>
      <c r="S779" t="s">
        <v>5</v>
      </c>
      <c r="T779">
        <v>1</v>
      </c>
    </row>
    <row r="780" spans="1:20" x14ac:dyDescent="0.25">
      <c r="A780" s="2">
        <v>43104</v>
      </c>
      <c r="B780">
        <v>9460</v>
      </c>
      <c r="C780" t="s">
        <v>17</v>
      </c>
      <c r="D780">
        <v>21</v>
      </c>
      <c r="E780" t="s">
        <v>24</v>
      </c>
      <c r="F780" t="s">
        <v>33</v>
      </c>
      <c r="G780" s="2"/>
      <c r="H780" t="s">
        <v>70</v>
      </c>
      <c r="I780" t="s">
        <v>38</v>
      </c>
      <c r="J780" t="s">
        <v>238</v>
      </c>
      <c r="K780" t="s">
        <v>48</v>
      </c>
      <c r="L780" t="s">
        <v>70</v>
      </c>
      <c r="M780" t="s">
        <v>72</v>
      </c>
      <c r="N780">
        <v>917</v>
      </c>
      <c r="O780">
        <v>30.57</v>
      </c>
      <c r="P780">
        <v>0</v>
      </c>
      <c r="Q780" t="s">
        <v>8</v>
      </c>
      <c r="R780" t="s">
        <v>4</v>
      </c>
      <c r="S780" t="s">
        <v>5</v>
      </c>
      <c r="T780">
        <v>1</v>
      </c>
    </row>
    <row r="781" spans="1:20" x14ac:dyDescent="0.25">
      <c r="A781" s="2">
        <v>43104</v>
      </c>
      <c r="B781">
        <v>40484</v>
      </c>
      <c r="C781" t="s">
        <v>17</v>
      </c>
      <c r="D781">
        <v>21</v>
      </c>
      <c r="E781" t="s">
        <v>28</v>
      </c>
      <c r="F781" t="s">
        <v>33</v>
      </c>
      <c r="G781" s="2"/>
      <c r="H781" t="s">
        <v>70</v>
      </c>
      <c r="I781" t="s">
        <v>38</v>
      </c>
      <c r="J781" t="s">
        <v>239</v>
      </c>
      <c r="K781" t="s">
        <v>48</v>
      </c>
      <c r="L781" t="s">
        <v>70</v>
      </c>
      <c r="M781" t="s">
        <v>72</v>
      </c>
      <c r="N781">
        <v>840</v>
      </c>
      <c r="O781">
        <v>28</v>
      </c>
      <c r="P781">
        <v>0</v>
      </c>
      <c r="Q781" t="s">
        <v>8</v>
      </c>
      <c r="R781" t="s">
        <v>4</v>
      </c>
      <c r="S781" t="s">
        <v>5</v>
      </c>
      <c r="T781">
        <v>1</v>
      </c>
    </row>
    <row r="782" spans="1:20" x14ac:dyDescent="0.25">
      <c r="A782" s="2">
        <v>43104</v>
      </c>
      <c r="B782">
        <v>40506</v>
      </c>
      <c r="C782" t="s">
        <v>17</v>
      </c>
      <c r="D782">
        <v>21</v>
      </c>
      <c r="E782" t="s">
        <v>30</v>
      </c>
      <c r="F782" t="s">
        <v>33</v>
      </c>
      <c r="G782" s="2"/>
      <c r="H782" t="s">
        <v>70</v>
      </c>
      <c r="I782" t="s">
        <v>38</v>
      </c>
      <c r="J782" t="s">
        <v>240</v>
      </c>
      <c r="K782" t="s">
        <v>48</v>
      </c>
      <c r="L782" t="s">
        <v>70</v>
      </c>
      <c r="M782" t="s">
        <v>72</v>
      </c>
      <c r="N782">
        <v>613</v>
      </c>
      <c r="O782">
        <v>20.43</v>
      </c>
      <c r="P782">
        <v>0</v>
      </c>
      <c r="Q782" t="s">
        <v>8</v>
      </c>
      <c r="R782" t="s">
        <v>4</v>
      </c>
      <c r="S782" t="s">
        <v>5</v>
      </c>
      <c r="T782">
        <v>1</v>
      </c>
    </row>
    <row r="783" spans="1:20" x14ac:dyDescent="0.25">
      <c r="A783" s="2">
        <v>43105</v>
      </c>
      <c r="B783">
        <v>9460</v>
      </c>
      <c r="C783" t="s">
        <v>17</v>
      </c>
      <c r="D783">
        <v>21</v>
      </c>
      <c r="E783" t="s">
        <v>24</v>
      </c>
      <c r="F783" t="s">
        <v>33</v>
      </c>
      <c r="G783" s="2"/>
      <c r="H783" t="s">
        <v>70</v>
      </c>
      <c r="I783" t="s">
        <v>38</v>
      </c>
      <c r="J783" t="s">
        <v>238</v>
      </c>
      <c r="K783" t="s">
        <v>48</v>
      </c>
      <c r="L783" t="s">
        <v>70</v>
      </c>
      <c r="M783" t="s">
        <v>72</v>
      </c>
      <c r="N783">
        <v>947</v>
      </c>
      <c r="O783">
        <v>31.57</v>
      </c>
      <c r="P783">
        <v>0</v>
      </c>
      <c r="Q783" t="s">
        <v>8</v>
      </c>
      <c r="R783" t="s">
        <v>4</v>
      </c>
      <c r="S783" t="s">
        <v>5</v>
      </c>
      <c r="T783">
        <v>1</v>
      </c>
    </row>
    <row r="784" spans="1:20" x14ac:dyDescent="0.25">
      <c r="A784" s="2">
        <v>43105</v>
      </c>
      <c r="B784">
        <v>40484</v>
      </c>
      <c r="C784" t="s">
        <v>17</v>
      </c>
      <c r="D784">
        <v>21</v>
      </c>
      <c r="E784" t="s">
        <v>28</v>
      </c>
      <c r="F784" t="s">
        <v>33</v>
      </c>
      <c r="G784" s="2"/>
      <c r="H784" t="s">
        <v>70</v>
      </c>
      <c r="I784" t="s">
        <v>38</v>
      </c>
      <c r="J784" t="s">
        <v>239</v>
      </c>
      <c r="K784" t="s">
        <v>48</v>
      </c>
      <c r="L784" t="s">
        <v>70</v>
      </c>
      <c r="M784" t="s">
        <v>72</v>
      </c>
      <c r="N784">
        <v>870</v>
      </c>
      <c r="O784">
        <v>29</v>
      </c>
      <c r="P784">
        <v>0</v>
      </c>
      <c r="Q784" t="s">
        <v>8</v>
      </c>
      <c r="R784" t="s">
        <v>4</v>
      </c>
      <c r="S784" t="s">
        <v>5</v>
      </c>
      <c r="T784">
        <v>1</v>
      </c>
    </row>
    <row r="785" spans="1:20" x14ac:dyDescent="0.25">
      <c r="A785" s="2">
        <v>43105</v>
      </c>
      <c r="B785">
        <v>40506</v>
      </c>
      <c r="C785" t="s">
        <v>17</v>
      </c>
      <c r="D785">
        <v>21</v>
      </c>
      <c r="E785" t="s">
        <v>30</v>
      </c>
      <c r="F785" t="s">
        <v>33</v>
      </c>
      <c r="G785" s="2"/>
      <c r="H785" t="s">
        <v>70</v>
      </c>
      <c r="I785" t="s">
        <v>38</v>
      </c>
      <c r="J785" t="s">
        <v>240</v>
      </c>
      <c r="K785" t="s">
        <v>48</v>
      </c>
      <c r="L785" t="s">
        <v>70</v>
      </c>
      <c r="M785" t="s">
        <v>72</v>
      </c>
      <c r="N785">
        <v>643</v>
      </c>
      <c r="O785">
        <v>21.43</v>
      </c>
      <c r="P785">
        <v>0</v>
      </c>
      <c r="Q785" t="s">
        <v>8</v>
      </c>
      <c r="R785" t="s">
        <v>4</v>
      </c>
      <c r="S785" t="s">
        <v>5</v>
      </c>
      <c r="T785">
        <v>1</v>
      </c>
    </row>
    <row r="786" spans="1:20" x14ac:dyDescent="0.25">
      <c r="A786" s="2">
        <v>43106</v>
      </c>
      <c r="B786">
        <v>9460</v>
      </c>
      <c r="C786" t="s">
        <v>17</v>
      </c>
      <c r="D786">
        <v>21</v>
      </c>
      <c r="E786" t="s">
        <v>24</v>
      </c>
      <c r="F786" t="s">
        <v>33</v>
      </c>
      <c r="G786" s="2"/>
      <c r="H786" t="s">
        <v>70</v>
      </c>
      <c r="I786" t="s">
        <v>38</v>
      </c>
      <c r="J786" t="s">
        <v>238</v>
      </c>
      <c r="K786" t="s">
        <v>48</v>
      </c>
      <c r="L786" t="s">
        <v>70</v>
      </c>
      <c r="M786" t="s">
        <v>72</v>
      </c>
      <c r="N786">
        <v>978</v>
      </c>
      <c r="O786">
        <v>32.6</v>
      </c>
      <c r="P786">
        <v>0</v>
      </c>
      <c r="Q786" t="s">
        <v>8</v>
      </c>
      <c r="R786" t="s">
        <v>4</v>
      </c>
      <c r="S786" t="s">
        <v>5</v>
      </c>
      <c r="T786">
        <v>1</v>
      </c>
    </row>
    <row r="787" spans="1:20" x14ac:dyDescent="0.25">
      <c r="A787" s="2">
        <v>43106</v>
      </c>
      <c r="B787">
        <v>40484</v>
      </c>
      <c r="C787" t="s">
        <v>17</v>
      </c>
      <c r="D787">
        <v>21</v>
      </c>
      <c r="E787" t="s">
        <v>28</v>
      </c>
      <c r="F787" t="s">
        <v>33</v>
      </c>
      <c r="G787" s="2"/>
      <c r="H787" t="s">
        <v>70</v>
      </c>
      <c r="I787" t="s">
        <v>38</v>
      </c>
      <c r="J787" t="s">
        <v>239</v>
      </c>
      <c r="K787" t="s">
        <v>48</v>
      </c>
      <c r="L787" t="s">
        <v>70</v>
      </c>
      <c r="M787" t="s">
        <v>72</v>
      </c>
      <c r="N787">
        <v>901</v>
      </c>
      <c r="O787">
        <v>30.03</v>
      </c>
      <c r="P787">
        <v>0</v>
      </c>
      <c r="Q787" t="s">
        <v>8</v>
      </c>
      <c r="R787" t="s">
        <v>4</v>
      </c>
      <c r="S787" t="s">
        <v>5</v>
      </c>
      <c r="T787">
        <v>1</v>
      </c>
    </row>
    <row r="788" spans="1:20" x14ac:dyDescent="0.25">
      <c r="A788" s="2">
        <v>43106</v>
      </c>
      <c r="B788">
        <v>40506</v>
      </c>
      <c r="C788" t="s">
        <v>17</v>
      </c>
      <c r="D788">
        <v>21</v>
      </c>
      <c r="E788" t="s">
        <v>30</v>
      </c>
      <c r="F788" t="s">
        <v>33</v>
      </c>
      <c r="G788" s="2"/>
      <c r="H788" t="s">
        <v>70</v>
      </c>
      <c r="I788" t="s">
        <v>38</v>
      </c>
      <c r="J788" t="s">
        <v>240</v>
      </c>
      <c r="K788" t="s">
        <v>48</v>
      </c>
      <c r="L788" t="s">
        <v>70</v>
      </c>
      <c r="M788" t="s">
        <v>72</v>
      </c>
      <c r="N788">
        <v>674</v>
      </c>
      <c r="O788">
        <v>22.47</v>
      </c>
      <c r="P788">
        <v>0</v>
      </c>
      <c r="Q788" t="s">
        <v>8</v>
      </c>
      <c r="R788" t="s">
        <v>4</v>
      </c>
      <c r="S788" t="s">
        <v>5</v>
      </c>
      <c r="T788">
        <v>1</v>
      </c>
    </row>
    <row r="789" spans="1:20" x14ac:dyDescent="0.25">
      <c r="A789" s="2">
        <v>43107</v>
      </c>
      <c r="B789">
        <v>9460</v>
      </c>
      <c r="C789" t="s">
        <v>17</v>
      </c>
      <c r="D789">
        <v>21</v>
      </c>
      <c r="E789" t="s">
        <v>24</v>
      </c>
      <c r="F789" t="s">
        <v>33</v>
      </c>
      <c r="G789" s="2"/>
      <c r="H789" t="s">
        <v>70</v>
      </c>
      <c r="I789" t="s">
        <v>38</v>
      </c>
      <c r="J789" t="s">
        <v>238</v>
      </c>
      <c r="K789" t="s">
        <v>48</v>
      </c>
      <c r="L789" t="s">
        <v>70</v>
      </c>
      <c r="M789" t="s">
        <v>72</v>
      </c>
      <c r="N789">
        <v>1008</v>
      </c>
      <c r="O789">
        <v>33.6</v>
      </c>
      <c r="P789">
        <v>0</v>
      </c>
      <c r="Q789" t="s">
        <v>8</v>
      </c>
      <c r="R789" t="s">
        <v>4</v>
      </c>
      <c r="S789" t="s">
        <v>5</v>
      </c>
      <c r="T789">
        <v>1</v>
      </c>
    </row>
    <row r="790" spans="1:20" x14ac:dyDescent="0.25">
      <c r="A790" s="2">
        <v>43107</v>
      </c>
      <c r="B790">
        <v>40484</v>
      </c>
      <c r="C790" t="s">
        <v>17</v>
      </c>
      <c r="D790">
        <v>21</v>
      </c>
      <c r="E790" t="s">
        <v>28</v>
      </c>
      <c r="F790" t="s">
        <v>33</v>
      </c>
      <c r="G790" s="2"/>
      <c r="H790" t="s">
        <v>70</v>
      </c>
      <c r="I790" t="s">
        <v>38</v>
      </c>
      <c r="J790" t="s">
        <v>239</v>
      </c>
      <c r="K790" t="s">
        <v>48</v>
      </c>
      <c r="L790" t="s">
        <v>70</v>
      </c>
      <c r="M790" t="s">
        <v>72</v>
      </c>
      <c r="N790">
        <v>931</v>
      </c>
      <c r="O790">
        <v>31.03</v>
      </c>
      <c r="P790">
        <v>0</v>
      </c>
      <c r="Q790" t="s">
        <v>8</v>
      </c>
      <c r="R790" t="s">
        <v>4</v>
      </c>
      <c r="S790" t="s">
        <v>5</v>
      </c>
      <c r="T790">
        <v>1</v>
      </c>
    </row>
    <row r="791" spans="1:20" x14ac:dyDescent="0.25">
      <c r="A791" s="2">
        <v>43107</v>
      </c>
      <c r="B791">
        <v>40506</v>
      </c>
      <c r="C791" t="s">
        <v>17</v>
      </c>
      <c r="D791">
        <v>21</v>
      </c>
      <c r="E791" t="s">
        <v>30</v>
      </c>
      <c r="F791" t="s">
        <v>33</v>
      </c>
      <c r="G791" s="2"/>
      <c r="H791" t="s">
        <v>70</v>
      </c>
      <c r="I791" t="s">
        <v>38</v>
      </c>
      <c r="J791" t="s">
        <v>240</v>
      </c>
      <c r="K791" t="s">
        <v>48</v>
      </c>
      <c r="L791" t="s">
        <v>70</v>
      </c>
      <c r="M791" t="s">
        <v>72</v>
      </c>
      <c r="N791">
        <v>704</v>
      </c>
      <c r="O791">
        <v>23.47</v>
      </c>
      <c r="P791">
        <v>0</v>
      </c>
      <c r="Q791" t="s">
        <v>8</v>
      </c>
      <c r="R791" t="s">
        <v>4</v>
      </c>
      <c r="S791" t="s">
        <v>5</v>
      </c>
      <c r="T791">
        <v>1</v>
      </c>
    </row>
    <row r="792" spans="1:20" x14ac:dyDescent="0.25">
      <c r="A792" s="2">
        <v>43108</v>
      </c>
      <c r="B792">
        <v>40418</v>
      </c>
      <c r="C792" t="s">
        <v>17</v>
      </c>
      <c r="D792">
        <v>21</v>
      </c>
      <c r="E792" t="s">
        <v>24</v>
      </c>
      <c r="F792" t="s">
        <v>33</v>
      </c>
      <c r="G792" s="2"/>
      <c r="H792" t="s">
        <v>70</v>
      </c>
      <c r="I792" t="s">
        <v>38</v>
      </c>
      <c r="J792" t="s">
        <v>130</v>
      </c>
      <c r="K792" t="s">
        <v>48</v>
      </c>
      <c r="L792" t="s">
        <v>70</v>
      </c>
      <c r="M792" t="s">
        <v>72</v>
      </c>
      <c r="N792">
        <v>24</v>
      </c>
      <c r="O792">
        <v>0.8</v>
      </c>
      <c r="P792">
        <v>0</v>
      </c>
      <c r="Q792" t="s">
        <v>8</v>
      </c>
      <c r="R792" t="s">
        <v>4</v>
      </c>
      <c r="S792" t="s">
        <v>5</v>
      </c>
      <c r="T792">
        <v>1</v>
      </c>
    </row>
    <row r="793" spans="1:20" x14ac:dyDescent="0.25">
      <c r="A793" s="2">
        <v>43108</v>
      </c>
      <c r="B793">
        <v>40484</v>
      </c>
      <c r="C793" t="s">
        <v>17</v>
      </c>
      <c r="D793">
        <v>21</v>
      </c>
      <c r="E793" t="s">
        <v>28</v>
      </c>
      <c r="F793" t="s">
        <v>33</v>
      </c>
      <c r="G793" s="2"/>
      <c r="H793" t="s">
        <v>70</v>
      </c>
      <c r="I793" t="s">
        <v>38</v>
      </c>
      <c r="J793" t="s">
        <v>239</v>
      </c>
      <c r="K793" t="s">
        <v>48</v>
      </c>
      <c r="L793" t="s">
        <v>70</v>
      </c>
      <c r="M793" t="s">
        <v>72</v>
      </c>
      <c r="N793">
        <v>962</v>
      </c>
      <c r="O793">
        <v>32.07</v>
      </c>
      <c r="P793">
        <v>0</v>
      </c>
      <c r="Q793" t="s">
        <v>8</v>
      </c>
      <c r="R793" t="s">
        <v>4</v>
      </c>
      <c r="S793" t="s">
        <v>5</v>
      </c>
      <c r="T793">
        <v>1</v>
      </c>
    </row>
    <row r="794" spans="1:20" x14ac:dyDescent="0.25">
      <c r="A794" s="2">
        <v>43108</v>
      </c>
      <c r="B794">
        <v>40506</v>
      </c>
      <c r="C794" t="s">
        <v>17</v>
      </c>
      <c r="D794">
        <v>21</v>
      </c>
      <c r="E794" t="s">
        <v>30</v>
      </c>
      <c r="F794" t="s">
        <v>33</v>
      </c>
      <c r="G794" s="2"/>
      <c r="H794" t="s">
        <v>70</v>
      </c>
      <c r="I794" t="s">
        <v>38</v>
      </c>
      <c r="J794" t="s">
        <v>240</v>
      </c>
      <c r="K794" t="s">
        <v>48</v>
      </c>
      <c r="L794" t="s">
        <v>70</v>
      </c>
      <c r="M794" t="s">
        <v>72</v>
      </c>
      <c r="N794">
        <v>735</v>
      </c>
      <c r="O794">
        <v>24.5</v>
      </c>
      <c r="P794">
        <v>0</v>
      </c>
      <c r="Q794" t="s">
        <v>8</v>
      </c>
      <c r="R794" t="s">
        <v>4</v>
      </c>
      <c r="S794" t="s">
        <v>5</v>
      </c>
      <c r="T794">
        <v>1</v>
      </c>
    </row>
    <row r="795" spans="1:20" x14ac:dyDescent="0.25">
      <c r="A795" s="2">
        <v>43108</v>
      </c>
      <c r="B795">
        <v>43584</v>
      </c>
      <c r="C795" t="s">
        <v>17</v>
      </c>
      <c r="D795">
        <v>21</v>
      </c>
      <c r="E795" t="s">
        <v>30</v>
      </c>
      <c r="F795" t="s">
        <v>33</v>
      </c>
      <c r="G795" s="2"/>
      <c r="H795" t="s">
        <v>70</v>
      </c>
      <c r="I795" t="s">
        <v>38</v>
      </c>
      <c r="J795" t="s">
        <v>241</v>
      </c>
      <c r="K795" t="s">
        <v>48</v>
      </c>
      <c r="L795" t="s">
        <v>70</v>
      </c>
      <c r="M795" t="s">
        <v>72</v>
      </c>
      <c r="N795">
        <v>30</v>
      </c>
      <c r="O795">
        <v>1</v>
      </c>
      <c r="P795">
        <v>0</v>
      </c>
      <c r="Q795" t="s">
        <v>8</v>
      </c>
      <c r="R795" t="s">
        <v>4</v>
      </c>
      <c r="S795" t="s">
        <v>5</v>
      </c>
      <c r="T795">
        <v>1</v>
      </c>
    </row>
    <row r="796" spans="1:20" x14ac:dyDescent="0.25">
      <c r="A796" s="2">
        <v>43109</v>
      </c>
      <c r="B796">
        <v>40418</v>
      </c>
      <c r="C796" t="s">
        <v>17</v>
      </c>
      <c r="D796">
        <v>21</v>
      </c>
      <c r="E796" t="s">
        <v>24</v>
      </c>
      <c r="F796" t="s">
        <v>33</v>
      </c>
      <c r="G796" s="2"/>
      <c r="H796" t="s">
        <v>70</v>
      </c>
      <c r="I796" t="s">
        <v>38</v>
      </c>
      <c r="J796" t="s">
        <v>130</v>
      </c>
      <c r="K796" t="s">
        <v>48</v>
      </c>
      <c r="L796" t="s">
        <v>70</v>
      </c>
      <c r="M796" t="s">
        <v>72</v>
      </c>
      <c r="N796">
        <v>55</v>
      </c>
      <c r="O796">
        <v>1.83</v>
      </c>
      <c r="P796">
        <v>0</v>
      </c>
      <c r="Q796" t="s">
        <v>8</v>
      </c>
      <c r="R796" t="s">
        <v>4</v>
      </c>
      <c r="S796" t="s">
        <v>5</v>
      </c>
      <c r="T796">
        <v>1</v>
      </c>
    </row>
    <row r="797" spans="1:20" x14ac:dyDescent="0.25">
      <c r="A797" s="2">
        <v>43109</v>
      </c>
      <c r="B797">
        <v>40484</v>
      </c>
      <c r="C797" t="s">
        <v>17</v>
      </c>
      <c r="D797">
        <v>21</v>
      </c>
      <c r="E797" t="s">
        <v>28</v>
      </c>
      <c r="F797" t="s">
        <v>33</v>
      </c>
      <c r="G797" s="2"/>
      <c r="H797" t="s">
        <v>70</v>
      </c>
      <c r="I797" t="s">
        <v>38</v>
      </c>
      <c r="J797" t="s">
        <v>239</v>
      </c>
      <c r="K797" t="s">
        <v>48</v>
      </c>
      <c r="L797" t="s">
        <v>70</v>
      </c>
      <c r="M797" t="s">
        <v>72</v>
      </c>
      <c r="N797">
        <v>993</v>
      </c>
      <c r="O797">
        <v>33.1</v>
      </c>
      <c r="P797">
        <v>0</v>
      </c>
      <c r="Q797" t="s">
        <v>8</v>
      </c>
      <c r="R797" t="s">
        <v>4</v>
      </c>
      <c r="S797" t="s">
        <v>5</v>
      </c>
      <c r="T797">
        <v>1</v>
      </c>
    </row>
    <row r="798" spans="1:20" x14ac:dyDescent="0.25">
      <c r="A798" s="2">
        <v>43109</v>
      </c>
      <c r="B798">
        <v>40506</v>
      </c>
      <c r="C798" t="s">
        <v>17</v>
      </c>
      <c r="D798">
        <v>21</v>
      </c>
      <c r="E798" t="s">
        <v>30</v>
      </c>
      <c r="F798" t="s">
        <v>33</v>
      </c>
      <c r="G798" s="2"/>
      <c r="H798" t="s">
        <v>70</v>
      </c>
      <c r="I798" t="s">
        <v>38</v>
      </c>
      <c r="J798" t="s">
        <v>240</v>
      </c>
      <c r="K798" t="s">
        <v>48</v>
      </c>
      <c r="L798" t="s">
        <v>70</v>
      </c>
      <c r="M798" t="s">
        <v>72</v>
      </c>
      <c r="N798">
        <v>766</v>
      </c>
      <c r="O798">
        <v>25.53</v>
      </c>
      <c r="P798">
        <v>0</v>
      </c>
      <c r="Q798" t="s">
        <v>8</v>
      </c>
      <c r="R798" t="s">
        <v>4</v>
      </c>
      <c r="S798" t="s">
        <v>5</v>
      </c>
      <c r="T798">
        <v>1</v>
      </c>
    </row>
    <row r="799" spans="1:20" x14ac:dyDescent="0.25">
      <c r="A799" s="2">
        <v>43109</v>
      </c>
      <c r="B799">
        <v>43584</v>
      </c>
      <c r="C799" t="s">
        <v>17</v>
      </c>
      <c r="D799">
        <v>21</v>
      </c>
      <c r="E799" t="s">
        <v>30</v>
      </c>
      <c r="F799" t="s">
        <v>33</v>
      </c>
      <c r="G799" s="2"/>
      <c r="H799" t="s">
        <v>70</v>
      </c>
      <c r="I799" t="s">
        <v>38</v>
      </c>
      <c r="J799" t="s">
        <v>241</v>
      </c>
      <c r="K799" t="s">
        <v>48</v>
      </c>
      <c r="L799" t="s">
        <v>70</v>
      </c>
      <c r="M799" t="s">
        <v>72</v>
      </c>
      <c r="N799">
        <v>61</v>
      </c>
      <c r="O799">
        <v>2.0299999999999998</v>
      </c>
      <c r="P799">
        <v>0</v>
      </c>
      <c r="Q799" t="s">
        <v>8</v>
      </c>
      <c r="R799" t="s">
        <v>4</v>
      </c>
      <c r="S799" t="s">
        <v>5</v>
      </c>
      <c r="T799">
        <v>1</v>
      </c>
    </row>
    <row r="800" spans="1:20" x14ac:dyDescent="0.25">
      <c r="A800" s="2">
        <v>43110</v>
      </c>
      <c r="B800">
        <v>40418</v>
      </c>
      <c r="C800" t="s">
        <v>17</v>
      </c>
      <c r="D800">
        <v>21</v>
      </c>
      <c r="E800" t="s">
        <v>24</v>
      </c>
      <c r="F800" t="s">
        <v>33</v>
      </c>
      <c r="G800" s="2"/>
      <c r="H800" t="s">
        <v>70</v>
      </c>
      <c r="I800" t="s">
        <v>38</v>
      </c>
      <c r="J800" t="s">
        <v>130</v>
      </c>
      <c r="K800" t="s">
        <v>48</v>
      </c>
      <c r="L800" t="s">
        <v>70</v>
      </c>
      <c r="M800" t="s">
        <v>72</v>
      </c>
      <c r="N800">
        <v>85</v>
      </c>
      <c r="O800">
        <v>2.83</v>
      </c>
      <c r="P800">
        <v>0</v>
      </c>
      <c r="Q800" t="s">
        <v>8</v>
      </c>
      <c r="R800" t="s">
        <v>4</v>
      </c>
      <c r="S800" t="s">
        <v>5</v>
      </c>
      <c r="T800">
        <v>1</v>
      </c>
    </row>
    <row r="801" spans="1:20" x14ac:dyDescent="0.25">
      <c r="A801" s="2">
        <v>43110</v>
      </c>
      <c r="B801">
        <v>40484</v>
      </c>
      <c r="C801" t="s">
        <v>17</v>
      </c>
      <c r="D801">
        <v>21</v>
      </c>
      <c r="E801" t="s">
        <v>28</v>
      </c>
      <c r="F801" t="s">
        <v>33</v>
      </c>
      <c r="G801" s="2"/>
      <c r="H801" t="s">
        <v>70</v>
      </c>
      <c r="I801" t="s">
        <v>38</v>
      </c>
      <c r="J801" t="s">
        <v>239</v>
      </c>
      <c r="K801" t="s">
        <v>48</v>
      </c>
      <c r="L801" t="s">
        <v>70</v>
      </c>
      <c r="M801" t="s">
        <v>72</v>
      </c>
      <c r="N801">
        <v>1023</v>
      </c>
      <c r="O801">
        <v>34.1</v>
      </c>
      <c r="P801">
        <v>0</v>
      </c>
      <c r="Q801" t="s">
        <v>8</v>
      </c>
      <c r="R801" t="s">
        <v>4</v>
      </c>
      <c r="S801" t="s">
        <v>5</v>
      </c>
      <c r="T801">
        <v>1</v>
      </c>
    </row>
    <row r="802" spans="1:20" x14ac:dyDescent="0.25">
      <c r="A802" s="2">
        <v>43110</v>
      </c>
      <c r="B802">
        <v>40506</v>
      </c>
      <c r="C802" t="s">
        <v>17</v>
      </c>
      <c r="D802">
        <v>21</v>
      </c>
      <c r="E802" t="s">
        <v>30</v>
      </c>
      <c r="F802" t="s">
        <v>33</v>
      </c>
      <c r="G802" s="2"/>
      <c r="H802" t="s">
        <v>70</v>
      </c>
      <c r="I802" t="s">
        <v>38</v>
      </c>
      <c r="J802" t="s">
        <v>240</v>
      </c>
      <c r="K802" t="s">
        <v>48</v>
      </c>
      <c r="L802" t="s">
        <v>70</v>
      </c>
      <c r="M802" t="s">
        <v>72</v>
      </c>
      <c r="N802">
        <v>796</v>
      </c>
      <c r="O802">
        <v>26.53</v>
      </c>
      <c r="P802">
        <v>0</v>
      </c>
      <c r="Q802" t="s">
        <v>8</v>
      </c>
      <c r="R802" t="s">
        <v>4</v>
      </c>
      <c r="S802" t="s">
        <v>5</v>
      </c>
      <c r="T802">
        <v>1</v>
      </c>
    </row>
    <row r="803" spans="1:20" x14ac:dyDescent="0.25">
      <c r="A803" s="2">
        <v>43110</v>
      </c>
      <c r="B803">
        <v>40684</v>
      </c>
      <c r="C803" t="s">
        <v>17</v>
      </c>
      <c r="D803">
        <v>21</v>
      </c>
      <c r="E803" t="s">
        <v>28</v>
      </c>
      <c r="F803" t="s">
        <v>33</v>
      </c>
      <c r="G803" s="2"/>
      <c r="H803" t="s">
        <v>70</v>
      </c>
      <c r="I803" t="s">
        <v>38</v>
      </c>
      <c r="J803" t="s">
        <v>242</v>
      </c>
      <c r="K803" t="s">
        <v>48</v>
      </c>
      <c r="L803" t="s">
        <v>70</v>
      </c>
      <c r="M803" t="s">
        <v>72</v>
      </c>
      <c r="N803">
        <v>13</v>
      </c>
      <c r="O803">
        <v>0.43</v>
      </c>
      <c r="P803">
        <v>0</v>
      </c>
      <c r="Q803" t="s">
        <v>8</v>
      </c>
      <c r="R803" t="s">
        <v>4</v>
      </c>
      <c r="S803" t="s">
        <v>5</v>
      </c>
      <c r="T803">
        <v>1</v>
      </c>
    </row>
    <row r="804" spans="1:20" x14ac:dyDescent="0.25">
      <c r="A804" s="2">
        <v>43110</v>
      </c>
      <c r="B804">
        <v>43584</v>
      </c>
      <c r="C804" t="s">
        <v>17</v>
      </c>
      <c r="D804">
        <v>21</v>
      </c>
      <c r="E804" t="s">
        <v>30</v>
      </c>
      <c r="F804" t="s">
        <v>33</v>
      </c>
      <c r="G804" s="2"/>
      <c r="H804" t="s">
        <v>70</v>
      </c>
      <c r="I804" t="s">
        <v>38</v>
      </c>
      <c r="J804" t="s">
        <v>241</v>
      </c>
      <c r="K804" t="s">
        <v>48</v>
      </c>
      <c r="L804" t="s">
        <v>70</v>
      </c>
      <c r="M804" t="s">
        <v>72</v>
      </c>
      <c r="N804">
        <v>91</v>
      </c>
      <c r="O804">
        <v>3.03</v>
      </c>
      <c r="P804">
        <v>0</v>
      </c>
      <c r="Q804" t="s">
        <v>8</v>
      </c>
      <c r="R804" t="s">
        <v>4</v>
      </c>
      <c r="S804" t="s">
        <v>5</v>
      </c>
      <c r="T804">
        <v>1</v>
      </c>
    </row>
    <row r="805" spans="1:20" x14ac:dyDescent="0.25">
      <c r="A805" s="2">
        <v>43111</v>
      </c>
      <c r="B805">
        <v>40418</v>
      </c>
      <c r="C805" t="s">
        <v>17</v>
      </c>
      <c r="D805">
        <v>21</v>
      </c>
      <c r="E805" t="s">
        <v>24</v>
      </c>
      <c r="F805" t="s">
        <v>33</v>
      </c>
      <c r="G805" s="2"/>
      <c r="H805" t="s">
        <v>70</v>
      </c>
      <c r="I805" t="s">
        <v>38</v>
      </c>
      <c r="J805" t="s">
        <v>130</v>
      </c>
      <c r="K805" t="s">
        <v>48</v>
      </c>
      <c r="L805" t="s">
        <v>70</v>
      </c>
      <c r="M805" t="s">
        <v>72</v>
      </c>
      <c r="N805">
        <v>116</v>
      </c>
      <c r="O805">
        <v>3.87</v>
      </c>
      <c r="P805">
        <v>0</v>
      </c>
      <c r="Q805" t="s">
        <v>8</v>
      </c>
      <c r="R805" t="s">
        <v>4</v>
      </c>
      <c r="S805" t="s">
        <v>5</v>
      </c>
      <c r="T805">
        <v>1</v>
      </c>
    </row>
    <row r="806" spans="1:20" x14ac:dyDescent="0.25">
      <c r="A806" s="2">
        <v>43111</v>
      </c>
      <c r="B806">
        <v>40484</v>
      </c>
      <c r="C806" t="s">
        <v>17</v>
      </c>
      <c r="D806">
        <v>21</v>
      </c>
      <c r="E806" t="s">
        <v>28</v>
      </c>
      <c r="F806" t="s">
        <v>33</v>
      </c>
      <c r="G806" s="2"/>
      <c r="H806" t="s">
        <v>70</v>
      </c>
      <c r="I806" t="s">
        <v>38</v>
      </c>
      <c r="J806" t="s">
        <v>239</v>
      </c>
      <c r="K806" t="s">
        <v>48</v>
      </c>
      <c r="L806" t="s">
        <v>70</v>
      </c>
      <c r="M806" t="s">
        <v>72</v>
      </c>
      <c r="N806">
        <v>1054</v>
      </c>
      <c r="O806">
        <v>35.130000000000003</v>
      </c>
      <c r="P806">
        <v>0</v>
      </c>
      <c r="Q806" t="s">
        <v>8</v>
      </c>
      <c r="R806" t="s">
        <v>4</v>
      </c>
      <c r="S806" t="s">
        <v>5</v>
      </c>
      <c r="T806">
        <v>1</v>
      </c>
    </row>
    <row r="807" spans="1:20" x14ac:dyDescent="0.25">
      <c r="A807" s="2">
        <v>43111</v>
      </c>
      <c r="B807">
        <v>40506</v>
      </c>
      <c r="C807" t="s">
        <v>17</v>
      </c>
      <c r="D807">
        <v>21</v>
      </c>
      <c r="E807" t="s">
        <v>30</v>
      </c>
      <c r="F807" t="s">
        <v>33</v>
      </c>
      <c r="G807" s="2"/>
      <c r="H807" t="s">
        <v>70</v>
      </c>
      <c r="I807" t="s">
        <v>38</v>
      </c>
      <c r="J807" t="s">
        <v>240</v>
      </c>
      <c r="K807" t="s">
        <v>48</v>
      </c>
      <c r="L807" t="s">
        <v>70</v>
      </c>
      <c r="M807" t="s">
        <v>72</v>
      </c>
      <c r="N807">
        <v>827</v>
      </c>
      <c r="O807">
        <v>27.57</v>
      </c>
      <c r="P807">
        <v>0</v>
      </c>
      <c r="Q807" t="s">
        <v>8</v>
      </c>
      <c r="R807" t="s">
        <v>4</v>
      </c>
      <c r="S807" t="s">
        <v>5</v>
      </c>
      <c r="T807">
        <v>1</v>
      </c>
    </row>
    <row r="808" spans="1:20" x14ac:dyDescent="0.25">
      <c r="A808" s="2">
        <v>43111</v>
      </c>
      <c r="B808">
        <v>40684</v>
      </c>
      <c r="C808" t="s">
        <v>17</v>
      </c>
      <c r="D808">
        <v>21</v>
      </c>
      <c r="E808" t="s">
        <v>28</v>
      </c>
      <c r="F808" t="s">
        <v>33</v>
      </c>
      <c r="G808" s="2"/>
      <c r="H808" t="s">
        <v>70</v>
      </c>
      <c r="I808" t="s">
        <v>38</v>
      </c>
      <c r="J808" t="s">
        <v>242</v>
      </c>
      <c r="K808" t="s">
        <v>48</v>
      </c>
      <c r="L808" t="s">
        <v>70</v>
      </c>
      <c r="M808" t="s">
        <v>72</v>
      </c>
      <c r="N808">
        <v>44</v>
      </c>
      <c r="O808">
        <v>1.47</v>
      </c>
      <c r="P808">
        <v>0</v>
      </c>
      <c r="Q808" t="s">
        <v>8</v>
      </c>
      <c r="R808" t="s">
        <v>4</v>
      </c>
      <c r="S808" t="s">
        <v>5</v>
      </c>
      <c r="T808">
        <v>1</v>
      </c>
    </row>
    <row r="809" spans="1:20" x14ac:dyDescent="0.25">
      <c r="A809" s="2">
        <v>43111</v>
      </c>
      <c r="B809">
        <v>43584</v>
      </c>
      <c r="C809" t="s">
        <v>17</v>
      </c>
      <c r="D809">
        <v>21</v>
      </c>
      <c r="E809" t="s">
        <v>30</v>
      </c>
      <c r="F809" t="s">
        <v>33</v>
      </c>
      <c r="G809" s="2"/>
      <c r="H809" t="s">
        <v>70</v>
      </c>
      <c r="I809" t="s">
        <v>38</v>
      </c>
      <c r="J809" t="s">
        <v>241</v>
      </c>
      <c r="K809" t="s">
        <v>48</v>
      </c>
      <c r="L809" t="s">
        <v>70</v>
      </c>
      <c r="M809" t="s">
        <v>72</v>
      </c>
      <c r="N809">
        <v>122</v>
      </c>
      <c r="O809">
        <v>4.07</v>
      </c>
      <c r="P809">
        <v>0</v>
      </c>
      <c r="Q809" t="s">
        <v>8</v>
      </c>
      <c r="R809" t="s">
        <v>4</v>
      </c>
      <c r="S809" t="s">
        <v>5</v>
      </c>
      <c r="T809">
        <v>1</v>
      </c>
    </row>
    <row r="810" spans="1:20" x14ac:dyDescent="0.25">
      <c r="A810" s="2">
        <v>43111</v>
      </c>
      <c r="B810">
        <v>52960</v>
      </c>
      <c r="C810" t="s">
        <v>17</v>
      </c>
      <c r="D810">
        <v>21</v>
      </c>
      <c r="E810" t="s">
        <v>30</v>
      </c>
      <c r="F810" t="s">
        <v>33</v>
      </c>
      <c r="G810" s="2"/>
      <c r="H810" t="s">
        <v>70</v>
      </c>
      <c r="I810" t="s">
        <v>38</v>
      </c>
      <c r="J810" t="s">
        <v>243</v>
      </c>
      <c r="K810" t="s">
        <v>48</v>
      </c>
      <c r="L810" t="s">
        <v>70</v>
      </c>
      <c r="M810" t="s">
        <v>72</v>
      </c>
      <c r="N810">
        <v>14</v>
      </c>
      <c r="O810">
        <v>0.47</v>
      </c>
      <c r="P810">
        <v>0</v>
      </c>
      <c r="Q810" t="s">
        <v>8</v>
      </c>
      <c r="R810" t="s">
        <v>4</v>
      </c>
      <c r="S810" t="s">
        <v>5</v>
      </c>
      <c r="T810">
        <v>1</v>
      </c>
    </row>
    <row r="811" spans="1:20" x14ac:dyDescent="0.25">
      <c r="A811" s="2">
        <v>43112</v>
      </c>
      <c r="B811">
        <v>40418</v>
      </c>
      <c r="C811" t="s">
        <v>17</v>
      </c>
      <c r="D811">
        <v>21</v>
      </c>
      <c r="E811" t="s">
        <v>24</v>
      </c>
      <c r="F811" t="s">
        <v>33</v>
      </c>
      <c r="G811" s="2"/>
      <c r="H811" t="s">
        <v>70</v>
      </c>
      <c r="I811" t="s">
        <v>38</v>
      </c>
      <c r="J811" t="s">
        <v>130</v>
      </c>
      <c r="K811" t="s">
        <v>48</v>
      </c>
      <c r="L811" t="s">
        <v>70</v>
      </c>
      <c r="M811" t="s">
        <v>72</v>
      </c>
      <c r="N811">
        <v>146</v>
      </c>
      <c r="O811">
        <v>4.87</v>
      </c>
      <c r="P811">
        <v>0</v>
      </c>
      <c r="Q811" t="s">
        <v>8</v>
      </c>
      <c r="R811" t="s">
        <v>4</v>
      </c>
      <c r="S811" t="s">
        <v>5</v>
      </c>
      <c r="T811">
        <v>1</v>
      </c>
    </row>
    <row r="812" spans="1:20" x14ac:dyDescent="0.25">
      <c r="A812" s="2">
        <v>43112</v>
      </c>
      <c r="B812">
        <v>40484</v>
      </c>
      <c r="C812" t="s">
        <v>17</v>
      </c>
      <c r="D812">
        <v>21</v>
      </c>
      <c r="E812" t="s">
        <v>28</v>
      </c>
      <c r="F812" t="s">
        <v>33</v>
      </c>
      <c r="G812" s="2"/>
      <c r="H812" t="s">
        <v>70</v>
      </c>
      <c r="I812" t="s">
        <v>38</v>
      </c>
      <c r="J812" t="s">
        <v>239</v>
      </c>
      <c r="K812" t="s">
        <v>48</v>
      </c>
      <c r="L812" t="s">
        <v>70</v>
      </c>
      <c r="M812" t="s">
        <v>72</v>
      </c>
      <c r="N812">
        <v>1084</v>
      </c>
      <c r="O812">
        <v>36.130000000000003</v>
      </c>
      <c r="P812">
        <v>0</v>
      </c>
      <c r="Q812" t="s">
        <v>8</v>
      </c>
      <c r="R812" t="s">
        <v>4</v>
      </c>
      <c r="S812" t="s">
        <v>5</v>
      </c>
      <c r="T812">
        <v>1</v>
      </c>
    </row>
    <row r="813" spans="1:20" x14ac:dyDescent="0.25">
      <c r="A813" s="2">
        <v>43112</v>
      </c>
      <c r="B813">
        <v>40506</v>
      </c>
      <c r="C813" t="s">
        <v>17</v>
      </c>
      <c r="D813">
        <v>21</v>
      </c>
      <c r="E813" t="s">
        <v>30</v>
      </c>
      <c r="F813" t="s">
        <v>33</v>
      </c>
      <c r="G813" s="2"/>
      <c r="H813" t="s">
        <v>70</v>
      </c>
      <c r="I813" t="s">
        <v>38</v>
      </c>
      <c r="J813" t="s">
        <v>240</v>
      </c>
      <c r="K813" t="s">
        <v>48</v>
      </c>
      <c r="L813" t="s">
        <v>70</v>
      </c>
      <c r="M813" t="s">
        <v>72</v>
      </c>
      <c r="N813">
        <v>857</v>
      </c>
      <c r="O813">
        <v>28.57</v>
      </c>
      <c r="P813">
        <v>0</v>
      </c>
      <c r="Q813" t="s">
        <v>8</v>
      </c>
      <c r="R813" t="s">
        <v>4</v>
      </c>
      <c r="S813" t="s">
        <v>5</v>
      </c>
      <c r="T813">
        <v>1</v>
      </c>
    </row>
    <row r="814" spans="1:20" x14ac:dyDescent="0.25">
      <c r="A814" s="2">
        <v>43112</v>
      </c>
      <c r="B814">
        <v>40684</v>
      </c>
      <c r="C814" t="s">
        <v>17</v>
      </c>
      <c r="D814">
        <v>21</v>
      </c>
      <c r="E814" t="s">
        <v>28</v>
      </c>
      <c r="F814" t="s">
        <v>33</v>
      </c>
      <c r="G814" s="2"/>
      <c r="H814" t="s">
        <v>70</v>
      </c>
      <c r="I814" t="s">
        <v>38</v>
      </c>
      <c r="J814" t="s">
        <v>242</v>
      </c>
      <c r="K814" t="s">
        <v>48</v>
      </c>
      <c r="L814" t="s">
        <v>70</v>
      </c>
      <c r="M814" t="s">
        <v>72</v>
      </c>
      <c r="N814">
        <v>74</v>
      </c>
      <c r="O814">
        <v>2.4700000000000002</v>
      </c>
      <c r="P814">
        <v>0</v>
      </c>
      <c r="Q814" t="s">
        <v>8</v>
      </c>
      <c r="R814" t="s">
        <v>4</v>
      </c>
      <c r="S814" t="s">
        <v>5</v>
      </c>
      <c r="T814">
        <v>1</v>
      </c>
    </row>
    <row r="815" spans="1:20" x14ac:dyDescent="0.25">
      <c r="A815" s="2">
        <v>43112</v>
      </c>
      <c r="B815">
        <v>40698</v>
      </c>
      <c r="C815" t="s">
        <v>17</v>
      </c>
      <c r="D815">
        <v>21</v>
      </c>
      <c r="E815" t="s">
        <v>22</v>
      </c>
      <c r="F815" t="s">
        <v>33</v>
      </c>
      <c r="G815" s="2"/>
      <c r="H815" t="s">
        <v>70</v>
      </c>
      <c r="I815" t="s">
        <v>38</v>
      </c>
      <c r="J815" t="s">
        <v>244</v>
      </c>
      <c r="K815" t="s">
        <v>48</v>
      </c>
      <c r="L815" t="s">
        <v>70</v>
      </c>
      <c r="M815" t="s">
        <v>72</v>
      </c>
      <c r="N815">
        <v>11</v>
      </c>
      <c r="O815">
        <v>0.37</v>
      </c>
      <c r="P815">
        <v>0</v>
      </c>
      <c r="Q815" t="s">
        <v>8</v>
      </c>
      <c r="R815" t="s">
        <v>4</v>
      </c>
      <c r="S815" t="s">
        <v>5</v>
      </c>
      <c r="T815">
        <v>1</v>
      </c>
    </row>
    <row r="816" spans="1:20" x14ac:dyDescent="0.25">
      <c r="A816" s="2">
        <v>43112</v>
      </c>
      <c r="B816">
        <v>43584</v>
      </c>
      <c r="C816" t="s">
        <v>17</v>
      </c>
      <c r="D816">
        <v>21</v>
      </c>
      <c r="E816" t="s">
        <v>30</v>
      </c>
      <c r="F816" t="s">
        <v>33</v>
      </c>
      <c r="G816" s="2"/>
      <c r="H816" t="s">
        <v>70</v>
      </c>
      <c r="I816" t="s">
        <v>38</v>
      </c>
      <c r="J816" t="s">
        <v>241</v>
      </c>
      <c r="K816" t="s">
        <v>48</v>
      </c>
      <c r="L816" t="s">
        <v>70</v>
      </c>
      <c r="M816" t="s">
        <v>72</v>
      </c>
      <c r="N816">
        <v>152</v>
      </c>
      <c r="O816">
        <v>5.07</v>
      </c>
      <c r="P816">
        <v>0</v>
      </c>
      <c r="Q816" t="s">
        <v>8</v>
      </c>
      <c r="R816" t="s">
        <v>4</v>
      </c>
      <c r="S816" t="s">
        <v>5</v>
      </c>
      <c r="T816">
        <v>1</v>
      </c>
    </row>
    <row r="817" spans="1:20" x14ac:dyDescent="0.25">
      <c r="A817" s="2">
        <v>43112</v>
      </c>
      <c r="B817">
        <v>52960</v>
      </c>
      <c r="C817" t="s">
        <v>17</v>
      </c>
      <c r="D817">
        <v>21</v>
      </c>
      <c r="E817" t="s">
        <v>30</v>
      </c>
      <c r="F817" t="s">
        <v>33</v>
      </c>
      <c r="G817" s="2"/>
      <c r="H817" t="s">
        <v>70</v>
      </c>
      <c r="I817" t="s">
        <v>38</v>
      </c>
      <c r="J817" t="s">
        <v>243</v>
      </c>
      <c r="K817" t="s">
        <v>48</v>
      </c>
      <c r="L817" t="s">
        <v>70</v>
      </c>
      <c r="M817" t="s">
        <v>72</v>
      </c>
      <c r="N817">
        <v>44</v>
      </c>
      <c r="O817">
        <v>1.47</v>
      </c>
      <c r="P817">
        <v>0</v>
      </c>
      <c r="Q817" t="s">
        <v>8</v>
      </c>
      <c r="R817" t="s">
        <v>4</v>
      </c>
      <c r="S817" t="s">
        <v>5</v>
      </c>
      <c r="T817">
        <v>1</v>
      </c>
    </row>
    <row r="818" spans="1:20" x14ac:dyDescent="0.25">
      <c r="A818" s="2">
        <v>42005</v>
      </c>
      <c r="B818">
        <v>54316</v>
      </c>
      <c r="C818" t="s">
        <v>17</v>
      </c>
      <c r="D818">
        <v>21</v>
      </c>
      <c r="E818" t="s">
        <v>20</v>
      </c>
      <c r="F818" t="s">
        <v>33</v>
      </c>
      <c r="G818" s="2"/>
      <c r="H818" t="s">
        <v>70</v>
      </c>
      <c r="I818" t="s">
        <v>39</v>
      </c>
      <c r="J818" t="s">
        <v>245</v>
      </c>
      <c r="K818" t="s">
        <v>48</v>
      </c>
      <c r="L818" t="s">
        <v>70</v>
      </c>
      <c r="M818" t="s">
        <v>72</v>
      </c>
      <c r="N818">
        <v>1571</v>
      </c>
      <c r="O818">
        <v>52.37</v>
      </c>
      <c r="P818">
        <v>0</v>
      </c>
      <c r="Q818" t="s">
        <v>3</v>
      </c>
      <c r="R818" t="s">
        <v>4</v>
      </c>
      <c r="S818" t="s">
        <v>5</v>
      </c>
      <c r="T818">
        <v>1</v>
      </c>
    </row>
    <row r="819" spans="1:20" x14ac:dyDescent="0.25">
      <c r="A819" s="2">
        <v>42006</v>
      </c>
      <c r="B819">
        <v>54316</v>
      </c>
      <c r="C819" t="s">
        <v>17</v>
      </c>
      <c r="D819">
        <v>21</v>
      </c>
      <c r="E819" t="s">
        <v>20</v>
      </c>
      <c r="F819" t="s">
        <v>33</v>
      </c>
      <c r="G819" s="2"/>
      <c r="H819" t="s">
        <v>70</v>
      </c>
      <c r="I819" t="s">
        <v>39</v>
      </c>
      <c r="J819" t="s">
        <v>246</v>
      </c>
      <c r="K819" t="s">
        <v>48</v>
      </c>
      <c r="L819" t="s">
        <v>70</v>
      </c>
      <c r="M819" t="s">
        <v>72</v>
      </c>
      <c r="N819">
        <v>1602</v>
      </c>
      <c r="O819">
        <v>53.4</v>
      </c>
      <c r="P819">
        <v>0</v>
      </c>
      <c r="Q819" t="s">
        <v>3</v>
      </c>
      <c r="R819" t="s">
        <v>4</v>
      </c>
      <c r="S819" t="s">
        <v>5</v>
      </c>
      <c r="T819">
        <v>1</v>
      </c>
    </row>
    <row r="820" spans="1:20" x14ac:dyDescent="0.25">
      <c r="A820" s="2">
        <v>42007</v>
      </c>
      <c r="B820">
        <v>54316</v>
      </c>
      <c r="C820" t="s">
        <v>17</v>
      </c>
      <c r="D820">
        <v>21</v>
      </c>
      <c r="E820" t="s">
        <v>20</v>
      </c>
      <c r="F820" t="s">
        <v>33</v>
      </c>
      <c r="G820" s="2"/>
      <c r="H820" t="s">
        <v>70</v>
      </c>
      <c r="I820" t="s">
        <v>39</v>
      </c>
      <c r="J820" t="s">
        <v>246</v>
      </c>
      <c r="K820" t="s">
        <v>48</v>
      </c>
      <c r="L820" t="s">
        <v>70</v>
      </c>
      <c r="M820" t="s">
        <v>72</v>
      </c>
      <c r="N820">
        <v>1630</v>
      </c>
      <c r="O820">
        <v>54.33</v>
      </c>
      <c r="P820">
        <v>0</v>
      </c>
      <c r="Q820" t="s">
        <v>3</v>
      </c>
      <c r="R820" t="s">
        <v>4</v>
      </c>
      <c r="S820" t="s">
        <v>5</v>
      </c>
      <c r="T820">
        <v>1</v>
      </c>
    </row>
    <row r="821" spans="1:20" x14ac:dyDescent="0.25">
      <c r="A821" s="2">
        <v>42008</v>
      </c>
      <c r="B821">
        <v>54316</v>
      </c>
      <c r="C821" t="s">
        <v>17</v>
      </c>
      <c r="D821">
        <v>21</v>
      </c>
      <c r="E821" t="s">
        <v>20</v>
      </c>
      <c r="F821" t="s">
        <v>33</v>
      </c>
      <c r="G821" s="2"/>
      <c r="H821" t="s">
        <v>70</v>
      </c>
      <c r="I821" t="s">
        <v>39</v>
      </c>
      <c r="J821" t="s">
        <v>246</v>
      </c>
      <c r="K821" t="s">
        <v>48</v>
      </c>
      <c r="L821" t="s">
        <v>70</v>
      </c>
      <c r="M821" t="s">
        <v>72</v>
      </c>
      <c r="N821">
        <v>1661</v>
      </c>
      <c r="O821">
        <v>55.37</v>
      </c>
      <c r="P821">
        <v>0</v>
      </c>
      <c r="Q821" t="s">
        <v>3</v>
      </c>
      <c r="R821" t="s">
        <v>4</v>
      </c>
      <c r="S821" t="s">
        <v>5</v>
      </c>
      <c r="T821">
        <v>1</v>
      </c>
    </row>
    <row r="822" spans="1:20" x14ac:dyDescent="0.25">
      <c r="A822" s="2">
        <v>42009</v>
      </c>
      <c r="B822">
        <v>54316</v>
      </c>
      <c r="C822" t="s">
        <v>17</v>
      </c>
      <c r="D822">
        <v>21</v>
      </c>
      <c r="E822" t="s">
        <v>20</v>
      </c>
      <c r="F822" t="s">
        <v>33</v>
      </c>
      <c r="G822" s="2"/>
      <c r="H822" t="s">
        <v>70</v>
      </c>
      <c r="I822" t="s">
        <v>39</v>
      </c>
      <c r="J822" t="s">
        <v>246</v>
      </c>
      <c r="K822" t="s">
        <v>48</v>
      </c>
      <c r="L822" t="s">
        <v>70</v>
      </c>
      <c r="M822" t="s">
        <v>72</v>
      </c>
      <c r="N822">
        <v>1691</v>
      </c>
      <c r="O822">
        <v>56.37</v>
      </c>
      <c r="P822">
        <v>0</v>
      </c>
      <c r="Q822" t="s">
        <v>3</v>
      </c>
      <c r="R822" t="s">
        <v>4</v>
      </c>
      <c r="S822" t="s">
        <v>5</v>
      </c>
      <c r="T822">
        <v>1</v>
      </c>
    </row>
    <row r="823" spans="1:20" x14ac:dyDescent="0.25">
      <c r="A823" s="2">
        <v>42010</v>
      </c>
      <c r="B823">
        <v>54316</v>
      </c>
      <c r="C823" t="s">
        <v>17</v>
      </c>
      <c r="D823">
        <v>21</v>
      </c>
      <c r="E823" t="s">
        <v>20</v>
      </c>
      <c r="F823" t="s">
        <v>33</v>
      </c>
      <c r="G823" s="2"/>
      <c r="H823" t="s">
        <v>70</v>
      </c>
      <c r="I823" t="s">
        <v>39</v>
      </c>
      <c r="J823" t="s">
        <v>246</v>
      </c>
      <c r="K823" t="s">
        <v>48</v>
      </c>
      <c r="L823" t="s">
        <v>70</v>
      </c>
      <c r="M823" t="s">
        <v>72</v>
      </c>
      <c r="N823">
        <v>1722</v>
      </c>
      <c r="O823">
        <v>57.4</v>
      </c>
      <c r="P823">
        <v>0</v>
      </c>
      <c r="Q823" t="s">
        <v>3</v>
      </c>
      <c r="R823" t="s">
        <v>4</v>
      </c>
      <c r="S823" t="s">
        <v>5</v>
      </c>
      <c r="T823">
        <v>1</v>
      </c>
    </row>
    <row r="824" spans="1:20" x14ac:dyDescent="0.25">
      <c r="A824" s="2">
        <v>42011</v>
      </c>
      <c r="B824">
        <v>54316</v>
      </c>
      <c r="C824" t="s">
        <v>17</v>
      </c>
      <c r="D824">
        <v>21</v>
      </c>
      <c r="E824" t="s">
        <v>20</v>
      </c>
      <c r="F824" t="s">
        <v>33</v>
      </c>
      <c r="G824" s="2"/>
      <c r="H824" t="s">
        <v>70</v>
      </c>
      <c r="I824" t="s">
        <v>39</v>
      </c>
      <c r="J824" t="s">
        <v>246</v>
      </c>
      <c r="K824" t="s">
        <v>48</v>
      </c>
      <c r="L824" t="s">
        <v>70</v>
      </c>
      <c r="M824" t="s">
        <v>72</v>
      </c>
      <c r="N824">
        <v>1752</v>
      </c>
      <c r="O824">
        <v>58.4</v>
      </c>
      <c r="P824">
        <v>0</v>
      </c>
      <c r="Q824" t="s">
        <v>3</v>
      </c>
      <c r="R824" t="s">
        <v>4</v>
      </c>
      <c r="S824" t="s">
        <v>5</v>
      </c>
      <c r="T824">
        <v>1</v>
      </c>
    </row>
    <row r="825" spans="1:20" x14ac:dyDescent="0.25">
      <c r="A825" s="2">
        <v>42012</v>
      </c>
      <c r="B825">
        <v>54316</v>
      </c>
      <c r="C825" t="s">
        <v>17</v>
      </c>
      <c r="D825">
        <v>21</v>
      </c>
      <c r="E825" t="s">
        <v>20</v>
      </c>
      <c r="F825" t="s">
        <v>33</v>
      </c>
      <c r="G825" s="2"/>
      <c r="H825" t="s">
        <v>70</v>
      </c>
      <c r="I825" t="s">
        <v>39</v>
      </c>
      <c r="J825" t="s">
        <v>246</v>
      </c>
      <c r="K825" t="s">
        <v>48</v>
      </c>
      <c r="L825" t="s">
        <v>70</v>
      </c>
      <c r="M825" t="s">
        <v>72</v>
      </c>
      <c r="N825">
        <v>1783</v>
      </c>
      <c r="O825">
        <v>59.43</v>
      </c>
      <c r="P825">
        <v>0</v>
      </c>
      <c r="Q825" t="s">
        <v>3</v>
      </c>
      <c r="R825" t="s">
        <v>4</v>
      </c>
      <c r="S825" t="s">
        <v>5</v>
      </c>
      <c r="T825">
        <v>1</v>
      </c>
    </row>
    <row r="826" spans="1:20" x14ac:dyDescent="0.25">
      <c r="A826" s="2">
        <v>42013</v>
      </c>
      <c r="B826">
        <v>54316</v>
      </c>
      <c r="C826" t="s">
        <v>17</v>
      </c>
      <c r="D826">
        <v>21</v>
      </c>
      <c r="E826" t="s">
        <v>20</v>
      </c>
      <c r="F826" t="s">
        <v>33</v>
      </c>
      <c r="G826" s="2"/>
      <c r="H826" t="s">
        <v>70</v>
      </c>
      <c r="I826" t="s">
        <v>39</v>
      </c>
      <c r="J826" t="s">
        <v>246</v>
      </c>
      <c r="K826" t="s">
        <v>48</v>
      </c>
      <c r="L826" t="s">
        <v>70</v>
      </c>
      <c r="M826" t="s">
        <v>72</v>
      </c>
      <c r="N826">
        <v>1814</v>
      </c>
      <c r="O826">
        <v>60.47</v>
      </c>
      <c r="P826">
        <v>0</v>
      </c>
      <c r="Q826" t="s">
        <v>3</v>
      </c>
      <c r="R826" t="s">
        <v>4</v>
      </c>
      <c r="S826" t="s">
        <v>5</v>
      </c>
      <c r="T826">
        <v>1</v>
      </c>
    </row>
    <row r="827" spans="1:20" x14ac:dyDescent="0.25">
      <c r="A827" s="2">
        <v>42014</v>
      </c>
      <c r="B827">
        <v>54316</v>
      </c>
      <c r="C827" t="s">
        <v>17</v>
      </c>
      <c r="D827">
        <v>21</v>
      </c>
      <c r="E827" t="s">
        <v>20</v>
      </c>
      <c r="F827" t="s">
        <v>33</v>
      </c>
      <c r="G827" s="2"/>
      <c r="H827" t="s">
        <v>70</v>
      </c>
      <c r="I827" t="s">
        <v>39</v>
      </c>
      <c r="J827" t="s">
        <v>246</v>
      </c>
      <c r="K827" t="s">
        <v>48</v>
      </c>
      <c r="L827" t="s">
        <v>70</v>
      </c>
      <c r="M827" t="s">
        <v>72</v>
      </c>
      <c r="N827">
        <v>1844</v>
      </c>
      <c r="O827">
        <v>61.47</v>
      </c>
      <c r="P827">
        <v>0</v>
      </c>
      <c r="Q827" t="s">
        <v>3</v>
      </c>
      <c r="R827" t="s">
        <v>4</v>
      </c>
      <c r="S827" t="s">
        <v>5</v>
      </c>
      <c r="T827">
        <v>1</v>
      </c>
    </row>
    <row r="828" spans="1:20" x14ac:dyDescent="0.25">
      <c r="A828" s="2">
        <v>42015</v>
      </c>
      <c r="B828">
        <v>54316</v>
      </c>
      <c r="C828" t="s">
        <v>17</v>
      </c>
      <c r="D828">
        <v>21</v>
      </c>
      <c r="E828" t="s">
        <v>20</v>
      </c>
      <c r="F828" t="s">
        <v>33</v>
      </c>
      <c r="G828" s="2"/>
      <c r="H828" t="s">
        <v>70</v>
      </c>
      <c r="I828" t="s">
        <v>39</v>
      </c>
      <c r="J828" t="s">
        <v>246</v>
      </c>
      <c r="K828" t="s">
        <v>48</v>
      </c>
      <c r="L828" t="s">
        <v>70</v>
      </c>
      <c r="M828" t="s">
        <v>72</v>
      </c>
      <c r="N828">
        <v>1875</v>
      </c>
      <c r="O828">
        <v>62.5</v>
      </c>
      <c r="P828">
        <v>0</v>
      </c>
      <c r="Q828" t="s">
        <v>3</v>
      </c>
      <c r="R828" t="s">
        <v>4</v>
      </c>
      <c r="S828" t="s">
        <v>5</v>
      </c>
      <c r="T828">
        <v>1</v>
      </c>
    </row>
    <row r="829" spans="1:20" x14ac:dyDescent="0.25">
      <c r="A829" s="2">
        <v>42016</v>
      </c>
      <c r="B829">
        <v>54316</v>
      </c>
      <c r="C829" t="s">
        <v>17</v>
      </c>
      <c r="D829">
        <v>21</v>
      </c>
      <c r="E829" t="s">
        <v>20</v>
      </c>
      <c r="F829" t="s">
        <v>33</v>
      </c>
      <c r="G829" s="2"/>
      <c r="H829" t="s">
        <v>70</v>
      </c>
      <c r="I829" t="s">
        <v>39</v>
      </c>
      <c r="J829" t="s">
        <v>246</v>
      </c>
      <c r="K829" t="s">
        <v>48</v>
      </c>
      <c r="L829" t="s">
        <v>70</v>
      </c>
      <c r="M829" t="s">
        <v>72</v>
      </c>
      <c r="N829">
        <v>1905</v>
      </c>
      <c r="O829">
        <v>63.5</v>
      </c>
      <c r="P829">
        <v>0</v>
      </c>
      <c r="Q829" t="s">
        <v>3</v>
      </c>
      <c r="R829" t="s">
        <v>4</v>
      </c>
      <c r="S829" t="s">
        <v>5</v>
      </c>
      <c r="T829">
        <v>1</v>
      </c>
    </row>
    <row r="830" spans="1:20" x14ac:dyDescent="0.25">
      <c r="A830" s="2">
        <v>42370</v>
      </c>
      <c r="B830">
        <v>121050</v>
      </c>
      <c r="C830" t="s">
        <v>17</v>
      </c>
      <c r="D830">
        <v>21</v>
      </c>
      <c r="E830" t="s">
        <v>30</v>
      </c>
      <c r="F830" t="s">
        <v>33</v>
      </c>
      <c r="G830" s="2"/>
      <c r="H830" t="s">
        <v>70</v>
      </c>
      <c r="I830" t="s">
        <v>39</v>
      </c>
      <c r="J830" t="s">
        <v>247</v>
      </c>
      <c r="K830" t="s">
        <v>48</v>
      </c>
      <c r="L830" t="s">
        <v>70</v>
      </c>
      <c r="M830" t="s">
        <v>72</v>
      </c>
      <c r="N830">
        <v>535</v>
      </c>
      <c r="O830">
        <v>17.829999999999998</v>
      </c>
      <c r="P830">
        <v>0</v>
      </c>
      <c r="Q830" t="s">
        <v>6</v>
      </c>
      <c r="R830" t="s">
        <v>4</v>
      </c>
      <c r="S830" t="s">
        <v>5</v>
      </c>
      <c r="T830">
        <v>1</v>
      </c>
    </row>
    <row r="831" spans="1:20" x14ac:dyDescent="0.25">
      <c r="A831" s="2">
        <v>42371</v>
      </c>
      <c r="B831">
        <v>121050</v>
      </c>
      <c r="C831" t="s">
        <v>17</v>
      </c>
      <c r="D831">
        <v>21</v>
      </c>
      <c r="E831" t="s">
        <v>30</v>
      </c>
      <c r="F831" t="s">
        <v>33</v>
      </c>
      <c r="G831" s="2"/>
      <c r="H831" t="s">
        <v>70</v>
      </c>
      <c r="I831" t="s">
        <v>39</v>
      </c>
      <c r="J831" t="s">
        <v>248</v>
      </c>
      <c r="K831" t="s">
        <v>48</v>
      </c>
      <c r="L831" t="s">
        <v>70</v>
      </c>
      <c r="M831" t="s">
        <v>72</v>
      </c>
      <c r="N831">
        <v>566</v>
      </c>
      <c r="O831">
        <v>18.87</v>
      </c>
      <c r="P831">
        <v>0</v>
      </c>
      <c r="Q831" t="s">
        <v>6</v>
      </c>
      <c r="R831" t="s">
        <v>4</v>
      </c>
      <c r="S831" t="s">
        <v>5</v>
      </c>
      <c r="T831">
        <v>1</v>
      </c>
    </row>
    <row r="832" spans="1:20" x14ac:dyDescent="0.25">
      <c r="A832" s="2">
        <v>42372</v>
      </c>
      <c r="B832">
        <v>121050</v>
      </c>
      <c r="C832" t="s">
        <v>17</v>
      </c>
      <c r="D832">
        <v>21</v>
      </c>
      <c r="E832" t="s">
        <v>30</v>
      </c>
      <c r="F832" t="s">
        <v>33</v>
      </c>
      <c r="G832" s="2"/>
      <c r="H832" t="s">
        <v>70</v>
      </c>
      <c r="I832" t="s">
        <v>39</v>
      </c>
      <c r="J832" t="s">
        <v>248</v>
      </c>
      <c r="K832" t="s">
        <v>48</v>
      </c>
      <c r="L832" t="s">
        <v>70</v>
      </c>
      <c r="M832" t="s">
        <v>72</v>
      </c>
      <c r="N832">
        <v>595</v>
      </c>
      <c r="O832">
        <v>19.829999999999998</v>
      </c>
      <c r="P832">
        <v>0</v>
      </c>
      <c r="Q832" t="s">
        <v>6</v>
      </c>
      <c r="R832" t="s">
        <v>4</v>
      </c>
      <c r="S832" t="s">
        <v>5</v>
      </c>
      <c r="T832">
        <v>1</v>
      </c>
    </row>
    <row r="833" spans="1:20" x14ac:dyDescent="0.25">
      <c r="A833" s="2">
        <v>42373</v>
      </c>
      <c r="B833">
        <v>121050</v>
      </c>
      <c r="C833" t="s">
        <v>17</v>
      </c>
      <c r="D833">
        <v>21</v>
      </c>
      <c r="E833" t="s">
        <v>30</v>
      </c>
      <c r="F833" t="s">
        <v>33</v>
      </c>
      <c r="G833" s="2"/>
      <c r="H833" t="s">
        <v>70</v>
      </c>
      <c r="I833" t="s">
        <v>39</v>
      </c>
      <c r="J833" t="s">
        <v>248</v>
      </c>
      <c r="K833" t="s">
        <v>48</v>
      </c>
      <c r="L833" t="s">
        <v>70</v>
      </c>
      <c r="M833" t="s">
        <v>72</v>
      </c>
      <c r="N833">
        <v>626</v>
      </c>
      <c r="O833">
        <v>20.87</v>
      </c>
      <c r="P833">
        <v>0</v>
      </c>
      <c r="Q833" t="s">
        <v>6</v>
      </c>
      <c r="R833" t="s">
        <v>4</v>
      </c>
      <c r="S833" t="s">
        <v>5</v>
      </c>
      <c r="T833">
        <v>1</v>
      </c>
    </row>
    <row r="834" spans="1:20" x14ac:dyDescent="0.25">
      <c r="A834" s="2">
        <v>42374</v>
      </c>
      <c r="B834">
        <v>121050</v>
      </c>
      <c r="C834" t="s">
        <v>17</v>
      </c>
      <c r="D834">
        <v>21</v>
      </c>
      <c r="E834" t="s">
        <v>30</v>
      </c>
      <c r="F834" t="s">
        <v>33</v>
      </c>
      <c r="G834" s="2"/>
      <c r="H834" t="s">
        <v>70</v>
      </c>
      <c r="I834" t="s">
        <v>39</v>
      </c>
      <c r="J834" t="s">
        <v>248</v>
      </c>
      <c r="K834" t="s">
        <v>48</v>
      </c>
      <c r="L834" t="s">
        <v>70</v>
      </c>
      <c r="M834" t="s">
        <v>72</v>
      </c>
      <c r="N834">
        <v>656</v>
      </c>
      <c r="O834">
        <v>21.87</v>
      </c>
      <c r="P834">
        <v>0</v>
      </c>
      <c r="Q834" t="s">
        <v>6</v>
      </c>
      <c r="R834" t="s">
        <v>4</v>
      </c>
      <c r="S834" t="s">
        <v>5</v>
      </c>
      <c r="T834">
        <v>1</v>
      </c>
    </row>
    <row r="835" spans="1:20" x14ac:dyDescent="0.25">
      <c r="A835" s="2">
        <v>42375</v>
      </c>
      <c r="B835">
        <v>121050</v>
      </c>
      <c r="C835" t="s">
        <v>17</v>
      </c>
      <c r="D835">
        <v>21</v>
      </c>
      <c r="E835" t="s">
        <v>30</v>
      </c>
      <c r="F835" t="s">
        <v>33</v>
      </c>
      <c r="G835" s="2"/>
      <c r="H835" t="s">
        <v>70</v>
      </c>
      <c r="I835" t="s">
        <v>39</v>
      </c>
      <c r="J835" t="s">
        <v>248</v>
      </c>
      <c r="K835" t="s">
        <v>48</v>
      </c>
      <c r="L835" t="s">
        <v>70</v>
      </c>
      <c r="M835" t="s">
        <v>72</v>
      </c>
      <c r="N835">
        <v>687</v>
      </c>
      <c r="O835">
        <v>22.9</v>
      </c>
      <c r="P835">
        <v>0</v>
      </c>
      <c r="Q835" t="s">
        <v>6</v>
      </c>
      <c r="R835" t="s">
        <v>4</v>
      </c>
      <c r="S835" t="s">
        <v>5</v>
      </c>
      <c r="T835">
        <v>1</v>
      </c>
    </row>
    <row r="836" spans="1:20" x14ac:dyDescent="0.25">
      <c r="A836" s="2">
        <v>42376</v>
      </c>
      <c r="B836">
        <v>121050</v>
      </c>
      <c r="C836" t="s">
        <v>17</v>
      </c>
      <c r="D836">
        <v>21</v>
      </c>
      <c r="E836" t="s">
        <v>30</v>
      </c>
      <c r="F836" t="s">
        <v>33</v>
      </c>
      <c r="G836" s="2"/>
      <c r="H836" t="s">
        <v>70</v>
      </c>
      <c r="I836" t="s">
        <v>39</v>
      </c>
      <c r="J836" t="s">
        <v>248</v>
      </c>
      <c r="K836" t="s">
        <v>48</v>
      </c>
      <c r="L836" t="s">
        <v>70</v>
      </c>
      <c r="M836" t="s">
        <v>72</v>
      </c>
      <c r="N836">
        <v>717</v>
      </c>
      <c r="O836">
        <v>23.9</v>
      </c>
      <c r="P836">
        <v>0</v>
      </c>
      <c r="Q836" t="s">
        <v>6</v>
      </c>
      <c r="R836" t="s">
        <v>4</v>
      </c>
      <c r="S836" t="s">
        <v>5</v>
      </c>
      <c r="T836">
        <v>1</v>
      </c>
    </row>
    <row r="837" spans="1:20" x14ac:dyDescent="0.25">
      <c r="A837" s="2">
        <v>42377</v>
      </c>
      <c r="B837">
        <v>121050</v>
      </c>
      <c r="C837" t="s">
        <v>17</v>
      </c>
      <c r="D837">
        <v>21</v>
      </c>
      <c r="E837" t="s">
        <v>30</v>
      </c>
      <c r="F837" t="s">
        <v>33</v>
      </c>
      <c r="G837" s="2"/>
      <c r="H837" t="s">
        <v>70</v>
      </c>
      <c r="I837" t="s">
        <v>39</v>
      </c>
      <c r="J837" t="s">
        <v>248</v>
      </c>
      <c r="K837" t="s">
        <v>48</v>
      </c>
      <c r="L837" t="s">
        <v>70</v>
      </c>
      <c r="M837" t="s">
        <v>72</v>
      </c>
      <c r="N837">
        <v>748</v>
      </c>
      <c r="O837">
        <v>24.93</v>
      </c>
      <c r="P837">
        <v>0</v>
      </c>
      <c r="Q837" t="s">
        <v>6</v>
      </c>
      <c r="R837" t="s">
        <v>4</v>
      </c>
      <c r="S837" t="s">
        <v>5</v>
      </c>
      <c r="T837">
        <v>1</v>
      </c>
    </row>
    <row r="838" spans="1:20" x14ac:dyDescent="0.25">
      <c r="A838" s="2">
        <v>42378</v>
      </c>
      <c r="B838">
        <v>121050</v>
      </c>
      <c r="C838" t="s">
        <v>17</v>
      </c>
      <c r="D838">
        <v>21</v>
      </c>
      <c r="E838" t="s">
        <v>30</v>
      </c>
      <c r="F838" t="s">
        <v>33</v>
      </c>
      <c r="G838" s="2"/>
      <c r="H838" t="s">
        <v>70</v>
      </c>
      <c r="I838" t="s">
        <v>39</v>
      </c>
      <c r="J838" t="s">
        <v>248</v>
      </c>
      <c r="K838" t="s">
        <v>48</v>
      </c>
      <c r="L838" t="s">
        <v>70</v>
      </c>
      <c r="M838" t="s">
        <v>72</v>
      </c>
      <c r="N838">
        <v>779</v>
      </c>
      <c r="O838">
        <v>25.97</v>
      </c>
      <c r="P838">
        <v>0</v>
      </c>
      <c r="Q838" t="s">
        <v>6</v>
      </c>
      <c r="R838" t="s">
        <v>4</v>
      </c>
      <c r="S838" t="s">
        <v>5</v>
      </c>
      <c r="T838">
        <v>1</v>
      </c>
    </row>
    <row r="839" spans="1:20" x14ac:dyDescent="0.25">
      <c r="A839" s="2">
        <v>42379</v>
      </c>
      <c r="B839">
        <v>121050</v>
      </c>
      <c r="C839" t="s">
        <v>17</v>
      </c>
      <c r="D839">
        <v>21</v>
      </c>
      <c r="E839" t="s">
        <v>30</v>
      </c>
      <c r="F839" t="s">
        <v>33</v>
      </c>
      <c r="G839" s="2"/>
      <c r="H839" t="s">
        <v>70</v>
      </c>
      <c r="I839" t="s">
        <v>39</v>
      </c>
      <c r="J839" t="s">
        <v>248</v>
      </c>
      <c r="K839" t="s">
        <v>48</v>
      </c>
      <c r="L839" t="s">
        <v>70</v>
      </c>
      <c r="M839" t="s">
        <v>72</v>
      </c>
      <c r="N839">
        <v>809</v>
      </c>
      <c r="O839">
        <v>26.97</v>
      </c>
      <c r="P839">
        <v>0</v>
      </c>
      <c r="Q839" t="s">
        <v>6</v>
      </c>
      <c r="R839" t="s">
        <v>4</v>
      </c>
      <c r="S839" t="s">
        <v>5</v>
      </c>
      <c r="T839">
        <v>1</v>
      </c>
    </row>
    <row r="840" spans="1:20" x14ac:dyDescent="0.25">
      <c r="A840" s="2">
        <v>42380</v>
      </c>
      <c r="B840">
        <v>121050</v>
      </c>
      <c r="C840" t="s">
        <v>17</v>
      </c>
      <c r="D840">
        <v>21</v>
      </c>
      <c r="E840" t="s">
        <v>30</v>
      </c>
      <c r="F840" t="s">
        <v>33</v>
      </c>
      <c r="G840" s="2"/>
      <c r="H840" t="s">
        <v>70</v>
      </c>
      <c r="I840" t="s">
        <v>39</v>
      </c>
      <c r="J840" t="s">
        <v>248</v>
      </c>
      <c r="K840" t="s">
        <v>48</v>
      </c>
      <c r="L840" t="s">
        <v>70</v>
      </c>
      <c r="M840" t="s">
        <v>72</v>
      </c>
      <c r="N840">
        <v>840</v>
      </c>
      <c r="O840">
        <v>28</v>
      </c>
      <c r="P840">
        <v>0</v>
      </c>
      <c r="Q840" t="s">
        <v>6</v>
      </c>
      <c r="R840" t="s">
        <v>4</v>
      </c>
      <c r="S840" t="s">
        <v>5</v>
      </c>
      <c r="T840">
        <v>1</v>
      </c>
    </row>
    <row r="841" spans="1:20" x14ac:dyDescent="0.25">
      <c r="A841" s="2">
        <v>42381</v>
      </c>
      <c r="B841">
        <v>121050</v>
      </c>
      <c r="C841" t="s">
        <v>17</v>
      </c>
      <c r="D841">
        <v>21</v>
      </c>
      <c r="E841" t="s">
        <v>30</v>
      </c>
      <c r="F841" t="s">
        <v>33</v>
      </c>
      <c r="G841" s="2"/>
      <c r="H841" t="s">
        <v>70</v>
      </c>
      <c r="I841" t="s">
        <v>39</v>
      </c>
      <c r="J841" t="s">
        <v>248</v>
      </c>
      <c r="K841" t="s">
        <v>48</v>
      </c>
      <c r="L841" t="s">
        <v>70</v>
      </c>
      <c r="M841" t="s">
        <v>72</v>
      </c>
      <c r="N841">
        <v>870</v>
      </c>
      <c r="O841">
        <v>29</v>
      </c>
      <c r="P841">
        <v>0</v>
      </c>
      <c r="Q841" t="s">
        <v>6</v>
      </c>
      <c r="R841" t="s">
        <v>4</v>
      </c>
      <c r="S841" t="s">
        <v>5</v>
      </c>
      <c r="T841">
        <v>1</v>
      </c>
    </row>
    <row r="842" spans="1:20" x14ac:dyDescent="0.25">
      <c r="A842" s="2">
        <v>42738</v>
      </c>
      <c r="B842">
        <v>50812</v>
      </c>
      <c r="C842" t="s">
        <v>17</v>
      </c>
      <c r="D842">
        <v>21</v>
      </c>
      <c r="E842" t="s">
        <v>20</v>
      </c>
      <c r="F842" t="s">
        <v>33</v>
      </c>
      <c r="G842" s="2"/>
      <c r="H842" t="s">
        <v>70</v>
      </c>
      <c r="I842" t="s">
        <v>39</v>
      </c>
      <c r="J842" t="s">
        <v>249</v>
      </c>
      <c r="K842" t="s">
        <v>48</v>
      </c>
      <c r="L842" t="s">
        <v>70</v>
      </c>
      <c r="M842" t="s">
        <v>72</v>
      </c>
      <c r="N842">
        <v>6</v>
      </c>
      <c r="O842">
        <v>0.2</v>
      </c>
      <c r="P842">
        <v>0</v>
      </c>
      <c r="Q842" t="s">
        <v>7</v>
      </c>
      <c r="R842" t="s">
        <v>4</v>
      </c>
      <c r="S842" t="s">
        <v>5</v>
      </c>
      <c r="T842">
        <v>1</v>
      </c>
    </row>
    <row r="843" spans="1:20" x14ac:dyDescent="0.25">
      <c r="A843" s="2">
        <v>42738</v>
      </c>
      <c r="B843">
        <v>116134</v>
      </c>
      <c r="C843" t="s">
        <v>17</v>
      </c>
      <c r="D843">
        <v>21</v>
      </c>
      <c r="E843" t="s">
        <v>26</v>
      </c>
      <c r="F843" t="s">
        <v>33</v>
      </c>
      <c r="G843" s="2"/>
      <c r="H843" t="s">
        <v>70</v>
      </c>
      <c r="I843" t="s">
        <v>39</v>
      </c>
      <c r="J843" t="s">
        <v>231</v>
      </c>
      <c r="K843" t="s">
        <v>48</v>
      </c>
      <c r="L843" t="s">
        <v>70</v>
      </c>
      <c r="M843" t="s">
        <v>72</v>
      </c>
      <c r="N843">
        <v>1</v>
      </c>
      <c r="O843">
        <v>0.03</v>
      </c>
      <c r="P843">
        <v>0</v>
      </c>
      <c r="Q843" t="s">
        <v>7</v>
      </c>
      <c r="R843" t="s">
        <v>4</v>
      </c>
      <c r="S843" t="s">
        <v>5</v>
      </c>
      <c r="T843">
        <v>1</v>
      </c>
    </row>
    <row r="844" spans="1:20" x14ac:dyDescent="0.25">
      <c r="A844" s="2">
        <v>42739</v>
      </c>
      <c r="B844">
        <v>50812</v>
      </c>
      <c r="C844" t="s">
        <v>17</v>
      </c>
      <c r="D844">
        <v>21</v>
      </c>
      <c r="E844" t="s">
        <v>20</v>
      </c>
      <c r="F844" t="s">
        <v>33</v>
      </c>
      <c r="G844" s="2"/>
      <c r="H844" t="s">
        <v>70</v>
      </c>
      <c r="I844" t="s">
        <v>39</v>
      </c>
      <c r="J844" t="s">
        <v>249</v>
      </c>
      <c r="K844" t="s">
        <v>48</v>
      </c>
      <c r="L844" t="s">
        <v>70</v>
      </c>
      <c r="M844" t="s">
        <v>72</v>
      </c>
      <c r="N844">
        <v>37</v>
      </c>
      <c r="O844">
        <v>1.23</v>
      </c>
      <c r="P844">
        <v>0</v>
      </c>
      <c r="Q844" t="s">
        <v>7</v>
      </c>
      <c r="R844" t="s">
        <v>4</v>
      </c>
      <c r="S844" t="s">
        <v>5</v>
      </c>
      <c r="T844">
        <v>1</v>
      </c>
    </row>
    <row r="845" spans="1:20" x14ac:dyDescent="0.25">
      <c r="A845" s="2">
        <v>42739</v>
      </c>
      <c r="B845">
        <v>116134</v>
      </c>
      <c r="C845" t="s">
        <v>17</v>
      </c>
      <c r="D845">
        <v>21</v>
      </c>
      <c r="E845" t="s">
        <v>26</v>
      </c>
      <c r="F845" t="s">
        <v>33</v>
      </c>
      <c r="G845" s="2"/>
      <c r="H845" t="s">
        <v>70</v>
      </c>
      <c r="I845" t="s">
        <v>39</v>
      </c>
      <c r="J845" t="s">
        <v>231</v>
      </c>
      <c r="K845" t="s">
        <v>48</v>
      </c>
      <c r="L845" t="s">
        <v>70</v>
      </c>
      <c r="M845" t="s">
        <v>72</v>
      </c>
      <c r="N845">
        <v>32</v>
      </c>
      <c r="O845">
        <v>1.07</v>
      </c>
      <c r="P845">
        <v>0</v>
      </c>
      <c r="Q845" t="s">
        <v>7</v>
      </c>
      <c r="R845" t="s">
        <v>4</v>
      </c>
      <c r="S845" t="s">
        <v>5</v>
      </c>
      <c r="T845">
        <v>1</v>
      </c>
    </row>
    <row r="846" spans="1:20" x14ac:dyDescent="0.25">
      <c r="A846" s="2">
        <v>42740</v>
      </c>
      <c r="B846">
        <v>50812</v>
      </c>
      <c r="C846" t="s">
        <v>17</v>
      </c>
      <c r="D846">
        <v>21</v>
      </c>
      <c r="E846" t="s">
        <v>20</v>
      </c>
      <c r="F846" t="s">
        <v>33</v>
      </c>
      <c r="G846" s="2"/>
      <c r="H846" t="s">
        <v>70</v>
      </c>
      <c r="I846" t="s">
        <v>39</v>
      </c>
      <c r="J846" t="s">
        <v>249</v>
      </c>
      <c r="K846" t="s">
        <v>48</v>
      </c>
      <c r="L846" t="s">
        <v>70</v>
      </c>
      <c r="M846" t="s">
        <v>72</v>
      </c>
      <c r="N846">
        <v>67</v>
      </c>
      <c r="O846">
        <v>2.23</v>
      </c>
      <c r="P846">
        <v>0</v>
      </c>
      <c r="Q846" t="s">
        <v>7</v>
      </c>
      <c r="R846" t="s">
        <v>4</v>
      </c>
      <c r="S846" t="s">
        <v>5</v>
      </c>
      <c r="T846">
        <v>1</v>
      </c>
    </row>
    <row r="847" spans="1:20" x14ac:dyDescent="0.25">
      <c r="A847" s="2">
        <v>42740</v>
      </c>
      <c r="B847">
        <v>116134</v>
      </c>
      <c r="C847" t="s">
        <v>17</v>
      </c>
      <c r="D847">
        <v>21</v>
      </c>
      <c r="E847" t="s">
        <v>26</v>
      </c>
      <c r="F847" t="s">
        <v>33</v>
      </c>
      <c r="G847" s="2"/>
      <c r="H847" t="s">
        <v>70</v>
      </c>
      <c r="I847" t="s">
        <v>39</v>
      </c>
      <c r="J847" t="s">
        <v>231</v>
      </c>
      <c r="K847" t="s">
        <v>48</v>
      </c>
      <c r="L847" t="s">
        <v>70</v>
      </c>
      <c r="M847" t="s">
        <v>72</v>
      </c>
      <c r="N847">
        <v>62</v>
      </c>
      <c r="O847">
        <v>2.0699999999999998</v>
      </c>
      <c r="P847">
        <v>0</v>
      </c>
      <c r="Q847" t="s">
        <v>7</v>
      </c>
      <c r="R847" t="s">
        <v>4</v>
      </c>
      <c r="S847" t="s">
        <v>5</v>
      </c>
      <c r="T847">
        <v>1</v>
      </c>
    </row>
    <row r="848" spans="1:20" x14ac:dyDescent="0.25">
      <c r="A848" s="2">
        <v>42741</v>
      </c>
      <c r="B848">
        <v>50812</v>
      </c>
      <c r="C848" t="s">
        <v>17</v>
      </c>
      <c r="D848">
        <v>21</v>
      </c>
      <c r="E848" t="s">
        <v>20</v>
      </c>
      <c r="F848" t="s">
        <v>33</v>
      </c>
      <c r="G848" s="2"/>
      <c r="H848" t="s">
        <v>70</v>
      </c>
      <c r="I848" t="s">
        <v>39</v>
      </c>
      <c r="J848" t="s">
        <v>249</v>
      </c>
      <c r="K848" t="s">
        <v>48</v>
      </c>
      <c r="L848" t="s">
        <v>70</v>
      </c>
      <c r="M848" t="s">
        <v>72</v>
      </c>
      <c r="N848">
        <v>98</v>
      </c>
      <c r="O848">
        <v>3.27</v>
      </c>
      <c r="P848">
        <v>0</v>
      </c>
      <c r="Q848" t="s">
        <v>7</v>
      </c>
      <c r="R848" t="s">
        <v>4</v>
      </c>
      <c r="S848" t="s">
        <v>5</v>
      </c>
      <c r="T848">
        <v>1</v>
      </c>
    </row>
    <row r="849" spans="1:20" x14ac:dyDescent="0.25">
      <c r="A849" s="2">
        <v>42741</v>
      </c>
      <c r="B849">
        <v>116134</v>
      </c>
      <c r="C849" t="s">
        <v>17</v>
      </c>
      <c r="D849">
        <v>21</v>
      </c>
      <c r="E849" t="s">
        <v>26</v>
      </c>
      <c r="F849" t="s">
        <v>33</v>
      </c>
      <c r="G849" s="2"/>
      <c r="H849" t="s">
        <v>70</v>
      </c>
      <c r="I849" t="s">
        <v>39</v>
      </c>
      <c r="J849" t="s">
        <v>231</v>
      </c>
      <c r="K849" t="s">
        <v>48</v>
      </c>
      <c r="L849" t="s">
        <v>70</v>
      </c>
      <c r="M849" t="s">
        <v>72</v>
      </c>
      <c r="N849">
        <v>93</v>
      </c>
      <c r="O849">
        <v>3.1</v>
      </c>
      <c r="P849">
        <v>0</v>
      </c>
      <c r="Q849" t="s">
        <v>7</v>
      </c>
      <c r="R849" t="s">
        <v>4</v>
      </c>
      <c r="S849" t="s">
        <v>5</v>
      </c>
      <c r="T849">
        <v>1</v>
      </c>
    </row>
    <row r="850" spans="1:20" x14ac:dyDescent="0.25">
      <c r="A850" s="2">
        <v>42742</v>
      </c>
      <c r="B850">
        <v>50812</v>
      </c>
      <c r="C850" t="s">
        <v>17</v>
      </c>
      <c r="D850">
        <v>21</v>
      </c>
      <c r="E850" t="s">
        <v>20</v>
      </c>
      <c r="F850" t="s">
        <v>33</v>
      </c>
      <c r="G850" s="2"/>
      <c r="H850" t="s">
        <v>70</v>
      </c>
      <c r="I850" t="s">
        <v>39</v>
      </c>
      <c r="J850" t="s">
        <v>249</v>
      </c>
      <c r="K850" t="s">
        <v>48</v>
      </c>
      <c r="L850" t="s">
        <v>70</v>
      </c>
      <c r="M850" t="s">
        <v>72</v>
      </c>
      <c r="N850">
        <v>128</v>
      </c>
      <c r="O850">
        <v>4.2699999999999996</v>
      </c>
      <c r="P850">
        <v>0</v>
      </c>
      <c r="Q850" t="s">
        <v>7</v>
      </c>
      <c r="R850" t="s">
        <v>4</v>
      </c>
      <c r="S850" t="s">
        <v>5</v>
      </c>
      <c r="T850">
        <v>1</v>
      </c>
    </row>
    <row r="851" spans="1:20" x14ac:dyDescent="0.25">
      <c r="A851" s="2">
        <v>42742</v>
      </c>
      <c r="B851">
        <v>116134</v>
      </c>
      <c r="C851" t="s">
        <v>17</v>
      </c>
      <c r="D851">
        <v>21</v>
      </c>
      <c r="E851" t="s">
        <v>26</v>
      </c>
      <c r="F851" t="s">
        <v>33</v>
      </c>
      <c r="G851" s="2"/>
      <c r="H851" t="s">
        <v>70</v>
      </c>
      <c r="I851" t="s">
        <v>39</v>
      </c>
      <c r="J851" t="s">
        <v>231</v>
      </c>
      <c r="K851" t="s">
        <v>48</v>
      </c>
      <c r="L851" t="s">
        <v>70</v>
      </c>
      <c r="M851" t="s">
        <v>72</v>
      </c>
      <c r="N851">
        <v>123</v>
      </c>
      <c r="O851">
        <v>4.0999999999999996</v>
      </c>
      <c r="P851">
        <v>0</v>
      </c>
      <c r="Q851" t="s">
        <v>7</v>
      </c>
      <c r="R851" t="s">
        <v>4</v>
      </c>
      <c r="S851" t="s">
        <v>5</v>
      </c>
      <c r="T851">
        <v>1</v>
      </c>
    </row>
    <row r="852" spans="1:20" x14ac:dyDescent="0.25">
      <c r="A852" s="2">
        <v>42743</v>
      </c>
      <c r="B852">
        <v>50812</v>
      </c>
      <c r="C852" t="s">
        <v>17</v>
      </c>
      <c r="D852">
        <v>21</v>
      </c>
      <c r="E852" t="s">
        <v>20</v>
      </c>
      <c r="F852" t="s">
        <v>33</v>
      </c>
      <c r="G852" s="2"/>
      <c r="H852" t="s">
        <v>70</v>
      </c>
      <c r="I852" t="s">
        <v>39</v>
      </c>
      <c r="J852" t="s">
        <v>249</v>
      </c>
      <c r="K852" t="s">
        <v>48</v>
      </c>
      <c r="L852" t="s">
        <v>70</v>
      </c>
      <c r="M852" t="s">
        <v>72</v>
      </c>
      <c r="N852">
        <v>159</v>
      </c>
      <c r="O852">
        <v>5.3</v>
      </c>
      <c r="P852">
        <v>0</v>
      </c>
      <c r="Q852" t="s">
        <v>7</v>
      </c>
      <c r="R852" t="s">
        <v>4</v>
      </c>
      <c r="S852" t="s">
        <v>5</v>
      </c>
      <c r="T852">
        <v>1</v>
      </c>
    </row>
    <row r="853" spans="1:20" x14ac:dyDescent="0.25">
      <c r="A853" s="2">
        <v>42744</v>
      </c>
      <c r="B853">
        <v>23402</v>
      </c>
      <c r="C853" t="s">
        <v>17</v>
      </c>
      <c r="D853">
        <v>21</v>
      </c>
      <c r="E853" t="s">
        <v>20</v>
      </c>
      <c r="F853" t="s">
        <v>33</v>
      </c>
      <c r="G853" s="2"/>
      <c r="H853" t="s">
        <v>70</v>
      </c>
      <c r="I853" t="s">
        <v>39</v>
      </c>
      <c r="J853" t="s">
        <v>250</v>
      </c>
      <c r="K853" t="s">
        <v>48</v>
      </c>
      <c r="L853" t="s">
        <v>70</v>
      </c>
      <c r="M853" t="s">
        <v>72</v>
      </c>
      <c r="N853">
        <v>10</v>
      </c>
      <c r="O853">
        <v>0.33</v>
      </c>
      <c r="P853">
        <v>0</v>
      </c>
      <c r="Q853" t="s">
        <v>7</v>
      </c>
      <c r="R853" t="s">
        <v>4</v>
      </c>
      <c r="S853" t="s">
        <v>5</v>
      </c>
      <c r="T853">
        <v>1</v>
      </c>
    </row>
    <row r="854" spans="1:20" x14ac:dyDescent="0.25">
      <c r="A854" s="2">
        <v>42744</v>
      </c>
      <c r="B854">
        <v>50812</v>
      </c>
      <c r="C854" t="s">
        <v>17</v>
      </c>
      <c r="D854">
        <v>21</v>
      </c>
      <c r="E854" t="s">
        <v>20</v>
      </c>
      <c r="F854" t="s">
        <v>33</v>
      </c>
      <c r="G854" s="2"/>
      <c r="H854" t="s">
        <v>70</v>
      </c>
      <c r="I854" t="s">
        <v>39</v>
      </c>
      <c r="J854" t="s">
        <v>249</v>
      </c>
      <c r="K854" t="s">
        <v>48</v>
      </c>
      <c r="L854" t="s">
        <v>70</v>
      </c>
      <c r="M854" t="s">
        <v>72</v>
      </c>
      <c r="N854">
        <v>190</v>
      </c>
      <c r="O854">
        <v>6.33</v>
      </c>
      <c r="P854">
        <v>0</v>
      </c>
      <c r="Q854" t="s">
        <v>7</v>
      </c>
      <c r="R854" t="s">
        <v>4</v>
      </c>
      <c r="S854" t="s">
        <v>5</v>
      </c>
      <c r="T854">
        <v>1</v>
      </c>
    </row>
    <row r="855" spans="1:20" x14ac:dyDescent="0.25">
      <c r="A855" s="2">
        <v>42744</v>
      </c>
      <c r="B855">
        <v>55566</v>
      </c>
      <c r="C855" t="s">
        <v>17</v>
      </c>
      <c r="D855">
        <v>21</v>
      </c>
      <c r="E855" t="s">
        <v>18</v>
      </c>
      <c r="F855" t="s">
        <v>33</v>
      </c>
      <c r="G855" s="2"/>
      <c r="H855" t="s">
        <v>70</v>
      </c>
      <c r="I855" t="s">
        <v>39</v>
      </c>
      <c r="J855" t="s">
        <v>251</v>
      </c>
      <c r="K855" t="s">
        <v>48</v>
      </c>
      <c r="L855" t="s">
        <v>70</v>
      </c>
      <c r="M855" t="s">
        <v>72</v>
      </c>
      <c r="N855">
        <v>3</v>
      </c>
      <c r="O855">
        <v>0.1</v>
      </c>
      <c r="P855">
        <v>0</v>
      </c>
      <c r="Q855" t="s">
        <v>7</v>
      </c>
      <c r="R855" t="s">
        <v>4</v>
      </c>
      <c r="S855" t="s">
        <v>5</v>
      </c>
      <c r="T855">
        <v>1</v>
      </c>
    </row>
    <row r="856" spans="1:20" x14ac:dyDescent="0.25">
      <c r="A856" s="2">
        <v>42745</v>
      </c>
      <c r="B856">
        <v>23402</v>
      </c>
      <c r="C856" t="s">
        <v>17</v>
      </c>
      <c r="D856">
        <v>21</v>
      </c>
      <c r="E856" t="s">
        <v>20</v>
      </c>
      <c r="F856" t="s">
        <v>33</v>
      </c>
      <c r="G856" s="2"/>
      <c r="H856" t="s">
        <v>70</v>
      </c>
      <c r="I856" t="s">
        <v>39</v>
      </c>
      <c r="J856" t="s">
        <v>250</v>
      </c>
      <c r="K856" t="s">
        <v>48</v>
      </c>
      <c r="L856" t="s">
        <v>70</v>
      </c>
      <c r="M856" t="s">
        <v>72</v>
      </c>
      <c r="N856">
        <v>40</v>
      </c>
      <c r="O856">
        <v>1.33</v>
      </c>
      <c r="P856">
        <v>0</v>
      </c>
      <c r="Q856" t="s">
        <v>7</v>
      </c>
      <c r="R856" t="s">
        <v>4</v>
      </c>
      <c r="S856" t="s">
        <v>5</v>
      </c>
      <c r="T856">
        <v>1</v>
      </c>
    </row>
    <row r="857" spans="1:20" x14ac:dyDescent="0.25">
      <c r="A857" s="2">
        <v>42745</v>
      </c>
      <c r="B857">
        <v>50812</v>
      </c>
      <c r="C857" t="s">
        <v>17</v>
      </c>
      <c r="D857">
        <v>21</v>
      </c>
      <c r="E857" t="s">
        <v>20</v>
      </c>
      <c r="F857" t="s">
        <v>33</v>
      </c>
      <c r="G857" s="2"/>
      <c r="H857" t="s">
        <v>70</v>
      </c>
      <c r="I857" t="s">
        <v>39</v>
      </c>
      <c r="J857" t="s">
        <v>249</v>
      </c>
      <c r="K857" t="s">
        <v>48</v>
      </c>
      <c r="L857" t="s">
        <v>70</v>
      </c>
      <c r="M857" t="s">
        <v>72</v>
      </c>
      <c r="N857">
        <v>220</v>
      </c>
      <c r="O857">
        <v>7.33</v>
      </c>
      <c r="P857">
        <v>0</v>
      </c>
      <c r="Q857" t="s">
        <v>7</v>
      </c>
      <c r="R857" t="s">
        <v>4</v>
      </c>
      <c r="S857" t="s">
        <v>5</v>
      </c>
      <c r="T857">
        <v>1</v>
      </c>
    </row>
    <row r="858" spans="1:20" x14ac:dyDescent="0.25">
      <c r="A858" s="2">
        <v>42745</v>
      </c>
      <c r="B858">
        <v>55566</v>
      </c>
      <c r="C858" t="s">
        <v>17</v>
      </c>
      <c r="D858">
        <v>21</v>
      </c>
      <c r="E858" t="s">
        <v>18</v>
      </c>
      <c r="F858" t="s">
        <v>33</v>
      </c>
      <c r="G858" s="2"/>
      <c r="H858" t="s">
        <v>70</v>
      </c>
      <c r="I858" t="s">
        <v>39</v>
      </c>
      <c r="J858" t="s">
        <v>251</v>
      </c>
      <c r="K858" t="s">
        <v>48</v>
      </c>
      <c r="L858" t="s">
        <v>70</v>
      </c>
      <c r="M858" t="s">
        <v>72</v>
      </c>
      <c r="N858">
        <v>33</v>
      </c>
      <c r="O858">
        <v>1.1000000000000001</v>
      </c>
      <c r="P858">
        <v>0</v>
      </c>
      <c r="Q858" t="s">
        <v>7</v>
      </c>
      <c r="R858" t="s">
        <v>4</v>
      </c>
      <c r="S858" t="s">
        <v>5</v>
      </c>
      <c r="T858">
        <v>1</v>
      </c>
    </row>
    <row r="859" spans="1:20" x14ac:dyDescent="0.25">
      <c r="A859" s="2">
        <v>42746</v>
      </c>
      <c r="B859">
        <v>23402</v>
      </c>
      <c r="C859" t="s">
        <v>17</v>
      </c>
      <c r="D859">
        <v>21</v>
      </c>
      <c r="E859" t="s">
        <v>20</v>
      </c>
      <c r="F859" t="s">
        <v>33</v>
      </c>
      <c r="G859" s="2"/>
      <c r="H859" t="s">
        <v>70</v>
      </c>
      <c r="I859" t="s">
        <v>39</v>
      </c>
      <c r="J859" t="s">
        <v>250</v>
      </c>
      <c r="K859" t="s">
        <v>48</v>
      </c>
      <c r="L859" t="s">
        <v>70</v>
      </c>
      <c r="M859" t="s">
        <v>72</v>
      </c>
      <c r="N859">
        <v>71</v>
      </c>
      <c r="O859">
        <v>2.37</v>
      </c>
      <c r="P859">
        <v>0</v>
      </c>
      <c r="Q859" t="s">
        <v>7</v>
      </c>
      <c r="R859" t="s">
        <v>4</v>
      </c>
      <c r="S859" t="s">
        <v>5</v>
      </c>
      <c r="T859">
        <v>1</v>
      </c>
    </row>
    <row r="860" spans="1:20" x14ac:dyDescent="0.25">
      <c r="A860" s="2">
        <v>42746</v>
      </c>
      <c r="B860">
        <v>50812</v>
      </c>
      <c r="C860" t="s">
        <v>17</v>
      </c>
      <c r="D860">
        <v>21</v>
      </c>
      <c r="E860" t="s">
        <v>20</v>
      </c>
      <c r="F860" t="s">
        <v>33</v>
      </c>
      <c r="G860" s="2"/>
      <c r="H860" t="s">
        <v>70</v>
      </c>
      <c r="I860" t="s">
        <v>39</v>
      </c>
      <c r="J860" t="s">
        <v>249</v>
      </c>
      <c r="K860" t="s">
        <v>48</v>
      </c>
      <c r="L860" t="s">
        <v>70</v>
      </c>
      <c r="M860" t="s">
        <v>72</v>
      </c>
      <c r="N860">
        <v>251</v>
      </c>
      <c r="O860">
        <v>8.3699999999999992</v>
      </c>
      <c r="P860">
        <v>0</v>
      </c>
      <c r="Q860" t="s">
        <v>7</v>
      </c>
      <c r="R860" t="s">
        <v>4</v>
      </c>
      <c r="S860" t="s">
        <v>5</v>
      </c>
      <c r="T860">
        <v>1</v>
      </c>
    </row>
    <row r="861" spans="1:20" x14ac:dyDescent="0.25">
      <c r="A861" s="2">
        <v>42746</v>
      </c>
      <c r="B861">
        <v>52304</v>
      </c>
      <c r="C861" t="s">
        <v>17</v>
      </c>
      <c r="D861">
        <v>21</v>
      </c>
      <c r="E861" t="s">
        <v>24</v>
      </c>
      <c r="F861" t="s">
        <v>33</v>
      </c>
      <c r="G861" s="2"/>
      <c r="H861" t="s">
        <v>70</v>
      </c>
      <c r="I861" t="s">
        <v>39</v>
      </c>
      <c r="J861" t="s">
        <v>252</v>
      </c>
      <c r="K861" t="s">
        <v>48</v>
      </c>
      <c r="L861" t="s">
        <v>70</v>
      </c>
      <c r="M861" t="s">
        <v>72</v>
      </c>
      <c r="N861">
        <v>8</v>
      </c>
      <c r="O861">
        <v>0.27</v>
      </c>
      <c r="P861">
        <v>0</v>
      </c>
      <c r="Q861" t="s">
        <v>7</v>
      </c>
      <c r="R861" t="s">
        <v>4</v>
      </c>
      <c r="S861" t="s">
        <v>5</v>
      </c>
      <c r="T861">
        <v>1</v>
      </c>
    </row>
    <row r="862" spans="1:20" x14ac:dyDescent="0.25">
      <c r="A862" s="2">
        <v>42746</v>
      </c>
      <c r="B862">
        <v>55566</v>
      </c>
      <c r="C862" t="s">
        <v>17</v>
      </c>
      <c r="D862">
        <v>21</v>
      </c>
      <c r="E862" t="s">
        <v>18</v>
      </c>
      <c r="F862" t="s">
        <v>33</v>
      </c>
      <c r="G862" s="2"/>
      <c r="H862" t="s">
        <v>70</v>
      </c>
      <c r="I862" t="s">
        <v>39</v>
      </c>
      <c r="J862" t="s">
        <v>251</v>
      </c>
      <c r="K862" t="s">
        <v>48</v>
      </c>
      <c r="L862" t="s">
        <v>70</v>
      </c>
      <c r="M862" t="s">
        <v>72</v>
      </c>
      <c r="N862">
        <v>64</v>
      </c>
      <c r="O862">
        <v>2.13</v>
      </c>
      <c r="P862">
        <v>0</v>
      </c>
      <c r="Q862" t="s">
        <v>7</v>
      </c>
      <c r="R862" t="s">
        <v>4</v>
      </c>
      <c r="S862" t="s">
        <v>5</v>
      </c>
      <c r="T862">
        <v>1</v>
      </c>
    </row>
    <row r="863" spans="1:20" x14ac:dyDescent="0.25">
      <c r="A863" s="2">
        <v>42747</v>
      </c>
      <c r="B863">
        <v>50812</v>
      </c>
      <c r="C863" t="s">
        <v>17</v>
      </c>
      <c r="D863">
        <v>21</v>
      </c>
      <c r="E863" t="s">
        <v>20</v>
      </c>
      <c r="F863" t="s">
        <v>33</v>
      </c>
      <c r="G863" s="2"/>
      <c r="H863" t="s">
        <v>70</v>
      </c>
      <c r="I863" t="s">
        <v>39</v>
      </c>
      <c r="J863" t="s">
        <v>249</v>
      </c>
      <c r="K863" t="s">
        <v>48</v>
      </c>
      <c r="L863" t="s">
        <v>70</v>
      </c>
      <c r="M863" t="s">
        <v>72</v>
      </c>
      <c r="N863">
        <v>281</v>
      </c>
      <c r="O863">
        <v>9.3699999999999992</v>
      </c>
      <c r="P863">
        <v>0</v>
      </c>
      <c r="Q863" t="s">
        <v>7</v>
      </c>
      <c r="R863" t="s">
        <v>4</v>
      </c>
      <c r="S863" t="s">
        <v>5</v>
      </c>
      <c r="T863">
        <v>1</v>
      </c>
    </row>
    <row r="864" spans="1:20" x14ac:dyDescent="0.25">
      <c r="A864" s="2">
        <v>42747</v>
      </c>
      <c r="B864">
        <v>52304</v>
      </c>
      <c r="C864" t="s">
        <v>17</v>
      </c>
      <c r="D864">
        <v>21</v>
      </c>
      <c r="E864" t="s">
        <v>24</v>
      </c>
      <c r="F864" t="s">
        <v>33</v>
      </c>
      <c r="G864" s="2"/>
      <c r="H864" t="s">
        <v>70</v>
      </c>
      <c r="I864" t="s">
        <v>39</v>
      </c>
      <c r="J864" t="s">
        <v>252</v>
      </c>
      <c r="K864" t="s">
        <v>48</v>
      </c>
      <c r="L864" t="s">
        <v>70</v>
      </c>
      <c r="M864" t="s">
        <v>72</v>
      </c>
      <c r="N864">
        <v>38</v>
      </c>
      <c r="O864">
        <v>1.27</v>
      </c>
      <c r="P864">
        <v>0</v>
      </c>
      <c r="Q864" t="s">
        <v>7</v>
      </c>
      <c r="R864" t="s">
        <v>4</v>
      </c>
      <c r="S864" t="s">
        <v>5</v>
      </c>
      <c r="T864">
        <v>1</v>
      </c>
    </row>
    <row r="865" spans="1:20" x14ac:dyDescent="0.25">
      <c r="A865" s="2">
        <v>42747</v>
      </c>
      <c r="B865">
        <v>55566</v>
      </c>
      <c r="C865" t="s">
        <v>17</v>
      </c>
      <c r="D865">
        <v>21</v>
      </c>
      <c r="E865" t="s">
        <v>18</v>
      </c>
      <c r="F865" t="s">
        <v>33</v>
      </c>
      <c r="G865" s="2"/>
      <c r="H865" t="s">
        <v>70</v>
      </c>
      <c r="I865" t="s">
        <v>39</v>
      </c>
      <c r="J865" t="s">
        <v>251</v>
      </c>
      <c r="K865" t="s">
        <v>48</v>
      </c>
      <c r="L865" t="s">
        <v>70</v>
      </c>
      <c r="M865" t="s">
        <v>72</v>
      </c>
      <c r="N865">
        <v>94</v>
      </c>
      <c r="O865">
        <v>3.13</v>
      </c>
      <c r="P865">
        <v>0</v>
      </c>
      <c r="Q865" t="s">
        <v>7</v>
      </c>
      <c r="R865" t="s">
        <v>4</v>
      </c>
      <c r="S865" t="s">
        <v>5</v>
      </c>
      <c r="T865">
        <v>1</v>
      </c>
    </row>
    <row r="866" spans="1:20" x14ac:dyDescent="0.25">
      <c r="A866" s="2">
        <v>43101</v>
      </c>
      <c r="B866">
        <v>19650</v>
      </c>
      <c r="C866" t="s">
        <v>17</v>
      </c>
      <c r="D866">
        <v>21</v>
      </c>
      <c r="E866" t="s">
        <v>24</v>
      </c>
      <c r="F866" t="s">
        <v>33</v>
      </c>
      <c r="G866" s="2"/>
      <c r="H866" t="s">
        <v>70</v>
      </c>
      <c r="I866" t="s">
        <v>39</v>
      </c>
      <c r="J866" t="s">
        <v>253</v>
      </c>
      <c r="K866" t="s">
        <v>48</v>
      </c>
      <c r="L866" t="s">
        <v>70</v>
      </c>
      <c r="M866" t="s">
        <v>72</v>
      </c>
      <c r="N866">
        <v>117</v>
      </c>
      <c r="O866">
        <v>3.9</v>
      </c>
      <c r="P866">
        <v>0</v>
      </c>
      <c r="Q866" t="s">
        <v>8</v>
      </c>
      <c r="R866" t="s">
        <v>4</v>
      </c>
      <c r="S866" t="s">
        <v>5</v>
      </c>
      <c r="T866">
        <v>1</v>
      </c>
    </row>
    <row r="867" spans="1:20" x14ac:dyDescent="0.25">
      <c r="A867" s="2">
        <v>43101</v>
      </c>
      <c r="B867">
        <v>24994</v>
      </c>
      <c r="C867" t="s">
        <v>17</v>
      </c>
      <c r="D867">
        <v>21</v>
      </c>
      <c r="E867" t="s">
        <v>20</v>
      </c>
      <c r="F867" t="s">
        <v>33</v>
      </c>
      <c r="G867" s="2"/>
      <c r="H867" t="s">
        <v>70</v>
      </c>
      <c r="I867" t="s">
        <v>39</v>
      </c>
      <c r="J867" t="s">
        <v>116</v>
      </c>
      <c r="K867" t="s">
        <v>48</v>
      </c>
      <c r="L867" t="s">
        <v>70</v>
      </c>
      <c r="M867" t="s">
        <v>72</v>
      </c>
      <c r="N867">
        <v>43</v>
      </c>
      <c r="O867">
        <v>1.43</v>
      </c>
      <c r="P867">
        <v>0</v>
      </c>
      <c r="Q867" t="s">
        <v>8</v>
      </c>
      <c r="R867" t="s">
        <v>4</v>
      </c>
      <c r="S867" t="s">
        <v>5</v>
      </c>
      <c r="T867">
        <v>1</v>
      </c>
    </row>
    <row r="868" spans="1:20" x14ac:dyDescent="0.25">
      <c r="A868" s="2">
        <v>43101</v>
      </c>
      <c r="B868">
        <v>30964</v>
      </c>
      <c r="C868" t="s">
        <v>17</v>
      </c>
      <c r="D868">
        <v>21</v>
      </c>
      <c r="E868" t="s">
        <v>28</v>
      </c>
      <c r="F868" t="s">
        <v>33</v>
      </c>
      <c r="G868" s="2"/>
      <c r="H868" t="s">
        <v>70</v>
      </c>
      <c r="I868" t="s">
        <v>39</v>
      </c>
      <c r="J868" t="s">
        <v>254</v>
      </c>
      <c r="K868" t="s">
        <v>48</v>
      </c>
      <c r="L868" t="s">
        <v>70</v>
      </c>
      <c r="M868" t="s">
        <v>72</v>
      </c>
      <c r="N868">
        <v>216</v>
      </c>
      <c r="O868">
        <v>7.2</v>
      </c>
      <c r="P868">
        <v>0</v>
      </c>
      <c r="Q868" t="s">
        <v>8</v>
      </c>
      <c r="R868" t="s">
        <v>4</v>
      </c>
      <c r="S868" t="s">
        <v>5</v>
      </c>
      <c r="T868">
        <v>1</v>
      </c>
    </row>
    <row r="869" spans="1:20" x14ac:dyDescent="0.25">
      <c r="A869" s="2">
        <v>43102</v>
      </c>
      <c r="B869">
        <v>19650</v>
      </c>
      <c r="C869" t="s">
        <v>17</v>
      </c>
      <c r="D869">
        <v>21</v>
      </c>
      <c r="E869" t="s">
        <v>24</v>
      </c>
      <c r="F869" t="s">
        <v>33</v>
      </c>
      <c r="G869" s="2"/>
      <c r="H869" t="s">
        <v>70</v>
      </c>
      <c r="I869" t="s">
        <v>39</v>
      </c>
      <c r="J869" t="s">
        <v>255</v>
      </c>
      <c r="K869" t="s">
        <v>48</v>
      </c>
      <c r="L869" t="s">
        <v>70</v>
      </c>
      <c r="M869" t="s">
        <v>72</v>
      </c>
      <c r="N869">
        <v>148</v>
      </c>
      <c r="O869">
        <v>4.93</v>
      </c>
      <c r="P869">
        <v>0</v>
      </c>
      <c r="Q869" t="s">
        <v>8</v>
      </c>
      <c r="R869" t="s">
        <v>4</v>
      </c>
      <c r="S869" t="s">
        <v>5</v>
      </c>
      <c r="T869">
        <v>1</v>
      </c>
    </row>
    <row r="870" spans="1:20" x14ac:dyDescent="0.25">
      <c r="A870" s="2">
        <v>43102</v>
      </c>
      <c r="B870">
        <v>24994</v>
      </c>
      <c r="C870" t="s">
        <v>17</v>
      </c>
      <c r="D870">
        <v>21</v>
      </c>
      <c r="E870" t="s">
        <v>20</v>
      </c>
      <c r="F870" t="s">
        <v>33</v>
      </c>
      <c r="G870" s="2"/>
      <c r="H870" t="s">
        <v>70</v>
      </c>
      <c r="I870" t="s">
        <v>39</v>
      </c>
      <c r="J870" t="s">
        <v>121</v>
      </c>
      <c r="K870" t="s">
        <v>48</v>
      </c>
      <c r="L870" t="s">
        <v>70</v>
      </c>
      <c r="M870" t="s">
        <v>72</v>
      </c>
      <c r="N870">
        <v>74</v>
      </c>
      <c r="O870">
        <v>2.4700000000000002</v>
      </c>
      <c r="P870">
        <v>0</v>
      </c>
      <c r="Q870" t="s">
        <v>8</v>
      </c>
      <c r="R870" t="s">
        <v>4</v>
      </c>
      <c r="S870" t="s">
        <v>5</v>
      </c>
      <c r="T870">
        <v>1</v>
      </c>
    </row>
    <row r="871" spans="1:20" x14ac:dyDescent="0.25">
      <c r="A871" s="2">
        <v>43103</v>
      </c>
      <c r="B871">
        <v>19650</v>
      </c>
      <c r="C871" t="s">
        <v>17</v>
      </c>
      <c r="D871">
        <v>21</v>
      </c>
      <c r="E871" t="s">
        <v>24</v>
      </c>
      <c r="F871" t="s">
        <v>33</v>
      </c>
      <c r="G871" s="2"/>
      <c r="H871" t="s">
        <v>70</v>
      </c>
      <c r="I871" t="s">
        <v>39</v>
      </c>
      <c r="J871" t="s">
        <v>255</v>
      </c>
      <c r="K871" t="s">
        <v>48</v>
      </c>
      <c r="L871" t="s">
        <v>70</v>
      </c>
      <c r="M871" t="s">
        <v>72</v>
      </c>
      <c r="N871">
        <v>176</v>
      </c>
      <c r="O871">
        <v>5.87</v>
      </c>
      <c r="P871">
        <v>0</v>
      </c>
      <c r="Q871" t="s">
        <v>8</v>
      </c>
      <c r="R871" t="s">
        <v>4</v>
      </c>
      <c r="S871" t="s">
        <v>5</v>
      </c>
      <c r="T871">
        <v>1</v>
      </c>
    </row>
    <row r="872" spans="1:20" x14ac:dyDescent="0.25">
      <c r="A872" s="2">
        <v>43103</v>
      </c>
      <c r="B872">
        <v>24994</v>
      </c>
      <c r="C872" t="s">
        <v>17</v>
      </c>
      <c r="D872">
        <v>21</v>
      </c>
      <c r="E872" t="s">
        <v>20</v>
      </c>
      <c r="F872" t="s">
        <v>33</v>
      </c>
      <c r="G872" s="2"/>
      <c r="H872" t="s">
        <v>70</v>
      </c>
      <c r="I872" t="s">
        <v>39</v>
      </c>
      <c r="J872" t="s">
        <v>121</v>
      </c>
      <c r="K872" t="s">
        <v>48</v>
      </c>
      <c r="L872" t="s">
        <v>70</v>
      </c>
      <c r="M872" t="s">
        <v>72</v>
      </c>
      <c r="N872">
        <v>102</v>
      </c>
      <c r="O872">
        <v>3.4</v>
      </c>
      <c r="P872">
        <v>0</v>
      </c>
      <c r="Q872" t="s">
        <v>8</v>
      </c>
      <c r="R872" t="s">
        <v>4</v>
      </c>
      <c r="S872" t="s">
        <v>5</v>
      </c>
      <c r="T872">
        <v>1</v>
      </c>
    </row>
    <row r="873" spans="1:20" x14ac:dyDescent="0.25">
      <c r="A873" s="2">
        <v>43104</v>
      </c>
      <c r="B873">
        <v>24994</v>
      </c>
      <c r="C873" t="s">
        <v>17</v>
      </c>
      <c r="D873">
        <v>21</v>
      </c>
      <c r="E873" t="s">
        <v>20</v>
      </c>
      <c r="F873" t="s">
        <v>33</v>
      </c>
      <c r="G873" s="2"/>
      <c r="H873" t="s">
        <v>70</v>
      </c>
      <c r="I873" t="s">
        <v>39</v>
      </c>
      <c r="J873" t="s">
        <v>121</v>
      </c>
      <c r="K873" t="s">
        <v>48</v>
      </c>
      <c r="L873" t="s">
        <v>70</v>
      </c>
      <c r="M873" t="s">
        <v>72</v>
      </c>
      <c r="N873">
        <v>133</v>
      </c>
      <c r="O873">
        <v>4.43</v>
      </c>
      <c r="P873">
        <v>0</v>
      </c>
      <c r="Q873" t="s">
        <v>8</v>
      </c>
      <c r="R873" t="s">
        <v>4</v>
      </c>
      <c r="S873" t="s">
        <v>5</v>
      </c>
      <c r="T873">
        <v>1</v>
      </c>
    </row>
    <row r="874" spans="1:20" x14ac:dyDescent="0.25">
      <c r="A874" s="2">
        <v>43105</v>
      </c>
      <c r="B874">
        <v>24994</v>
      </c>
      <c r="C874" t="s">
        <v>17</v>
      </c>
      <c r="D874">
        <v>21</v>
      </c>
      <c r="E874" t="s">
        <v>20</v>
      </c>
      <c r="F874" t="s">
        <v>33</v>
      </c>
      <c r="G874" s="2"/>
      <c r="H874" t="s">
        <v>70</v>
      </c>
      <c r="I874" t="s">
        <v>39</v>
      </c>
      <c r="J874" t="s">
        <v>121</v>
      </c>
      <c r="K874" t="s">
        <v>48</v>
      </c>
      <c r="L874" t="s">
        <v>70</v>
      </c>
      <c r="M874" t="s">
        <v>72</v>
      </c>
      <c r="N874">
        <v>163</v>
      </c>
      <c r="O874">
        <v>5.43</v>
      </c>
      <c r="P874">
        <v>0</v>
      </c>
      <c r="Q874" t="s">
        <v>8</v>
      </c>
      <c r="R874" t="s">
        <v>4</v>
      </c>
      <c r="S874" t="s">
        <v>5</v>
      </c>
      <c r="T874">
        <v>1</v>
      </c>
    </row>
    <row r="875" spans="1:20" x14ac:dyDescent="0.25">
      <c r="A875" s="2">
        <v>43106</v>
      </c>
      <c r="B875">
        <v>24994</v>
      </c>
      <c r="C875" t="s">
        <v>17</v>
      </c>
      <c r="D875">
        <v>21</v>
      </c>
      <c r="E875" t="s">
        <v>20</v>
      </c>
      <c r="F875" t="s">
        <v>33</v>
      </c>
      <c r="G875" s="2"/>
      <c r="H875" t="s">
        <v>70</v>
      </c>
      <c r="I875" t="s">
        <v>39</v>
      </c>
      <c r="J875" t="s">
        <v>121</v>
      </c>
      <c r="K875" t="s">
        <v>48</v>
      </c>
      <c r="L875" t="s">
        <v>70</v>
      </c>
      <c r="M875" t="s">
        <v>72</v>
      </c>
      <c r="N875">
        <v>194</v>
      </c>
      <c r="O875">
        <v>6.47</v>
      </c>
      <c r="P875">
        <v>0</v>
      </c>
      <c r="Q875" t="s">
        <v>8</v>
      </c>
      <c r="R875" t="s">
        <v>4</v>
      </c>
      <c r="S875" t="s">
        <v>5</v>
      </c>
      <c r="T875">
        <v>1</v>
      </c>
    </row>
    <row r="876" spans="1:20" x14ac:dyDescent="0.25">
      <c r="A876" s="2">
        <v>43106</v>
      </c>
      <c r="B876">
        <v>30222</v>
      </c>
      <c r="C876" t="s">
        <v>17</v>
      </c>
      <c r="D876">
        <v>21</v>
      </c>
      <c r="E876" t="s">
        <v>20</v>
      </c>
      <c r="F876" t="s">
        <v>33</v>
      </c>
      <c r="G876" s="2"/>
      <c r="H876" t="s">
        <v>70</v>
      </c>
      <c r="I876" t="s">
        <v>39</v>
      </c>
      <c r="J876" t="s">
        <v>256</v>
      </c>
      <c r="K876" t="s">
        <v>48</v>
      </c>
      <c r="L876" t="s">
        <v>70</v>
      </c>
      <c r="M876" t="s">
        <v>72</v>
      </c>
      <c r="N876">
        <v>23</v>
      </c>
      <c r="O876">
        <v>0.77</v>
      </c>
      <c r="P876">
        <v>0</v>
      </c>
      <c r="Q876" t="s">
        <v>8</v>
      </c>
      <c r="R876" t="s">
        <v>4</v>
      </c>
      <c r="S876" t="s">
        <v>5</v>
      </c>
      <c r="T876">
        <v>1</v>
      </c>
    </row>
    <row r="877" spans="1:20" x14ac:dyDescent="0.25">
      <c r="A877" s="2">
        <v>43107</v>
      </c>
      <c r="B877">
        <v>24994</v>
      </c>
      <c r="C877" t="s">
        <v>17</v>
      </c>
      <c r="D877">
        <v>21</v>
      </c>
      <c r="E877" t="s">
        <v>20</v>
      </c>
      <c r="F877" t="s">
        <v>33</v>
      </c>
      <c r="G877" s="2"/>
      <c r="H877" t="s">
        <v>70</v>
      </c>
      <c r="I877" t="s">
        <v>39</v>
      </c>
      <c r="J877" t="s">
        <v>121</v>
      </c>
      <c r="K877" t="s">
        <v>48</v>
      </c>
      <c r="L877" t="s">
        <v>70</v>
      </c>
      <c r="M877" t="s">
        <v>72</v>
      </c>
      <c r="N877">
        <v>224</v>
      </c>
      <c r="O877">
        <v>7.47</v>
      </c>
      <c r="P877">
        <v>0</v>
      </c>
      <c r="Q877" t="s">
        <v>8</v>
      </c>
      <c r="R877" t="s">
        <v>4</v>
      </c>
      <c r="S877" t="s">
        <v>5</v>
      </c>
      <c r="T877">
        <v>1</v>
      </c>
    </row>
    <row r="878" spans="1:20" x14ac:dyDescent="0.25">
      <c r="A878" s="2">
        <v>43107</v>
      </c>
      <c r="B878">
        <v>26232</v>
      </c>
      <c r="C878" t="s">
        <v>17</v>
      </c>
      <c r="D878">
        <v>21</v>
      </c>
      <c r="E878" t="s">
        <v>26</v>
      </c>
      <c r="F878" t="s">
        <v>33</v>
      </c>
      <c r="G878" s="2"/>
      <c r="H878" t="s">
        <v>70</v>
      </c>
      <c r="I878" t="s">
        <v>39</v>
      </c>
      <c r="J878" t="s">
        <v>202</v>
      </c>
      <c r="K878" t="s">
        <v>48</v>
      </c>
      <c r="L878" t="s">
        <v>70</v>
      </c>
      <c r="M878" t="s">
        <v>72</v>
      </c>
      <c r="N878">
        <v>18</v>
      </c>
      <c r="O878">
        <v>0.6</v>
      </c>
      <c r="P878">
        <v>0</v>
      </c>
      <c r="Q878" t="s">
        <v>8</v>
      </c>
      <c r="R878" t="s">
        <v>4</v>
      </c>
      <c r="S878" t="s">
        <v>5</v>
      </c>
      <c r="T878">
        <v>1</v>
      </c>
    </row>
    <row r="879" spans="1:20" x14ac:dyDescent="0.25">
      <c r="A879" s="2">
        <v>43107</v>
      </c>
      <c r="B879">
        <v>30222</v>
      </c>
      <c r="C879" t="s">
        <v>17</v>
      </c>
      <c r="D879">
        <v>21</v>
      </c>
      <c r="E879" t="s">
        <v>20</v>
      </c>
      <c r="F879" t="s">
        <v>33</v>
      </c>
      <c r="G879" s="2"/>
      <c r="H879" t="s">
        <v>70</v>
      </c>
      <c r="I879" t="s">
        <v>39</v>
      </c>
      <c r="J879" t="s">
        <v>256</v>
      </c>
      <c r="K879" t="s">
        <v>48</v>
      </c>
      <c r="L879" t="s">
        <v>70</v>
      </c>
      <c r="M879" t="s">
        <v>72</v>
      </c>
      <c r="N879">
        <v>53</v>
      </c>
      <c r="O879">
        <v>1.77</v>
      </c>
      <c r="P879">
        <v>0</v>
      </c>
      <c r="Q879" t="s">
        <v>8</v>
      </c>
      <c r="R879" t="s">
        <v>4</v>
      </c>
      <c r="S879" t="s">
        <v>5</v>
      </c>
      <c r="T879">
        <v>1</v>
      </c>
    </row>
    <row r="880" spans="1:20" x14ac:dyDescent="0.25">
      <c r="A880" s="2">
        <v>43108</v>
      </c>
      <c r="B880">
        <v>24994</v>
      </c>
      <c r="C880" t="s">
        <v>17</v>
      </c>
      <c r="D880">
        <v>21</v>
      </c>
      <c r="E880" t="s">
        <v>20</v>
      </c>
      <c r="F880" t="s">
        <v>33</v>
      </c>
      <c r="G880" s="2"/>
      <c r="H880" t="s">
        <v>70</v>
      </c>
      <c r="I880" t="s">
        <v>39</v>
      </c>
      <c r="J880" t="s">
        <v>121</v>
      </c>
      <c r="K880" t="s">
        <v>48</v>
      </c>
      <c r="L880" t="s">
        <v>70</v>
      </c>
      <c r="M880" t="s">
        <v>72</v>
      </c>
      <c r="N880">
        <v>255</v>
      </c>
      <c r="O880">
        <v>8.5</v>
      </c>
      <c r="P880">
        <v>0</v>
      </c>
      <c r="Q880" t="s">
        <v>8</v>
      </c>
      <c r="R880" t="s">
        <v>4</v>
      </c>
      <c r="S880" t="s">
        <v>5</v>
      </c>
      <c r="T880">
        <v>1</v>
      </c>
    </row>
    <row r="881" spans="1:20" x14ac:dyDescent="0.25">
      <c r="A881" s="2">
        <v>43108</v>
      </c>
      <c r="B881">
        <v>26232</v>
      </c>
      <c r="C881" t="s">
        <v>17</v>
      </c>
      <c r="D881">
        <v>21</v>
      </c>
      <c r="E881" t="s">
        <v>26</v>
      </c>
      <c r="F881" t="s">
        <v>33</v>
      </c>
      <c r="G881" s="2"/>
      <c r="H881" t="s">
        <v>70</v>
      </c>
      <c r="I881" t="s">
        <v>39</v>
      </c>
      <c r="J881" t="s">
        <v>202</v>
      </c>
      <c r="K881" t="s">
        <v>48</v>
      </c>
      <c r="L881" t="s">
        <v>70</v>
      </c>
      <c r="M881" t="s">
        <v>72</v>
      </c>
      <c r="N881">
        <v>49</v>
      </c>
      <c r="O881">
        <v>1.63</v>
      </c>
      <c r="P881">
        <v>0</v>
      </c>
      <c r="Q881" t="s">
        <v>8</v>
      </c>
      <c r="R881" t="s">
        <v>4</v>
      </c>
      <c r="S881" t="s">
        <v>5</v>
      </c>
      <c r="T881">
        <v>1</v>
      </c>
    </row>
    <row r="882" spans="1:20" x14ac:dyDescent="0.25">
      <c r="A882" s="2">
        <v>43108</v>
      </c>
      <c r="B882">
        <v>30222</v>
      </c>
      <c r="C882" t="s">
        <v>17</v>
      </c>
      <c r="D882">
        <v>21</v>
      </c>
      <c r="E882" t="s">
        <v>20</v>
      </c>
      <c r="F882" t="s">
        <v>33</v>
      </c>
      <c r="G882" s="2"/>
      <c r="H882" t="s">
        <v>70</v>
      </c>
      <c r="I882" t="s">
        <v>39</v>
      </c>
      <c r="J882" t="s">
        <v>256</v>
      </c>
      <c r="K882" t="s">
        <v>48</v>
      </c>
      <c r="L882" t="s">
        <v>70</v>
      </c>
      <c r="M882" t="s">
        <v>72</v>
      </c>
      <c r="N882">
        <v>84</v>
      </c>
      <c r="O882">
        <v>2.8</v>
      </c>
      <c r="P882">
        <v>0</v>
      </c>
      <c r="Q882" t="s">
        <v>8</v>
      </c>
      <c r="R882" t="s">
        <v>4</v>
      </c>
      <c r="S882" t="s">
        <v>5</v>
      </c>
      <c r="T882">
        <v>1</v>
      </c>
    </row>
    <row r="883" spans="1:20" x14ac:dyDescent="0.25">
      <c r="A883" s="2">
        <v>43109</v>
      </c>
      <c r="B883">
        <v>24994</v>
      </c>
      <c r="C883" t="s">
        <v>17</v>
      </c>
      <c r="D883">
        <v>21</v>
      </c>
      <c r="E883" t="s">
        <v>20</v>
      </c>
      <c r="F883" t="s">
        <v>33</v>
      </c>
      <c r="G883" s="2"/>
      <c r="H883" t="s">
        <v>70</v>
      </c>
      <c r="I883" t="s">
        <v>39</v>
      </c>
      <c r="J883" t="s">
        <v>121</v>
      </c>
      <c r="K883" t="s">
        <v>48</v>
      </c>
      <c r="L883" t="s">
        <v>70</v>
      </c>
      <c r="M883" t="s">
        <v>72</v>
      </c>
      <c r="N883">
        <v>286</v>
      </c>
      <c r="O883">
        <v>9.5299999999999994</v>
      </c>
      <c r="P883">
        <v>0</v>
      </c>
      <c r="Q883" t="s">
        <v>8</v>
      </c>
      <c r="R883" t="s">
        <v>4</v>
      </c>
      <c r="S883" t="s">
        <v>5</v>
      </c>
      <c r="T883">
        <v>1</v>
      </c>
    </row>
    <row r="884" spans="1:20" x14ac:dyDescent="0.25">
      <c r="A884" s="2">
        <v>43109</v>
      </c>
      <c r="B884">
        <v>26232</v>
      </c>
      <c r="C884" t="s">
        <v>17</v>
      </c>
      <c r="D884">
        <v>21</v>
      </c>
      <c r="E884" t="s">
        <v>26</v>
      </c>
      <c r="F884" t="s">
        <v>33</v>
      </c>
      <c r="G884" s="2"/>
      <c r="H884" t="s">
        <v>70</v>
      </c>
      <c r="I884" t="s">
        <v>39</v>
      </c>
      <c r="J884" t="s">
        <v>202</v>
      </c>
      <c r="K884" t="s">
        <v>48</v>
      </c>
      <c r="L884" t="s">
        <v>70</v>
      </c>
      <c r="M884" t="s">
        <v>72</v>
      </c>
      <c r="N884">
        <v>80</v>
      </c>
      <c r="O884">
        <v>2.67</v>
      </c>
      <c r="P884">
        <v>0</v>
      </c>
      <c r="Q884" t="s">
        <v>8</v>
      </c>
      <c r="R884" t="s">
        <v>4</v>
      </c>
      <c r="S884" t="s">
        <v>5</v>
      </c>
      <c r="T884">
        <v>1</v>
      </c>
    </row>
    <row r="885" spans="1:20" x14ac:dyDescent="0.25">
      <c r="A885" s="2">
        <v>43110</v>
      </c>
      <c r="B885">
        <v>28076</v>
      </c>
      <c r="C885" t="s">
        <v>17</v>
      </c>
      <c r="D885">
        <v>21</v>
      </c>
      <c r="E885" t="s">
        <v>26</v>
      </c>
      <c r="F885" t="s">
        <v>33</v>
      </c>
      <c r="G885" s="2"/>
      <c r="H885" t="s">
        <v>70</v>
      </c>
      <c r="I885" t="s">
        <v>39</v>
      </c>
      <c r="J885" t="s">
        <v>257</v>
      </c>
      <c r="K885" t="s">
        <v>48</v>
      </c>
      <c r="L885" t="s">
        <v>70</v>
      </c>
      <c r="M885" t="s">
        <v>72</v>
      </c>
      <c r="N885">
        <v>4</v>
      </c>
      <c r="O885">
        <v>0.13</v>
      </c>
      <c r="P885">
        <v>0</v>
      </c>
      <c r="Q885" t="s">
        <v>8</v>
      </c>
      <c r="R885" t="s">
        <v>4</v>
      </c>
      <c r="S885" t="s">
        <v>5</v>
      </c>
      <c r="T885">
        <v>1</v>
      </c>
    </row>
    <row r="886" spans="1:20" x14ac:dyDescent="0.25">
      <c r="A886" s="2">
        <v>43110</v>
      </c>
      <c r="B886">
        <v>50466</v>
      </c>
      <c r="C886" t="s">
        <v>17</v>
      </c>
      <c r="D886">
        <v>21</v>
      </c>
      <c r="E886" t="s">
        <v>28</v>
      </c>
      <c r="F886" t="s">
        <v>33</v>
      </c>
      <c r="G886" s="2"/>
      <c r="H886" t="s">
        <v>70</v>
      </c>
      <c r="I886" t="s">
        <v>39</v>
      </c>
      <c r="J886" t="s">
        <v>258</v>
      </c>
      <c r="K886" t="s">
        <v>48</v>
      </c>
      <c r="L886" t="s">
        <v>70</v>
      </c>
      <c r="M886" t="s">
        <v>72</v>
      </c>
      <c r="N886">
        <v>7</v>
      </c>
      <c r="O886">
        <v>0.23</v>
      </c>
      <c r="P886">
        <v>0</v>
      </c>
      <c r="Q886" t="s">
        <v>8</v>
      </c>
      <c r="R886" t="s">
        <v>4</v>
      </c>
      <c r="S886" t="s">
        <v>5</v>
      </c>
      <c r="T886">
        <v>1</v>
      </c>
    </row>
    <row r="887" spans="1:20" x14ac:dyDescent="0.25">
      <c r="A887" s="2">
        <v>43111</v>
      </c>
      <c r="B887">
        <v>50466</v>
      </c>
      <c r="C887" t="s">
        <v>17</v>
      </c>
      <c r="D887">
        <v>21</v>
      </c>
      <c r="E887" t="s">
        <v>28</v>
      </c>
      <c r="F887" t="s">
        <v>33</v>
      </c>
      <c r="G887" s="2"/>
      <c r="H887" t="s">
        <v>70</v>
      </c>
      <c r="I887" t="s">
        <v>39</v>
      </c>
      <c r="J887" t="s">
        <v>258</v>
      </c>
      <c r="K887" t="s">
        <v>48</v>
      </c>
      <c r="L887" t="s">
        <v>70</v>
      </c>
      <c r="M887" t="s">
        <v>72</v>
      </c>
      <c r="N887">
        <v>38</v>
      </c>
      <c r="O887">
        <v>1.27</v>
      </c>
      <c r="P887">
        <v>0</v>
      </c>
      <c r="Q887" t="s">
        <v>8</v>
      </c>
      <c r="R887" t="s">
        <v>4</v>
      </c>
      <c r="S887" t="s">
        <v>5</v>
      </c>
      <c r="T887">
        <v>1</v>
      </c>
    </row>
    <row r="888" spans="1:20" x14ac:dyDescent="0.25">
      <c r="A888" s="2">
        <v>43112</v>
      </c>
      <c r="B888">
        <v>50466</v>
      </c>
      <c r="C888" t="s">
        <v>17</v>
      </c>
      <c r="D888">
        <v>21</v>
      </c>
      <c r="E888" t="s">
        <v>28</v>
      </c>
      <c r="F888" t="s">
        <v>33</v>
      </c>
      <c r="G888" s="2"/>
      <c r="H888" t="s">
        <v>70</v>
      </c>
      <c r="I888" t="s">
        <v>39</v>
      </c>
      <c r="J888" t="s">
        <v>258</v>
      </c>
      <c r="K888" t="s">
        <v>48</v>
      </c>
      <c r="L888" t="s">
        <v>70</v>
      </c>
      <c r="M888" t="s">
        <v>72</v>
      </c>
      <c r="N888">
        <v>68</v>
      </c>
      <c r="O888">
        <v>2.27</v>
      </c>
      <c r="P888">
        <v>0</v>
      </c>
      <c r="Q888" t="s">
        <v>8</v>
      </c>
      <c r="R888" t="s">
        <v>4</v>
      </c>
      <c r="S888" t="s">
        <v>5</v>
      </c>
      <c r="T888">
        <v>1</v>
      </c>
    </row>
    <row r="889" spans="1:20" x14ac:dyDescent="0.25">
      <c r="A889" s="2">
        <v>42009</v>
      </c>
      <c r="B889">
        <v>55514</v>
      </c>
      <c r="C889" t="s">
        <v>17</v>
      </c>
      <c r="D889">
        <v>21</v>
      </c>
      <c r="E889" t="s">
        <v>24</v>
      </c>
      <c r="F889" t="s">
        <v>33</v>
      </c>
      <c r="G889" s="2"/>
      <c r="H889" t="s">
        <v>70</v>
      </c>
      <c r="I889" t="s">
        <v>41</v>
      </c>
      <c r="J889" t="s">
        <v>259</v>
      </c>
      <c r="K889" t="s">
        <v>48</v>
      </c>
      <c r="L889" t="s">
        <v>70</v>
      </c>
      <c r="M889" t="s">
        <v>72</v>
      </c>
      <c r="N889">
        <v>16</v>
      </c>
      <c r="O889">
        <v>0.53</v>
      </c>
      <c r="P889">
        <v>0</v>
      </c>
      <c r="Q889" t="s">
        <v>3</v>
      </c>
      <c r="R889" t="s">
        <v>4</v>
      </c>
      <c r="S889" t="s">
        <v>5</v>
      </c>
      <c r="T889">
        <v>1</v>
      </c>
    </row>
    <row r="890" spans="1:20" x14ac:dyDescent="0.25">
      <c r="A890" s="2">
        <v>42010</v>
      </c>
      <c r="B890">
        <v>55514</v>
      </c>
      <c r="C890" t="s">
        <v>17</v>
      </c>
      <c r="D890">
        <v>21</v>
      </c>
      <c r="E890" t="s">
        <v>24</v>
      </c>
      <c r="F890" t="s">
        <v>33</v>
      </c>
      <c r="G890" s="2"/>
      <c r="H890" t="s">
        <v>70</v>
      </c>
      <c r="I890" t="s">
        <v>41</v>
      </c>
      <c r="J890" t="s">
        <v>259</v>
      </c>
      <c r="K890" t="s">
        <v>48</v>
      </c>
      <c r="L890" t="s">
        <v>70</v>
      </c>
      <c r="M890" t="s">
        <v>72</v>
      </c>
      <c r="N890">
        <v>47</v>
      </c>
      <c r="O890">
        <v>1.57</v>
      </c>
      <c r="P890">
        <v>0</v>
      </c>
      <c r="Q890" t="s">
        <v>3</v>
      </c>
      <c r="R890" t="s">
        <v>4</v>
      </c>
      <c r="S890" t="s">
        <v>5</v>
      </c>
      <c r="T890">
        <v>1</v>
      </c>
    </row>
    <row r="891" spans="1:20" x14ac:dyDescent="0.25">
      <c r="A891" s="2">
        <v>42011</v>
      </c>
      <c r="B891">
        <v>55514</v>
      </c>
      <c r="C891" t="s">
        <v>17</v>
      </c>
      <c r="D891">
        <v>21</v>
      </c>
      <c r="E891" t="s">
        <v>24</v>
      </c>
      <c r="F891" t="s">
        <v>33</v>
      </c>
      <c r="G891" s="2"/>
      <c r="H891" t="s">
        <v>70</v>
      </c>
      <c r="I891" t="s">
        <v>41</v>
      </c>
      <c r="J891" t="s">
        <v>259</v>
      </c>
      <c r="K891" t="s">
        <v>48</v>
      </c>
      <c r="L891" t="s">
        <v>70</v>
      </c>
      <c r="M891" t="s">
        <v>72</v>
      </c>
      <c r="N891">
        <v>77</v>
      </c>
      <c r="O891">
        <v>2.57</v>
      </c>
      <c r="P891">
        <v>0</v>
      </c>
      <c r="Q891" t="s">
        <v>3</v>
      </c>
      <c r="R891" t="s">
        <v>4</v>
      </c>
      <c r="S891" t="s">
        <v>5</v>
      </c>
      <c r="T891">
        <v>1</v>
      </c>
    </row>
    <row r="892" spans="1:20" x14ac:dyDescent="0.25">
      <c r="A892" s="2">
        <v>42012</v>
      </c>
      <c r="B892">
        <v>55514</v>
      </c>
      <c r="C892" t="s">
        <v>17</v>
      </c>
      <c r="D892">
        <v>21</v>
      </c>
      <c r="E892" t="s">
        <v>24</v>
      </c>
      <c r="F892" t="s">
        <v>33</v>
      </c>
      <c r="G892" s="2"/>
      <c r="H892" t="s">
        <v>70</v>
      </c>
      <c r="I892" t="s">
        <v>41</v>
      </c>
      <c r="J892" t="s">
        <v>259</v>
      </c>
      <c r="K892" t="s">
        <v>48</v>
      </c>
      <c r="L892" t="s">
        <v>70</v>
      </c>
      <c r="M892" t="s">
        <v>72</v>
      </c>
      <c r="N892">
        <v>108</v>
      </c>
      <c r="O892">
        <v>3.6</v>
      </c>
      <c r="P892">
        <v>0</v>
      </c>
      <c r="Q892" t="s">
        <v>3</v>
      </c>
      <c r="R892" t="s">
        <v>4</v>
      </c>
      <c r="S892" t="s">
        <v>5</v>
      </c>
      <c r="T892">
        <v>1</v>
      </c>
    </row>
    <row r="893" spans="1:20" x14ac:dyDescent="0.25">
      <c r="A893" s="2">
        <v>42013</v>
      </c>
      <c r="B893">
        <v>55514</v>
      </c>
      <c r="C893" t="s">
        <v>17</v>
      </c>
      <c r="D893">
        <v>21</v>
      </c>
      <c r="E893" t="s">
        <v>24</v>
      </c>
      <c r="F893" t="s">
        <v>33</v>
      </c>
      <c r="G893" s="2"/>
      <c r="H893" t="s">
        <v>70</v>
      </c>
      <c r="I893" t="s">
        <v>41</v>
      </c>
      <c r="J893" t="s">
        <v>259</v>
      </c>
      <c r="K893" t="s">
        <v>48</v>
      </c>
      <c r="L893" t="s">
        <v>70</v>
      </c>
      <c r="M893" t="s">
        <v>72</v>
      </c>
      <c r="N893">
        <v>139</v>
      </c>
      <c r="O893">
        <v>4.63</v>
      </c>
      <c r="P893">
        <v>0</v>
      </c>
      <c r="Q893" t="s">
        <v>3</v>
      </c>
      <c r="R893" t="s">
        <v>4</v>
      </c>
      <c r="S893" t="s">
        <v>5</v>
      </c>
      <c r="T893">
        <v>1</v>
      </c>
    </row>
    <row r="894" spans="1:20" x14ac:dyDescent="0.25">
      <c r="A894" s="2">
        <v>42014</v>
      </c>
      <c r="B894">
        <v>55514</v>
      </c>
      <c r="C894" t="s">
        <v>17</v>
      </c>
      <c r="D894">
        <v>21</v>
      </c>
      <c r="E894" t="s">
        <v>24</v>
      </c>
      <c r="F894" t="s">
        <v>33</v>
      </c>
      <c r="G894" s="2"/>
      <c r="H894" t="s">
        <v>70</v>
      </c>
      <c r="I894" t="s">
        <v>41</v>
      </c>
      <c r="J894" t="s">
        <v>259</v>
      </c>
      <c r="K894" t="s">
        <v>48</v>
      </c>
      <c r="L894" t="s">
        <v>70</v>
      </c>
      <c r="M894" t="s">
        <v>72</v>
      </c>
      <c r="N894">
        <v>169</v>
      </c>
      <c r="O894">
        <v>5.63</v>
      </c>
      <c r="P894">
        <v>0</v>
      </c>
      <c r="Q894" t="s">
        <v>3</v>
      </c>
      <c r="R894" t="s">
        <v>4</v>
      </c>
      <c r="S894" t="s">
        <v>5</v>
      </c>
      <c r="T894">
        <v>1</v>
      </c>
    </row>
    <row r="895" spans="1:20" x14ac:dyDescent="0.25">
      <c r="A895" s="2">
        <v>42015</v>
      </c>
      <c r="B895">
        <v>55514</v>
      </c>
      <c r="C895" t="s">
        <v>17</v>
      </c>
      <c r="D895">
        <v>21</v>
      </c>
      <c r="E895" t="s">
        <v>24</v>
      </c>
      <c r="F895" t="s">
        <v>33</v>
      </c>
      <c r="G895" s="2"/>
      <c r="H895" t="s">
        <v>70</v>
      </c>
      <c r="I895" t="s">
        <v>41</v>
      </c>
      <c r="J895" t="s">
        <v>259</v>
      </c>
      <c r="K895" t="s">
        <v>48</v>
      </c>
      <c r="L895" t="s">
        <v>70</v>
      </c>
      <c r="M895" t="s">
        <v>72</v>
      </c>
      <c r="N895">
        <v>200</v>
      </c>
      <c r="O895">
        <v>6.67</v>
      </c>
      <c r="P895">
        <v>0</v>
      </c>
      <c r="Q895" t="s">
        <v>3</v>
      </c>
      <c r="R895" t="s">
        <v>4</v>
      </c>
      <c r="S895" t="s">
        <v>5</v>
      </c>
      <c r="T895">
        <v>1</v>
      </c>
    </row>
    <row r="896" spans="1:20" x14ac:dyDescent="0.25">
      <c r="A896" s="2">
        <v>42016</v>
      </c>
      <c r="B896">
        <v>55514</v>
      </c>
      <c r="C896" t="s">
        <v>17</v>
      </c>
      <c r="D896">
        <v>21</v>
      </c>
      <c r="E896" t="s">
        <v>24</v>
      </c>
      <c r="F896" t="s">
        <v>33</v>
      </c>
      <c r="G896" s="2"/>
      <c r="H896" t="s">
        <v>70</v>
      </c>
      <c r="I896" t="s">
        <v>41</v>
      </c>
      <c r="J896" t="s">
        <v>259</v>
      </c>
      <c r="K896" t="s">
        <v>48</v>
      </c>
      <c r="L896" t="s">
        <v>70</v>
      </c>
      <c r="M896" t="s">
        <v>72</v>
      </c>
      <c r="N896">
        <v>230</v>
      </c>
      <c r="O896">
        <v>7.67</v>
      </c>
      <c r="P896">
        <v>0</v>
      </c>
      <c r="Q896" t="s">
        <v>3</v>
      </c>
      <c r="R896" t="s">
        <v>4</v>
      </c>
      <c r="S896" t="s">
        <v>5</v>
      </c>
      <c r="T896">
        <v>1</v>
      </c>
    </row>
    <row r="897" spans="1:20" x14ac:dyDescent="0.25">
      <c r="A897" s="2">
        <v>42373</v>
      </c>
      <c r="B897">
        <v>17854</v>
      </c>
      <c r="C897" t="s">
        <v>17</v>
      </c>
      <c r="D897">
        <v>21</v>
      </c>
      <c r="E897" t="s">
        <v>26</v>
      </c>
      <c r="F897" t="s">
        <v>33</v>
      </c>
      <c r="G897" s="2"/>
      <c r="H897" t="s">
        <v>70</v>
      </c>
      <c r="I897" t="s">
        <v>41</v>
      </c>
      <c r="J897" t="s">
        <v>142</v>
      </c>
      <c r="K897" t="s">
        <v>48</v>
      </c>
      <c r="L897" t="s">
        <v>70</v>
      </c>
      <c r="M897" t="s">
        <v>72</v>
      </c>
      <c r="N897">
        <v>17</v>
      </c>
      <c r="O897">
        <v>0.56999999999999995</v>
      </c>
      <c r="P897">
        <v>0</v>
      </c>
      <c r="Q897" t="s">
        <v>6</v>
      </c>
      <c r="R897" t="s">
        <v>4</v>
      </c>
      <c r="S897" t="s">
        <v>5</v>
      </c>
      <c r="T897">
        <v>1</v>
      </c>
    </row>
    <row r="898" spans="1:20" x14ac:dyDescent="0.25">
      <c r="A898" s="2">
        <v>42374</v>
      </c>
      <c r="B898">
        <v>17854</v>
      </c>
      <c r="C898" t="s">
        <v>17</v>
      </c>
      <c r="D898">
        <v>21</v>
      </c>
      <c r="E898" t="s">
        <v>26</v>
      </c>
      <c r="F898" t="s">
        <v>33</v>
      </c>
      <c r="G898" s="2"/>
      <c r="H898" t="s">
        <v>70</v>
      </c>
      <c r="I898" t="s">
        <v>41</v>
      </c>
      <c r="J898" t="s">
        <v>142</v>
      </c>
      <c r="K898" t="s">
        <v>48</v>
      </c>
      <c r="L898" t="s">
        <v>70</v>
      </c>
      <c r="M898" t="s">
        <v>72</v>
      </c>
      <c r="N898">
        <v>47</v>
      </c>
      <c r="O898">
        <v>1.57</v>
      </c>
      <c r="P898">
        <v>0</v>
      </c>
      <c r="Q898" t="s">
        <v>6</v>
      </c>
      <c r="R898" t="s">
        <v>4</v>
      </c>
      <c r="S898" t="s">
        <v>5</v>
      </c>
      <c r="T898">
        <v>1</v>
      </c>
    </row>
    <row r="899" spans="1:20" x14ac:dyDescent="0.25">
      <c r="A899" s="2">
        <v>42375</v>
      </c>
      <c r="B899">
        <v>17854</v>
      </c>
      <c r="C899" t="s">
        <v>17</v>
      </c>
      <c r="D899">
        <v>21</v>
      </c>
      <c r="E899" t="s">
        <v>26</v>
      </c>
      <c r="F899" t="s">
        <v>33</v>
      </c>
      <c r="G899" s="2"/>
      <c r="H899" t="s">
        <v>70</v>
      </c>
      <c r="I899" t="s">
        <v>41</v>
      </c>
      <c r="J899" t="s">
        <v>142</v>
      </c>
      <c r="K899" t="s">
        <v>48</v>
      </c>
      <c r="L899" t="s">
        <v>70</v>
      </c>
      <c r="M899" t="s">
        <v>72</v>
      </c>
      <c r="N899">
        <v>78</v>
      </c>
      <c r="O899">
        <v>2.6</v>
      </c>
      <c r="P899">
        <v>0</v>
      </c>
      <c r="Q899" t="s">
        <v>6</v>
      </c>
      <c r="R899" t="s">
        <v>4</v>
      </c>
      <c r="S899" t="s">
        <v>5</v>
      </c>
      <c r="T899">
        <v>1</v>
      </c>
    </row>
    <row r="900" spans="1:20" x14ac:dyDescent="0.25">
      <c r="A900" s="2">
        <v>42376</v>
      </c>
      <c r="B900">
        <v>17854</v>
      </c>
      <c r="C900" t="s">
        <v>17</v>
      </c>
      <c r="D900">
        <v>21</v>
      </c>
      <c r="E900" t="s">
        <v>26</v>
      </c>
      <c r="F900" t="s">
        <v>33</v>
      </c>
      <c r="G900" s="2"/>
      <c r="H900" t="s">
        <v>70</v>
      </c>
      <c r="I900" t="s">
        <v>41</v>
      </c>
      <c r="J900" t="s">
        <v>142</v>
      </c>
      <c r="K900" t="s">
        <v>48</v>
      </c>
      <c r="L900" t="s">
        <v>70</v>
      </c>
      <c r="M900" t="s">
        <v>72</v>
      </c>
      <c r="N900">
        <v>108</v>
      </c>
      <c r="O900">
        <v>3.6</v>
      </c>
      <c r="P900">
        <v>0</v>
      </c>
      <c r="Q900" t="s">
        <v>6</v>
      </c>
      <c r="R900" t="s">
        <v>4</v>
      </c>
      <c r="S900" t="s">
        <v>5</v>
      </c>
      <c r="T900">
        <v>1</v>
      </c>
    </row>
    <row r="901" spans="1:20" x14ac:dyDescent="0.25">
      <c r="A901" s="2">
        <v>42377</v>
      </c>
      <c r="B901">
        <v>17854</v>
      </c>
      <c r="C901" t="s">
        <v>17</v>
      </c>
      <c r="D901">
        <v>21</v>
      </c>
      <c r="E901" t="s">
        <v>26</v>
      </c>
      <c r="F901" t="s">
        <v>33</v>
      </c>
      <c r="G901" s="2"/>
      <c r="H901" t="s">
        <v>70</v>
      </c>
      <c r="I901" t="s">
        <v>41</v>
      </c>
      <c r="J901" t="s">
        <v>142</v>
      </c>
      <c r="K901" t="s">
        <v>48</v>
      </c>
      <c r="L901" t="s">
        <v>70</v>
      </c>
      <c r="M901" t="s">
        <v>72</v>
      </c>
      <c r="N901">
        <v>139</v>
      </c>
      <c r="O901">
        <v>4.63</v>
      </c>
      <c r="P901">
        <v>0</v>
      </c>
      <c r="Q901" t="s">
        <v>6</v>
      </c>
      <c r="R901" t="s">
        <v>4</v>
      </c>
      <c r="S901" t="s">
        <v>5</v>
      </c>
      <c r="T901">
        <v>1</v>
      </c>
    </row>
    <row r="902" spans="1:20" x14ac:dyDescent="0.25">
      <c r="A902" s="2">
        <v>42378</v>
      </c>
      <c r="B902">
        <v>17854</v>
      </c>
      <c r="C902" t="s">
        <v>17</v>
      </c>
      <c r="D902">
        <v>21</v>
      </c>
      <c r="E902" t="s">
        <v>26</v>
      </c>
      <c r="F902" t="s">
        <v>33</v>
      </c>
      <c r="G902" s="2"/>
      <c r="H902" t="s">
        <v>70</v>
      </c>
      <c r="I902" t="s">
        <v>41</v>
      </c>
      <c r="J902" t="s">
        <v>142</v>
      </c>
      <c r="K902" t="s">
        <v>48</v>
      </c>
      <c r="L902" t="s">
        <v>70</v>
      </c>
      <c r="M902" t="s">
        <v>72</v>
      </c>
      <c r="N902">
        <v>170</v>
      </c>
      <c r="O902">
        <v>5.67</v>
      </c>
      <c r="P902">
        <v>0</v>
      </c>
      <c r="Q902" t="s">
        <v>6</v>
      </c>
      <c r="R902" t="s">
        <v>4</v>
      </c>
      <c r="S902" t="s">
        <v>5</v>
      </c>
      <c r="T902">
        <v>1</v>
      </c>
    </row>
    <row r="903" spans="1:20" x14ac:dyDescent="0.25">
      <c r="A903" s="2">
        <v>42379</v>
      </c>
      <c r="B903">
        <v>17854</v>
      </c>
      <c r="C903" t="s">
        <v>17</v>
      </c>
      <c r="D903">
        <v>21</v>
      </c>
      <c r="E903" t="s">
        <v>26</v>
      </c>
      <c r="F903" t="s">
        <v>33</v>
      </c>
      <c r="G903" s="2"/>
      <c r="H903" t="s">
        <v>70</v>
      </c>
      <c r="I903" t="s">
        <v>41</v>
      </c>
      <c r="J903" t="s">
        <v>142</v>
      </c>
      <c r="K903" t="s">
        <v>48</v>
      </c>
      <c r="L903" t="s">
        <v>70</v>
      </c>
      <c r="M903" t="s">
        <v>72</v>
      </c>
      <c r="N903">
        <v>200</v>
      </c>
      <c r="O903">
        <v>6.67</v>
      </c>
      <c r="P903">
        <v>0</v>
      </c>
      <c r="Q903" t="s">
        <v>6</v>
      </c>
      <c r="R903" t="s">
        <v>4</v>
      </c>
      <c r="S903" t="s">
        <v>5</v>
      </c>
      <c r="T903">
        <v>1</v>
      </c>
    </row>
    <row r="904" spans="1:20" x14ac:dyDescent="0.25">
      <c r="A904" s="2">
        <v>42380</v>
      </c>
      <c r="B904">
        <v>17854</v>
      </c>
      <c r="C904" t="s">
        <v>17</v>
      </c>
      <c r="D904">
        <v>21</v>
      </c>
      <c r="E904" t="s">
        <v>26</v>
      </c>
      <c r="F904" t="s">
        <v>33</v>
      </c>
      <c r="G904" s="2"/>
      <c r="H904" t="s">
        <v>70</v>
      </c>
      <c r="I904" t="s">
        <v>41</v>
      </c>
      <c r="J904" t="s">
        <v>142</v>
      </c>
      <c r="K904" t="s">
        <v>48</v>
      </c>
      <c r="L904" t="s">
        <v>70</v>
      </c>
      <c r="M904" t="s">
        <v>72</v>
      </c>
      <c r="N904">
        <v>231</v>
      </c>
      <c r="O904">
        <v>7.7</v>
      </c>
      <c r="P904">
        <v>0</v>
      </c>
      <c r="Q904" t="s">
        <v>6</v>
      </c>
      <c r="R904" t="s">
        <v>4</v>
      </c>
      <c r="S904" t="s">
        <v>5</v>
      </c>
      <c r="T904">
        <v>1</v>
      </c>
    </row>
    <row r="905" spans="1:20" x14ac:dyDescent="0.25">
      <c r="A905" s="2">
        <v>42380</v>
      </c>
      <c r="B905">
        <v>23394</v>
      </c>
      <c r="C905" t="s">
        <v>17</v>
      </c>
      <c r="D905">
        <v>21</v>
      </c>
      <c r="E905" t="s">
        <v>20</v>
      </c>
      <c r="F905" t="s">
        <v>33</v>
      </c>
      <c r="G905" s="2"/>
      <c r="H905" t="s">
        <v>70</v>
      </c>
      <c r="I905" t="s">
        <v>35</v>
      </c>
      <c r="J905" t="s">
        <v>260</v>
      </c>
      <c r="K905" t="s">
        <v>48</v>
      </c>
      <c r="L905" t="s">
        <v>70</v>
      </c>
      <c r="M905" t="s">
        <v>72</v>
      </c>
      <c r="N905">
        <v>40</v>
      </c>
      <c r="O905">
        <v>1.33</v>
      </c>
      <c r="P905">
        <v>0</v>
      </c>
      <c r="Q905" t="s">
        <v>6</v>
      </c>
      <c r="R905" t="s">
        <v>4</v>
      </c>
      <c r="S905" t="s">
        <v>5</v>
      </c>
      <c r="T905">
        <v>1</v>
      </c>
    </row>
    <row r="906" spans="1:20" x14ac:dyDescent="0.25">
      <c r="A906" s="2">
        <v>42381</v>
      </c>
      <c r="B906">
        <v>17854</v>
      </c>
      <c r="C906" t="s">
        <v>17</v>
      </c>
      <c r="D906">
        <v>21</v>
      </c>
      <c r="E906" t="s">
        <v>26</v>
      </c>
      <c r="F906" t="s">
        <v>33</v>
      </c>
      <c r="G906" s="2"/>
      <c r="H906" t="s">
        <v>70</v>
      </c>
      <c r="I906" t="s">
        <v>41</v>
      </c>
      <c r="J906" t="s">
        <v>142</v>
      </c>
      <c r="K906" t="s">
        <v>48</v>
      </c>
      <c r="L906" t="s">
        <v>70</v>
      </c>
      <c r="M906" t="s">
        <v>72</v>
      </c>
      <c r="N906">
        <v>261</v>
      </c>
      <c r="O906">
        <v>8.6999999999999993</v>
      </c>
      <c r="P906">
        <v>0</v>
      </c>
      <c r="Q906" t="s">
        <v>6</v>
      </c>
      <c r="R906" t="s">
        <v>4</v>
      </c>
      <c r="S906" t="s">
        <v>5</v>
      </c>
      <c r="T906">
        <v>1</v>
      </c>
    </row>
    <row r="907" spans="1:20" x14ac:dyDescent="0.25">
      <c r="A907" s="2">
        <v>42381</v>
      </c>
      <c r="B907">
        <v>23394</v>
      </c>
      <c r="C907" t="s">
        <v>17</v>
      </c>
      <c r="D907">
        <v>21</v>
      </c>
      <c r="E907" t="s">
        <v>20</v>
      </c>
      <c r="F907" t="s">
        <v>33</v>
      </c>
      <c r="G907" s="2"/>
      <c r="H907" t="s">
        <v>70</v>
      </c>
      <c r="I907" t="s">
        <v>35</v>
      </c>
      <c r="J907" t="s">
        <v>260</v>
      </c>
      <c r="K907" t="s">
        <v>48</v>
      </c>
      <c r="L907" t="s">
        <v>70</v>
      </c>
      <c r="M907" t="s">
        <v>72</v>
      </c>
      <c r="N907">
        <v>70</v>
      </c>
      <c r="O907">
        <v>2.33</v>
      </c>
      <c r="P907">
        <v>0</v>
      </c>
      <c r="Q907" t="s">
        <v>6</v>
      </c>
      <c r="R907" t="s">
        <v>4</v>
      </c>
      <c r="S907" t="s">
        <v>5</v>
      </c>
      <c r="T907">
        <v>1</v>
      </c>
    </row>
    <row r="908" spans="1:20" x14ac:dyDescent="0.25">
      <c r="A908" s="2">
        <v>42381</v>
      </c>
      <c r="B908">
        <v>119150</v>
      </c>
      <c r="C908" t="s">
        <v>17</v>
      </c>
      <c r="D908">
        <v>21</v>
      </c>
      <c r="E908" t="s">
        <v>24</v>
      </c>
      <c r="F908" t="s">
        <v>33</v>
      </c>
      <c r="G908" s="2"/>
      <c r="H908" t="s">
        <v>70</v>
      </c>
      <c r="I908" t="s">
        <v>35</v>
      </c>
      <c r="J908" t="s">
        <v>104</v>
      </c>
      <c r="K908" t="s">
        <v>48</v>
      </c>
      <c r="L908" t="s">
        <v>70</v>
      </c>
      <c r="M908" t="s">
        <v>72</v>
      </c>
      <c r="N908">
        <v>1</v>
      </c>
      <c r="O908">
        <v>0.03</v>
      </c>
      <c r="P908">
        <v>0</v>
      </c>
      <c r="Q908" t="s">
        <v>6</v>
      </c>
      <c r="R908" t="s">
        <v>4</v>
      </c>
      <c r="S908" t="s">
        <v>5</v>
      </c>
      <c r="T908">
        <v>1</v>
      </c>
    </row>
    <row r="909" spans="1:20" x14ac:dyDescent="0.25">
      <c r="A909" s="2">
        <v>42736</v>
      </c>
      <c r="B909">
        <v>55730</v>
      </c>
      <c r="C909" t="s">
        <v>17</v>
      </c>
      <c r="D909">
        <v>21</v>
      </c>
      <c r="E909" t="s">
        <v>18</v>
      </c>
      <c r="F909" t="s">
        <v>33</v>
      </c>
      <c r="G909" s="2"/>
      <c r="H909" t="s">
        <v>70</v>
      </c>
      <c r="I909" t="s">
        <v>35</v>
      </c>
      <c r="J909" t="s">
        <v>261</v>
      </c>
      <c r="K909" t="s">
        <v>48</v>
      </c>
      <c r="L909" t="s">
        <v>70</v>
      </c>
      <c r="M909" t="s">
        <v>72</v>
      </c>
      <c r="N909">
        <v>858</v>
      </c>
      <c r="O909">
        <v>28.6</v>
      </c>
      <c r="P909">
        <v>0</v>
      </c>
      <c r="Q909" t="s">
        <v>7</v>
      </c>
      <c r="R909" t="s">
        <v>4</v>
      </c>
      <c r="S909" t="s">
        <v>5</v>
      </c>
      <c r="T909">
        <v>1</v>
      </c>
    </row>
    <row r="910" spans="1:20" x14ac:dyDescent="0.25">
      <c r="A910" s="2">
        <v>42736</v>
      </c>
      <c r="B910">
        <v>104016</v>
      </c>
      <c r="C910" t="s">
        <v>17</v>
      </c>
      <c r="D910">
        <v>21</v>
      </c>
      <c r="E910" t="s">
        <v>28</v>
      </c>
      <c r="F910" t="s">
        <v>33</v>
      </c>
      <c r="G910" s="2"/>
      <c r="H910" t="s">
        <v>70</v>
      </c>
      <c r="I910" t="s">
        <v>36</v>
      </c>
      <c r="J910" t="s">
        <v>262</v>
      </c>
      <c r="K910" t="s">
        <v>48</v>
      </c>
      <c r="L910" t="s">
        <v>70</v>
      </c>
      <c r="M910" t="s">
        <v>72</v>
      </c>
      <c r="N910">
        <v>82</v>
      </c>
      <c r="O910">
        <v>2.73</v>
      </c>
      <c r="P910">
        <v>0</v>
      </c>
      <c r="Q910" t="s">
        <v>7</v>
      </c>
      <c r="R910" t="s">
        <v>4</v>
      </c>
      <c r="S910" t="s">
        <v>5</v>
      </c>
      <c r="T910">
        <v>1</v>
      </c>
    </row>
    <row r="911" spans="1:20" x14ac:dyDescent="0.25">
      <c r="A911" s="2">
        <v>42737</v>
      </c>
      <c r="B911">
        <v>55730</v>
      </c>
      <c r="C911" t="s">
        <v>17</v>
      </c>
      <c r="D911">
        <v>21</v>
      </c>
      <c r="E911" t="s">
        <v>18</v>
      </c>
      <c r="F911" t="s">
        <v>33</v>
      </c>
      <c r="G911" s="2"/>
      <c r="H911" t="s">
        <v>70</v>
      </c>
      <c r="I911" t="s">
        <v>35</v>
      </c>
      <c r="J911" t="s">
        <v>263</v>
      </c>
      <c r="K911" t="s">
        <v>48</v>
      </c>
      <c r="L911" t="s">
        <v>70</v>
      </c>
      <c r="M911" t="s">
        <v>72</v>
      </c>
      <c r="N911">
        <v>889</v>
      </c>
      <c r="O911">
        <v>29.63</v>
      </c>
      <c r="P911">
        <v>0</v>
      </c>
      <c r="Q911" t="s">
        <v>7</v>
      </c>
      <c r="R911" t="s">
        <v>4</v>
      </c>
      <c r="S911" t="s">
        <v>5</v>
      </c>
      <c r="T911">
        <v>1</v>
      </c>
    </row>
    <row r="912" spans="1:20" x14ac:dyDescent="0.25">
      <c r="A912" s="2">
        <v>42737</v>
      </c>
      <c r="B912">
        <v>104016</v>
      </c>
      <c r="C912" t="s">
        <v>17</v>
      </c>
      <c r="D912">
        <v>21</v>
      </c>
      <c r="E912" t="s">
        <v>28</v>
      </c>
      <c r="F912" t="s">
        <v>33</v>
      </c>
      <c r="G912" s="2"/>
      <c r="H912" t="s">
        <v>70</v>
      </c>
      <c r="I912" t="s">
        <v>36</v>
      </c>
      <c r="J912" t="s">
        <v>264</v>
      </c>
      <c r="K912" t="s">
        <v>48</v>
      </c>
      <c r="L912" t="s">
        <v>70</v>
      </c>
      <c r="M912" t="s">
        <v>72</v>
      </c>
      <c r="N912">
        <v>113</v>
      </c>
      <c r="O912">
        <v>3.77</v>
      </c>
      <c r="P912">
        <v>0</v>
      </c>
      <c r="Q912" t="s">
        <v>7</v>
      </c>
      <c r="R912" t="s">
        <v>4</v>
      </c>
      <c r="S912" t="s">
        <v>5</v>
      </c>
      <c r="T912">
        <v>1</v>
      </c>
    </row>
    <row r="913" spans="1:20" x14ac:dyDescent="0.25">
      <c r="A913" s="2">
        <v>42738</v>
      </c>
      <c r="B913">
        <v>55730</v>
      </c>
      <c r="C913" t="s">
        <v>17</v>
      </c>
      <c r="D913">
        <v>21</v>
      </c>
      <c r="E913" t="s">
        <v>18</v>
      </c>
      <c r="F913" t="s">
        <v>33</v>
      </c>
      <c r="G913" s="2"/>
      <c r="H913" t="s">
        <v>70</v>
      </c>
      <c r="I913" t="s">
        <v>35</v>
      </c>
      <c r="J913" t="s">
        <v>263</v>
      </c>
      <c r="K913" t="s">
        <v>48</v>
      </c>
      <c r="L913" t="s">
        <v>70</v>
      </c>
      <c r="M913" t="s">
        <v>72</v>
      </c>
      <c r="N913">
        <v>917</v>
      </c>
      <c r="O913">
        <v>30.57</v>
      </c>
      <c r="P913">
        <v>0</v>
      </c>
      <c r="Q913" t="s">
        <v>7</v>
      </c>
      <c r="R913" t="s">
        <v>4</v>
      </c>
      <c r="S913" t="s">
        <v>5</v>
      </c>
      <c r="T913">
        <v>1</v>
      </c>
    </row>
    <row r="914" spans="1:20" x14ac:dyDescent="0.25">
      <c r="A914" s="2">
        <v>42738</v>
      </c>
      <c r="B914">
        <v>110546</v>
      </c>
      <c r="C914" t="s">
        <v>17</v>
      </c>
      <c r="D914">
        <v>21</v>
      </c>
      <c r="E914" t="s">
        <v>24</v>
      </c>
      <c r="F914" t="s">
        <v>33</v>
      </c>
      <c r="G914" s="2"/>
      <c r="H914" t="s">
        <v>70</v>
      </c>
      <c r="I914" t="s">
        <v>35</v>
      </c>
      <c r="J914" t="s">
        <v>265</v>
      </c>
      <c r="K914" t="s">
        <v>48</v>
      </c>
      <c r="L914" t="s">
        <v>70</v>
      </c>
      <c r="M914" t="s">
        <v>72</v>
      </c>
      <c r="N914">
        <v>21</v>
      </c>
      <c r="O914">
        <v>0.7</v>
      </c>
      <c r="P914">
        <v>0</v>
      </c>
      <c r="Q914" t="s">
        <v>7</v>
      </c>
      <c r="R914" t="s">
        <v>4</v>
      </c>
      <c r="S914" t="s">
        <v>5</v>
      </c>
      <c r="T914">
        <v>1</v>
      </c>
    </row>
    <row r="915" spans="1:20" x14ac:dyDescent="0.25">
      <c r="A915" s="2">
        <v>42739</v>
      </c>
      <c r="B915">
        <v>55730</v>
      </c>
      <c r="C915" t="s">
        <v>17</v>
      </c>
      <c r="D915">
        <v>21</v>
      </c>
      <c r="E915" t="s">
        <v>18</v>
      </c>
      <c r="F915" t="s">
        <v>33</v>
      </c>
      <c r="G915" s="2"/>
      <c r="H915" t="s">
        <v>70</v>
      </c>
      <c r="I915" t="s">
        <v>35</v>
      </c>
      <c r="J915" t="s">
        <v>263</v>
      </c>
      <c r="K915" t="s">
        <v>48</v>
      </c>
      <c r="L915" t="s">
        <v>70</v>
      </c>
      <c r="M915" t="s">
        <v>72</v>
      </c>
      <c r="N915">
        <v>948</v>
      </c>
      <c r="O915">
        <v>31.6</v>
      </c>
      <c r="P915">
        <v>0</v>
      </c>
      <c r="Q915" t="s">
        <v>7</v>
      </c>
      <c r="R915" t="s">
        <v>4</v>
      </c>
      <c r="S915" t="s">
        <v>5</v>
      </c>
      <c r="T915">
        <v>1</v>
      </c>
    </row>
    <row r="916" spans="1:20" x14ac:dyDescent="0.25">
      <c r="A916" s="2">
        <v>42739</v>
      </c>
      <c r="B916">
        <v>110546</v>
      </c>
      <c r="C916" t="s">
        <v>17</v>
      </c>
      <c r="D916">
        <v>21</v>
      </c>
      <c r="E916" t="s">
        <v>24</v>
      </c>
      <c r="F916" t="s">
        <v>33</v>
      </c>
      <c r="G916" s="2"/>
      <c r="H916" t="s">
        <v>70</v>
      </c>
      <c r="I916" t="s">
        <v>35</v>
      </c>
      <c r="J916" t="s">
        <v>265</v>
      </c>
      <c r="K916" t="s">
        <v>48</v>
      </c>
      <c r="L916" t="s">
        <v>70</v>
      </c>
      <c r="M916" t="s">
        <v>72</v>
      </c>
      <c r="N916">
        <v>52</v>
      </c>
      <c r="O916">
        <v>1.73</v>
      </c>
      <c r="P916">
        <v>0</v>
      </c>
      <c r="Q916" t="s">
        <v>7</v>
      </c>
      <c r="R916" t="s">
        <v>4</v>
      </c>
      <c r="S916" t="s">
        <v>5</v>
      </c>
      <c r="T916">
        <v>1</v>
      </c>
    </row>
    <row r="917" spans="1:20" x14ac:dyDescent="0.25">
      <c r="A917" s="2">
        <v>42740</v>
      </c>
      <c r="B917">
        <v>28276</v>
      </c>
      <c r="C917" t="s">
        <v>17</v>
      </c>
      <c r="D917">
        <v>21</v>
      </c>
      <c r="E917" t="s">
        <v>18</v>
      </c>
      <c r="F917" t="s">
        <v>33</v>
      </c>
      <c r="G917" s="2"/>
      <c r="H917" t="s">
        <v>70</v>
      </c>
      <c r="I917" t="s">
        <v>35</v>
      </c>
      <c r="J917" t="s">
        <v>266</v>
      </c>
      <c r="K917" t="s">
        <v>48</v>
      </c>
      <c r="L917" t="s">
        <v>70</v>
      </c>
      <c r="M917" t="s">
        <v>72</v>
      </c>
      <c r="N917">
        <v>1</v>
      </c>
      <c r="O917">
        <v>0.03</v>
      </c>
      <c r="P917">
        <v>0</v>
      </c>
      <c r="Q917" t="s">
        <v>7</v>
      </c>
      <c r="R917" t="s">
        <v>4</v>
      </c>
      <c r="S917" t="s">
        <v>5</v>
      </c>
      <c r="T917">
        <v>1</v>
      </c>
    </row>
    <row r="918" spans="1:20" x14ac:dyDescent="0.25">
      <c r="A918" s="2">
        <v>42740</v>
      </c>
      <c r="B918">
        <v>55730</v>
      </c>
      <c r="C918" t="s">
        <v>17</v>
      </c>
      <c r="D918">
        <v>21</v>
      </c>
      <c r="E918" t="s">
        <v>18</v>
      </c>
      <c r="F918" t="s">
        <v>33</v>
      </c>
      <c r="G918" s="2"/>
      <c r="H918" t="s">
        <v>70</v>
      </c>
      <c r="I918" t="s">
        <v>35</v>
      </c>
      <c r="J918" t="s">
        <v>263</v>
      </c>
      <c r="K918" t="s">
        <v>48</v>
      </c>
      <c r="L918" t="s">
        <v>70</v>
      </c>
      <c r="M918" t="s">
        <v>72</v>
      </c>
      <c r="N918">
        <v>978</v>
      </c>
      <c r="O918">
        <v>32.6</v>
      </c>
      <c r="P918">
        <v>0</v>
      </c>
      <c r="Q918" t="s">
        <v>7</v>
      </c>
      <c r="R918" t="s">
        <v>4</v>
      </c>
      <c r="S918" t="s">
        <v>5</v>
      </c>
      <c r="T918">
        <v>1</v>
      </c>
    </row>
    <row r="919" spans="1:20" x14ac:dyDescent="0.25">
      <c r="A919" s="2">
        <v>42740</v>
      </c>
      <c r="B919">
        <v>110546</v>
      </c>
      <c r="C919" t="s">
        <v>17</v>
      </c>
      <c r="D919">
        <v>21</v>
      </c>
      <c r="E919" t="s">
        <v>24</v>
      </c>
      <c r="F919" t="s">
        <v>33</v>
      </c>
      <c r="G919" s="2"/>
      <c r="H919" t="s">
        <v>70</v>
      </c>
      <c r="I919" t="s">
        <v>35</v>
      </c>
      <c r="J919" t="s">
        <v>265</v>
      </c>
      <c r="K919" t="s">
        <v>48</v>
      </c>
      <c r="L919" t="s">
        <v>70</v>
      </c>
      <c r="M919" t="s">
        <v>72</v>
      </c>
      <c r="N919">
        <v>82</v>
      </c>
      <c r="O919">
        <v>2.73</v>
      </c>
      <c r="P919">
        <v>0</v>
      </c>
      <c r="Q919" t="s">
        <v>7</v>
      </c>
      <c r="R919" t="s">
        <v>4</v>
      </c>
      <c r="S919" t="s">
        <v>5</v>
      </c>
      <c r="T919">
        <v>1</v>
      </c>
    </row>
    <row r="920" spans="1:20" x14ac:dyDescent="0.25">
      <c r="A920" s="2">
        <v>42741</v>
      </c>
      <c r="B920">
        <v>28276</v>
      </c>
      <c r="C920" t="s">
        <v>17</v>
      </c>
      <c r="D920">
        <v>21</v>
      </c>
      <c r="E920" t="s">
        <v>18</v>
      </c>
      <c r="F920" t="s">
        <v>33</v>
      </c>
      <c r="G920" s="2"/>
      <c r="H920" t="s">
        <v>70</v>
      </c>
      <c r="I920" t="s">
        <v>35</v>
      </c>
      <c r="J920" t="s">
        <v>266</v>
      </c>
      <c r="K920" t="s">
        <v>48</v>
      </c>
      <c r="L920" t="s">
        <v>70</v>
      </c>
      <c r="M920" t="s">
        <v>72</v>
      </c>
      <c r="N920">
        <v>32</v>
      </c>
      <c r="O920">
        <v>1.07</v>
      </c>
      <c r="P920">
        <v>0</v>
      </c>
      <c r="Q920" t="s">
        <v>7</v>
      </c>
      <c r="R920" t="s">
        <v>4</v>
      </c>
      <c r="S920" t="s">
        <v>5</v>
      </c>
      <c r="T920">
        <v>1</v>
      </c>
    </row>
    <row r="921" spans="1:20" x14ac:dyDescent="0.25">
      <c r="A921" s="2">
        <v>42741</v>
      </c>
      <c r="B921">
        <v>55730</v>
      </c>
      <c r="C921" t="s">
        <v>17</v>
      </c>
      <c r="D921">
        <v>21</v>
      </c>
      <c r="E921" t="s">
        <v>18</v>
      </c>
      <c r="F921" t="s">
        <v>33</v>
      </c>
      <c r="G921" s="2"/>
      <c r="H921" t="s">
        <v>70</v>
      </c>
      <c r="I921" t="s">
        <v>35</v>
      </c>
      <c r="J921" t="s">
        <v>263</v>
      </c>
      <c r="K921" t="s">
        <v>48</v>
      </c>
      <c r="L921" t="s">
        <v>70</v>
      </c>
      <c r="M921" t="s">
        <v>72</v>
      </c>
      <c r="N921">
        <v>1009</v>
      </c>
      <c r="O921">
        <v>33.630000000000003</v>
      </c>
      <c r="P921">
        <v>0</v>
      </c>
      <c r="Q921" t="s">
        <v>7</v>
      </c>
      <c r="R921" t="s">
        <v>4</v>
      </c>
      <c r="S921" t="s">
        <v>5</v>
      </c>
      <c r="T921">
        <v>1</v>
      </c>
    </row>
    <row r="922" spans="1:20" x14ac:dyDescent="0.25">
      <c r="A922" s="2">
        <v>42742</v>
      </c>
      <c r="B922">
        <v>28276</v>
      </c>
      <c r="C922" t="s">
        <v>17</v>
      </c>
      <c r="D922">
        <v>21</v>
      </c>
      <c r="E922" t="s">
        <v>18</v>
      </c>
      <c r="F922" t="s">
        <v>33</v>
      </c>
      <c r="G922" s="2"/>
      <c r="H922" t="s">
        <v>70</v>
      </c>
      <c r="I922" t="s">
        <v>35</v>
      </c>
      <c r="J922" t="s">
        <v>266</v>
      </c>
      <c r="K922" t="s">
        <v>48</v>
      </c>
      <c r="L922" t="s">
        <v>70</v>
      </c>
      <c r="M922" t="s">
        <v>72</v>
      </c>
      <c r="N922">
        <v>62</v>
      </c>
      <c r="O922">
        <v>2.0699999999999998</v>
      </c>
      <c r="P922">
        <v>0</v>
      </c>
      <c r="Q922" t="s">
        <v>7</v>
      </c>
      <c r="R922" t="s">
        <v>4</v>
      </c>
      <c r="S922" t="s">
        <v>5</v>
      </c>
      <c r="T922">
        <v>1</v>
      </c>
    </row>
    <row r="923" spans="1:20" x14ac:dyDescent="0.25">
      <c r="A923" s="2">
        <v>42742</v>
      </c>
      <c r="B923">
        <v>55730</v>
      </c>
      <c r="C923" t="s">
        <v>17</v>
      </c>
      <c r="D923">
        <v>21</v>
      </c>
      <c r="E923" t="s">
        <v>18</v>
      </c>
      <c r="F923" t="s">
        <v>33</v>
      </c>
      <c r="G923" s="2"/>
      <c r="H923" t="s">
        <v>70</v>
      </c>
      <c r="I923" t="s">
        <v>35</v>
      </c>
      <c r="J923" t="s">
        <v>263</v>
      </c>
      <c r="K923" t="s">
        <v>48</v>
      </c>
      <c r="L923" t="s">
        <v>70</v>
      </c>
      <c r="M923" t="s">
        <v>72</v>
      </c>
      <c r="N923">
        <v>1039</v>
      </c>
      <c r="O923">
        <v>34.630000000000003</v>
      </c>
      <c r="P923">
        <v>0</v>
      </c>
      <c r="Q923" t="s">
        <v>7</v>
      </c>
      <c r="R923" t="s">
        <v>4</v>
      </c>
      <c r="S923" t="s">
        <v>5</v>
      </c>
      <c r="T923">
        <v>1</v>
      </c>
    </row>
    <row r="924" spans="1:20" x14ac:dyDescent="0.25">
      <c r="A924" s="2">
        <v>42743</v>
      </c>
      <c r="B924">
        <v>28276</v>
      </c>
      <c r="C924" t="s">
        <v>17</v>
      </c>
      <c r="D924">
        <v>21</v>
      </c>
      <c r="E924" t="s">
        <v>18</v>
      </c>
      <c r="F924" t="s">
        <v>33</v>
      </c>
      <c r="G924" s="2"/>
      <c r="H924" t="s">
        <v>70</v>
      </c>
      <c r="I924" t="s">
        <v>35</v>
      </c>
      <c r="J924" t="s">
        <v>266</v>
      </c>
      <c r="K924" t="s">
        <v>48</v>
      </c>
      <c r="L924" t="s">
        <v>70</v>
      </c>
      <c r="M924" t="s">
        <v>72</v>
      </c>
      <c r="N924">
        <v>93</v>
      </c>
      <c r="O924">
        <v>3.1</v>
      </c>
      <c r="P924">
        <v>0</v>
      </c>
      <c r="Q924" t="s">
        <v>7</v>
      </c>
      <c r="R924" t="s">
        <v>4</v>
      </c>
      <c r="S924" t="s">
        <v>5</v>
      </c>
      <c r="T924">
        <v>1</v>
      </c>
    </row>
    <row r="925" spans="1:20" x14ac:dyDescent="0.25">
      <c r="A925" s="2">
        <v>42743</v>
      </c>
      <c r="B925">
        <v>54366</v>
      </c>
      <c r="C925" t="s">
        <v>17</v>
      </c>
      <c r="D925">
        <v>21</v>
      </c>
      <c r="E925" t="s">
        <v>24</v>
      </c>
      <c r="F925" t="s">
        <v>33</v>
      </c>
      <c r="G925" s="2"/>
      <c r="H925" t="s">
        <v>70</v>
      </c>
      <c r="I925" t="s">
        <v>41</v>
      </c>
      <c r="J925" t="s">
        <v>267</v>
      </c>
      <c r="K925" t="s">
        <v>48</v>
      </c>
      <c r="L925" t="s">
        <v>70</v>
      </c>
      <c r="M925" t="s">
        <v>72</v>
      </c>
      <c r="N925">
        <v>25</v>
      </c>
      <c r="O925">
        <v>0.83</v>
      </c>
      <c r="P925">
        <v>0</v>
      </c>
      <c r="Q925" t="s">
        <v>7</v>
      </c>
      <c r="R925" t="s">
        <v>4</v>
      </c>
      <c r="S925" t="s">
        <v>5</v>
      </c>
      <c r="T925">
        <v>1</v>
      </c>
    </row>
    <row r="926" spans="1:20" x14ac:dyDescent="0.25">
      <c r="A926" s="2">
        <v>42743</v>
      </c>
      <c r="B926">
        <v>55730</v>
      </c>
      <c r="C926" t="s">
        <v>17</v>
      </c>
      <c r="D926">
        <v>21</v>
      </c>
      <c r="E926" t="s">
        <v>18</v>
      </c>
      <c r="F926" t="s">
        <v>33</v>
      </c>
      <c r="G926" s="2"/>
      <c r="H926" t="s">
        <v>70</v>
      </c>
      <c r="I926" t="s">
        <v>35</v>
      </c>
      <c r="J926" t="s">
        <v>263</v>
      </c>
      <c r="K926" t="s">
        <v>48</v>
      </c>
      <c r="L926" t="s">
        <v>70</v>
      </c>
      <c r="M926" t="s">
        <v>72</v>
      </c>
      <c r="N926">
        <v>1070</v>
      </c>
      <c r="O926">
        <v>35.67</v>
      </c>
      <c r="P926">
        <v>0</v>
      </c>
      <c r="Q926" t="s">
        <v>7</v>
      </c>
      <c r="R926" t="s">
        <v>4</v>
      </c>
      <c r="S926" t="s">
        <v>5</v>
      </c>
      <c r="T926">
        <v>1</v>
      </c>
    </row>
    <row r="927" spans="1:20" x14ac:dyDescent="0.25">
      <c r="A927" s="2">
        <v>42744</v>
      </c>
      <c r="B927">
        <v>28276</v>
      </c>
      <c r="C927" t="s">
        <v>17</v>
      </c>
      <c r="D927">
        <v>21</v>
      </c>
      <c r="E927" t="s">
        <v>18</v>
      </c>
      <c r="F927" t="s">
        <v>33</v>
      </c>
      <c r="G927" s="2"/>
      <c r="H927" t="s">
        <v>70</v>
      </c>
      <c r="I927" t="s">
        <v>35</v>
      </c>
      <c r="J927" t="s">
        <v>266</v>
      </c>
      <c r="K927" t="s">
        <v>48</v>
      </c>
      <c r="L927" t="s">
        <v>70</v>
      </c>
      <c r="M927" t="s">
        <v>72</v>
      </c>
      <c r="N927">
        <v>124</v>
      </c>
      <c r="O927">
        <v>4.13</v>
      </c>
      <c r="P927">
        <v>0</v>
      </c>
      <c r="Q927" t="s">
        <v>7</v>
      </c>
      <c r="R927" t="s">
        <v>4</v>
      </c>
      <c r="S927" t="s">
        <v>5</v>
      </c>
      <c r="T927">
        <v>1</v>
      </c>
    </row>
    <row r="928" spans="1:20" x14ac:dyDescent="0.25">
      <c r="A928" s="2">
        <v>42744</v>
      </c>
      <c r="B928">
        <v>54366</v>
      </c>
      <c r="C928" t="s">
        <v>17</v>
      </c>
      <c r="D928">
        <v>21</v>
      </c>
      <c r="E928" t="s">
        <v>24</v>
      </c>
      <c r="F928" t="s">
        <v>33</v>
      </c>
      <c r="G928" s="2"/>
      <c r="H928" t="s">
        <v>70</v>
      </c>
      <c r="I928" t="s">
        <v>41</v>
      </c>
      <c r="J928" t="s">
        <v>267</v>
      </c>
      <c r="K928" t="s">
        <v>48</v>
      </c>
      <c r="L928" t="s">
        <v>70</v>
      </c>
      <c r="M928" t="s">
        <v>72</v>
      </c>
      <c r="N928">
        <v>56</v>
      </c>
      <c r="O928">
        <v>1.87</v>
      </c>
      <c r="P928">
        <v>0</v>
      </c>
      <c r="Q928" t="s">
        <v>7</v>
      </c>
      <c r="R928" t="s">
        <v>4</v>
      </c>
      <c r="S928" t="s">
        <v>5</v>
      </c>
      <c r="T928">
        <v>1</v>
      </c>
    </row>
    <row r="929" spans="1:20" x14ac:dyDescent="0.25">
      <c r="A929" s="2">
        <v>42744</v>
      </c>
      <c r="B929">
        <v>55730</v>
      </c>
      <c r="C929" t="s">
        <v>17</v>
      </c>
      <c r="D929">
        <v>21</v>
      </c>
      <c r="E929" t="s">
        <v>18</v>
      </c>
      <c r="F929" t="s">
        <v>33</v>
      </c>
      <c r="G929" s="2"/>
      <c r="H929" t="s">
        <v>70</v>
      </c>
      <c r="I929" t="s">
        <v>35</v>
      </c>
      <c r="J929" t="s">
        <v>263</v>
      </c>
      <c r="K929" t="s">
        <v>48</v>
      </c>
      <c r="L929" t="s">
        <v>70</v>
      </c>
      <c r="M929" t="s">
        <v>72</v>
      </c>
      <c r="N929">
        <v>1101</v>
      </c>
      <c r="O929">
        <v>36.700000000000003</v>
      </c>
      <c r="P929">
        <v>0</v>
      </c>
      <c r="Q929" t="s">
        <v>7</v>
      </c>
      <c r="R929" t="s">
        <v>4</v>
      </c>
      <c r="S929" t="s">
        <v>5</v>
      </c>
      <c r="T929">
        <v>1</v>
      </c>
    </row>
    <row r="930" spans="1:20" x14ac:dyDescent="0.25">
      <c r="A930" s="2">
        <v>42745</v>
      </c>
      <c r="B930">
        <v>28276</v>
      </c>
      <c r="C930" t="s">
        <v>17</v>
      </c>
      <c r="D930">
        <v>21</v>
      </c>
      <c r="E930" t="s">
        <v>18</v>
      </c>
      <c r="F930" t="s">
        <v>33</v>
      </c>
      <c r="G930" s="2"/>
      <c r="H930" t="s">
        <v>70</v>
      </c>
      <c r="I930" t="s">
        <v>35</v>
      </c>
      <c r="J930" t="s">
        <v>266</v>
      </c>
      <c r="K930" t="s">
        <v>48</v>
      </c>
      <c r="L930" t="s">
        <v>70</v>
      </c>
      <c r="M930" t="s">
        <v>72</v>
      </c>
      <c r="N930">
        <v>154</v>
      </c>
      <c r="O930">
        <v>5.13</v>
      </c>
      <c r="P930">
        <v>0</v>
      </c>
      <c r="Q930" t="s">
        <v>7</v>
      </c>
      <c r="R930" t="s">
        <v>4</v>
      </c>
      <c r="S930" t="s">
        <v>5</v>
      </c>
      <c r="T930">
        <v>1</v>
      </c>
    </row>
    <row r="931" spans="1:20" x14ac:dyDescent="0.25">
      <c r="A931" s="2">
        <v>42745</v>
      </c>
      <c r="B931">
        <v>54366</v>
      </c>
      <c r="C931" t="s">
        <v>17</v>
      </c>
      <c r="D931">
        <v>21</v>
      </c>
      <c r="E931" t="s">
        <v>24</v>
      </c>
      <c r="F931" t="s">
        <v>33</v>
      </c>
      <c r="G931" s="2"/>
      <c r="H931" t="s">
        <v>70</v>
      </c>
      <c r="I931" t="s">
        <v>41</v>
      </c>
      <c r="J931" t="s">
        <v>267</v>
      </c>
      <c r="K931" t="s">
        <v>48</v>
      </c>
      <c r="L931" t="s">
        <v>70</v>
      </c>
      <c r="M931" t="s">
        <v>72</v>
      </c>
      <c r="N931">
        <v>86</v>
      </c>
      <c r="O931">
        <v>2.87</v>
      </c>
      <c r="P931">
        <v>0</v>
      </c>
      <c r="Q931" t="s">
        <v>7</v>
      </c>
      <c r="R931" t="s">
        <v>4</v>
      </c>
      <c r="S931" t="s">
        <v>5</v>
      </c>
      <c r="T931">
        <v>1</v>
      </c>
    </row>
    <row r="932" spans="1:20" x14ac:dyDescent="0.25">
      <c r="A932" s="2">
        <v>42745</v>
      </c>
      <c r="B932">
        <v>55730</v>
      </c>
      <c r="C932" t="s">
        <v>17</v>
      </c>
      <c r="D932">
        <v>21</v>
      </c>
      <c r="E932" t="s">
        <v>18</v>
      </c>
      <c r="F932" t="s">
        <v>33</v>
      </c>
      <c r="G932" s="2"/>
      <c r="H932" t="s">
        <v>70</v>
      </c>
      <c r="I932" t="s">
        <v>35</v>
      </c>
      <c r="J932" t="s">
        <v>263</v>
      </c>
      <c r="K932" t="s">
        <v>48</v>
      </c>
      <c r="L932" t="s">
        <v>70</v>
      </c>
      <c r="M932" t="s">
        <v>72</v>
      </c>
      <c r="N932">
        <v>1131</v>
      </c>
      <c r="O932">
        <v>37.700000000000003</v>
      </c>
      <c r="P932">
        <v>0</v>
      </c>
      <c r="Q932" t="s">
        <v>7</v>
      </c>
      <c r="R932" t="s">
        <v>4</v>
      </c>
      <c r="S932" t="s">
        <v>5</v>
      </c>
      <c r="T932">
        <v>1</v>
      </c>
    </row>
    <row r="933" spans="1:20" x14ac:dyDescent="0.25">
      <c r="A933" s="2">
        <v>42746</v>
      </c>
      <c r="B933">
        <v>25050</v>
      </c>
      <c r="C933" t="s">
        <v>17</v>
      </c>
      <c r="D933">
        <v>21</v>
      </c>
      <c r="E933" t="s">
        <v>20</v>
      </c>
      <c r="F933" t="s">
        <v>33</v>
      </c>
      <c r="G933" s="2"/>
      <c r="H933" t="s">
        <v>70</v>
      </c>
      <c r="I933" t="s">
        <v>35</v>
      </c>
      <c r="J933" t="s">
        <v>268</v>
      </c>
      <c r="K933" t="s">
        <v>48</v>
      </c>
      <c r="L933" t="s">
        <v>70</v>
      </c>
      <c r="M933" t="s">
        <v>72</v>
      </c>
      <c r="N933">
        <v>9</v>
      </c>
      <c r="O933">
        <v>0.3</v>
      </c>
      <c r="P933">
        <v>0</v>
      </c>
      <c r="Q933" t="s">
        <v>7</v>
      </c>
      <c r="R933" t="s">
        <v>4</v>
      </c>
      <c r="S933" t="s">
        <v>5</v>
      </c>
      <c r="T933">
        <v>1</v>
      </c>
    </row>
    <row r="934" spans="1:20" x14ac:dyDescent="0.25">
      <c r="A934" s="2">
        <v>42746</v>
      </c>
      <c r="B934">
        <v>28276</v>
      </c>
      <c r="C934" t="s">
        <v>17</v>
      </c>
      <c r="D934">
        <v>21</v>
      </c>
      <c r="E934" t="s">
        <v>18</v>
      </c>
      <c r="F934" t="s">
        <v>33</v>
      </c>
      <c r="G934" s="2"/>
      <c r="H934" t="s">
        <v>70</v>
      </c>
      <c r="I934" t="s">
        <v>35</v>
      </c>
      <c r="J934" t="s">
        <v>266</v>
      </c>
      <c r="K934" t="s">
        <v>48</v>
      </c>
      <c r="L934" t="s">
        <v>70</v>
      </c>
      <c r="M934" t="s">
        <v>72</v>
      </c>
      <c r="N934">
        <v>185</v>
      </c>
      <c r="O934">
        <v>6.17</v>
      </c>
      <c r="P934">
        <v>0</v>
      </c>
      <c r="Q934" t="s">
        <v>7</v>
      </c>
      <c r="R934" t="s">
        <v>4</v>
      </c>
      <c r="S934" t="s">
        <v>5</v>
      </c>
      <c r="T934">
        <v>1</v>
      </c>
    </row>
    <row r="935" spans="1:20" x14ac:dyDescent="0.25">
      <c r="A935" s="2">
        <v>42746</v>
      </c>
      <c r="B935">
        <v>54366</v>
      </c>
      <c r="C935" t="s">
        <v>17</v>
      </c>
      <c r="D935">
        <v>21</v>
      </c>
      <c r="E935" t="s">
        <v>24</v>
      </c>
      <c r="F935" t="s">
        <v>33</v>
      </c>
      <c r="G935" s="2"/>
      <c r="H935" t="s">
        <v>70</v>
      </c>
      <c r="I935" t="s">
        <v>41</v>
      </c>
      <c r="J935" t="s">
        <v>267</v>
      </c>
      <c r="K935" t="s">
        <v>48</v>
      </c>
      <c r="L935" t="s">
        <v>70</v>
      </c>
      <c r="M935" t="s">
        <v>72</v>
      </c>
      <c r="N935">
        <v>117</v>
      </c>
      <c r="O935">
        <v>3.9</v>
      </c>
      <c r="P935">
        <v>0</v>
      </c>
      <c r="Q935" t="s">
        <v>7</v>
      </c>
      <c r="R935" t="s">
        <v>4</v>
      </c>
      <c r="S935" t="s">
        <v>5</v>
      </c>
      <c r="T935">
        <v>1</v>
      </c>
    </row>
    <row r="936" spans="1:20" x14ac:dyDescent="0.25">
      <c r="A936" s="2">
        <v>42746</v>
      </c>
      <c r="B936">
        <v>55730</v>
      </c>
      <c r="C936" t="s">
        <v>17</v>
      </c>
      <c r="D936">
        <v>21</v>
      </c>
      <c r="E936" t="s">
        <v>18</v>
      </c>
      <c r="F936" t="s">
        <v>33</v>
      </c>
      <c r="G936" s="2"/>
      <c r="H936" t="s">
        <v>70</v>
      </c>
      <c r="I936" t="s">
        <v>35</v>
      </c>
      <c r="J936" t="s">
        <v>263</v>
      </c>
      <c r="K936" t="s">
        <v>48</v>
      </c>
      <c r="L936" t="s">
        <v>70</v>
      </c>
      <c r="M936" t="s">
        <v>72</v>
      </c>
      <c r="N936">
        <v>1162</v>
      </c>
      <c r="O936">
        <v>38.729999999999997</v>
      </c>
      <c r="P936">
        <v>0</v>
      </c>
      <c r="Q936" t="s">
        <v>7</v>
      </c>
      <c r="R936" t="s">
        <v>4</v>
      </c>
      <c r="S936" t="s">
        <v>5</v>
      </c>
      <c r="T936">
        <v>1</v>
      </c>
    </row>
    <row r="937" spans="1:20" x14ac:dyDescent="0.25">
      <c r="A937" s="2">
        <v>42746</v>
      </c>
      <c r="B937">
        <v>56360</v>
      </c>
      <c r="C937" t="s">
        <v>17</v>
      </c>
      <c r="D937">
        <v>21</v>
      </c>
      <c r="E937" t="s">
        <v>20</v>
      </c>
      <c r="F937" t="s">
        <v>33</v>
      </c>
      <c r="G937" s="2"/>
      <c r="H937" t="s">
        <v>70</v>
      </c>
      <c r="I937" t="s">
        <v>41</v>
      </c>
      <c r="J937" t="s">
        <v>269</v>
      </c>
      <c r="K937" t="s">
        <v>48</v>
      </c>
      <c r="L937" t="s">
        <v>70</v>
      </c>
      <c r="M937" t="s">
        <v>72</v>
      </c>
      <c r="N937">
        <v>15</v>
      </c>
      <c r="O937">
        <v>0.5</v>
      </c>
      <c r="P937">
        <v>0</v>
      </c>
      <c r="Q937" t="s">
        <v>7</v>
      </c>
      <c r="R937" t="s">
        <v>4</v>
      </c>
      <c r="S937" t="s">
        <v>5</v>
      </c>
      <c r="T937">
        <v>1</v>
      </c>
    </row>
    <row r="938" spans="1:20" x14ac:dyDescent="0.25">
      <c r="A938" s="2">
        <v>42747</v>
      </c>
      <c r="B938">
        <v>25050</v>
      </c>
      <c r="C938" t="s">
        <v>17</v>
      </c>
      <c r="D938">
        <v>21</v>
      </c>
      <c r="E938" t="s">
        <v>20</v>
      </c>
      <c r="F938" t="s">
        <v>33</v>
      </c>
      <c r="G938" s="2"/>
      <c r="H938" t="s">
        <v>70</v>
      </c>
      <c r="I938" t="s">
        <v>35</v>
      </c>
      <c r="J938" t="s">
        <v>268</v>
      </c>
      <c r="K938" t="s">
        <v>48</v>
      </c>
      <c r="L938" t="s">
        <v>70</v>
      </c>
      <c r="M938" t="s">
        <v>72</v>
      </c>
      <c r="N938">
        <v>39</v>
      </c>
      <c r="O938">
        <v>1.3</v>
      </c>
      <c r="P938">
        <v>0</v>
      </c>
      <c r="Q938" t="s">
        <v>7</v>
      </c>
      <c r="R938" t="s">
        <v>4</v>
      </c>
      <c r="S938" t="s">
        <v>5</v>
      </c>
      <c r="T938">
        <v>1</v>
      </c>
    </row>
    <row r="939" spans="1:20" x14ac:dyDescent="0.25">
      <c r="A939" s="2">
        <v>42747</v>
      </c>
      <c r="B939">
        <v>28276</v>
      </c>
      <c r="C939" t="s">
        <v>17</v>
      </c>
      <c r="D939">
        <v>21</v>
      </c>
      <c r="E939" t="s">
        <v>18</v>
      </c>
      <c r="F939" t="s">
        <v>33</v>
      </c>
      <c r="G939" s="2"/>
      <c r="H939" t="s">
        <v>70</v>
      </c>
      <c r="I939" t="s">
        <v>35</v>
      </c>
      <c r="J939" t="s">
        <v>266</v>
      </c>
      <c r="K939" t="s">
        <v>48</v>
      </c>
      <c r="L939" t="s">
        <v>70</v>
      </c>
      <c r="M939" t="s">
        <v>72</v>
      </c>
      <c r="N939">
        <v>215</v>
      </c>
      <c r="O939">
        <v>7.17</v>
      </c>
      <c r="P939">
        <v>0</v>
      </c>
      <c r="Q939" t="s">
        <v>7</v>
      </c>
      <c r="R939" t="s">
        <v>4</v>
      </c>
      <c r="S939" t="s">
        <v>5</v>
      </c>
      <c r="T939">
        <v>1</v>
      </c>
    </row>
    <row r="940" spans="1:20" x14ac:dyDescent="0.25">
      <c r="A940" s="2">
        <v>42747</v>
      </c>
      <c r="B940">
        <v>29862</v>
      </c>
      <c r="C940" t="s">
        <v>17</v>
      </c>
      <c r="D940">
        <v>21</v>
      </c>
      <c r="E940" t="s">
        <v>20</v>
      </c>
      <c r="F940" t="s">
        <v>33</v>
      </c>
      <c r="G940" s="2"/>
      <c r="H940" t="s">
        <v>70</v>
      </c>
      <c r="I940" t="s">
        <v>35</v>
      </c>
      <c r="J940" t="s">
        <v>270</v>
      </c>
      <c r="K940" t="s">
        <v>48</v>
      </c>
      <c r="L940" t="s">
        <v>70</v>
      </c>
      <c r="M940" t="s">
        <v>72</v>
      </c>
      <c r="N940">
        <v>25</v>
      </c>
      <c r="O940">
        <v>0.83</v>
      </c>
      <c r="P940">
        <v>0</v>
      </c>
      <c r="Q940" t="s">
        <v>7</v>
      </c>
      <c r="R940" t="s">
        <v>4</v>
      </c>
      <c r="S940" t="s">
        <v>5</v>
      </c>
      <c r="T940">
        <v>1</v>
      </c>
    </row>
    <row r="941" spans="1:20" x14ac:dyDescent="0.25">
      <c r="A941" s="2">
        <v>42747</v>
      </c>
      <c r="B941">
        <v>54366</v>
      </c>
      <c r="C941" t="s">
        <v>17</v>
      </c>
      <c r="D941">
        <v>21</v>
      </c>
      <c r="E941" t="s">
        <v>24</v>
      </c>
      <c r="F941" t="s">
        <v>33</v>
      </c>
      <c r="G941" s="2"/>
      <c r="H941" t="s">
        <v>70</v>
      </c>
      <c r="I941" t="s">
        <v>41</v>
      </c>
      <c r="J941" t="s">
        <v>267</v>
      </c>
      <c r="K941" t="s">
        <v>48</v>
      </c>
      <c r="L941" t="s">
        <v>70</v>
      </c>
      <c r="M941" t="s">
        <v>72</v>
      </c>
      <c r="N941">
        <v>147</v>
      </c>
      <c r="O941">
        <v>4.9000000000000004</v>
      </c>
      <c r="P941">
        <v>0</v>
      </c>
      <c r="Q941" t="s">
        <v>7</v>
      </c>
      <c r="R941" t="s">
        <v>4</v>
      </c>
      <c r="S941" t="s">
        <v>5</v>
      </c>
      <c r="T941">
        <v>1</v>
      </c>
    </row>
    <row r="942" spans="1:20" x14ac:dyDescent="0.25">
      <c r="A942" s="2">
        <v>42747</v>
      </c>
      <c r="B942">
        <v>55730</v>
      </c>
      <c r="C942" t="s">
        <v>17</v>
      </c>
      <c r="D942">
        <v>21</v>
      </c>
      <c r="E942" t="s">
        <v>18</v>
      </c>
      <c r="F942" t="s">
        <v>33</v>
      </c>
      <c r="G942" s="2"/>
      <c r="H942" t="s">
        <v>70</v>
      </c>
      <c r="I942" t="s">
        <v>35</v>
      </c>
      <c r="J942" t="s">
        <v>263</v>
      </c>
      <c r="K942" t="s">
        <v>48</v>
      </c>
      <c r="L942" t="s">
        <v>70</v>
      </c>
      <c r="M942" t="s">
        <v>72</v>
      </c>
      <c r="N942">
        <v>1192</v>
      </c>
      <c r="O942">
        <v>39.729999999999997</v>
      </c>
      <c r="P942">
        <v>0</v>
      </c>
      <c r="Q942" t="s">
        <v>7</v>
      </c>
      <c r="R942" t="s">
        <v>4</v>
      </c>
      <c r="S942" t="s">
        <v>5</v>
      </c>
      <c r="T942">
        <v>1</v>
      </c>
    </row>
    <row r="943" spans="1:20" x14ac:dyDescent="0.25">
      <c r="A943" s="2">
        <v>42747</v>
      </c>
      <c r="B943">
        <v>56360</v>
      </c>
      <c r="C943" t="s">
        <v>17</v>
      </c>
      <c r="D943">
        <v>21</v>
      </c>
      <c r="E943" t="s">
        <v>20</v>
      </c>
      <c r="F943" t="s">
        <v>33</v>
      </c>
      <c r="G943" s="2"/>
      <c r="H943" t="s">
        <v>70</v>
      </c>
      <c r="I943" t="s">
        <v>41</v>
      </c>
      <c r="J943" t="s">
        <v>269</v>
      </c>
      <c r="K943" t="s">
        <v>48</v>
      </c>
      <c r="L943" t="s">
        <v>70</v>
      </c>
      <c r="M943" t="s">
        <v>72</v>
      </c>
      <c r="N943">
        <v>45</v>
      </c>
      <c r="O943">
        <v>1.5</v>
      </c>
      <c r="P943">
        <v>0</v>
      </c>
      <c r="Q943" t="s">
        <v>7</v>
      </c>
      <c r="R943" t="s">
        <v>4</v>
      </c>
      <c r="S943" t="s">
        <v>5</v>
      </c>
      <c r="T943">
        <v>1</v>
      </c>
    </row>
    <row r="944" spans="1:20" x14ac:dyDescent="0.25">
      <c r="A944" s="2">
        <v>43103</v>
      </c>
      <c r="B944">
        <v>13020</v>
      </c>
      <c r="C944" t="s">
        <v>17</v>
      </c>
      <c r="D944">
        <v>21</v>
      </c>
      <c r="E944" t="s">
        <v>30</v>
      </c>
      <c r="F944" t="s">
        <v>33</v>
      </c>
      <c r="G944" s="2"/>
      <c r="H944" t="s">
        <v>70</v>
      </c>
      <c r="I944" t="s">
        <v>36</v>
      </c>
      <c r="J944" t="s">
        <v>271</v>
      </c>
      <c r="K944" t="s">
        <v>48</v>
      </c>
      <c r="L944" t="s">
        <v>70</v>
      </c>
      <c r="M944" t="s">
        <v>72</v>
      </c>
      <c r="N944">
        <v>18</v>
      </c>
      <c r="O944">
        <v>0.6</v>
      </c>
      <c r="P944">
        <v>0</v>
      </c>
      <c r="Q944" t="s">
        <v>8</v>
      </c>
      <c r="R944" t="s">
        <v>4</v>
      </c>
      <c r="S944" t="s">
        <v>5</v>
      </c>
      <c r="T944">
        <v>1</v>
      </c>
    </row>
    <row r="945" spans="1:20" x14ac:dyDescent="0.25">
      <c r="A945" s="2">
        <v>43103</v>
      </c>
      <c r="B945">
        <v>41290</v>
      </c>
      <c r="C945" t="s">
        <v>17</v>
      </c>
      <c r="D945">
        <v>21</v>
      </c>
      <c r="E945" t="s">
        <v>30</v>
      </c>
      <c r="F945" t="s">
        <v>33</v>
      </c>
      <c r="G945" s="2"/>
      <c r="H945" t="s">
        <v>70</v>
      </c>
      <c r="I945" t="s">
        <v>37</v>
      </c>
      <c r="J945" t="s">
        <v>272</v>
      </c>
      <c r="K945" t="s">
        <v>48</v>
      </c>
      <c r="L945" t="s">
        <v>70</v>
      </c>
      <c r="M945" t="s">
        <v>72</v>
      </c>
      <c r="N945">
        <v>17</v>
      </c>
      <c r="O945">
        <v>0.56999999999999995</v>
      </c>
      <c r="P945">
        <v>0</v>
      </c>
      <c r="Q945" t="s">
        <v>8</v>
      </c>
      <c r="R945" t="s">
        <v>4</v>
      </c>
      <c r="S945" t="s">
        <v>5</v>
      </c>
      <c r="T945">
        <v>1</v>
      </c>
    </row>
    <row r="946" spans="1:20" x14ac:dyDescent="0.25">
      <c r="A946" s="2">
        <v>43103</v>
      </c>
      <c r="B946">
        <v>55714</v>
      </c>
      <c r="C946" t="s">
        <v>17</v>
      </c>
      <c r="D946">
        <v>21</v>
      </c>
      <c r="E946" t="s">
        <v>24</v>
      </c>
      <c r="F946" t="s">
        <v>33</v>
      </c>
      <c r="G946" s="2"/>
      <c r="H946" t="s">
        <v>70</v>
      </c>
      <c r="I946" t="s">
        <v>35</v>
      </c>
      <c r="J946" t="s">
        <v>273</v>
      </c>
      <c r="K946" t="s">
        <v>48</v>
      </c>
      <c r="L946" t="s">
        <v>70</v>
      </c>
      <c r="M946" t="s">
        <v>72</v>
      </c>
      <c r="N946">
        <v>1</v>
      </c>
      <c r="O946">
        <v>0.03</v>
      </c>
      <c r="P946">
        <v>0</v>
      </c>
      <c r="Q946" t="s">
        <v>8</v>
      </c>
      <c r="R946" t="s">
        <v>4</v>
      </c>
      <c r="S946" t="s">
        <v>5</v>
      </c>
      <c r="T946">
        <v>1</v>
      </c>
    </row>
    <row r="947" spans="1:20" x14ac:dyDescent="0.25">
      <c r="A947" s="2">
        <v>43104</v>
      </c>
      <c r="B947">
        <v>41290</v>
      </c>
      <c r="C947" t="s">
        <v>17</v>
      </c>
      <c r="D947">
        <v>21</v>
      </c>
      <c r="E947" t="s">
        <v>30</v>
      </c>
      <c r="F947" t="s">
        <v>33</v>
      </c>
      <c r="G947" s="2"/>
      <c r="H947" t="s">
        <v>70</v>
      </c>
      <c r="I947" t="s">
        <v>37</v>
      </c>
      <c r="J947" t="s">
        <v>272</v>
      </c>
      <c r="K947" t="s">
        <v>48</v>
      </c>
      <c r="L947" t="s">
        <v>70</v>
      </c>
      <c r="M947" t="s">
        <v>72</v>
      </c>
      <c r="N947">
        <v>48</v>
      </c>
      <c r="O947">
        <v>1.6</v>
      </c>
      <c r="P947">
        <v>0</v>
      </c>
      <c r="Q947" t="s">
        <v>8</v>
      </c>
      <c r="R947" t="s">
        <v>4</v>
      </c>
      <c r="S947" t="s">
        <v>5</v>
      </c>
      <c r="T947">
        <v>1</v>
      </c>
    </row>
    <row r="948" spans="1:20" x14ac:dyDescent="0.25">
      <c r="A948" s="2">
        <v>43104</v>
      </c>
      <c r="B948">
        <v>43806</v>
      </c>
      <c r="C948" t="s">
        <v>17</v>
      </c>
      <c r="D948">
        <v>21</v>
      </c>
      <c r="E948" t="s">
        <v>22</v>
      </c>
      <c r="F948" t="s">
        <v>33</v>
      </c>
      <c r="G948" s="2"/>
      <c r="H948" t="s">
        <v>70</v>
      </c>
      <c r="I948" t="s">
        <v>37</v>
      </c>
      <c r="J948" t="s">
        <v>220</v>
      </c>
      <c r="K948" t="s">
        <v>48</v>
      </c>
      <c r="L948" t="s">
        <v>70</v>
      </c>
      <c r="M948" t="s">
        <v>72</v>
      </c>
      <c r="N948">
        <v>13</v>
      </c>
      <c r="O948">
        <v>0.43</v>
      </c>
      <c r="P948">
        <v>0</v>
      </c>
      <c r="Q948" t="s">
        <v>8</v>
      </c>
      <c r="R948" t="s">
        <v>4</v>
      </c>
      <c r="S948" t="s">
        <v>5</v>
      </c>
      <c r="T948">
        <v>1</v>
      </c>
    </row>
    <row r="949" spans="1:20" x14ac:dyDescent="0.25">
      <c r="A949" s="2">
        <v>43104</v>
      </c>
      <c r="B949">
        <v>55714</v>
      </c>
      <c r="C949" t="s">
        <v>17</v>
      </c>
      <c r="D949">
        <v>21</v>
      </c>
      <c r="E949" t="s">
        <v>24</v>
      </c>
      <c r="F949" t="s">
        <v>33</v>
      </c>
      <c r="G949" s="2"/>
      <c r="H949" t="s">
        <v>70</v>
      </c>
      <c r="I949" t="s">
        <v>35</v>
      </c>
      <c r="J949" t="s">
        <v>273</v>
      </c>
      <c r="K949" t="s">
        <v>48</v>
      </c>
      <c r="L949" t="s">
        <v>70</v>
      </c>
      <c r="M949" t="s">
        <v>72</v>
      </c>
      <c r="N949">
        <v>32</v>
      </c>
      <c r="O949">
        <v>1.07</v>
      </c>
      <c r="P949">
        <v>0</v>
      </c>
      <c r="Q949" t="s">
        <v>8</v>
      </c>
      <c r="R949" t="s">
        <v>4</v>
      </c>
      <c r="S949" t="s">
        <v>5</v>
      </c>
      <c r="T949">
        <v>1</v>
      </c>
    </row>
    <row r="950" spans="1:20" x14ac:dyDescent="0.25">
      <c r="A950" s="2">
        <v>43105</v>
      </c>
      <c r="B950">
        <v>41290</v>
      </c>
      <c r="C950" t="s">
        <v>17</v>
      </c>
      <c r="D950">
        <v>21</v>
      </c>
      <c r="E950" t="s">
        <v>30</v>
      </c>
      <c r="F950" t="s">
        <v>33</v>
      </c>
      <c r="G950" s="2"/>
      <c r="H950" t="s">
        <v>70</v>
      </c>
      <c r="I950" t="s">
        <v>37</v>
      </c>
      <c r="J950" t="s">
        <v>272</v>
      </c>
      <c r="K950" t="s">
        <v>48</v>
      </c>
      <c r="L950" t="s">
        <v>70</v>
      </c>
      <c r="M950" t="s">
        <v>72</v>
      </c>
      <c r="N950">
        <v>78</v>
      </c>
      <c r="O950">
        <v>2.6</v>
      </c>
      <c r="P950">
        <v>0</v>
      </c>
      <c r="Q950" t="s">
        <v>8</v>
      </c>
      <c r="R950" t="s">
        <v>4</v>
      </c>
      <c r="S950" t="s">
        <v>5</v>
      </c>
      <c r="T950">
        <v>1</v>
      </c>
    </row>
    <row r="951" spans="1:20" x14ac:dyDescent="0.25">
      <c r="A951" s="2">
        <v>43105</v>
      </c>
      <c r="B951">
        <v>43806</v>
      </c>
      <c r="C951" t="s">
        <v>17</v>
      </c>
      <c r="D951">
        <v>21</v>
      </c>
      <c r="E951" t="s">
        <v>22</v>
      </c>
      <c r="F951" t="s">
        <v>33</v>
      </c>
      <c r="G951" s="2"/>
      <c r="H951" t="s">
        <v>70</v>
      </c>
      <c r="I951" t="s">
        <v>37</v>
      </c>
      <c r="J951" t="s">
        <v>220</v>
      </c>
      <c r="K951" t="s">
        <v>48</v>
      </c>
      <c r="L951" t="s">
        <v>70</v>
      </c>
      <c r="M951" t="s">
        <v>72</v>
      </c>
      <c r="N951">
        <v>43</v>
      </c>
      <c r="O951">
        <v>1.43</v>
      </c>
      <c r="P951">
        <v>0</v>
      </c>
      <c r="Q951" t="s">
        <v>8</v>
      </c>
      <c r="R951" t="s">
        <v>4</v>
      </c>
      <c r="S951" t="s">
        <v>5</v>
      </c>
      <c r="T951">
        <v>1</v>
      </c>
    </row>
    <row r="952" spans="1:20" x14ac:dyDescent="0.25">
      <c r="A952" s="2">
        <v>43105</v>
      </c>
      <c r="B952">
        <v>55714</v>
      </c>
      <c r="C952" t="s">
        <v>17</v>
      </c>
      <c r="D952">
        <v>21</v>
      </c>
      <c r="E952" t="s">
        <v>24</v>
      </c>
      <c r="F952" t="s">
        <v>33</v>
      </c>
      <c r="G952" s="2"/>
      <c r="H952" t="s">
        <v>70</v>
      </c>
      <c r="I952" t="s">
        <v>35</v>
      </c>
      <c r="J952" t="s">
        <v>273</v>
      </c>
      <c r="K952" t="s">
        <v>48</v>
      </c>
      <c r="L952" t="s">
        <v>70</v>
      </c>
      <c r="M952" t="s">
        <v>72</v>
      </c>
      <c r="N952">
        <v>62</v>
      </c>
      <c r="O952">
        <v>2.0699999999999998</v>
      </c>
      <c r="P952">
        <v>0</v>
      </c>
      <c r="Q952" t="s">
        <v>8</v>
      </c>
      <c r="R952" t="s">
        <v>4</v>
      </c>
      <c r="S952" t="s">
        <v>5</v>
      </c>
      <c r="T952">
        <v>1</v>
      </c>
    </row>
    <row r="953" spans="1:20" x14ac:dyDescent="0.25">
      <c r="A953" s="2">
        <v>43106</v>
      </c>
      <c r="B953">
        <v>23426</v>
      </c>
      <c r="C953" t="s">
        <v>17</v>
      </c>
      <c r="D953">
        <v>21</v>
      </c>
      <c r="E953" t="s">
        <v>24</v>
      </c>
      <c r="F953" t="s">
        <v>33</v>
      </c>
      <c r="G953" s="2"/>
      <c r="H953" t="s">
        <v>70</v>
      </c>
      <c r="I953" t="s">
        <v>41</v>
      </c>
      <c r="J953" t="s">
        <v>274</v>
      </c>
      <c r="K953" t="s">
        <v>48</v>
      </c>
      <c r="L953" t="s">
        <v>70</v>
      </c>
      <c r="M953" t="s">
        <v>72</v>
      </c>
      <c r="N953">
        <v>11</v>
      </c>
      <c r="O953">
        <v>0.37</v>
      </c>
      <c r="P953">
        <v>0</v>
      </c>
      <c r="Q953" t="s">
        <v>8</v>
      </c>
      <c r="R953" t="s">
        <v>4</v>
      </c>
      <c r="S953" t="s">
        <v>5</v>
      </c>
      <c r="T953">
        <v>1</v>
      </c>
    </row>
    <row r="954" spans="1:20" x14ac:dyDescent="0.25">
      <c r="A954" s="2">
        <v>43106</v>
      </c>
      <c r="B954">
        <v>41290</v>
      </c>
      <c r="C954" t="s">
        <v>17</v>
      </c>
      <c r="D954">
        <v>21</v>
      </c>
      <c r="E954" t="s">
        <v>30</v>
      </c>
      <c r="F954" t="s">
        <v>33</v>
      </c>
      <c r="G954" s="2"/>
      <c r="H954" t="s">
        <v>70</v>
      </c>
      <c r="I954" t="s">
        <v>37</v>
      </c>
      <c r="J954" t="s">
        <v>272</v>
      </c>
      <c r="K954" t="s">
        <v>48</v>
      </c>
      <c r="L954" t="s">
        <v>70</v>
      </c>
      <c r="M954" t="s">
        <v>72</v>
      </c>
      <c r="N954">
        <v>109</v>
      </c>
      <c r="O954">
        <v>3.63</v>
      </c>
      <c r="P954">
        <v>0</v>
      </c>
      <c r="Q954" t="s">
        <v>8</v>
      </c>
      <c r="R954" t="s">
        <v>4</v>
      </c>
      <c r="S954" t="s">
        <v>5</v>
      </c>
      <c r="T954">
        <v>1</v>
      </c>
    </row>
    <row r="955" spans="1:20" x14ac:dyDescent="0.25">
      <c r="A955" s="2">
        <v>43106</v>
      </c>
      <c r="B955">
        <v>43806</v>
      </c>
      <c r="C955" t="s">
        <v>17</v>
      </c>
      <c r="D955">
        <v>21</v>
      </c>
      <c r="E955" t="s">
        <v>22</v>
      </c>
      <c r="F955" t="s">
        <v>33</v>
      </c>
      <c r="G955" s="2"/>
      <c r="H955" t="s">
        <v>70</v>
      </c>
      <c r="I955" t="s">
        <v>37</v>
      </c>
      <c r="J955" t="s">
        <v>220</v>
      </c>
      <c r="K955" t="s">
        <v>48</v>
      </c>
      <c r="L955" t="s">
        <v>70</v>
      </c>
      <c r="M955" t="s">
        <v>72</v>
      </c>
      <c r="N955">
        <v>74</v>
      </c>
      <c r="O955">
        <v>2.4700000000000002</v>
      </c>
      <c r="P955">
        <v>0</v>
      </c>
      <c r="Q955" t="s">
        <v>8</v>
      </c>
      <c r="R955" t="s">
        <v>4</v>
      </c>
      <c r="S955" t="s">
        <v>5</v>
      </c>
      <c r="T955">
        <v>1</v>
      </c>
    </row>
    <row r="956" spans="1:20" x14ac:dyDescent="0.25">
      <c r="A956" s="2">
        <v>43106</v>
      </c>
      <c r="B956">
        <v>55714</v>
      </c>
      <c r="C956" t="s">
        <v>17</v>
      </c>
      <c r="D956">
        <v>21</v>
      </c>
      <c r="E956" t="s">
        <v>24</v>
      </c>
      <c r="F956" t="s">
        <v>33</v>
      </c>
      <c r="G956" s="2"/>
      <c r="H956" t="s">
        <v>70</v>
      </c>
      <c r="I956" t="s">
        <v>35</v>
      </c>
      <c r="J956" t="s">
        <v>273</v>
      </c>
      <c r="K956" t="s">
        <v>48</v>
      </c>
      <c r="L956" t="s">
        <v>70</v>
      </c>
      <c r="M956" t="s">
        <v>72</v>
      </c>
      <c r="N956">
        <v>93</v>
      </c>
      <c r="O956">
        <v>3.1</v>
      </c>
      <c r="P956">
        <v>0</v>
      </c>
      <c r="Q956" t="s">
        <v>8</v>
      </c>
      <c r="R956" t="s">
        <v>4</v>
      </c>
      <c r="S956" t="s">
        <v>5</v>
      </c>
      <c r="T956">
        <v>1</v>
      </c>
    </row>
    <row r="957" spans="1:20" x14ac:dyDescent="0.25">
      <c r="A957" s="2">
        <v>43107</v>
      </c>
      <c r="B957">
        <v>23426</v>
      </c>
      <c r="C957" t="s">
        <v>17</v>
      </c>
      <c r="D957">
        <v>21</v>
      </c>
      <c r="E957" t="s">
        <v>24</v>
      </c>
      <c r="F957" t="s">
        <v>33</v>
      </c>
      <c r="G957" s="2"/>
      <c r="H957" t="s">
        <v>70</v>
      </c>
      <c r="I957" t="s">
        <v>41</v>
      </c>
      <c r="J957" t="s">
        <v>274</v>
      </c>
      <c r="K957" t="s">
        <v>48</v>
      </c>
      <c r="L957" t="s">
        <v>70</v>
      </c>
      <c r="M957" t="s">
        <v>72</v>
      </c>
      <c r="N957">
        <v>41</v>
      </c>
      <c r="O957">
        <v>1.37</v>
      </c>
      <c r="P957">
        <v>0</v>
      </c>
      <c r="Q957" t="s">
        <v>8</v>
      </c>
      <c r="R957" t="s">
        <v>4</v>
      </c>
      <c r="S957" t="s">
        <v>5</v>
      </c>
      <c r="T957">
        <v>1</v>
      </c>
    </row>
    <row r="958" spans="1:20" x14ac:dyDescent="0.25">
      <c r="A958" s="2">
        <v>43107</v>
      </c>
      <c r="B958">
        <v>41290</v>
      </c>
      <c r="C958" t="s">
        <v>17</v>
      </c>
      <c r="D958">
        <v>21</v>
      </c>
      <c r="E958" t="s">
        <v>30</v>
      </c>
      <c r="F958" t="s">
        <v>33</v>
      </c>
      <c r="G958" s="2"/>
      <c r="H958" t="s">
        <v>70</v>
      </c>
      <c r="I958" t="s">
        <v>37</v>
      </c>
      <c r="J958" t="s">
        <v>272</v>
      </c>
      <c r="K958" t="s">
        <v>48</v>
      </c>
      <c r="L958" t="s">
        <v>70</v>
      </c>
      <c r="M958" t="s">
        <v>72</v>
      </c>
      <c r="N958">
        <v>139</v>
      </c>
      <c r="O958">
        <v>4.63</v>
      </c>
      <c r="P958">
        <v>0</v>
      </c>
      <c r="Q958" t="s">
        <v>8</v>
      </c>
      <c r="R958" t="s">
        <v>4</v>
      </c>
      <c r="S958" t="s">
        <v>5</v>
      </c>
      <c r="T958">
        <v>1</v>
      </c>
    </row>
    <row r="959" spans="1:20" x14ac:dyDescent="0.25">
      <c r="A959" s="2">
        <v>43107</v>
      </c>
      <c r="B959">
        <v>43806</v>
      </c>
      <c r="C959" t="s">
        <v>17</v>
      </c>
      <c r="D959">
        <v>21</v>
      </c>
      <c r="E959" t="s">
        <v>22</v>
      </c>
      <c r="F959" t="s">
        <v>33</v>
      </c>
      <c r="G959" s="2"/>
      <c r="H959" t="s">
        <v>70</v>
      </c>
      <c r="I959" t="s">
        <v>37</v>
      </c>
      <c r="J959" t="s">
        <v>220</v>
      </c>
      <c r="K959" t="s">
        <v>48</v>
      </c>
      <c r="L959" t="s">
        <v>70</v>
      </c>
      <c r="M959" t="s">
        <v>72</v>
      </c>
      <c r="N959">
        <v>104</v>
      </c>
      <c r="O959">
        <v>3.47</v>
      </c>
      <c r="P959">
        <v>0</v>
      </c>
      <c r="Q959" t="s">
        <v>8</v>
      </c>
      <c r="R959" t="s">
        <v>4</v>
      </c>
      <c r="S959" t="s">
        <v>5</v>
      </c>
      <c r="T959">
        <v>1</v>
      </c>
    </row>
    <row r="960" spans="1:20" x14ac:dyDescent="0.25">
      <c r="A960" s="2">
        <v>43107</v>
      </c>
      <c r="B960">
        <v>55714</v>
      </c>
      <c r="C960" t="s">
        <v>17</v>
      </c>
      <c r="D960">
        <v>21</v>
      </c>
      <c r="E960" t="s">
        <v>24</v>
      </c>
      <c r="F960" t="s">
        <v>33</v>
      </c>
      <c r="G960" s="2"/>
      <c r="H960" t="s">
        <v>70</v>
      </c>
      <c r="I960" t="s">
        <v>35</v>
      </c>
      <c r="J960" t="s">
        <v>273</v>
      </c>
      <c r="K960" t="s">
        <v>48</v>
      </c>
      <c r="L960" t="s">
        <v>70</v>
      </c>
      <c r="M960" t="s">
        <v>72</v>
      </c>
      <c r="N960">
        <v>123</v>
      </c>
      <c r="O960">
        <v>4.0999999999999996</v>
      </c>
      <c r="P960">
        <v>0</v>
      </c>
      <c r="Q960" t="s">
        <v>8</v>
      </c>
      <c r="R960" t="s">
        <v>4</v>
      </c>
      <c r="S960" t="s">
        <v>5</v>
      </c>
      <c r="T960">
        <v>1</v>
      </c>
    </row>
    <row r="961" spans="1:20" x14ac:dyDescent="0.25">
      <c r="A961" s="2">
        <v>43108</v>
      </c>
      <c r="B961">
        <v>41290</v>
      </c>
      <c r="C961" t="s">
        <v>17</v>
      </c>
      <c r="D961">
        <v>21</v>
      </c>
      <c r="E961" t="s">
        <v>30</v>
      </c>
      <c r="F961" t="s">
        <v>33</v>
      </c>
      <c r="G961" s="2"/>
      <c r="H961" t="s">
        <v>70</v>
      </c>
      <c r="I961" t="s">
        <v>37</v>
      </c>
      <c r="J961" t="s">
        <v>272</v>
      </c>
      <c r="K961" t="s">
        <v>48</v>
      </c>
      <c r="L961" t="s">
        <v>70</v>
      </c>
      <c r="M961" t="s">
        <v>72</v>
      </c>
      <c r="N961">
        <v>170</v>
      </c>
      <c r="O961">
        <v>5.67</v>
      </c>
      <c r="P961">
        <v>0</v>
      </c>
      <c r="Q961" t="s">
        <v>8</v>
      </c>
      <c r="R961" t="s">
        <v>4</v>
      </c>
      <c r="S961" t="s">
        <v>5</v>
      </c>
      <c r="T961">
        <v>1</v>
      </c>
    </row>
    <row r="962" spans="1:20" x14ac:dyDescent="0.25">
      <c r="A962" s="2">
        <v>43108</v>
      </c>
      <c r="B962">
        <v>43806</v>
      </c>
      <c r="C962" t="s">
        <v>17</v>
      </c>
      <c r="D962">
        <v>21</v>
      </c>
      <c r="E962" t="s">
        <v>22</v>
      </c>
      <c r="F962" t="s">
        <v>33</v>
      </c>
      <c r="G962" s="2"/>
      <c r="H962" t="s">
        <v>70</v>
      </c>
      <c r="I962" t="s">
        <v>37</v>
      </c>
      <c r="J962" t="s">
        <v>220</v>
      </c>
      <c r="K962" t="s">
        <v>48</v>
      </c>
      <c r="L962" t="s">
        <v>70</v>
      </c>
      <c r="M962" t="s">
        <v>72</v>
      </c>
      <c r="N962">
        <v>135</v>
      </c>
      <c r="O962">
        <v>4.5</v>
      </c>
      <c r="P962">
        <v>0</v>
      </c>
      <c r="Q962" t="s">
        <v>8</v>
      </c>
      <c r="R962" t="s">
        <v>4</v>
      </c>
      <c r="S962" t="s">
        <v>5</v>
      </c>
      <c r="T962">
        <v>1</v>
      </c>
    </row>
    <row r="963" spans="1:20" x14ac:dyDescent="0.25">
      <c r="A963" s="2">
        <v>43108</v>
      </c>
      <c r="B963">
        <v>52762</v>
      </c>
      <c r="C963" t="s">
        <v>17</v>
      </c>
      <c r="D963">
        <v>21</v>
      </c>
      <c r="E963" t="s">
        <v>24</v>
      </c>
      <c r="F963" t="s">
        <v>33</v>
      </c>
      <c r="G963" s="2"/>
      <c r="H963" t="s">
        <v>70</v>
      </c>
      <c r="I963" t="s">
        <v>35</v>
      </c>
      <c r="J963" t="s">
        <v>275</v>
      </c>
      <c r="K963" t="s">
        <v>48</v>
      </c>
      <c r="L963" t="s">
        <v>70</v>
      </c>
      <c r="M963" t="s">
        <v>72</v>
      </c>
      <c r="N963">
        <v>16</v>
      </c>
      <c r="O963">
        <v>0.53</v>
      </c>
      <c r="P963">
        <v>0</v>
      </c>
      <c r="Q963" t="s">
        <v>8</v>
      </c>
      <c r="R963" t="s">
        <v>4</v>
      </c>
      <c r="S963" t="s">
        <v>5</v>
      </c>
      <c r="T963">
        <v>1</v>
      </c>
    </row>
    <row r="964" spans="1:20" x14ac:dyDescent="0.25">
      <c r="A964" s="2">
        <v>43108</v>
      </c>
      <c r="B964">
        <v>55714</v>
      </c>
      <c r="C964" t="s">
        <v>17</v>
      </c>
      <c r="D964">
        <v>21</v>
      </c>
      <c r="E964" t="s">
        <v>24</v>
      </c>
      <c r="F964" t="s">
        <v>33</v>
      </c>
      <c r="G964" s="2"/>
      <c r="H964" t="s">
        <v>70</v>
      </c>
      <c r="I964" t="s">
        <v>35</v>
      </c>
      <c r="J964" t="s">
        <v>273</v>
      </c>
      <c r="K964" t="s">
        <v>48</v>
      </c>
      <c r="L964" t="s">
        <v>70</v>
      </c>
      <c r="M964" t="s">
        <v>72</v>
      </c>
      <c r="N964">
        <v>154</v>
      </c>
      <c r="O964">
        <v>5.13</v>
      </c>
      <c r="P964">
        <v>0</v>
      </c>
      <c r="Q964" t="s">
        <v>8</v>
      </c>
      <c r="R964" t="s">
        <v>4</v>
      </c>
      <c r="S964" t="s">
        <v>5</v>
      </c>
      <c r="T964">
        <v>1</v>
      </c>
    </row>
    <row r="965" spans="1:20" x14ac:dyDescent="0.25">
      <c r="A965" s="2">
        <v>43109</v>
      </c>
      <c r="B965">
        <v>41290</v>
      </c>
      <c r="C965" t="s">
        <v>17</v>
      </c>
      <c r="D965">
        <v>21</v>
      </c>
      <c r="E965" t="s">
        <v>30</v>
      </c>
      <c r="F965" t="s">
        <v>33</v>
      </c>
      <c r="G965" s="2"/>
      <c r="H965" t="s">
        <v>70</v>
      </c>
      <c r="I965" t="s">
        <v>37</v>
      </c>
      <c r="J965" t="s">
        <v>272</v>
      </c>
      <c r="K965" t="s">
        <v>48</v>
      </c>
      <c r="L965" t="s">
        <v>70</v>
      </c>
      <c r="M965" t="s">
        <v>72</v>
      </c>
      <c r="N965">
        <v>201</v>
      </c>
      <c r="O965">
        <v>6.7</v>
      </c>
      <c r="P965">
        <v>0</v>
      </c>
      <c r="Q965" t="s">
        <v>8</v>
      </c>
      <c r="R965" t="s">
        <v>4</v>
      </c>
      <c r="S965" t="s">
        <v>5</v>
      </c>
      <c r="T965">
        <v>1</v>
      </c>
    </row>
    <row r="966" spans="1:20" x14ac:dyDescent="0.25">
      <c r="A966" s="2">
        <v>43109</v>
      </c>
      <c r="B966">
        <v>43806</v>
      </c>
      <c r="C966" t="s">
        <v>17</v>
      </c>
      <c r="D966">
        <v>21</v>
      </c>
      <c r="E966" t="s">
        <v>22</v>
      </c>
      <c r="F966" t="s">
        <v>33</v>
      </c>
      <c r="G966" s="2"/>
      <c r="H966" t="s">
        <v>70</v>
      </c>
      <c r="I966" t="s">
        <v>37</v>
      </c>
      <c r="J966" t="s">
        <v>220</v>
      </c>
      <c r="K966" t="s">
        <v>48</v>
      </c>
      <c r="L966" t="s">
        <v>70</v>
      </c>
      <c r="M966" t="s">
        <v>72</v>
      </c>
      <c r="N966">
        <v>166</v>
      </c>
      <c r="O966">
        <v>5.53</v>
      </c>
      <c r="P966">
        <v>0</v>
      </c>
      <c r="Q966" t="s">
        <v>8</v>
      </c>
      <c r="R966" t="s">
        <v>4</v>
      </c>
      <c r="S966" t="s">
        <v>5</v>
      </c>
      <c r="T966">
        <v>1</v>
      </c>
    </row>
    <row r="967" spans="1:20" x14ac:dyDescent="0.25">
      <c r="A967" s="2">
        <v>43109</v>
      </c>
      <c r="B967">
        <v>52762</v>
      </c>
      <c r="C967" t="s">
        <v>17</v>
      </c>
      <c r="D967">
        <v>21</v>
      </c>
      <c r="E967" t="s">
        <v>24</v>
      </c>
      <c r="F967" t="s">
        <v>33</v>
      </c>
      <c r="G967" s="2"/>
      <c r="H967" t="s">
        <v>70</v>
      </c>
      <c r="I967" t="s">
        <v>35</v>
      </c>
      <c r="J967" t="s">
        <v>275</v>
      </c>
      <c r="K967" t="s">
        <v>48</v>
      </c>
      <c r="L967" t="s">
        <v>70</v>
      </c>
      <c r="M967" t="s">
        <v>72</v>
      </c>
      <c r="N967">
        <v>47</v>
      </c>
      <c r="O967">
        <v>1.57</v>
      </c>
      <c r="P967">
        <v>0</v>
      </c>
      <c r="Q967" t="s">
        <v>8</v>
      </c>
      <c r="R967" t="s">
        <v>4</v>
      </c>
      <c r="S967" t="s">
        <v>5</v>
      </c>
      <c r="T967">
        <v>1</v>
      </c>
    </row>
    <row r="968" spans="1:20" x14ac:dyDescent="0.25">
      <c r="A968" s="2">
        <v>43109</v>
      </c>
      <c r="B968">
        <v>55714</v>
      </c>
      <c r="C968" t="s">
        <v>17</v>
      </c>
      <c r="D968">
        <v>21</v>
      </c>
      <c r="E968" t="s">
        <v>24</v>
      </c>
      <c r="F968" t="s">
        <v>33</v>
      </c>
      <c r="G968" s="2"/>
      <c r="H968" t="s">
        <v>70</v>
      </c>
      <c r="I968" t="s">
        <v>35</v>
      </c>
      <c r="J968" t="s">
        <v>273</v>
      </c>
      <c r="K968" t="s">
        <v>48</v>
      </c>
      <c r="L968" t="s">
        <v>70</v>
      </c>
      <c r="M968" t="s">
        <v>72</v>
      </c>
      <c r="N968">
        <v>185</v>
      </c>
      <c r="O968">
        <v>6.17</v>
      </c>
      <c r="P968">
        <v>0</v>
      </c>
      <c r="Q968" t="s">
        <v>8</v>
      </c>
      <c r="R968" t="s">
        <v>4</v>
      </c>
      <c r="S968" t="s">
        <v>5</v>
      </c>
      <c r="T968">
        <v>1</v>
      </c>
    </row>
    <row r="969" spans="1:20" x14ac:dyDescent="0.25">
      <c r="A969" s="2">
        <v>43110</v>
      </c>
      <c r="B969">
        <v>41290</v>
      </c>
      <c r="C969" t="s">
        <v>17</v>
      </c>
      <c r="D969">
        <v>21</v>
      </c>
      <c r="E969" t="s">
        <v>30</v>
      </c>
      <c r="F969" t="s">
        <v>33</v>
      </c>
      <c r="G969" s="2"/>
      <c r="H969" t="s">
        <v>70</v>
      </c>
      <c r="I969" t="s">
        <v>37</v>
      </c>
      <c r="J969" t="s">
        <v>272</v>
      </c>
      <c r="K969" t="s">
        <v>48</v>
      </c>
      <c r="L969" t="s">
        <v>70</v>
      </c>
      <c r="M969" t="s">
        <v>72</v>
      </c>
      <c r="N969">
        <v>231</v>
      </c>
      <c r="O969">
        <v>7.7</v>
      </c>
      <c r="P969">
        <v>0</v>
      </c>
      <c r="Q969" t="s">
        <v>8</v>
      </c>
      <c r="R969" t="s">
        <v>4</v>
      </c>
      <c r="S969" t="s">
        <v>5</v>
      </c>
      <c r="T969">
        <v>1</v>
      </c>
    </row>
    <row r="970" spans="1:20" x14ac:dyDescent="0.25">
      <c r="A970" s="2">
        <v>43110</v>
      </c>
      <c r="B970">
        <v>43806</v>
      </c>
      <c r="C970" t="s">
        <v>17</v>
      </c>
      <c r="D970">
        <v>21</v>
      </c>
      <c r="E970" t="s">
        <v>22</v>
      </c>
      <c r="F970" t="s">
        <v>33</v>
      </c>
      <c r="G970" s="2"/>
      <c r="H970" t="s">
        <v>70</v>
      </c>
      <c r="I970" t="s">
        <v>37</v>
      </c>
      <c r="J970" t="s">
        <v>220</v>
      </c>
      <c r="K970" t="s">
        <v>48</v>
      </c>
      <c r="L970" t="s">
        <v>70</v>
      </c>
      <c r="M970" t="s">
        <v>72</v>
      </c>
      <c r="N970">
        <v>196</v>
      </c>
      <c r="O970">
        <v>6.53</v>
      </c>
      <c r="P970">
        <v>0</v>
      </c>
      <c r="Q970" t="s">
        <v>8</v>
      </c>
      <c r="R970" t="s">
        <v>4</v>
      </c>
      <c r="S970" t="s">
        <v>5</v>
      </c>
      <c r="T970">
        <v>1</v>
      </c>
    </row>
    <row r="971" spans="1:20" x14ac:dyDescent="0.25">
      <c r="A971" s="2">
        <v>43110</v>
      </c>
      <c r="B971">
        <v>52762</v>
      </c>
      <c r="C971" t="s">
        <v>17</v>
      </c>
      <c r="D971">
        <v>21</v>
      </c>
      <c r="E971" t="s">
        <v>24</v>
      </c>
      <c r="F971" t="s">
        <v>33</v>
      </c>
      <c r="G971" s="2"/>
      <c r="H971" t="s">
        <v>70</v>
      </c>
      <c r="I971" t="s">
        <v>35</v>
      </c>
      <c r="J971" t="s">
        <v>275</v>
      </c>
      <c r="K971" t="s">
        <v>48</v>
      </c>
      <c r="L971" t="s">
        <v>70</v>
      </c>
      <c r="M971" t="s">
        <v>72</v>
      </c>
      <c r="N971">
        <v>77</v>
      </c>
      <c r="O971">
        <v>2.57</v>
      </c>
      <c r="P971">
        <v>0</v>
      </c>
      <c r="Q971" t="s">
        <v>8</v>
      </c>
      <c r="R971" t="s">
        <v>4</v>
      </c>
      <c r="S971" t="s">
        <v>5</v>
      </c>
      <c r="T971">
        <v>1</v>
      </c>
    </row>
    <row r="972" spans="1:20" x14ac:dyDescent="0.25">
      <c r="A972" s="2">
        <v>43110</v>
      </c>
      <c r="B972">
        <v>55714</v>
      </c>
      <c r="C972" t="s">
        <v>17</v>
      </c>
      <c r="D972">
        <v>21</v>
      </c>
      <c r="E972" t="s">
        <v>24</v>
      </c>
      <c r="F972" t="s">
        <v>33</v>
      </c>
      <c r="G972" s="2"/>
      <c r="H972" t="s">
        <v>70</v>
      </c>
      <c r="I972" t="s">
        <v>35</v>
      </c>
      <c r="J972" t="s">
        <v>273</v>
      </c>
      <c r="K972" t="s">
        <v>48</v>
      </c>
      <c r="L972" t="s">
        <v>70</v>
      </c>
      <c r="M972" t="s">
        <v>72</v>
      </c>
      <c r="N972">
        <v>215</v>
      </c>
      <c r="O972">
        <v>7.17</v>
      </c>
      <c r="P972">
        <v>0</v>
      </c>
      <c r="Q972" t="s">
        <v>8</v>
      </c>
      <c r="R972" t="s">
        <v>4</v>
      </c>
      <c r="S972" t="s">
        <v>5</v>
      </c>
      <c r="T972">
        <v>1</v>
      </c>
    </row>
    <row r="973" spans="1:20" x14ac:dyDescent="0.25">
      <c r="A973" s="2">
        <v>43111</v>
      </c>
      <c r="B973">
        <v>41290</v>
      </c>
      <c r="C973" t="s">
        <v>17</v>
      </c>
      <c r="D973">
        <v>21</v>
      </c>
      <c r="E973" t="s">
        <v>30</v>
      </c>
      <c r="F973" t="s">
        <v>33</v>
      </c>
      <c r="G973" s="2"/>
      <c r="H973" t="s">
        <v>70</v>
      </c>
      <c r="I973" t="s">
        <v>37</v>
      </c>
      <c r="J973" t="s">
        <v>272</v>
      </c>
      <c r="K973" t="s">
        <v>48</v>
      </c>
      <c r="L973" t="s">
        <v>70</v>
      </c>
      <c r="M973" t="s">
        <v>72</v>
      </c>
      <c r="N973">
        <v>262</v>
      </c>
      <c r="O973">
        <v>8.73</v>
      </c>
      <c r="P973">
        <v>0</v>
      </c>
      <c r="Q973" t="s">
        <v>8</v>
      </c>
      <c r="R973" t="s">
        <v>4</v>
      </c>
      <c r="S973" t="s">
        <v>5</v>
      </c>
      <c r="T973">
        <v>1</v>
      </c>
    </row>
    <row r="974" spans="1:20" x14ac:dyDescent="0.25">
      <c r="A974" s="2">
        <v>43111</v>
      </c>
      <c r="B974">
        <v>43806</v>
      </c>
      <c r="C974" t="s">
        <v>17</v>
      </c>
      <c r="D974">
        <v>21</v>
      </c>
      <c r="E974" t="s">
        <v>22</v>
      </c>
      <c r="F974" t="s">
        <v>33</v>
      </c>
      <c r="G974" s="2"/>
      <c r="H974" t="s">
        <v>70</v>
      </c>
      <c r="I974" t="s">
        <v>37</v>
      </c>
      <c r="J974" t="s">
        <v>220</v>
      </c>
      <c r="K974" t="s">
        <v>48</v>
      </c>
      <c r="L974" t="s">
        <v>70</v>
      </c>
      <c r="M974" t="s">
        <v>72</v>
      </c>
      <c r="N974">
        <v>227</v>
      </c>
      <c r="O974">
        <v>7.57</v>
      </c>
      <c r="P974">
        <v>0</v>
      </c>
      <c r="Q974" t="s">
        <v>8</v>
      </c>
      <c r="R974" t="s">
        <v>4</v>
      </c>
      <c r="S974" t="s">
        <v>5</v>
      </c>
      <c r="T974">
        <v>1</v>
      </c>
    </row>
    <row r="975" spans="1:20" x14ac:dyDescent="0.25">
      <c r="A975" s="2">
        <v>43111</v>
      </c>
      <c r="B975">
        <v>52762</v>
      </c>
      <c r="C975" t="s">
        <v>17</v>
      </c>
      <c r="D975">
        <v>21</v>
      </c>
      <c r="E975" t="s">
        <v>24</v>
      </c>
      <c r="F975" t="s">
        <v>33</v>
      </c>
      <c r="G975" s="2"/>
      <c r="H975" t="s">
        <v>70</v>
      </c>
      <c r="I975" t="s">
        <v>35</v>
      </c>
      <c r="J975" t="s">
        <v>275</v>
      </c>
      <c r="K975" t="s">
        <v>48</v>
      </c>
      <c r="L975" t="s">
        <v>70</v>
      </c>
      <c r="M975" t="s">
        <v>72</v>
      </c>
      <c r="N975">
        <v>108</v>
      </c>
      <c r="O975">
        <v>3.6</v>
      </c>
      <c r="P975">
        <v>0</v>
      </c>
      <c r="Q975" t="s">
        <v>8</v>
      </c>
      <c r="R975" t="s">
        <v>4</v>
      </c>
      <c r="S975" t="s">
        <v>5</v>
      </c>
      <c r="T975">
        <v>1</v>
      </c>
    </row>
    <row r="976" spans="1:20" x14ac:dyDescent="0.25">
      <c r="A976" s="2">
        <v>43111</v>
      </c>
      <c r="B976">
        <v>55714</v>
      </c>
      <c r="C976" t="s">
        <v>17</v>
      </c>
      <c r="D976">
        <v>21</v>
      </c>
      <c r="E976" t="s">
        <v>24</v>
      </c>
      <c r="F976" t="s">
        <v>33</v>
      </c>
      <c r="G976" s="2"/>
      <c r="H976" t="s">
        <v>70</v>
      </c>
      <c r="I976" t="s">
        <v>35</v>
      </c>
      <c r="J976" t="s">
        <v>273</v>
      </c>
      <c r="K976" t="s">
        <v>48</v>
      </c>
      <c r="L976" t="s">
        <v>70</v>
      </c>
      <c r="M976" t="s">
        <v>72</v>
      </c>
      <c r="N976">
        <v>246</v>
      </c>
      <c r="O976">
        <v>8.1999999999999993</v>
      </c>
      <c r="P976">
        <v>0</v>
      </c>
      <c r="Q976" t="s">
        <v>8</v>
      </c>
      <c r="R976" t="s">
        <v>4</v>
      </c>
      <c r="S976" t="s">
        <v>5</v>
      </c>
      <c r="T976">
        <v>1</v>
      </c>
    </row>
    <row r="977" spans="1:20" x14ac:dyDescent="0.25">
      <c r="A977" s="2">
        <v>43112</v>
      </c>
      <c r="B977">
        <v>41290</v>
      </c>
      <c r="C977" t="s">
        <v>17</v>
      </c>
      <c r="D977">
        <v>21</v>
      </c>
      <c r="E977" t="s">
        <v>30</v>
      </c>
      <c r="F977" t="s">
        <v>33</v>
      </c>
      <c r="G977" s="2"/>
      <c r="H977" t="s">
        <v>70</v>
      </c>
      <c r="I977" t="s">
        <v>37</v>
      </c>
      <c r="J977" t="s">
        <v>272</v>
      </c>
      <c r="K977" t="s">
        <v>48</v>
      </c>
      <c r="L977" t="s">
        <v>70</v>
      </c>
      <c r="M977" t="s">
        <v>72</v>
      </c>
      <c r="N977">
        <v>292</v>
      </c>
      <c r="O977">
        <v>9.73</v>
      </c>
      <c r="P977">
        <v>0</v>
      </c>
      <c r="Q977" t="s">
        <v>8</v>
      </c>
      <c r="R977" t="s">
        <v>4</v>
      </c>
      <c r="S977" t="s">
        <v>5</v>
      </c>
      <c r="T977">
        <v>1</v>
      </c>
    </row>
    <row r="978" spans="1:20" x14ac:dyDescent="0.25">
      <c r="A978" s="2">
        <v>43112</v>
      </c>
      <c r="B978">
        <v>43806</v>
      </c>
      <c r="C978" t="s">
        <v>17</v>
      </c>
      <c r="D978">
        <v>21</v>
      </c>
      <c r="E978" t="s">
        <v>22</v>
      </c>
      <c r="F978" t="s">
        <v>33</v>
      </c>
      <c r="G978" s="2"/>
      <c r="H978" t="s">
        <v>70</v>
      </c>
      <c r="I978" t="s">
        <v>37</v>
      </c>
      <c r="J978" t="s">
        <v>220</v>
      </c>
      <c r="K978" t="s">
        <v>48</v>
      </c>
      <c r="L978" t="s">
        <v>70</v>
      </c>
      <c r="M978" t="s">
        <v>72</v>
      </c>
      <c r="N978">
        <v>257</v>
      </c>
      <c r="O978">
        <v>8.57</v>
      </c>
      <c r="P978">
        <v>0</v>
      </c>
      <c r="Q978" t="s">
        <v>8</v>
      </c>
      <c r="R978" t="s">
        <v>4</v>
      </c>
      <c r="S978" t="s">
        <v>5</v>
      </c>
      <c r="T978">
        <v>1</v>
      </c>
    </row>
    <row r="979" spans="1:20" x14ac:dyDescent="0.25">
      <c r="A979" s="2">
        <v>43112</v>
      </c>
      <c r="B979">
        <v>52762</v>
      </c>
      <c r="C979" t="s">
        <v>17</v>
      </c>
      <c r="D979">
        <v>21</v>
      </c>
      <c r="E979" t="s">
        <v>24</v>
      </c>
      <c r="F979" t="s">
        <v>33</v>
      </c>
      <c r="G979" s="2"/>
      <c r="H979" t="s">
        <v>70</v>
      </c>
      <c r="I979" t="s">
        <v>35</v>
      </c>
      <c r="J979" t="s">
        <v>275</v>
      </c>
      <c r="K979" t="s">
        <v>48</v>
      </c>
      <c r="L979" t="s">
        <v>70</v>
      </c>
      <c r="M979" t="s">
        <v>72</v>
      </c>
      <c r="N979">
        <v>138</v>
      </c>
      <c r="O979">
        <v>4.5999999999999996</v>
      </c>
      <c r="P979">
        <v>0</v>
      </c>
      <c r="Q979" t="s">
        <v>8</v>
      </c>
      <c r="R979" t="s">
        <v>4</v>
      </c>
      <c r="S979" t="s">
        <v>5</v>
      </c>
      <c r="T979">
        <v>1</v>
      </c>
    </row>
    <row r="980" spans="1:20" x14ac:dyDescent="0.25">
      <c r="A980" s="2">
        <v>43112</v>
      </c>
      <c r="B980">
        <v>55714</v>
      </c>
      <c r="C980" t="s">
        <v>17</v>
      </c>
      <c r="D980">
        <v>21</v>
      </c>
      <c r="E980" t="s">
        <v>24</v>
      </c>
      <c r="F980" t="s">
        <v>33</v>
      </c>
      <c r="G980" s="2"/>
      <c r="H980" t="s">
        <v>70</v>
      </c>
      <c r="I980" t="s">
        <v>35</v>
      </c>
      <c r="J980" t="s">
        <v>273</v>
      </c>
      <c r="K980" t="s">
        <v>48</v>
      </c>
      <c r="L980" t="s">
        <v>70</v>
      </c>
      <c r="M980" t="s">
        <v>72</v>
      </c>
      <c r="N980">
        <v>276</v>
      </c>
      <c r="O980">
        <v>9.1999999999999993</v>
      </c>
      <c r="P980">
        <v>0</v>
      </c>
      <c r="Q980" t="s">
        <v>8</v>
      </c>
      <c r="R980" t="s">
        <v>4</v>
      </c>
      <c r="S980" t="s">
        <v>5</v>
      </c>
      <c r="T980">
        <v>1</v>
      </c>
    </row>
    <row r="981" spans="1:20" x14ac:dyDescent="0.25">
      <c r="A981" s="2">
        <v>42370</v>
      </c>
      <c r="B981">
        <v>55730</v>
      </c>
      <c r="C981" t="s">
        <v>17</v>
      </c>
      <c r="D981">
        <v>20</v>
      </c>
      <c r="E981" t="s">
        <v>18</v>
      </c>
      <c r="F981" t="s">
        <v>33</v>
      </c>
      <c r="G981" s="2"/>
      <c r="H981" t="s">
        <v>70</v>
      </c>
      <c r="I981" t="s">
        <v>35</v>
      </c>
      <c r="J981" t="s">
        <v>261</v>
      </c>
      <c r="K981" t="s">
        <v>48</v>
      </c>
      <c r="L981" t="s">
        <v>70</v>
      </c>
      <c r="M981" t="s">
        <v>72</v>
      </c>
      <c r="N981">
        <v>492</v>
      </c>
      <c r="O981">
        <v>16.399999999999999</v>
      </c>
      <c r="P981">
        <v>0</v>
      </c>
      <c r="Q981" t="s">
        <v>6</v>
      </c>
      <c r="R981" t="s">
        <v>4</v>
      </c>
      <c r="S981" t="s">
        <v>5</v>
      </c>
      <c r="T981">
        <v>1</v>
      </c>
    </row>
    <row r="982" spans="1:20" x14ac:dyDescent="0.25">
      <c r="A982" s="2">
        <v>42371</v>
      </c>
      <c r="B982">
        <v>55730</v>
      </c>
      <c r="C982" t="s">
        <v>17</v>
      </c>
      <c r="D982">
        <v>20</v>
      </c>
      <c r="E982" t="s">
        <v>18</v>
      </c>
      <c r="F982" t="s">
        <v>33</v>
      </c>
      <c r="G982" s="2"/>
      <c r="H982" t="s">
        <v>70</v>
      </c>
      <c r="I982" t="s">
        <v>35</v>
      </c>
      <c r="J982" t="s">
        <v>263</v>
      </c>
      <c r="K982" t="s">
        <v>48</v>
      </c>
      <c r="L982" t="s">
        <v>70</v>
      </c>
      <c r="M982" t="s">
        <v>72</v>
      </c>
      <c r="N982">
        <v>523</v>
      </c>
      <c r="O982">
        <v>17.43</v>
      </c>
      <c r="P982">
        <v>0</v>
      </c>
      <c r="Q982" t="s">
        <v>6</v>
      </c>
      <c r="R982" t="s">
        <v>4</v>
      </c>
      <c r="S982" t="s">
        <v>5</v>
      </c>
      <c r="T982">
        <v>1</v>
      </c>
    </row>
    <row r="983" spans="1:20" x14ac:dyDescent="0.25">
      <c r="A983" s="2">
        <v>42372</v>
      </c>
      <c r="B983">
        <v>55730</v>
      </c>
      <c r="C983" t="s">
        <v>17</v>
      </c>
      <c r="D983">
        <v>20</v>
      </c>
      <c r="E983" t="s">
        <v>18</v>
      </c>
      <c r="F983" t="s">
        <v>33</v>
      </c>
      <c r="G983" s="2"/>
      <c r="H983" t="s">
        <v>70</v>
      </c>
      <c r="I983" t="s">
        <v>35</v>
      </c>
      <c r="J983" t="s">
        <v>263</v>
      </c>
      <c r="K983" t="s">
        <v>48</v>
      </c>
      <c r="L983" t="s">
        <v>70</v>
      </c>
      <c r="M983" t="s">
        <v>72</v>
      </c>
      <c r="N983">
        <v>552</v>
      </c>
      <c r="O983">
        <v>18.399999999999999</v>
      </c>
      <c r="P983">
        <v>0</v>
      </c>
      <c r="Q983" t="s">
        <v>6</v>
      </c>
      <c r="R983" t="s">
        <v>4</v>
      </c>
      <c r="S983" t="s">
        <v>5</v>
      </c>
      <c r="T983">
        <v>1</v>
      </c>
    </row>
    <row r="984" spans="1:20" x14ac:dyDescent="0.25">
      <c r="A984" s="2">
        <v>42373</v>
      </c>
      <c r="B984">
        <v>55730</v>
      </c>
      <c r="C984" t="s">
        <v>17</v>
      </c>
      <c r="D984">
        <v>20</v>
      </c>
      <c r="E984" t="s">
        <v>18</v>
      </c>
      <c r="F984" t="s">
        <v>33</v>
      </c>
      <c r="G984" s="2"/>
      <c r="H984" t="s">
        <v>70</v>
      </c>
      <c r="I984" t="s">
        <v>35</v>
      </c>
      <c r="J984" t="s">
        <v>263</v>
      </c>
      <c r="K984" t="s">
        <v>48</v>
      </c>
      <c r="L984" t="s">
        <v>70</v>
      </c>
      <c r="M984" t="s">
        <v>72</v>
      </c>
      <c r="N984">
        <v>583</v>
      </c>
      <c r="O984">
        <v>19.43</v>
      </c>
      <c r="P984">
        <v>0</v>
      </c>
      <c r="Q984" t="s">
        <v>6</v>
      </c>
      <c r="R984" t="s">
        <v>4</v>
      </c>
      <c r="S984" t="s">
        <v>5</v>
      </c>
      <c r="T984">
        <v>1</v>
      </c>
    </row>
    <row r="985" spans="1:20" x14ac:dyDescent="0.25">
      <c r="A985" s="2">
        <v>42374</v>
      </c>
      <c r="B985">
        <v>55730</v>
      </c>
      <c r="C985" t="s">
        <v>17</v>
      </c>
      <c r="D985">
        <v>20</v>
      </c>
      <c r="E985" t="s">
        <v>18</v>
      </c>
      <c r="F985" t="s">
        <v>33</v>
      </c>
      <c r="G985" s="2"/>
      <c r="H985" t="s">
        <v>70</v>
      </c>
      <c r="I985" t="s">
        <v>35</v>
      </c>
      <c r="J985" t="s">
        <v>263</v>
      </c>
      <c r="K985" t="s">
        <v>48</v>
      </c>
      <c r="L985" t="s">
        <v>70</v>
      </c>
      <c r="M985" t="s">
        <v>72</v>
      </c>
      <c r="N985">
        <v>613</v>
      </c>
      <c r="O985">
        <v>20.43</v>
      </c>
      <c r="P985">
        <v>0</v>
      </c>
      <c r="Q985" t="s">
        <v>6</v>
      </c>
      <c r="R985" t="s">
        <v>4</v>
      </c>
      <c r="S985" t="s">
        <v>5</v>
      </c>
      <c r="T985">
        <v>1</v>
      </c>
    </row>
    <row r="986" spans="1:20" x14ac:dyDescent="0.25">
      <c r="A986" s="2">
        <v>42375</v>
      </c>
      <c r="B986">
        <v>55730</v>
      </c>
      <c r="C986" t="s">
        <v>17</v>
      </c>
      <c r="D986">
        <v>20</v>
      </c>
      <c r="E986" t="s">
        <v>18</v>
      </c>
      <c r="F986" t="s">
        <v>33</v>
      </c>
      <c r="G986" s="2"/>
      <c r="H986" t="s">
        <v>70</v>
      </c>
      <c r="I986" t="s">
        <v>35</v>
      </c>
      <c r="J986" t="s">
        <v>263</v>
      </c>
      <c r="K986" t="s">
        <v>48</v>
      </c>
      <c r="L986" t="s">
        <v>70</v>
      </c>
      <c r="M986" t="s">
        <v>72</v>
      </c>
      <c r="N986">
        <v>644</v>
      </c>
      <c r="O986">
        <v>21.47</v>
      </c>
      <c r="P986">
        <v>0</v>
      </c>
      <c r="Q986" t="s">
        <v>6</v>
      </c>
      <c r="R986" t="s">
        <v>4</v>
      </c>
      <c r="S986" t="s">
        <v>5</v>
      </c>
      <c r="T986">
        <v>1</v>
      </c>
    </row>
    <row r="987" spans="1:20" x14ac:dyDescent="0.25">
      <c r="A987" s="2">
        <v>42376</v>
      </c>
      <c r="B987">
        <v>55730</v>
      </c>
      <c r="C987" t="s">
        <v>17</v>
      </c>
      <c r="D987">
        <v>20</v>
      </c>
      <c r="E987" t="s">
        <v>18</v>
      </c>
      <c r="F987" t="s">
        <v>33</v>
      </c>
      <c r="G987" s="2"/>
      <c r="H987" t="s">
        <v>70</v>
      </c>
      <c r="I987" t="s">
        <v>35</v>
      </c>
      <c r="J987" t="s">
        <v>263</v>
      </c>
      <c r="K987" t="s">
        <v>48</v>
      </c>
      <c r="L987" t="s">
        <v>70</v>
      </c>
      <c r="M987" t="s">
        <v>72</v>
      </c>
      <c r="N987">
        <v>674</v>
      </c>
      <c r="O987">
        <v>22.47</v>
      </c>
      <c r="P987">
        <v>0</v>
      </c>
      <c r="Q987" t="s">
        <v>6</v>
      </c>
      <c r="R987" t="s">
        <v>4</v>
      </c>
      <c r="S987" t="s">
        <v>5</v>
      </c>
      <c r="T987">
        <v>1</v>
      </c>
    </row>
    <row r="988" spans="1:20" x14ac:dyDescent="0.25">
      <c r="A988" s="2">
        <v>42377</v>
      </c>
      <c r="B988">
        <v>55730</v>
      </c>
      <c r="C988" t="s">
        <v>17</v>
      </c>
      <c r="D988">
        <v>20</v>
      </c>
      <c r="E988" t="s">
        <v>18</v>
      </c>
      <c r="F988" t="s">
        <v>33</v>
      </c>
      <c r="G988" s="2"/>
      <c r="H988" t="s">
        <v>70</v>
      </c>
      <c r="I988" t="s">
        <v>35</v>
      </c>
      <c r="J988" t="s">
        <v>263</v>
      </c>
      <c r="K988" t="s">
        <v>48</v>
      </c>
      <c r="L988" t="s">
        <v>70</v>
      </c>
      <c r="M988" t="s">
        <v>72</v>
      </c>
      <c r="N988">
        <v>705</v>
      </c>
      <c r="O988">
        <v>23.5</v>
      </c>
      <c r="P988">
        <v>0</v>
      </c>
      <c r="Q988" t="s">
        <v>6</v>
      </c>
      <c r="R988" t="s">
        <v>4</v>
      </c>
      <c r="S988" t="s">
        <v>5</v>
      </c>
      <c r="T988">
        <v>1</v>
      </c>
    </row>
    <row r="989" spans="1:20" x14ac:dyDescent="0.25">
      <c r="A989" s="2">
        <v>42378</v>
      </c>
      <c r="B989">
        <v>55730</v>
      </c>
      <c r="C989" t="s">
        <v>17</v>
      </c>
      <c r="D989">
        <v>20</v>
      </c>
      <c r="E989" t="s">
        <v>18</v>
      </c>
      <c r="F989" t="s">
        <v>33</v>
      </c>
      <c r="G989" s="2"/>
      <c r="H989" t="s">
        <v>70</v>
      </c>
      <c r="I989" t="s">
        <v>35</v>
      </c>
      <c r="J989" t="s">
        <v>263</v>
      </c>
      <c r="K989" t="s">
        <v>48</v>
      </c>
      <c r="L989" t="s">
        <v>70</v>
      </c>
      <c r="M989" t="s">
        <v>72</v>
      </c>
      <c r="N989">
        <v>736</v>
      </c>
      <c r="O989">
        <v>24.53</v>
      </c>
      <c r="P989">
        <v>0</v>
      </c>
      <c r="Q989" t="s">
        <v>6</v>
      </c>
      <c r="R989" t="s">
        <v>4</v>
      </c>
      <c r="S989" t="s">
        <v>5</v>
      </c>
      <c r="T989">
        <v>1</v>
      </c>
    </row>
    <row r="990" spans="1:20" x14ac:dyDescent="0.25">
      <c r="A990" s="2">
        <v>42379</v>
      </c>
      <c r="B990">
        <v>55730</v>
      </c>
      <c r="C990" t="s">
        <v>17</v>
      </c>
      <c r="D990">
        <v>20</v>
      </c>
      <c r="E990" t="s">
        <v>18</v>
      </c>
      <c r="F990" t="s">
        <v>33</v>
      </c>
      <c r="G990" s="2"/>
      <c r="H990" t="s">
        <v>70</v>
      </c>
      <c r="I990" t="s">
        <v>35</v>
      </c>
      <c r="J990" t="s">
        <v>263</v>
      </c>
      <c r="K990" t="s">
        <v>48</v>
      </c>
      <c r="L990" t="s">
        <v>70</v>
      </c>
      <c r="M990" t="s">
        <v>72</v>
      </c>
      <c r="N990">
        <v>766</v>
      </c>
      <c r="O990">
        <v>25.53</v>
      </c>
      <c r="P990">
        <v>0</v>
      </c>
      <c r="Q990" t="s">
        <v>6</v>
      </c>
      <c r="R990" t="s">
        <v>4</v>
      </c>
      <c r="S990" t="s">
        <v>5</v>
      </c>
      <c r="T990">
        <v>1</v>
      </c>
    </row>
    <row r="991" spans="1:20" x14ac:dyDescent="0.25">
      <c r="A991" s="2">
        <v>42380</v>
      </c>
      <c r="B991">
        <v>55730</v>
      </c>
      <c r="C991" t="s">
        <v>17</v>
      </c>
      <c r="D991">
        <v>20</v>
      </c>
      <c r="E991" t="s">
        <v>18</v>
      </c>
      <c r="F991" t="s">
        <v>33</v>
      </c>
      <c r="G991" s="2"/>
      <c r="H991" t="s">
        <v>70</v>
      </c>
      <c r="I991" t="s">
        <v>35</v>
      </c>
      <c r="J991" t="s">
        <v>263</v>
      </c>
      <c r="K991" t="s">
        <v>48</v>
      </c>
      <c r="L991" t="s">
        <v>70</v>
      </c>
      <c r="M991" t="s">
        <v>72</v>
      </c>
      <c r="N991">
        <v>797</v>
      </c>
      <c r="O991">
        <v>26.57</v>
      </c>
      <c r="P991">
        <v>0</v>
      </c>
      <c r="Q991" t="s">
        <v>6</v>
      </c>
      <c r="R991" t="s">
        <v>4</v>
      </c>
      <c r="S991" t="s">
        <v>5</v>
      </c>
      <c r="T991">
        <v>1</v>
      </c>
    </row>
    <row r="992" spans="1:20" x14ac:dyDescent="0.25">
      <c r="A992" s="2">
        <v>42380</v>
      </c>
      <c r="B992">
        <v>99682</v>
      </c>
      <c r="C992" t="s">
        <v>17</v>
      </c>
      <c r="D992">
        <v>20</v>
      </c>
      <c r="E992" t="s">
        <v>22</v>
      </c>
      <c r="F992" t="s">
        <v>33</v>
      </c>
      <c r="G992" s="2"/>
      <c r="H992" t="s">
        <v>70</v>
      </c>
      <c r="I992" t="s">
        <v>35</v>
      </c>
      <c r="J992" t="s">
        <v>276</v>
      </c>
      <c r="K992" t="s">
        <v>48</v>
      </c>
      <c r="L992" t="s">
        <v>70</v>
      </c>
      <c r="M992" t="s">
        <v>72</v>
      </c>
      <c r="N992">
        <v>14</v>
      </c>
      <c r="O992">
        <v>0.47</v>
      </c>
      <c r="P992">
        <v>0</v>
      </c>
      <c r="Q992" t="s">
        <v>6</v>
      </c>
      <c r="R992" t="s">
        <v>4</v>
      </c>
      <c r="S992" t="s">
        <v>5</v>
      </c>
      <c r="T992">
        <v>1</v>
      </c>
    </row>
    <row r="993" spans="1:20" x14ac:dyDescent="0.25">
      <c r="A993" s="2">
        <v>42380</v>
      </c>
      <c r="B993">
        <v>104016</v>
      </c>
      <c r="C993" t="s">
        <v>17</v>
      </c>
      <c r="D993">
        <v>20</v>
      </c>
      <c r="E993" t="s">
        <v>28</v>
      </c>
      <c r="F993" t="s">
        <v>33</v>
      </c>
      <c r="G993" s="2"/>
      <c r="H993" t="s">
        <v>70</v>
      </c>
      <c r="I993" t="s">
        <v>36</v>
      </c>
      <c r="J993" t="s">
        <v>264</v>
      </c>
      <c r="K993" t="s">
        <v>48</v>
      </c>
      <c r="L993" t="s">
        <v>70</v>
      </c>
      <c r="M993" t="s">
        <v>72</v>
      </c>
      <c r="N993">
        <v>21</v>
      </c>
      <c r="O993">
        <v>0.7</v>
      </c>
      <c r="P993">
        <v>0</v>
      </c>
      <c r="Q993" t="s">
        <v>6</v>
      </c>
      <c r="R993" t="s">
        <v>4</v>
      </c>
      <c r="S993" t="s">
        <v>5</v>
      </c>
      <c r="T993">
        <v>1</v>
      </c>
    </row>
    <row r="994" spans="1:20" x14ac:dyDescent="0.25">
      <c r="A994" s="2">
        <v>42381</v>
      </c>
      <c r="B994">
        <v>55730</v>
      </c>
      <c r="C994" t="s">
        <v>17</v>
      </c>
      <c r="D994">
        <v>20</v>
      </c>
      <c r="E994" t="s">
        <v>18</v>
      </c>
      <c r="F994" t="s">
        <v>33</v>
      </c>
      <c r="G994" s="2"/>
      <c r="H994" t="s">
        <v>70</v>
      </c>
      <c r="I994" t="s">
        <v>35</v>
      </c>
      <c r="J994" t="s">
        <v>263</v>
      </c>
      <c r="K994" t="s">
        <v>48</v>
      </c>
      <c r="L994" t="s">
        <v>70</v>
      </c>
      <c r="M994" t="s">
        <v>72</v>
      </c>
      <c r="N994">
        <v>827</v>
      </c>
      <c r="O994">
        <v>27.57</v>
      </c>
      <c r="P994">
        <v>0</v>
      </c>
      <c r="Q994" t="s">
        <v>6</v>
      </c>
      <c r="R994" t="s">
        <v>4</v>
      </c>
      <c r="S994" t="s">
        <v>5</v>
      </c>
      <c r="T994">
        <v>1</v>
      </c>
    </row>
    <row r="995" spans="1:20" x14ac:dyDescent="0.25">
      <c r="A995" s="2">
        <v>42381</v>
      </c>
      <c r="B995">
        <v>102018</v>
      </c>
      <c r="C995" t="s">
        <v>17</v>
      </c>
      <c r="D995">
        <v>20</v>
      </c>
      <c r="E995" t="s">
        <v>18</v>
      </c>
      <c r="F995" t="s">
        <v>33</v>
      </c>
      <c r="G995" s="2"/>
      <c r="H995" t="s">
        <v>70</v>
      </c>
      <c r="I995" t="s">
        <v>41</v>
      </c>
      <c r="J995" t="s">
        <v>277</v>
      </c>
      <c r="K995" t="s">
        <v>48</v>
      </c>
      <c r="L995" t="s">
        <v>70</v>
      </c>
      <c r="M995" t="s">
        <v>72</v>
      </c>
      <c r="N995">
        <v>29</v>
      </c>
      <c r="O995">
        <v>0.97</v>
      </c>
      <c r="P995">
        <v>0</v>
      </c>
      <c r="Q995" t="s">
        <v>6</v>
      </c>
      <c r="R995" t="s">
        <v>4</v>
      </c>
      <c r="S995" t="s">
        <v>5</v>
      </c>
      <c r="T995">
        <v>1</v>
      </c>
    </row>
    <row r="996" spans="1:20" x14ac:dyDescent="0.25">
      <c r="A996" s="2">
        <v>42381</v>
      </c>
      <c r="B996">
        <v>104016</v>
      </c>
      <c r="C996" t="s">
        <v>17</v>
      </c>
      <c r="D996">
        <v>20</v>
      </c>
      <c r="E996" t="s">
        <v>28</v>
      </c>
      <c r="F996" t="s">
        <v>33</v>
      </c>
      <c r="G996" s="2"/>
      <c r="H996" t="s">
        <v>70</v>
      </c>
      <c r="I996" t="s">
        <v>36</v>
      </c>
      <c r="J996" t="s">
        <v>264</v>
      </c>
      <c r="K996" t="s">
        <v>48</v>
      </c>
      <c r="L996" t="s">
        <v>70</v>
      </c>
      <c r="M996" t="s">
        <v>72</v>
      </c>
      <c r="N996">
        <v>51</v>
      </c>
      <c r="O996">
        <v>1.7</v>
      </c>
      <c r="P996">
        <v>0</v>
      </c>
      <c r="Q996" t="s">
        <v>6</v>
      </c>
      <c r="R996" t="s">
        <v>4</v>
      </c>
      <c r="S996" t="s">
        <v>5</v>
      </c>
      <c r="T996">
        <v>1</v>
      </c>
    </row>
    <row r="997" spans="1:20" x14ac:dyDescent="0.25">
      <c r="A997" s="2">
        <v>42736</v>
      </c>
      <c r="B997">
        <v>104692</v>
      </c>
      <c r="C997" t="s">
        <v>17</v>
      </c>
      <c r="D997">
        <v>20</v>
      </c>
      <c r="E997" t="s">
        <v>20</v>
      </c>
      <c r="F997" t="s">
        <v>33</v>
      </c>
      <c r="G997" s="2"/>
      <c r="H997" t="s">
        <v>70</v>
      </c>
      <c r="I997" t="s">
        <v>37</v>
      </c>
      <c r="J997" t="s">
        <v>278</v>
      </c>
      <c r="K997" t="s">
        <v>48</v>
      </c>
      <c r="L997" t="s">
        <v>70</v>
      </c>
      <c r="M997" t="s">
        <v>72</v>
      </c>
      <c r="N997">
        <v>340</v>
      </c>
      <c r="O997">
        <v>11.33</v>
      </c>
      <c r="P997">
        <v>0</v>
      </c>
      <c r="Q997" t="s">
        <v>7</v>
      </c>
      <c r="R997" t="s">
        <v>4</v>
      </c>
      <c r="S997" t="s">
        <v>5</v>
      </c>
      <c r="T997">
        <v>1</v>
      </c>
    </row>
    <row r="998" spans="1:20" x14ac:dyDescent="0.25">
      <c r="A998" s="2">
        <v>42736</v>
      </c>
      <c r="B998">
        <v>113268</v>
      </c>
      <c r="C998" t="s">
        <v>17</v>
      </c>
      <c r="D998">
        <v>20</v>
      </c>
      <c r="E998" t="s">
        <v>30</v>
      </c>
      <c r="F998" t="s">
        <v>33</v>
      </c>
      <c r="G998" s="2"/>
      <c r="H998" t="s">
        <v>70</v>
      </c>
      <c r="I998" t="s">
        <v>41</v>
      </c>
      <c r="J998" t="s">
        <v>279</v>
      </c>
      <c r="K998" t="s">
        <v>48</v>
      </c>
      <c r="L998" t="s">
        <v>70</v>
      </c>
      <c r="M998" t="s">
        <v>72</v>
      </c>
      <c r="N998">
        <v>25</v>
      </c>
      <c r="O998">
        <v>0.83</v>
      </c>
      <c r="P998">
        <v>0</v>
      </c>
      <c r="Q998" t="s">
        <v>7</v>
      </c>
      <c r="R998" t="s">
        <v>4</v>
      </c>
      <c r="S998" t="s">
        <v>5</v>
      </c>
      <c r="T998">
        <v>1</v>
      </c>
    </row>
    <row r="999" spans="1:20" x14ac:dyDescent="0.25">
      <c r="A999" s="2">
        <v>42736</v>
      </c>
      <c r="B999">
        <v>113630</v>
      </c>
      <c r="C999" t="s">
        <v>17</v>
      </c>
      <c r="D999">
        <v>20</v>
      </c>
      <c r="E999" t="s">
        <v>26</v>
      </c>
      <c r="F999" t="s">
        <v>33</v>
      </c>
      <c r="G999" s="2"/>
      <c r="H999" t="s">
        <v>70</v>
      </c>
      <c r="I999" t="s">
        <v>37</v>
      </c>
      <c r="J999" t="s">
        <v>280</v>
      </c>
      <c r="K999" t="s">
        <v>48</v>
      </c>
      <c r="L999" t="s">
        <v>70</v>
      </c>
      <c r="M999" t="s">
        <v>72</v>
      </c>
      <c r="N999">
        <v>81</v>
      </c>
      <c r="O999">
        <v>2.7</v>
      </c>
      <c r="P999">
        <v>0</v>
      </c>
      <c r="Q999" t="s">
        <v>7</v>
      </c>
      <c r="R999" t="s">
        <v>4</v>
      </c>
      <c r="S999" t="s">
        <v>5</v>
      </c>
      <c r="T999">
        <v>1</v>
      </c>
    </row>
    <row r="1000" spans="1:20" x14ac:dyDescent="0.25">
      <c r="A1000" s="2">
        <v>42737</v>
      </c>
      <c r="B1000">
        <v>104692</v>
      </c>
      <c r="C1000" t="s">
        <v>17</v>
      </c>
      <c r="D1000">
        <v>20</v>
      </c>
      <c r="E1000" t="s">
        <v>20</v>
      </c>
      <c r="F1000" t="s">
        <v>33</v>
      </c>
      <c r="G1000" s="2"/>
      <c r="H1000" t="s">
        <v>70</v>
      </c>
      <c r="I1000" t="s">
        <v>37</v>
      </c>
      <c r="J1000" t="s">
        <v>281</v>
      </c>
      <c r="K1000" t="s">
        <v>48</v>
      </c>
      <c r="L1000" t="s">
        <v>70</v>
      </c>
      <c r="M1000" t="s">
        <v>72</v>
      </c>
      <c r="N1000">
        <v>371</v>
      </c>
      <c r="O1000">
        <v>12.37</v>
      </c>
      <c r="P1000">
        <v>0</v>
      </c>
      <c r="Q1000" t="s">
        <v>7</v>
      </c>
      <c r="R1000" t="s">
        <v>4</v>
      </c>
      <c r="S1000" t="s">
        <v>5</v>
      </c>
      <c r="T1000">
        <v>1</v>
      </c>
    </row>
    <row r="1001" spans="1:20" x14ac:dyDescent="0.25">
      <c r="A1001" s="2">
        <v>42737</v>
      </c>
      <c r="B1001">
        <v>113268</v>
      </c>
      <c r="C1001" t="s">
        <v>17</v>
      </c>
      <c r="D1001">
        <v>20</v>
      </c>
      <c r="E1001" t="s">
        <v>30</v>
      </c>
      <c r="F1001" t="s">
        <v>33</v>
      </c>
      <c r="G1001" s="2"/>
      <c r="H1001" t="s">
        <v>70</v>
      </c>
      <c r="I1001" t="s">
        <v>41</v>
      </c>
      <c r="J1001" t="s">
        <v>282</v>
      </c>
      <c r="K1001" t="s">
        <v>48</v>
      </c>
      <c r="L1001" t="s">
        <v>70</v>
      </c>
      <c r="M1001" t="s">
        <v>72</v>
      </c>
      <c r="N1001">
        <v>56</v>
      </c>
      <c r="O1001">
        <v>1.87</v>
      </c>
      <c r="P1001">
        <v>0</v>
      </c>
      <c r="Q1001" t="s">
        <v>7</v>
      </c>
      <c r="R1001" t="s">
        <v>4</v>
      </c>
      <c r="S1001" t="s">
        <v>5</v>
      </c>
      <c r="T1001">
        <v>1</v>
      </c>
    </row>
    <row r="1002" spans="1:20" x14ac:dyDescent="0.25">
      <c r="A1002" s="2">
        <v>42737</v>
      </c>
      <c r="B1002">
        <v>113630</v>
      </c>
      <c r="C1002" t="s">
        <v>17</v>
      </c>
      <c r="D1002">
        <v>20</v>
      </c>
      <c r="E1002" t="s">
        <v>26</v>
      </c>
      <c r="F1002" t="s">
        <v>33</v>
      </c>
      <c r="G1002" s="2"/>
      <c r="H1002" t="s">
        <v>70</v>
      </c>
      <c r="I1002" t="s">
        <v>37</v>
      </c>
      <c r="J1002" t="s">
        <v>283</v>
      </c>
      <c r="K1002" t="s">
        <v>48</v>
      </c>
      <c r="L1002" t="s">
        <v>70</v>
      </c>
      <c r="M1002" t="s">
        <v>72</v>
      </c>
      <c r="N1002">
        <v>112</v>
      </c>
      <c r="O1002">
        <v>3.73</v>
      </c>
      <c r="P1002">
        <v>0</v>
      </c>
      <c r="Q1002" t="s">
        <v>7</v>
      </c>
      <c r="R1002" t="s">
        <v>4</v>
      </c>
      <c r="S1002" t="s">
        <v>5</v>
      </c>
      <c r="T1002">
        <v>1</v>
      </c>
    </row>
    <row r="1003" spans="1:20" x14ac:dyDescent="0.25">
      <c r="A1003" s="2">
        <v>42738</v>
      </c>
      <c r="B1003">
        <v>113268</v>
      </c>
      <c r="C1003" t="s">
        <v>17</v>
      </c>
      <c r="D1003">
        <v>20</v>
      </c>
      <c r="E1003" t="s">
        <v>30</v>
      </c>
      <c r="F1003" t="s">
        <v>33</v>
      </c>
      <c r="G1003" s="2"/>
      <c r="H1003" t="s">
        <v>70</v>
      </c>
      <c r="I1003" t="s">
        <v>41</v>
      </c>
      <c r="J1003" t="s">
        <v>282</v>
      </c>
      <c r="K1003" t="s">
        <v>48</v>
      </c>
      <c r="L1003" t="s">
        <v>70</v>
      </c>
      <c r="M1003" t="s">
        <v>72</v>
      </c>
      <c r="N1003">
        <v>84</v>
      </c>
      <c r="O1003">
        <v>2.8</v>
      </c>
      <c r="P1003">
        <v>0</v>
      </c>
      <c r="Q1003" t="s">
        <v>7</v>
      </c>
      <c r="R1003" t="s">
        <v>4</v>
      </c>
      <c r="S1003" t="s">
        <v>5</v>
      </c>
      <c r="T1003">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0C281-B3A2-41AF-B7BC-DD80D938968B}">
  <dimension ref="A3:F39"/>
  <sheetViews>
    <sheetView workbookViewId="0">
      <selection activeCell="B22" sqref="B22"/>
    </sheetView>
  </sheetViews>
  <sheetFormatPr defaultRowHeight="15" x14ac:dyDescent="0.25"/>
  <cols>
    <col min="1" max="1" width="13.140625" bestFit="1" customWidth="1"/>
    <col min="2" max="2" width="16.28515625" bestFit="1" customWidth="1"/>
    <col min="3" max="3" width="7.5703125" bestFit="1" customWidth="1"/>
    <col min="4" max="6" width="11.28515625" bestFit="1" customWidth="1"/>
  </cols>
  <sheetData>
    <row r="3" spans="1:6" x14ac:dyDescent="0.25">
      <c r="A3" s="1" t="s">
        <v>2</v>
      </c>
      <c r="B3" t="s">
        <v>14</v>
      </c>
    </row>
    <row r="4" spans="1:6" x14ac:dyDescent="0.25">
      <c r="A4" s="4" t="s">
        <v>16</v>
      </c>
      <c r="B4" s="7">
        <v>297</v>
      </c>
    </row>
    <row r="5" spans="1:6" x14ac:dyDescent="0.25">
      <c r="A5" s="4" t="s">
        <v>17</v>
      </c>
      <c r="B5" s="7">
        <v>353</v>
      </c>
    </row>
    <row r="6" spans="1:6" x14ac:dyDescent="0.25">
      <c r="A6" s="4" t="s">
        <v>1</v>
      </c>
      <c r="B6" s="7">
        <v>650</v>
      </c>
    </row>
    <row r="9" spans="1:6" x14ac:dyDescent="0.25">
      <c r="A9" s="1" t="s">
        <v>14</v>
      </c>
      <c r="B9" s="1" t="s">
        <v>0</v>
      </c>
    </row>
    <row r="10" spans="1:6" x14ac:dyDescent="0.25">
      <c r="A10" s="1" t="s">
        <v>2</v>
      </c>
      <c r="B10" t="s">
        <v>16</v>
      </c>
      <c r="C10" t="s">
        <v>17</v>
      </c>
      <c r="D10" t="s">
        <v>1</v>
      </c>
    </row>
    <row r="11" spans="1:6" x14ac:dyDescent="0.25">
      <c r="A11" s="4" t="s">
        <v>48</v>
      </c>
      <c r="B11" s="15">
        <v>0.81818181818181823</v>
      </c>
      <c r="C11" s="15">
        <v>0.91501416430594906</v>
      </c>
      <c r="D11" s="15">
        <v>0.87076923076923074</v>
      </c>
    </row>
    <row r="12" spans="1:6" x14ac:dyDescent="0.25">
      <c r="A12" s="4" t="s">
        <v>49</v>
      </c>
      <c r="B12" s="15">
        <v>0.18181818181818182</v>
      </c>
      <c r="C12" s="15">
        <v>8.4985835694050993E-2</v>
      </c>
      <c r="D12" s="15">
        <v>0.12923076923076923</v>
      </c>
    </row>
    <row r="13" spans="1:6" x14ac:dyDescent="0.25">
      <c r="A13" s="4" t="s">
        <v>1</v>
      </c>
      <c r="B13" s="15">
        <v>1</v>
      </c>
      <c r="C13" s="15">
        <v>1</v>
      </c>
      <c r="D13" s="15">
        <v>1</v>
      </c>
    </row>
    <row r="16" spans="1:6" x14ac:dyDescent="0.25">
      <c r="A16" s="1" t="s">
        <v>14</v>
      </c>
      <c r="B16" s="1" t="s">
        <v>0</v>
      </c>
      <c r="E16" s="1"/>
      <c r="F16" s="1"/>
    </row>
    <row r="17" spans="1:4" x14ac:dyDescent="0.25">
      <c r="A17" s="1" t="s">
        <v>2</v>
      </c>
      <c r="B17" t="s">
        <v>16</v>
      </c>
      <c r="C17" t="s">
        <v>17</v>
      </c>
      <c r="D17" t="s">
        <v>1</v>
      </c>
    </row>
    <row r="18" spans="1:4" x14ac:dyDescent="0.25">
      <c r="A18" s="4" t="s">
        <v>32</v>
      </c>
      <c r="B18" s="15">
        <v>0.50168350168350173</v>
      </c>
      <c r="C18" s="15">
        <v>0.27762039660056659</v>
      </c>
      <c r="D18" s="15">
        <v>0.38</v>
      </c>
    </row>
    <row r="19" spans="1:4" x14ac:dyDescent="0.25">
      <c r="A19" s="4" t="s">
        <v>33</v>
      </c>
      <c r="B19" s="15">
        <v>0.49831649831649832</v>
      </c>
      <c r="C19" s="15">
        <v>0.72237960339943341</v>
      </c>
      <c r="D19" s="15">
        <v>0.62</v>
      </c>
    </row>
    <row r="20" spans="1:4" x14ac:dyDescent="0.25">
      <c r="A20" s="4" t="s">
        <v>1</v>
      </c>
      <c r="B20" s="15">
        <v>1</v>
      </c>
      <c r="C20" s="15">
        <v>1</v>
      </c>
      <c r="D20" s="15">
        <v>1</v>
      </c>
    </row>
    <row r="24" spans="1:4" x14ac:dyDescent="0.25">
      <c r="A24" s="1" t="s">
        <v>14</v>
      </c>
      <c r="B24" s="1" t="s">
        <v>0</v>
      </c>
    </row>
    <row r="25" spans="1:4" x14ac:dyDescent="0.25">
      <c r="A25" s="1" t="s">
        <v>2</v>
      </c>
      <c r="B25" t="s">
        <v>16</v>
      </c>
      <c r="C25" t="s">
        <v>17</v>
      </c>
      <c r="D25" t="s">
        <v>1</v>
      </c>
    </row>
    <row r="26" spans="1:4" x14ac:dyDescent="0.25">
      <c r="A26" s="4" t="s">
        <v>72</v>
      </c>
      <c r="B26" s="7">
        <v>172</v>
      </c>
      <c r="C26" s="7">
        <v>165</v>
      </c>
      <c r="D26" s="7">
        <v>337</v>
      </c>
    </row>
    <row r="27" spans="1:4" x14ac:dyDescent="0.25">
      <c r="A27" s="4" t="s">
        <v>285</v>
      </c>
      <c r="B27" s="7">
        <v>81</v>
      </c>
      <c r="C27" s="7">
        <v>105</v>
      </c>
      <c r="D27" s="7">
        <v>186</v>
      </c>
    </row>
    <row r="28" spans="1:4" x14ac:dyDescent="0.25">
      <c r="A28" s="4" t="s">
        <v>286</v>
      </c>
      <c r="B28" s="7">
        <v>44</v>
      </c>
      <c r="C28" s="7">
        <v>83</v>
      </c>
      <c r="D28" s="7">
        <v>127</v>
      </c>
    </row>
    <row r="29" spans="1:4" x14ac:dyDescent="0.25">
      <c r="A29" s="4" t="s">
        <v>1</v>
      </c>
      <c r="B29" s="7">
        <v>297</v>
      </c>
      <c r="C29" s="7">
        <v>353</v>
      </c>
      <c r="D29" s="7">
        <v>650</v>
      </c>
    </row>
    <row r="33" spans="1:4" x14ac:dyDescent="0.25">
      <c r="A33" s="1" t="s">
        <v>287</v>
      </c>
      <c r="B33" s="1" t="s">
        <v>0</v>
      </c>
    </row>
    <row r="34" spans="1:4" x14ac:dyDescent="0.25">
      <c r="A34" s="1" t="s">
        <v>2</v>
      </c>
      <c r="B34" t="s">
        <v>16</v>
      </c>
      <c r="C34" t="s">
        <v>17</v>
      </c>
      <c r="D34" t="s">
        <v>1</v>
      </c>
    </row>
    <row r="35" spans="1:4" x14ac:dyDescent="0.25">
      <c r="A35" s="4" t="s">
        <v>3</v>
      </c>
      <c r="B35" s="21">
        <v>3.2258064516129031E-2</v>
      </c>
      <c r="C35" s="21">
        <v>4.1379310344827586E-2</v>
      </c>
      <c r="D35" s="21">
        <v>3.6666666666666667E-2</v>
      </c>
    </row>
    <row r="36" spans="1:4" x14ac:dyDescent="0.25">
      <c r="A36" s="4" t="s">
        <v>6</v>
      </c>
      <c r="B36" s="21">
        <v>0.13877551020408163</v>
      </c>
      <c r="C36" s="21">
        <v>0.17355371900826447</v>
      </c>
      <c r="D36" s="21">
        <v>0.15605749486652978</v>
      </c>
    </row>
    <row r="37" spans="1:4" x14ac:dyDescent="0.25">
      <c r="A37" s="4" t="s">
        <v>7</v>
      </c>
      <c r="B37" s="21">
        <v>0.34220532319391633</v>
      </c>
      <c r="C37" s="21">
        <v>0.35842293906810035</v>
      </c>
      <c r="D37" s="21">
        <v>0.35055350553505538</v>
      </c>
    </row>
    <row r="38" spans="1:4" x14ac:dyDescent="0.25">
      <c r="A38" s="4" t="s">
        <v>8</v>
      </c>
      <c r="B38" s="21">
        <v>0.44781144781144783</v>
      </c>
      <c r="C38" s="21">
        <v>0.53541076487252126</v>
      </c>
      <c r="D38" s="21">
        <v>0.49538461538461537</v>
      </c>
    </row>
    <row r="39" spans="1:4" x14ac:dyDescent="0.25">
      <c r="A39" s="4" t="s">
        <v>1</v>
      </c>
      <c r="B39" s="21">
        <v>0.88215488215488214</v>
      </c>
      <c r="C39" s="21">
        <v>0.95467422096317278</v>
      </c>
      <c r="D39" s="21">
        <v>0.92153846153846153</v>
      </c>
    </row>
  </sheetData>
  <pageMargins left="0.7" right="0.7" top="0.75" bottom="0.75" header="0.3" footer="0.3"/>
  <pageSetup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79684-9846-4318-ADFF-885472B5F476}">
  <dimension ref="A3:D33"/>
  <sheetViews>
    <sheetView topLeftCell="A10" workbookViewId="0">
      <selection activeCell="A3" sqref="A3:D33"/>
    </sheetView>
  </sheetViews>
  <sheetFormatPr defaultRowHeight="15" x14ac:dyDescent="0.25"/>
  <cols>
    <col min="1" max="1" width="16" bestFit="1" customWidth="1"/>
    <col min="2" max="2" width="16.28515625" bestFit="1" customWidth="1"/>
    <col min="3" max="3" width="4" bestFit="1" customWidth="1"/>
    <col min="4" max="4" width="11.28515625" bestFit="1" customWidth="1"/>
    <col min="5" max="49" width="9" bestFit="1" customWidth="1"/>
    <col min="50" max="50" width="11.28515625" bestFit="1" customWidth="1"/>
  </cols>
  <sheetData>
    <row r="3" spans="1:4" x14ac:dyDescent="0.25">
      <c r="A3" s="1" t="s">
        <v>14</v>
      </c>
      <c r="B3" s="1" t="s">
        <v>0</v>
      </c>
    </row>
    <row r="4" spans="1:4" x14ac:dyDescent="0.25">
      <c r="A4" s="1" t="s">
        <v>2</v>
      </c>
      <c r="B4" t="s">
        <v>32</v>
      </c>
      <c r="C4" t="s">
        <v>33</v>
      </c>
      <c r="D4" t="s">
        <v>1</v>
      </c>
    </row>
    <row r="5" spans="1:4" x14ac:dyDescent="0.25">
      <c r="A5" s="4" t="s">
        <v>18</v>
      </c>
      <c r="B5" s="3"/>
      <c r="C5" s="3"/>
      <c r="D5" s="3"/>
    </row>
    <row r="6" spans="1:4" x14ac:dyDescent="0.25">
      <c r="A6" s="5" t="s">
        <v>16</v>
      </c>
      <c r="B6" s="7">
        <v>20</v>
      </c>
      <c r="C6" s="7">
        <v>25</v>
      </c>
      <c r="D6" s="7">
        <v>45</v>
      </c>
    </row>
    <row r="7" spans="1:4" x14ac:dyDescent="0.25">
      <c r="A7" s="5" t="s">
        <v>17</v>
      </c>
      <c r="B7" s="7">
        <v>14</v>
      </c>
      <c r="C7" s="7">
        <v>35</v>
      </c>
      <c r="D7" s="7">
        <v>49</v>
      </c>
    </row>
    <row r="8" spans="1:4" x14ac:dyDescent="0.25">
      <c r="A8" s="4" t="s">
        <v>19</v>
      </c>
      <c r="B8" s="7">
        <v>34</v>
      </c>
      <c r="C8" s="7">
        <v>60</v>
      </c>
      <c r="D8" s="7">
        <v>94</v>
      </c>
    </row>
    <row r="9" spans="1:4" x14ac:dyDescent="0.25">
      <c r="A9" s="4" t="s">
        <v>20</v>
      </c>
      <c r="B9" s="3"/>
      <c r="C9" s="3"/>
      <c r="D9" s="3"/>
    </row>
    <row r="10" spans="1:4" x14ac:dyDescent="0.25">
      <c r="A10" s="5" t="s">
        <v>16</v>
      </c>
      <c r="B10" s="7">
        <v>25</v>
      </c>
      <c r="C10" s="7">
        <v>17</v>
      </c>
      <c r="D10" s="7">
        <v>42</v>
      </c>
    </row>
    <row r="11" spans="1:4" x14ac:dyDescent="0.25">
      <c r="A11" s="5" t="s">
        <v>17</v>
      </c>
      <c r="B11" s="7">
        <v>15</v>
      </c>
      <c r="C11" s="7">
        <v>35</v>
      </c>
      <c r="D11" s="7">
        <v>50</v>
      </c>
    </row>
    <row r="12" spans="1:4" x14ac:dyDescent="0.25">
      <c r="A12" s="4" t="s">
        <v>21</v>
      </c>
      <c r="B12" s="7">
        <v>40</v>
      </c>
      <c r="C12" s="7">
        <v>52</v>
      </c>
      <c r="D12" s="7">
        <v>92</v>
      </c>
    </row>
    <row r="13" spans="1:4" x14ac:dyDescent="0.25">
      <c r="A13" s="4" t="s">
        <v>22</v>
      </c>
      <c r="B13" s="3"/>
      <c r="C13" s="3"/>
      <c r="D13" s="3"/>
    </row>
    <row r="14" spans="1:4" x14ac:dyDescent="0.25">
      <c r="A14" s="5" t="s">
        <v>16</v>
      </c>
      <c r="B14" s="7">
        <v>14</v>
      </c>
      <c r="C14" s="7">
        <v>16</v>
      </c>
      <c r="D14" s="7">
        <v>30</v>
      </c>
    </row>
    <row r="15" spans="1:4" x14ac:dyDescent="0.25">
      <c r="A15" s="5" t="s">
        <v>17</v>
      </c>
      <c r="B15" s="7">
        <v>11</v>
      </c>
      <c r="C15" s="7">
        <v>50</v>
      </c>
      <c r="D15" s="7">
        <v>61</v>
      </c>
    </row>
    <row r="16" spans="1:4" x14ac:dyDescent="0.25">
      <c r="A16" s="4" t="s">
        <v>23</v>
      </c>
      <c r="B16" s="7">
        <v>25</v>
      </c>
      <c r="C16" s="7">
        <v>66</v>
      </c>
      <c r="D16" s="7">
        <v>91</v>
      </c>
    </row>
    <row r="17" spans="1:4" x14ac:dyDescent="0.25">
      <c r="A17" s="4" t="s">
        <v>24</v>
      </c>
      <c r="B17" s="3"/>
      <c r="C17" s="3"/>
      <c r="D17" s="3"/>
    </row>
    <row r="18" spans="1:4" x14ac:dyDescent="0.25">
      <c r="A18" s="5" t="s">
        <v>16</v>
      </c>
      <c r="B18" s="7">
        <v>19</v>
      </c>
      <c r="C18" s="7">
        <v>24</v>
      </c>
      <c r="D18" s="7">
        <v>43</v>
      </c>
    </row>
    <row r="19" spans="1:4" x14ac:dyDescent="0.25">
      <c r="A19" s="5" t="s">
        <v>17</v>
      </c>
      <c r="B19" s="7">
        <v>13</v>
      </c>
      <c r="C19" s="7">
        <v>35</v>
      </c>
      <c r="D19" s="7">
        <v>48</v>
      </c>
    </row>
    <row r="20" spans="1:4" x14ac:dyDescent="0.25">
      <c r="A20" s="4" t="s">
        <v>25</v>
      </c>
      <c r="B20" s="7">
        <v>32</v>
      </c>
      <c r="C20" s="7">
        <v>59</v>
      </c>
      <c r="D20" s="7">
        <v>91</v>
      </c>
    </row>
    <row r="21" spans="1:4" x14ac:dyDescent="0.25">
      <c r="A21" s="4" t="s">
        <v>26</v>
      </c>
      <c r="B21" s="3"/>
      <c r="C21" s="3"/>
      <c r="D21" s="3"/>
    </row>
    <row r="22" spans="1:4" x14ac:dyDescent="0.25">
      <c r="A22" s="5" t="s">
        <v>16</v>
      </c>
      <c r="B22" s="7">
        <v>27</v>
      </c>
      <c r="C22" s="7">
        <v>22</v>
      </c>
      <c r="D22" s="7">
        <v>49</v>
      </c>
    </row>
    <row r="23" spans="1:4" x14ac:dyDescent="0.25">
      <c r="A23" s="5" t="s">
        <v>17</v>
      </c>
      <c r="B23" s="7">
        <v>13</v>
      </c>
      <c r="C23" s="7">
        <v>30</v>
      </c>
      <c r="D23" s="7">
        <v>43</v>
      </c>
    </row>
    <row r="24" spans="1:4" x14ac:dyDescent="0.25">
      <c r="A24" s="4" t="s">
        <v>27</v>
      </c>
      <c r="B24" s="7">
        <v>40</v>
      </c>
      <c r="C24" s="7">
        <v>52</v>
      </c>
      <c r="D24" s="7">
        <v>92</v>
      </c>
    </row>
    <row r="25" spans="1:4" x14ac:dyDescent="0.25">
      <c r="A25" s="4" t="s">
        <v>28</v>
      </c>
      <c r="B25" s="3"/>
      <c r="C25" s="3"/>
      <c r="D25" s="3"/>
    </row>
    <row r="26" spans="1:4" x14ac:dyDescent="0.25">
      <c r="A26" s="5" t="s">
        <v>16</v>
      </c>
      <c r="B26" s="7">
        <v>23</v>
      </c>
      <c r="C26" s="7">
        <v>25</v>
      </c>
      <c r="D26" s="7">
        <v>48</v>
      </c>
    </row>
    <row r="27" spans="1:4" x14ac:dyDescent="0.25">
      <c r="A27" s="5" t="s">
        <v>17</v>
      </c>
      <c r="B27" s="7">
        <v>14</v>
      </c>
      <c r="C27" s="7">
        <v>40</v>
      </c>
      <c r="D27" s="7">
        <v>54</v>
      </c>
    </row>
    <row r="28" spans="1:4" x14ac:dyDescent="0.25">
      <c r="A28" s="4" t="s">
        <v>29</v>
      </c>
      <c r="B28" s="7">
        <v>37</v>
      </c>
      <c r="C28" s="7">
        <v>65</v>
      </c>
      <c r="D28" s="7">
        <v>102</v>
      </c>
    </row>
    <row r="29" spans="1:4" x14ac:dyDescent="0.25">
      <c r="A29" s="4" t="s">
        <v>30</v>
      </c>
      <c r="B29" s="3"/>
      <c r="C29" s="3"/>
      <c r="D29" s="3"/>
    </row>
    <row r="30" spans="1:4" x14ac:dyDescent="0.25">
      <c r="A30" s="5" t="s">
        <v>16</v>
      </c>
      <c r="B30" s="7">
        <v>21</v>
      </c>
      <c r="C30" s="7">
        <v>19</v>
      </c>
      <c r="D30" s="7">
        <v>40</v>
      </c>
    </row>
    <row r="31" spans="1:4" x14ac:dyDescent="0.25">
      <c r="A31" s="5" t="s">
        <v>17</v>
      </c>
      <c r="B31" s="7">
        <v>18</v>
      </c>
      <c r="C31" s="7">
        <v>30</v>
      </c>
      <c r="D31" s="7">
        <v>48</v>
      </c>
    </row>
    <row r="32" spans="1:4" x14ac:dyDescent="0.25">
      <c r="A32" s="4" t="s">
        <v>31</v>
      </c>
      <c r="B32" s="7">
        <v>39</v>
      </c>
      <c r="C32" s="7">
        <v>49</v>
      </c>
      <c r="D32" s="7">
        <v>88</v>
      </c>
    </row>
    <row r="33" spans="1:4" x14ac:dyDescent="0.25">
      <c r="A33" s="4" t="s">
        <v>1</v>
      </c>
      <c r="B33" s="7">
        <v>247</v>
      </c>
      <c r="C33" s="7">
        <v>403</v>
      </c>
      <c r="D33" s="7">
        <v>650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1A447-91C1-4DF8-991C-EAB10B4BDFDB}">
  <dimension ref="A3:D33"/>
  <sheetViews>
    <sheetView workbookViewId="0">
      <selection activeCell="AE1" sqref="AE1:AE1048576"/>
    </sheetView>
  </sheetViews>
  <sheetFormatPr defaultRowHeight="15" x14ac:dyDescent="0.25"/>
  <cols>
    <col min="1" max="1" width="18.28515625" bestFit="1" customWidth="1"/>
    <col min="2" max="2" width="16.28515625" bestFit="1" customWidth="1"/>
    <col min="3" max="3" width="3.140625" bestFit="1" customWidth="1"/>
    <col min="4" max="4" width="11.28515625" bestFit="1" customWidth="1"/>
    <col min="5" max="5" width="18.28515625" bestFit="1" customWidth="1"/>
    <col min="6" max="6" width="29.7109375" bestFit="1" customWidth="1"/>
    <col min="7" max="7" width="23.28515625" bestFit="1" customWidth="1"/>
    <col min="8" max="8" width="10.5703125" bestFit="1" customWidth="1"/>
    <col min="9" max="9" width="3.140625" bestFit="1" customWidth="1"/>
    <col min="10" max="10" width="13.7109375" bestFit="1" customWidth="1"/>
    <col min="11" max="11" width="10.5703125" bestFit="1" customWidth="1"/>
    <col min="12" max="12" width="3.140625" bestFit="1" customWidth="1"/>
    <col min="13" max="13" width="13.7109375" bestFit="1" customWidth="1"/>
    <col min="14" max="14" width="10.5703125" bestFit="1" customWidth="1"/>
    <col min="15" max="15" width="3.140625" bestFit="1" customWidth="1"/>
    <col min="16" max="16" width="13.7109375" bestFit="1" customWidth="1"/>
    <col min="17" max="17" width="10.5703125" bestFit="1" customWidth="1"/>
    <col min="18" max="18" width="3.140625" bestFit="1" customWidth="1"/>
    <col min="19" max="19" width="13.7109375" bestFit="1" customWidth="1"/>
    <col min="20" max="20" width="10.5703125" bestFit="1" customWidth="1"/>
    <col min="21" max="21" width="3.140625" bestFit="1" customWidth="1"/>
    <col min="22" max="22" width="13.7109375" bestFit="1" customWidth="1"/>
    <col min="23" max="23" width="10.5703125" bestFit="1" customWidth="1"/>
    <col min="24" max="24" width="3.140625" bestFit="1" customWidth="1"/>
    <col min="25" max="25" width="13.7109375" bestFit="1" customWidth="1"/>
    <col min="26" max="26" width="10.5703125" bestFit="1" customWidth="1"/>
    <col min="27" max="27" width="3.140625" bestFit="1" customWidth="1"/>
    <col min="28" max="28" width="13.7109375" bestFit="1" customWidth="1"/>
    <col min="29" max="29" width="11.5703125" bestFit="1" customWidth="1"/>
    <col min="30" max="30" width="3.140625" bestFit="1" customWidth="1"/>
    <col min="31" max="31" width="14.7109375" bestFit="1" customWidth="1"/>
    <col min="32" max="32" width="11.5703125" bestFit="1" customWidth="1"/>
    <col min="33" max="33" width="3.140625" bestFit="1" customWidth="1"/>
    <col min="34" max="34" width="14.7109375" bestFit="1" customWidth="1"/>
    <col min="35" max="35" width="11.5703125" bestFit="1" customWidth="1"/>
    <col min="36" max="36" width="3.140625" bestFit="1" customWidth="1"/>
    <col min="37" max="37" width="14.7109375" bestFit="1" customWidth="1"/>
    <col min="38" max="38" width="10.5703125" bestFit="1" customWidth="1"/>
    <col min="39" max="39" width="3.140625" bestFit="1" customWidth="1"/>
    <col min="40" max="40" width="13.7109375" bestFit="1" customWidth="1"/>
    <col min="41" max="41" width="10.5703125" bestFit="1" customWidth="1"/>
    <col min="42" max="42" width="3.140625" bestFit="1" customWidth="1"/>
    <col min="43" max="43" width="13.7109375" bestFit="1" customWidth="1"/>
    <col min="44" max="44" width="10.5703125" bestFit="1" customWidth="1"/>
    <col min="45" max="45" width="3.140625" bestFit="1" customWidth="1"/>
    <col min="46" max="46" width="13.7109375" bestFit="1" customWidth="1"/>
    <col min="47" max="47" width="10.5703125" bestFit="1" customWidth="1"/>
    <col min="48" max="48" width="3.140625" bestFit="1" customWidth="1"/>
    <col min="49" max="49" width="13.7109375" bestFit="1" customWidth="1"/>
    <col min="50" max="50" width="10.5703125" bestFit="1" customWidth="1"/>
    <col min="51" max="51" width="3.140625" bestFit="1" customWidth="1"/>
    <col min="52" max="52" width="13.7109375" bestFit="1" customWidth="1"/>
    <col min="53" max="53" width="10.5703125" bestFit="1" customWidth="1"/>
    <col min="54" max="54" width="3.140625" bestFit="1" customWidth="1"/>
    <col min="55" max="55" width="13.7109375" bestFit="1" customWidth="1"/>
    <col min="56" max="56" width="10.5703125" bestFit="1" customWidth="1"/>
    <col min="57" max="57" width="3.140625" bestFit="1" customWidth="1"/>
    <col min="58" max="58" width="13.7109375" bestFit="1" customWidth="1"/>
    <col min="59" max="59" width="10.5703125" bestFit="1" customWidth="1"/>
    <col min="60" max="60" width="3.140625" bestFit="1" customWidth="1"/>
    <col min="61" max="61" width="13.7109375" bestFit="1" customWidth="1"/>
    <col min="62" max="62" width="10.5703125" bestFit="1" customWidth="1"/>
    <col min="63" max="63" width="3.140625" bestFit="1" customWidth="1"/>
    <col min="64" max="64" width="13.7109375" bestFit="1" customWidth="1"/>
    <col min="65" max="65" width="11.5703125" bestFit="1" customWidth="1"/>
    <col min="66" max="66" width="3.140625" bestFit="1" customWidth="1"/>
    <col min="67" max="67" width="14.7109375" bestFit="1" customWidth="1"/>
    <col min="68" max="68" width="11.5703125" bestFit="1" customWidth="1"/>
    <col min="69" max="69" width="3.140625" bestFit="1" customWidth="1"/>
    <col min="70" max="70" width="14.7109375" bestFit="1" customWidth="1"/>
    <col min="71" max="71" width="11.5703125" bestFit="1" customWidth="1"/>
    <col min="72" max="72" width="3.140625" bestFit="1" customWidth="1"/>
    <col min="73" max="73" width="14.7109375" bestFit="1" customWidth="1"/>
    <col min="74" max="74" width="10.5703125" bestFit="1" customWidth="1"/>
    <col min="75" max="75" width="3.140625" bestFit="1" customWidth="1"/>
    <col min="76" max="76" width="13.7109375" bestFit="1" customWidth="1"/>
    <col min="77" max="77" width="10.5703125" bestFit="1" customWidth="1"/>
    <col min="78" max="78" width="3.140625" bestFit="1" customWidth="1"/>
    <col min="79" max="79" width="13.7109375" bestFit="1" customWidth="1"/>
    <col min="80" max="80" width="10.5703125" bestFit="1" customWidth="1"/>
    <col min="81" max="81" width="3.140625" bestFit="1" customWidth="1"/>
    <col min="82" max="82" width="13.7109375" bestFit="1" customWidth="1"/>
    <col min="83" max="83" width="10.5703125" bestFit="1" customWidth="1"/>
    <col min="84" max="84" width="3.140625" bestFit="1" customWidth="1"/>
    <col min="85" max="85" width="13.7109375" bestFit="1" customWidth="1"/>
    <col min="86" max="86" width="10.5703125" bestFit="1" customWidth="1"/>
    <col min="87" max="87" width="3.140625" bestFit="1" customWidth="1"/>
    <col min="88" max="88" width="13.7109375" bestFit="1" customWidth="1"/>
    <col min="89" max="89" width="10.5703125" bestFit="1" customWidth="1"/>
    <col min="90" max="90" width="3.140625" bestFit="1" customWidth="1"/>
    <col min="91" max="91" width="13.7109375" bestFit="1" customWidth="1"/>
    <col min="92" max="92" width="10.5703125" bestFit="1" customWidth="1"/>
    <col min="93" max="93" width="3.140625" bestFit="1" customWidth="1"/>
    <col min="94" max="94" width="13.7109375" bestFit="1" customWidth="1"/>
    <col min="95" max="95" width="10.5703125" bestFit="1" customWidth="1"/>
    <col min="96" max="96" width="3.140625" bestFit="1" customWidth="1"/>
    <col min="97" max="97" width="13.7109375" bestFit="1" customWidth="1"/>
    <col min="98" max="98" width="10.5703125" bestFit="1" customWidth="1"/>
    <col min="99" max="99" width="3.140625" bestFit="1" customWidth="1"/>
    <col min="100" max="100" width="13.7109375" bestFit="1" customWidth="1"/>
    <col min="101" max="101" width="11.5703125" bestFit="1" customWidth="1"/>
    <col min="102" max="102" width="3.140625" bestFit="1" customWidth="1"/>
    <col min="103" max="103" width="14.7109375" bestFit="1" customWidth="1"/>
    <col min="104" max="104" width="11.5703125" bestFit="1" customWidth="1"/>
    <col min="105" max="105" width="3.140625" bestFit="1" customWidth="1"/>
    <col min="106" max="106" width="14.7109375" bestFit="1" customWidth="1"/>
    <col min="107" max="107" width="11.5703125" bestFit="1" customWidth="1"/>
    <col min="108" max="108" width="3.140625" bestFit="1" customWidth="1"/>
    <col min="109" max="109" width="14.7109375" bestFit="1" customWidth="1"/>
    <col min="110" max="110" width="10.5703125" bestFit="1" customWidth="1"/>
    <col min="111" max="111" width="3.140625" bestFit="1" customWidth="1"/>
    <col min="112" max="112" width="13.7109375" bestFit="1" customWidth="1"/>
    <col min="113" max="113" width="10.5703125" bestFit="1" customWidth="1"/>
    <col min="114" max="114" width="3.140625" bestFit="1" customWidth="1"/>
    <col min="115" max="115" width="13.7109375" bestFit="1" customWidth="1"/>
    <col min="116" max="116" width="10.5703125" bestFit="1" customWidth="1"/>
    <col min="117" max="117" width="3.140625" bestFit="1" customWidth="1"/>
    <col min="118" max="118" width="13.7109375" bestFit="1" customWidth="1"/>
    <col min="119" max="119" width="10.5703125" bestFit="1" customWidth="1"/>
    <col min="120" max="120" width="3.140625" bestFit="1" customWidth="1"/>
    <col min="121" max="121" width="13.7109375" bestFit="1" customWidth="1"/>
    <col min="122" max="122" width="10.5703125" bestFit="1" customWidth="1"/>
    <col min="123" max="123" width="3.140625" bestFit="1" customWidth="1"/>
    <col min="124" max="124" width="13.7109375" bestFit="1" customWidth="1"/>
    <col min="125" max="125" width="10.5703125" bestFit="1" customWidth="1"/>
    <col min="126" max="126" width="3.140625" bestFit="1" customWidth="1"/>
    <col min="127" max="127" width="13.7109375" bestFit="1" customWidth="1"/>
    <col min="128" max="128" width="10.5703125" bestFit="1" customWidth="1"/>
    <col min="129" max="129" width="3.140625" bestFit="1" customWidth="1"/>
    <col min="130" max="130" width="13.7109375" bestFit="1" customWidth="1"/>
    <col min="131" max="131" width="10.5703125" bestFit="1" customWidth="1"/>
    <col min="132" max="132" width="3.140625" bestFit="1" customWidth="1"/>
    <col min="133" max="133" width="13.7109375" bestFit="1" customWidth="1"/>
    <col min="134" max="134" width="10.5703125" bestFit="1" customWidth="1"/>
    <col min="135" max="135" width="3.140625" bestFit="1" customWidth="1"/>
    <col min="136" max="136" width="13.7109375" bestFit="1" customWidth="1"/>
    <col min="137" max="137" width="11.5703125" bestFit="1" customWidth="1"/>
    <col min="138" max="138" width="3.140625" bestFit="1" customWidth="1"/>
    <col min="139" max="139" width="14.7109375" bestFit="1" customWidth="1"/>
    <col min="140" max="140" width="11.5703125" bestFit="1" customWidth="1"/>
    <col min="141" max="141" width="3.140625" bestFit="1" customWidth="1"/>
    <col min="142" max="142" width="14.7109375" bestFit="1" customWidth="1"/>
    <col min="143" max="143" width="11.5703125" bestFit="1" customWidth="1"/>
    <col min="144" max="144" width="3.140625" bestFit="1" customWidth="1"/>
    <col min="145" max="145" width="14.7109375" bestFit="1" customWidth="1"/>
    <col min="146" max="146" width="11.28515625" bestFit="1" customWidth="1"/>
  </cols>
  <sheetData>
    <row r="3" spans="1:4" x14ac:dyDescent="0.25">
      <c r="A3" s="1" t="s">
        <v>34</v>
      </c>
      <c r="B3" s="1" t="s">
        <v>0</v>
      </c>
    </row>
    <row r="4" spans="1:4" x14ac:dyDescent="0.25">
      <c r="A4" s="1" t="s">
        <v>2</v>
      </c>
      <c r="B4" t="s">
        <v>32</v>
      </c>
      <c r="C4" t="s">
        <v>33</v>
      </c>
      <c r="D4" t="s">
        <v>1</v>
      </c>
    </row>
    <row r="5" spans="1:4" x14ac:dyDescent="0.25">
      <c r="A5" s="4" t="s">
        <v>18</v>
      </c>
      <c r="B5" s="3"/>
      <c r="C5" s="3"/>
      <c r="D5" s="3"/>
    </row>
    <row r="6" spans="1:4" x14ac:dyDescent="0.25">
      <c r="A6" s="5" t="s">
        <v>16</v>
      </c>
      <c r="B6" s="7">
        <v>76.815238095238072</v>
      </c>
      <c r="C6" s="7">
        <v>28.947200000000002</v>
      </c>
      <c r="D6" s="7">
        <v>50.800000000000004</v>
      </c>
    </row>
    <row r="7" spans="1:4" x14ac:dyDescent="0.25">
      <c r="A7" s="5" t="s">
        <v>17</v>
      </c>
      <c r="B7" s="7">
        <v>112.63642857142858</v>
      </c>
      <c r="C7" s="7">
        <v>20.302857142857146</v>
      </c>
      <c r="D7" s="7">
        <v>46.683877551020402</v>
      </c>
    </row>
    <row r="8" spans="1:4" x14ac:dyDescent="0.25">
      <c r="A8" s="4" t="s">
        <v>19</v>
      </c>
      <c r="B8" s="7">
        <v>91.143714285714296</v>
      </c>
      <c r="C8" s="7">
        <v>23.904666666666667</v>
      </c>
      <c r="D8" s="7">
        <v>48.676947368421068</v>
      </c>
    </row>
    <row r="9" spans="1:4" x14ac:dyDescent="0.25">
      <c r="A9" s="4" t="s">
        <v>20</v>
      </c>
      <c r="B9" s="3"/>
      <c r="C9" s="3"/>
      <c r="D9" s="3"/>
    </row>
    <row r="10" spans="1:4" x14ac:dyDescent="0.25">
      <c r="A10" s="5" t="s">
        <v>16</v>
      </c>
      <c r="B10" s="7">
        <v>86.816800000000001</v>
      </c>
      <c r="C10" s="7">
        <v>15.668823529411766</v>
      </c>
      <c r="D10" s="7">
        <v>58.018809523809537</v>
      </c>
    </row>
    <row r="11" spans="1:4" x14ac:dyDescent="0.25">
      <c r="A11" s="5" t="s">
        <v>17</v>
      </c>
      <c r="B11" s="7">
        <v>63.764000000000003</v>
      </c>
      <c r="C11" s="7">
        <v>16.629428571428573</v>
      </c>
      <c r="D11" s="7">
        <v>30.769800000000004</v>
      </c>
    </row>
    <row r="12" spans="1:4" x14ac:dyDescent="0.25">
      <c r="A12" s="4" t="s">
        <v>21</v>
      </c>
      <c r="B12" s="7">
        <v>78.171999999999997</v>
      </c>
      <c r="C12" s="7">
        <v>16.315384615384616</v>
      </c>
      <c r="D12" s="7">
        <v>43.209565217391308</v>
      </c>
    </row>
    <row r="13" spans="1:4" x14ac:dyDescent="0.25">
      <c r="A13" s="4" t="s">
        <v>22</v>
      </c>
      <c r="B13" s="3"/>
      <c r="C13" s="3"/>
      <c r="D13" s="3"/>
    </row>
    <row r="14" spans="1:4" x14ac:dyDescent="0.25">
      <c r="A14" s="5" t="s">
        <v>16</v>
      </c>
      <c r="B14" s="7">
        <v>55.166428571428575</v>
      </c>
      <c r="C14" s="7">
        <v>10.90764705882353</v>
      </c>
      <c r="D14" s="7">
        <v>30.895483870967741</v>
      </c>
    </row>
    <row r="15" spans="1:4" x14ac:dyDescent="0.25">
      <c r="A15" s="5" t="s">
        <v>17</v>
      </c>
      <c r="B15" s="7">
        <v>130.64363636363638</v>
      </c>
      <c r="C15" s="7">
        <v>18.820400000000003</v>
      </c>
      <c r="D15" s="7">
        <v>38.985245901639345</v>
      </c>
    </row>
    <row r="16" spans="1:4" x14ac:dyDescent="0.25">
      <c r="A16" s="4" t="s">
        <v>23</v>
      </c>
      <c r="B16" s="7">
        <v>88.376400000000018</v>
      </c>
      <c r="C16" s="7">
        <v>16.812686567164178</v>
      </c>
      <c r="D16" s="7">
        <v>36.259347826086959</v>
      </c>
    </row>
    <row r="17" spans="1:4" x14ac:dyDescent="0.25">
      <c r="A17" s="4" t="s">
        <v>24</v>
      </c>
      <c r="B17" s="3"/>
      <c r="C17" s="3"/>
      <c r="D17" s="3"/>
    </row>
    <row r="18" spans="1:4" x14ac:dyDescent="0.25">
      <c r="A18" s="5" t="s">
        <v>16</v>
      </c>
      <c r="B18" s="7">
        <v>88.446315789473701</v>
      </c>
      <c r="C18" s="7">
        <v>18.317083333333333</v>
      </c>
      <c r="D18" s="7">
        <v>49.304418604651154</v>
      </c>
    </row>
    <row r="19" spans="1:4" x14ac:dyDescent="0.25">
      <c r="A19" s="5" t="s">
        <v>17</v>
      </c>
      <c r="B19" s="7">
        <v>83.696923076923071</v>
      </c>
      <c r="C19" s="7">
        <v>18.36611111111111</v>
      </c>
      <c r="D19" s="7">
        <v>35.698775510204079</v>
      </c>
    </row>
    <row r="20" spans="1:4" x14ac:dyDescent="0.25">
      <c r="A20" s="4" t="s">
        <v>25</v>
      </c>
      <c r="B20" s="7">
        <v>86.516875000000013</v>
      </c>
      <c r="C20" s="7">
        <v>18.346499999999999</v>
      </c>
      <c r="D20" s="7">
        <v>42.057934782608704</v>
      </c>
    </row>
    <row r="21" spans="1:4" x14ac:dyDescent="0.25">
      <c r="A21" s="4" t="s">
        <v>26</v>
      </c>
      <c r="B21" s="3"/>
      <c r="C21" s="3"/>
      <c r="D21" s="3"/>
    </row>
    <row r="22" spans="1:4" x14ac:dyDescent="0.25">
      <c r="A22" s="5" t="s">
        <v>16</v>
      </c>
      <c r="B22" s="7">
        <v>86.20703703703704</v>
      </c>
      <c r="C22" s="7">
        <v>12.388260869565215</v>
      </c>
      <c r="D22" s="7">
        <v>52.250399999999999</v>
      </c>
    </row>
    <row r="23" spans="1:4" x14ac:dyDescent="0.25">
      <c r="A23" s="5" t="s">
        <v>17</v>
      </c>
      <c r="B23" s="7">
        <v>66.261538461538464</v>
      </c>
      <c r="C23" s="7">
        <v>33.782258064516128</v>
      </c>
      <c r="D23" s="7">
        <v>43.378409090909095</v>
      </c>
    </row>
    <row r="24" spans="1:4" x14ac:dyDescent="0.25">
      <c r="A24" s="4" t="s">
        <v>27</v>
      </c>
      <c r="B24" s="7">
        <v>79.724749999999986</v>
      </c>
      <c r="C24" s="7">
        <v>24.67</v>
      </c>
      <c r="D24" s="7">
        <v>48.097553191489354</v>
      </c>
    </row>
    <row r="25" spans="1:4" x14ac:dyDescent="0.25">
      <c r="A25" s="4" t="s">
        <v>28</v>
      </c>
      <c r="B25" s="3"/>
      <c r="C25" s="3"/>
      <c r="D25" s="3"/>
    </row>
    <row r="26" spans="1:4" x14ac:dyDescent="0.25">
      <c r="A26" s="5" t="s">
        <v>16</v>
      </c>
      <c r="B26" s="7">
        <v>68.317826086956501</v>
      </c>
      <c r="C26" s="7">
        <v>12.6516</v>
      </c>
      <c r="D26" s="7">
        <v>39.324999999999996</v>
      </c>
    </row>
    <row r="27" spans="1:4" x14ac:dyDescent="0.25">
      <c r="A27" s="5" t="s">
        <v>17</v>
      </c>
      <c r="B27" s="7">
        <v>74.398571428571429</v>
      </c>
      <c r="C27" s="7">
        <v>19.814146341463413</v>
      </c>
      <c r="D27" s="7">
        <v>33.708363636363636</v>
      </c>
    </row>
    <row r="28" spans="1:4" x14ac:dyDescent="0.25">
      <c r="A28" s="4" t="s">
        <v>29</v>
      </c>
      <c r="B28" s="7">
        <v>70.618648648648659</v>
      </c>
      <c r="C28" s="7">
        <v>17.101060606060607</v>
      </c>
      <c r="D28" s="7">
        <v>36.325825242718459</v>
      </c>
    </row>
    <row r="29" spans="1:4" x14ac:dyDescent="0.25">
      <c r="A29" s="4" t="s">
        <v>30</v>
      </c>
      <c r="B29" s="3"/>
      <c r="C29" s="3"/>
      <c r="D29" s="3"/>
    </row>
    <row r="30" spans="1:4" x14ac:dyDescent="0.25">
      <c r="A30" s="5" t="s">
        <v>16</v>
      </c>
      <c r="B30" s="7">
        <v>73.84571428571428</v>
      </c>
      <c r="C30" s="7">
        <v>7.696315789473684</v>
      </c>
      <c r="D30" s="7">
        <v>42.424749999999996</v>
      </c>
    </row>
    <row r="31" spans="1:4" x14ac:dyDescent="0.25">
      <c r="A31" s="5" t="s">
        <v>17</v>
      </c>
      <c r="B31" s="7">
        <v>93.84666666666665</v>
      </c>
      <c r="C31" s="7">
        <v>17.697741935483872</v>
      </c>
      <c r="D31" s="7">
        <v>45.67081632653062</v>
      </c>
    </row>
    <row r="32" spans="1:4" x14ac:dyDescent="0.25">
      <c r="A32" s="4" t="s">
        <v>31</v>
      </c>
      <c r="B32" s="7">
        <v>83.07692307692308</v>
      </c>
      <c r="C32" s="7">
        <v>13.8972</v>
      </c>
      <c r="D32" s="7">
        <v>44.211910112359554</v>
      </c>
    </row>
    <row r="33" spans="1:4" x14ac:dyDescent="0.25">
      <c r="A33" s="4" t="s">
        <v>1</v>
      </c>
      <c r="B33" s="7">
        <v>82.002983870967711</v>
      </c>
      <c r="C33" s="7">
        <v>18.742371638141819</v>
      </c>
      <c r="D33" s="7">
        <v>42.6215677321157</v>
      </c>
    </row>
  </sheetData>
  <pageMargins left="0.7" right="0.7" top="0.75" bottom="0.75" header="0.3" footer="0.3"/>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DB7BB-DA6C-434E-877F-78D78ABB0714}">
  <dimension ref="A3:D12"/>
  <sheetViews>
    <sheetView workbookViewId="0">
      <selection activeCell="A3" sqref="A3"/>
    </sheetView>
  </sheetViews>
  <sheetFormatPr defaultRowHeight="15" x14ac:dyDescent="0.25"/>
  <cols>
    <col min="1" max="1" width="16" bestFit="1" customWidth="1"/>
    <col min="2" max="2" width="16.28515625" bestFit="1" customWidth="1"/>
    <col min="3" max="3" width="4" bestFit="1" customWidth="1"/>
    <col min="4" max="5" width="11.28515625" bestFit="1" customWidth="1"/>
    <col min="6" max="6" width="29.7109375" bestFit="1" customWidth="1"/>
    <col min="7" max="7" width="23.28515625" bestFit="1" customWidth="1"/>
    <col min="8" max="8" width="10.5703125" bestFit="1" customWidth="1"/>
    <col min="9" max="9" width="3.140625" bestFit="1" customWidth="1"/>
    <col min="10" max="10" width="13.7109375" bestFit="1" customWidth="1"/>
    <col min="11" max="11" width="10.5703125" bestFit="1" customWidth="1"/>
    <col min="12" max="12" width="3.140625" bestFit="1" customWidth="1"/>
    <col min="13" max="13" width="13.7109375" bestFit="1" customWidth="1"/>
    <col min="14" max="14" width="10.5703125" bestFit="1" customWidth="1"/>
    <col min="15" max="15" width="3.140625" bestFit="1" customWidth="1"/>
    <col min="16" max="16" width="13.7109375" bestFit="1" customWidth="1"/>
    <col min="17" max="17" width="10.5703125" bestFit="1" customWidth="1"/>
    <col min="18" max="18" width="3.140625" bestFit="1" customWidth="1"/>
    <col min="19" max="19" width="13.7109375" bestFit="1" customWidth="1"/>
    <col min="20" max="20" width="10.5703125" bestFit="1" customWidth="1"/>
    <col min="21" max="21" width="3.140625" bestFit="1" customWidth="1"/>
    <col min="22" max="22" width="13.7109375" bestFit="1" customWidth="1"/>
    <col min="23" max="23" width="10.5703125" bestFit="1" customWidth="1"/>
    <col min="24" max="24" width="3.140625" bestFit="1" customWidth="1"/>
    <col min="25" max="25" width="13.7109375" bestFit="1" customWidth="1"/>
    <col min="26" max="26" width="10.5703125" bestFit="1" customWidth="1"/>
    <col min="27" max="27" width="3.140625" bestFit="1" customWidth="1"/>
    <col min="28" max="28" width="13.7109375" bestFit="1" customWidth="1"/>
    <col min="29" max="29" width="11.5703125" bestFit="1" customWidth="1"/>
    <col min="30" max="30" width="3.140625" bestFit="1" customWidth="1"/>
    <col min="31" max="31" width="14.7109375" bestFit="1" customWidth="1"/>
    <col min="32" max="32" width="11.5703125" bestFit="1" customWidth="1"/>
    <col min="33" max="33" width="3.140625" bestFit="1" customWidth="1"/>
    <col min="34" max="34" width="14.7109375" bestFit="1" customWidth="1"/>
    <col min="35" max="35" width="11.5703125" bestFit="1" customWidth="1"/>
    <col min="36" max="36" width="3.140625" bestFit="1" customWidth="1"/>
    <col min="37" max="37" width="14.7109375" bestFit="1" customWidth="1"/>
    <col min="38" max="38" width="10.5703125" bestFit="1" customWidth="1"/>
    <col min="39" max="39" width="3.140625" bestFit="1" customWidth="1"/>
    <col min="40" max="40" width="13.7109375" bestFit="1" customWidth="1"/>
    <col min="41" max="41" width="10.5703125" bestFit="1" customWidth="1"/>
    <col min="42" max="42" width="3.140625" bestFit="1" customWidth="1"/>
    <col min="43" max="43" width="13.7109375" bestFit="1" customWidth="1"/>
    <col min="44" max="44" width="10.5703125" bestFit="1" customWidth="1"/>
    <col min="45" max="45" width="3.140625" bestFit="1" customWidth="1"/>
    <col min="46" max="46" width="13.7109375" bestFit="1" customWidth="1"/>
    <col min="47" max="47" width="10.5703125" bestFit="1" customWidth="1"/>
    <col min="48" max="48" width="3.140625" bestFit="1" customWidth="1"/>
    <col min="49" max="49" width="13.7109375" bestFit="1" customWidth="1"/>
    <col min="50" max="50" width="10.5703125" bestFit="1" customWidth="1"/>
    <col min="51" max="51" width="3.140625" bestFit="1" customWidth="1"/>
    <col min="52" max="52" width="13.7109375" bestFit="1" customWidth="1"/>
    <col min="53" max="53" width="10.5703125" bestFit="1" customWidth="1"/>
    <col min="54" max="54" width="3.140625" bestFit="1" customWidth="1"/>
    <col min="55" max="55" width="13.7109375" bestFit="1" customWidth="1"/>
    <col min="56" max="56" width="10.5703125" bestFit="1" customWidth="1"/>
    <col min="57" max="57" width="3.140625" bestFit="1" customWidth="1"/>
    <col min="58" max="58" width="13.7109375" bestFit="1" customWidth="1"/>
    <col min="59" max="59" width="10.5703125" bestFit="1" customWidth="1"/>
    <col min="60" max="60" width="3.140625" bestFit="1" customWidth="1"/>
    <col min="61" max="61" width="13.7109375" bestFit="1" customWidth="1"/>
    <col min="62" max="62" width="10.5703125" bestFit="1" customWidth="1"/>
    <col min="63" max="63" width="3.140625" bestFit="1" customWidth="1"/>
    <col min="64" max="64" width="13.7109375" bestFit="1" customWidth="1"/>
    <col min="65" max="65" width="11.5703125" bestFit="1" customWidth="1"/>
    <col min="66" max="66" width="3.140625" bestFit="1" customWidth="1"/>
    <col min="67" max="67" width="14.7109375" bestFit="1" customWidth="1"/>
    <col min="68" max="68" width="11.5703125" bestFit="1" customWidth="1"/>
    <col min="69" max="69" width="3.140625" bestFit="1" customWidth="1"/>
    <col min="70" max="70" width="14.7109375" bestFit="1" customWidth="1"/>
    <col min="71" max="71" width="11.5703125" bestFit="1" customWidth="1"/>
    <col min="72" max="72" width="3.140625" bestFit="1" customWidth="1"/>
    <col min="73" max="73" width="14.7109375" bestFit="1" customWidth="1"/>
    <col min="74" max="74" width="10.5703125" bestFit="1" customWidth="1"/>
    <col min="75" max="75" width="3.140625" bestFit="1" customWidth="1"/>
    <col min="76" max="76" width="13.7109375" bestFit="1" customWidth="1"/>
    <col min="77" max="77" width="10.5703125" bestFit="1" customWidth="1"/>
    <col min="78" max="78" width="3.140625" bestFit="1" customWidth="1"/>
    <col min="79" max="79" width="13.7109375" bestFit="1" customWidth="1"/>
    <col min="80" max="80" width="10.5703125" bestFit="1" customWidth="1"/>
    <col min="81" max="81" width="3.140625" bestFit="1" customWidth="1"/>
    <col min="82" max="82" width="13.7109375" bestFit="1" customWidth="1"/>
    <col min="83" max="83" width="10.5703125" bestFit="1" customWidth="1"/>
    <col min="84" max="84" width="3.140625" bestFit="1" customWidth="1"/>
    <col min="85" max="85" width="13.7109375" bestFit="1" customWidth="1"/>
    <col min="86" max="86" width="10.5703125" bestFit="1" customWidth="1"/>
    <col min="87" max="87" width="3.140625" bestFit="1" customWidth="1"/>
    <col min="88" max="88" width="13.7109375" bestFit="1" customWidth="1"/>
    <col min="89" max="89" width="10.5703125" bestFit="1" customWidth="1"/>
    <col min="90" max="90" width="3.140625" bestFit="1" customWidth="1"/>
    <col min="91" max="91" width="13.7109375" bestFit="1" customWidth="1"/>
    <col min="92" max="92" width="10.5703125" bestFit="1" customWidth="1"/>
    <col min="93" max="93" width="3.140625" bestFit="1" customWidth="1"/>
    <col min="94" max="94" width="13.7109375" bestFit="1" customWidth="1"/>
    <col min="95" max="95" width="10.5703125" bestFit="1" customWidth="1"/>
    <col min="96" max="96" width="3.140625" bestFit="1" customWidth="1"/>
    <col min="97" max="97" width="13.7109375" bestFit="1" customWidth="1"/>
    <col min="98" max="98" width="10.5703125" bestFit="1" customWidth="1"/>
    <col min="99" max="99" width="3.140625" bestFit="1" customWidth="1"/>
    <col min="100" max="100" width="13.7109375" bestFit="1" customWidth="1"/>
    <col min="101" max="101" width="11.5703125" bestFit="1" customWidth="1"/>
    <col min="102" max="102" width="3.140625" bestFit="1" customWidth="1"/>
    <col min="103" max="103" width="14.7109375" bestFit="1" customWidth="1"/>
    <col min="104" max="104" width="11.5703125" bestFit="1" customWidth="1"/>
    <col min="105" max="105" width="3.140625" bestFit="1" customWidth="1"/>
    <col min="106" max="106" width="14.7109375" bestFit="1" customWidth="1"/>
    <col min="107" max="107" width="11.5703125" bestFit="1" customWidth="1"/>
    <col min="108" max="108" width="3.140625" bestFit="1" customWidth="1"/>
    <col min="109" max="109" width="14.7109375" bestFit="1" customWidth="1"/>
    <col min="110" max="110" width="10.5703125" bestFit="1" customWidth="1"/>
    <col min="111" max="111" width="3.140625" bestFit="1" customWidth="1"/>
    <col min="112" max="112" width="13.7109375" bestFit="1" customWidth="1"/>
    <col min="113" max="113" width="10.5703125" bestFit="1" customWidth="1"/>
    <col min="114" max="114" width="3.140625" bestFit="1" customWidth="1"/>
    <col min="115" max="115" width="13.7109375" bestFit="1" customWidth="1"/>
    <col min="116" max="116" width="10.5703125" bestFit="1" customWidth="1"/>
    <col min="117" max="117" width="3.140625" bestFit="1" customWidth="1"/>
    <col min="118" max="118" width="13.7109375" bestFit="1" customWidth="1"/>
    <col min="119" max="119" width="10.5703125" bestFit="1" customWidth="1"/>
    <col min="120" max="120" width="3.140625" bestFit="1" customWidth="1"/>
    <col min="121" max="121" width="13.7109375" bestFit="1" customWidth="1"/>
    <col min="122" max="122" width="10.5703125" bestFit="1" customWidth="1"/>
    <col min="123" max="123" width="3.140625" bestFit="1" customWidth="1"/>
    <col min="124" max="124" width="13.7109375" bestFit="1" customWidth="1"/>
    <col min="125" max="125" width="10.5703125" bestFit="1" customWidth="1"/>
    <col min="126" max="126" width="3.140625" bestFit="1" customWidth="1"/>
    <col min="127" max="127" width="13.7109375" bestFit="1" customWidth="1"/>
    <col min="128" max="128" width="10.5703125" bestFit="1" customWidth="1"/>
    <col min="129" max="129" width="3.140625" bestFit="1" customWidth="1"/>
    <col min="130" max="130" width="13.7109375" bestFit="1" customWidth="1"/>
    <col min="131" max="131" width="10.5703125" bestFit="1" customWidth="1"/>
    <col min="132" max="132" width="3.140625" bestFit="1" customWidth="1"/>
    <col min="133" max="133" width="13.7109375" bestFit="1" customWidth="1"/>
    <col min="134" max="134" width="10.5703125" bestFit="1" customWidth="1"/>
    <col min="135" max="135" width="3.140625" bestFit="1" customWidth="1"/>
    <col min="136" max="136" width="13.7109375" bestFit="1" customWidth="1"/>
    <col min="137" max="137" width="11.5703125" bestFit="1" customWidth="1"/>
    <col min="138" max="138" width="3.140625" bestFit="1" customWidth="1"/>
    <col min="139" max="139" width="14.7109375" bestFit="1" customWidth="1"/>
    <col min="140" max="140" width="11.5703125" bestFit="1" customWidth="1"/>
    <col min="141" max="141" width="3.140625" bestFit="1" customWidth="1"/>
    <col min="142" max="142" width="14.7109375" bestFit="1" customWidth="1"/>
    <col min="143" max="143" width="11.5703125" bestFit="1" customWidth="1"/>
    <col min="144" max="144" width="3.140625" bestFit="1" customWidth="1"/>
    <col min="145" max="145" width="14.7109375" bestFit="1" customWidth="1"/>
    <col min="146" max="146" width="11.28515625" bestFit="1" customWidth="1"/>
  </cols>
  <sheetData>
    <row r="3" spans="1:4" x14ac:dyDescent="0.25">
      <c r="A3" s="1" t="s">
        <v>14</v>
      </c>
      <c r="B3" s="1" t="s">
        <v>0</v>
      </c>
    </row>
    <row r="4" spans="1:4" x14ac:dyDescent="0.25">
      <c r="A4" s="1" t="s">
        <v>2</v>
      </c>
      <c r="B4" t="s">
        <v>32</v>
      </c>
      <c r="C4" t="s">
        <v>33</v>
      </c>
      <c r="D4" t="s">
        <v>1</v>
      </c>
    </row>
    <row r="5" spans="1:4" x14ac:dyDescent="0.25">
      <c r="A5" s="4" t="s">
        <v>35</v>
      </c>
      <c r="B5" s="7">
        <v>25</v>
      </c>
      <c r="C5" s="7">
        <v>50</v>
      </c>
      <c r="D5" s="7">
        <v>75</v>
      </c>
    </row>
    <row r="6" spans="1:4" x14ac:dyDescent="0.25">
      <c r="A6" s="4" t="s">
        <v>36</v>
      </c>
      <c r="B6" s="7">
        <v>86</v>
      </c>
      <c r="C6" s="7">
        <v>27</v>
      </c>
      <c r="D6" s="7">
        <v>113</v>
      </c>
    </row>
    <row r="7" spans="1:4" x14ac:dyDescent="0.25">
      <c r="A7" s="4" t="s">
        <v>37</v>
      </c>
      <c r="B7" s="7">
        <v>21</v>
      </c>
      <c r="C7" s="7">
        <v>41</v>
      </c>
      <c r="D7" s="7">
        <v>62</v>
      </c>
    </row>
    <row r="8" spans="1:4" x14ac:dyDescent="0.25">
      <c r="A8" s="4" t="s">
        <v>38</v>
      </c>
      <c r="B8" s="7">
        <v>34</v>
      </c>
      <c r="C8" s="7">
        <v>90</v>
      </c>
      <c r="D8" s="7">
        <v>124</v>
      </c>
    </row>
    <row r="9" spans="1:4" x14ac:dyDescent="0.25">
      <c r="A9" s="4" t="s">
        <v>39</v>
      </c>
      <c r="B9" s="7">
        <v>21</v>
      </c>
      <c r="C9" s="7">
        <v>73</v>
      </c>
      <c r="D9" s="7">
        <v>94</v>
      </c>
    </row>
    <row r="10" spans="1:4" x14ac:dyDescent="0.25">
      <c r="A10" s="4" t="s">
        <v>40</v>
      </c>
      <c r="B10" s="7">
        <v>33</v>
      </c>
      <c r="C10" s="7">
        <v>81</v>
      </c>
      <c r="D10" s="7">
        <v>114</v>
      </c>
    </row>
    <row r="11" spans="1:4" x14ac:dyDescent="0.25">
      <c r="A11" s="4" t="s">
        <v>41</v>
      </c>
      <c r="B11" s="7">
        <v>27</v>
      </c>
      <c r="C11" s="7">
        <v>41</v>
      </c>
      <c r="D11" s="7">
        <v>68</v>
      </c>
    </row>
    <row r="12" spans="1:4" x14ac:dyDescent="0.25">
      <c r="A12" s="4" t="s">
        <v>1</v>
      </c>
      <c r="B12" s="7">
        <v>247</v>
      </c>
      <c r="C12" s="7">
        <v>403</v>
      </c>
      <c r="D12" s="7">
        <v>650</v>
      </c>
    </row>
  </sheetData>
  <pageMargins left="0.7" right="0.7" top="0.75" bottom="0.75" header="0.3" footer="0.3"/>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1303B-5B79-4FE3-8974-1C4026F79A02}">
  <dimension ref="A3:C24"/>
  <sheetViews>
    <sheetView workbookViewId="0">
      <selection activeCell="E22" sqref="E22"/>
    </sheetView>
  </sheetViews>
  <sheetFormatPr defaultRowHeight="15" x14ac:dyDescent="0.25"/>
  <cols>
    <col min="1" max="1" width="13.140625" bestFit="1" customWidth="1"/>
    <col min="2" max="2" width="16" bestFit="1" customWidth="1"/>
    <col min="3" max="3" width="9.28515625" bestFit="1" customWidth="1"/>
    <col min="4" max="49" width="9" bestFit="1" customWidth="1"/>
    <col min="50" max="50" width="11.28515625" bestFit="1" customWidth="1"/>
  </cols>
  <sheetData>
    <row r="3" spans="1:3" x14ac:dyDescent="0.25">
      <c r="A3" s="1" t="s">
        <v>2</v>
      </c>
      <c r="B3" t="s">
        <v>14</v>
      </c>
      <c r="C3" t="s">
        <v>15</v>
      </c>
    </row>
    <row r="4" spans="1:3" x14ac:dyDescent="0.25">
      <c r="A4" s="4" t="s">
        <v>3</v>
      </c>
      <c r="B4" s="3"/>
      <c r="C4" s="3"/>
    </row>
    <row r="5" spans="1:3" x14ac:dyDescent="0.25">
      <c r="A5" s="5" t="s">
        <v>4</v>
      </c>
      <c r="B5" s="3"/>
      <c r="C5" s="3"/>
    </row>
    <row r="6" spans="1:3" x14ac:dyDescent="0.25">
      <c r="A6" s="6" t="s">
        <v>5</v>
      </c>
      <c r="B6" s="7">
        <v>300</v>
      </c>
      <c r="C6" s="7">
        <v>78</v>
      </c>
    </row>
    <row r="7" spans="1:3" x14ac:dyDescent="0.25">
      <c r="A7" s="5" t="s">
        <v>9</v>
      </c>
      <c r="B7" s="7">
        <v>300</v>
      </c>
      <c r="C7" s="7">
        <v>78</v>
      </c>
    </row>
    <row r="8" spans="1:3" x14ac:dyDescent="0.25">
      <c r="A8" s="4" t="s">
        <v>10</v>
      </c>
      <c r="B8" s="7">
        <v>300</v>
      </c>
      <c r="C8" s="7">
        <v>78</v>
      </c>
    </row>
    <row r="9" spans="1:3" x14ac:dyDescent="0.25">
      <c r="A9" s="4" t="s">
        <v>6</v>
      </c>
      <c r="B9" s="3"/>
      <c r="C9" s="3"/>
    </row>
    <row r="10" spans="1:3" x14ac:dyDescent="0.25">
      <c r="A10" s="5" t="s">
        <v>4</v>
      </c>
      <c r="B10" s="3"/>
      <c r="C10" s="3"/>
    </row>
    <row r="11" spans="1:3" x14ac:dyDescent="0.25">
      <c r="A11" s="6" t="s">
        <v>5</v>
      </c>
      <c r="B11" s="7">
        <v>487</v>
      </c>
      <c r="C11" s="7">
        <v>180</v>
      </c>
    </row>
    <row r="12" spans="1:3" x14ac:dyDescent="0.25">
      <c r="A12" s="5" t="s">
        <v>9</v>
      </c>
      <c r="B12" s="7">
        <v>487</v>
      </c>
      <c r="C12" s="7">
        <v>180</v>
      </c>
    </row>
    <row r="13" spans="1:3" x14ac:dyDescent="0.25">
      <c r="A13" s="4" t="s">
        <v>11</v>
      </c>
      <c r="B13" s="7">
        <v>487</v>
      </c>
      <c r="C13" s="7">
        <v>180</v>
      </c>
    </row>
    <row r="14" spans="1:3" x14ac:dyDescent="0.25">
      <c r="A14" s="4" t="s">
        <v>7</v>
      </c>
      <c r="B14" s="3"/>
      <c r="C14" s="3"/>
    </row>
    <row r="15" spans="1:3" x14ac:dyDescent="0.25">
      <c r="A15" s="5" t="s">
        <v>4</v>
      </c>
      <c r="B15" s="3"/>
      <c r="C15" s="3"/>
    </row>
    <row r="16" spans="1:3" x14ac:dyDescent="0.25">
      <c r="A16" s="6" t="s">
        <v>5</v>
      </c>
      <c r="B16" s="7">
        <v>542</v>
      </c>
      <c r="C16" s="7">
        <v>486</v>
      </c>
    </row>
    <row r="17" spans="1:3" x14ac:dyDescent="0.25">
      <c r="A17" s="5" t="s">
        <v>9</v>
      </c>
      <c r="B17" s="7">
        <v>542</v>
      </c>
      <c r="C17" s="7">
        <v>486</v>
      </c>
    </row>
    <row r="18" spans="1:3" x14ac:dyDescent="0.25">
      <c r="A18" s="4" t="s">
        <v>12</v>
      </c>
      <c r="B18" s="7">
        <v>542</v>
      </c>
      <c r="C18" s="7">
        <v>486</v>
      </c>
    </row>
    <row r="19" spans="1:3" x14ac:dyDescent="0.25">
      <c r="A19" s="4" t="s">
        <v>8</v>
      </c>
      <c r="B19" s="3"/>
      <c r="C19" s="3"/>
    </row>
    <row r="20" spans="1:3" x14ac:dyDescent="0.25">
      <c r="A20" s="5" t="s">
        <v>4</v>
      </c>
      <c r="B20" s="3"/>
      <c r="C20" s="3"/>
    </row>
    <row r="21" spans="1:3" x14ac:dyDescent="0.25">
      <c r="A21" s="6" t="s">
        <v>5</v>
      </c>
      <c r="B21" s="7">
        <v>650</v>
      </c>
      <c r="C21" s="7">
        <v>852</v>
      </c>
    </row>
    <row r="22" spans="1:3" x14ac:dyDescent="0.25">
      <c r="A22" s="5" t="s">
        <v>9</v>
      </c>
      <c r="B22" s="7">
        <v>650</v>
      </c>
      <c r="C22" s="7">
        <v>852</v>
      </c>
    </row>
    <row r="23" spans="1:3" x14ac:dyDescent="0.25">
      <c r="A23" s="4" t="s">
        <v>13</v>
      </c>
      <c r="B23" s="7">
        <v>650</v>
      </c>
      <c r="C23" s="7">
        <v>852</v>
      </c>
    </row>
    <row r="24" spans="1:3" x14ac:dyDescent="0.25">
      <c r="A24" s="4" t="s">
        <v>1</v>
      </c>
      <c r="B24" s="7">
        <v>650</v>
      </c>
      <c r="C24" s="7">
        <v>1596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9612B-7A7F-4897-A8AB-B2F4E1022C75}">
  <dimension ref="A3:C8"/>
  <sheetViews>
    <sheetView workbookViewId="0">
      <selection activeCell="C17" sqref="C17"/>
    </sheetView>
  </sheetViews>
  <sheetFormatPr defaultRowHeight="15" x14ac:dyDescent="0.25"/>
  <cols>
    <col min="1" max="1" width="13.140625" bestFit="1" customWidth="1"/>
    <col min="2" max="2" width="11.42578125" bestFit="1" customWidth="1"/>
    <col min="3" max="3" width="9.28515625" bestFit="1" customWidth="1"/>
    <col min="4" max="5" width="11.28515625" bestFit="1" customWidth="1"/>
    <col min="6" max="6" width="29.7109375" bestFit="1" customWidth="1"/>
    <col min="7" max="7" width="23.28515625" bestFit="1" customWidth="1"/>
    <col min="8" max="8" width="10.5703125" bestFit="1" customWidth="1"/>
    <col min="9" max="9" width="3.140625" bestFit="1" customWidth="1"/>
    <col min="10" max="10" width="13.7109375" bestFit="1" customWidth="1"/>
    <col min="11" max="11" width="10.5703125" bestFit="1" customWidth="1"/>
    <col min="12" max="12" width="3.140625" bestFit="1" customWidth="1"/>
    <col min="13" max="13" width="13.7109375" bestFit="1" customWidth="1"/>
    <col min="14" max="14" width="10.5703125" bestFit="1" customWidth="1"/>
    <col min="15" max="15" width="3.140625" bestFit="1" customWidth="1"/>
    <col min="16" max="16" width="13.7109375" bestFit="1" customWidth="1"/>
    <col min="17" max="17" width="10.5703125" bestFit="1" customWidth="1"/>
    <col min="18" max="18" width="3.140625" bestFit="1" customWidth="1"/>
    <col min="19" max="19" width="13.7109375" bestFit="1" customWidth="1"/>
    <col min="20" max="20" width="10.5703125" bestFit="1" customWidth="1"/>
    <col min="21" max="21" width="3.140625" bestFit="1" customWidth="1"/>
    <col min="22" max="22" width="13.7109375" bestFit="1" customWidth="1"/>
    <col min="23" max="23" width="10.5703125" bestFit="1" customWidth="1"/>
    <col min="24" max="24" width="3.140625" bestFit="1" customWidth="1"/>
    <col min="25" max="25" width="13.7109375" bestFit="1" customWidth="1"/>
    <col min="26" max="26" width="10.5703125" bestFit="1" customWidth="1"/>
    <col min="27" max="27" width="3.140625" bestFit="1" customWidth="1"/>
    <col min="28" max="28" width="13.7109375" bestFit="1" customWidth="1"/>
    <col min="29" max="29" width="11.5703125" bestFit="1" customWidth="1"/>
    <col min="30" max="30" width="3.140625" bestFit="1" customWidth="1"/>
    <col min="31" max="31" width="14.7109375" bestFit="1" customWidth="1"/>
    <col min="32" max="32" width="11.5703125" bestFit="1" customWidth="1"/>
    <col min="33" max="33" width="3.140625" bestFit="1" customWidth="1"/>
    <col min="34" max="34" width="14.7109375" bestFit="1" customWidth="1"/>
    <col min="35" max="35" width="11.5703125" bestFit="1" customWidth="1"/>
    <col min="36" max="36" width="3.140625" bestFit="1" customWidth="1"/>
    <col min="37" max="37" width="14.7109375" bestFit="1" customWidth="1"/>
    <col min="38" max="38" width="10.5703125" bestFit="1" customWidth="1"/>
    <col min="39" max="39" width="3.140625" bestFit="1" customWidth="1"/>
    <col min="40" max="40" width="13.7109375" bestFit="1" customWidth="1"/>
    <col min="41" max="41" width="10.5703125" bestFit="1" customWidth="1"/>
    <col min="42" max="42" width="3.140625" bestFit="1" customWidth="1"/>
    <col min="43" max="43" width="13.7109375" bestFit="1" customWidth="1"/>
    <col min="44" max="44" width="10.5703125" bestFit="1" customWidth="1"/>
    <col min="45" max="45" width="3.140625" bestFit="1" customWidth="1"/>
    <col min="46" max="46" width="13.7109375" bestFit="1" customWidth="1"/>
    <col min="47" max="47" width="10.5703125" bestFit="1" customWidth="1"/>
    <col min="48" max="48" width="3.140625" bestFit="1" customWidth="1"/>
    <col min="49" max="49" width="13.7109375" bestFit="1" customWidth="1"/>
    <col min="50" max="50" width="10.5703125" bestFit="1" customWidth="1"/>
    <col min="51" max="51" width="3.140625" bestFit="1" customWidth="1"/>
    <col min="52" max="52" width="13.7109375" bestFit="1" customWidth="1"/>
    <col min="53" max="53" width="10.5703125" bestFit="1" customWidth="1"/>
    <col min="54" max="54" width="3.140625" bestFit="1" customWidth="1"/>
    <col min="55" max="55" width="13.7109375" bestFit="1" customWidth="1"/>
    <col min="56" max="56" width="10.5703125" bestFit="1" customWidth="1"/>
    <col min="57" max="57" width="3.140625" bestFit="1" customWidth="1"/>
    <col min="58" max="58" width="13.7109375" bestFit="1" customWidth="1"/>
    <col min="59" max="59" width="10.5703125" bestFit="1" customWidth="1"/>
    <col min="60" max="60" width="3.140625" bestFit="1" customWidth="1"/>
    <col min="61" max="61" width="13.7109375" bestFit="1" customWidth="1"/>
    <col min="62" max="62" width="10.5703125" bestFit="1" customWidth="1"/>
    <col min="63" max="63" width="3.140625" bestFit="1" customWidth="1"/>
    <col min="64" max="64" width="13.7109375" bestFit="1" customWidth="1"/>
    <col min="65" max="65" width="11.5703125" bestFit="1" customWidth="1"/>
    <col min="66" max="66" width="3.140625" bestFit="1" customWidth="1"/>
    <col min="67" max="67" width="14.7109375" bestFit="1" customWidth="1"/>
    <col min="68" max="68" width="11.5703125" bestFit="1" customWidth="1"/>
    <col min="69" max="69" width="3.140625" bestFit="1" customWidth="1"/>
    <col min="70" max="70" width="14.7109375" bestFit="1" customWidth="1"/>
    <col min="71" max="71" width="11.5703125" bestFit="1" customWidth="1"/>
    <col min="72" max="72" width="3.140625" bestFit="1" customWidth="1"/>
    <col min="73" max="73" width="14.7109375" bestFit="1" customWidth="1"/>
    <col min="74" max="74" width="10.5703125" bestFit="1" customWidth="1"/>
    <col min="75" max="75" width="3.140625" bestFit="1" customWidth="1"/>
    <col min="76" max="76" width="13.7109375" bestFit="1" customWidth="1"/>
    <col min="77" max="77" width="10.5703125" bestFit="1" customWidth="1"/>
    <col min="78" max="78" width="3.140625" bestFit="1" customWidth="1"/>
    <col min="79" max="79" width="13.7109375" bestFit="1" customWidth="1"/>
    <col min="80" max="80" width="10.5703125" bestFit="1" customWidth="1"/>
    <col min="81" max="81" width="3.140625" bestFit="1" customWidth="1"/>
    <col min="82" max="82" width="13.7109375" bestFit="1" customWidth="1"/>
    <col min="83" max="83" width="10.5703125" bestFit="1" customWidth="1"/>
    <col min="84" max="84" width="3.140625" bestFit="1" customWidth="1"/>
    <col min="85" max="85" width="13.7109375" bestFit="1" customWidth="1"/>
    <col min="86" max="86" width="10.5703125" bestFit="1" customWidth="1"/>
    <col min="87" max="87" width="3.140625" bestFit="1" customWidth="1"/>
    <col min="88" max="88" width="13.7109375" bestFit="1" customWidth="1"/>
    <col min="89" max="89" width="10.5703125" bestFit="1" customWidth="1"/>
    <col min="90" max="90" width="3.140625" bestFit="1" customWidth="1"/>
    <col min="91" max="91" width="13.7109375" bestFit="1" customWidth="1"/>
    <col min="92" max="92" width="10.5703125" bestFit="1" customWidth="1"/>
    <col min="93" max="93" width="3.140625" bestFit="1" customWidth="1"/>
    <col min="94" max="94" width="13.7109375" bestFit="1" customWidth="1"/>
    <col min="95" max="95" width="10.5703125" bestFit="1" customWidth="1"/>
    <col min="96" max="96" width="3.140625" bestFit="1" customWidth="1"/>
    <col min="97" max="97" width="13.7109375" bestFit="1" customWidth="1"/>
    <col min="98" max="98" width="10.5703125" bestFit="1" customWidth="1"/>
    <col min="99" max="99" width="3.140625" bestFit="1" customWidth="1"/>
    <col min="100" max="100" width="13.7109375" bestFit="1" customWidth="1"/>
    <col min="101" max="101" width="11.5703125" bestFit="1" customWidth="1"/>
    <col min="102" max="102" width="3.140625" bestFit="1" customWidth="1"/>
    <col min="103" max="103" width="14.7109375" bestFit="1" customWidth="1"/>
    <col min="104" max="104" width="11.5703125" bestFit="1" customWidth="1"/>
    <col min="105" max="105" width="3.140625" bestFit="1" customWidth="1"/>
    <col min="106" max="106" width="14.7109375" bestFit="1" customWidth="1"/>
    <col min="107" max="107" width="11.5703125" bestFit="1" customWidth="1"/>
    <col min="108" max="108" width="3.140625" bestFit="1" customWidth="1"/>
    <col min="109" max="109" width="14.7109375" bestFit="1" customWidth="1"/>
    <col min="110" max="110" width="10.5703125" bestFit="1" customWidth="1"/>
    <col min="111" max="111" width="3.140625" bestFit="1" customWidth="1"/>
    <col min="112" max="112" width="13.7109375" bestFit="1" customWidth="1"/>
    <col min="113" max="113" width="10.5703125" bestFit="1" customWidth="1"/>
    <col min="114" max="114" width="3.140625" bestFit="1" customWidth="1"/>
    <col min="115" max="115" width="13.7109375" bestFit="1" customWidth="1"/>
    <col min="116" max="116" width="10.5703125" bestFit="1" customWidth="1"/>
    <col min="117" max="117" width="3.140625" bestFit="1" customWidth="1"/>
    <col min="118" max="118" width="13.7109375" bestFit="1" customWidth="1"/>
    <col min="119" max="119" width="10.5703125" bestFit="1" customWidth="1"/>
    <col min="120" max="120" width="3.140625" bestFit="1" customWidth="1"/>
    <col min="121" max="121" width="13.7109375" bestFit="1" customWidth="1"/>
    <col min="122" max="122" width="10.5703125" bestFit="1" customWidth="1"/>
    <col min="123" max="123" width="3.140625" bestFit="1" customWidth="1"/>
    <col min="124" max="124" width="13.7109375" bestFit="1" customWidth="1"/>
    <col min="125" max="125" width="10.5703125" bestFit="1" customWidth="1"/>
    <col min="126" max="126" width="3.140625" bestFit="1" customWidth="1"/>
    <col min="127" max="127" width="13.7109375" bestFit="1" customWidth="1"/>
    <col min="128" max="128" width="10.5703125" bestFit="1" customWidth="1"/>
    <col min="129" max="129" width="3.140625" bestFit="1" customWidth="1"/>
    <col min="130" max="130" width="13.7109375" bestFit="1" customWidth="1"/>
    <col min="131" max="131" width="10.5703125" bestFit="1" customWidth="1"/>
    <col min="132" max="132" width="3.140625" bestFit="1" customWidth="1"/>
    <col min="133" max="133" width="13.7109375" bestFit="1" customWidth="1"/>
    <col min="134" max="134" width="10.5703125" bestFit="1" customWidth="1"/>
    <col min="135" max="135" width="3.140625" bestFit="1" customWidth="1"/>
    <col min="136" max="136" width="13.7109375" bestFit="1" customWidth="1"/>
    <col min="137" max="137" width="11.5703125" bestFit="1" customWidth="1"/>
    <col min="138" max="138" width="3.140625" bestFit="1" customWidth="1"/>
    <col min="139" max="139" width="14.7109375" bestFit="1" customWidth="1"/>
    <col min="140" max="140" width="11.5703125" bestFit="1" customWidth="1"/>
    <col min="141" max="141" width="3.140625" bestFit="1" customWidth="1"/>
    <col min="142" max="142" width="14.7109375" bestFit="1" customWidth="1"/>
    <col min="143" max="143" width="11.5703125" bestFit="1" customWidth="1"/>
    <col min="144" max="144" width="3.140625" bestFit="1" customWidth="1"/>
    <col min="145" max="145" width="14.7109375" bestFit="1" customWidth="1"/>
    <col min="146" max="146" width="11.28515625" bestFit="1" customWidth="1"/>
  </cols>
  <sheetData>
    <row r="3" spans="1:3" x14ac:dyDescent="0.25">
      <c r="A3" s="1" t="s">
        <v>2</v>
      </c>
      <c r="B3" t="s">
        <v>42</v>
      </c>
      <c r="C3" t="s">
        <v>43</v>
      </c>
    </row>
    <row r="4" spans="1:3" x14ac:dyDescent="0.25">
      <c r="A4" s="4" t="s">
        <v>3</v>
      </c>
      <c r="B4" s="7">
        <v>11</v>
      </c>
      <c r="C4" s="3">
        <v>11</v>
      </c>
    </row>
    <row r="5" spans="1:3" x14ac:dyDescent="0.25">
      <c r="A5" s="4" t="s">
        <v>6</v>
      </c>
      <c r="B5" s="7">
        <v>76</v>
      </c>
      <c r="C5" s="3">
        <v>92</v>
      </c>
    </row>
    <row r="6" spans="1:3" x14ac:dyDescent="0.25">
      <c r="A6" s="4" t="s">
        <v>7</v>
      </c>
      <c r="B6" s="7">
        <v>190</v>
      </c>
      <c r="C6" s="3">
        <v>400</v>
      </c>
    </row>
    <row r="7" spans="1:3" x14ac:dyDescent="0.25">
      <c r="A7" s="4" t="s">
        <v>8</v>
      </c>
      <c r="B7" s="7">
        <v>322</v>
      </c>
      <c r="C7" s="3">
        <v>676</v>
      </c>
    </row>
    <row r="8" spans="1:3" x14ac:dyDescent="0.25">
      <c r="A8" s="4" t="s">
        <v>1</v>
      </c>
      <c r="B8" s="7">
        <v>599</v>
      </c>
      <c r="C8" s="3">
        <v>1179</v>
      </c>
    </row>
  </sheetData>
  <pageMargins left="0.7" right="0.7" top="0.75" bottom="0.75" header="0.3" footer="0.3"/>
  <pageSetup paperSize="0" orientation="portrait" horizontalDpi="0" verticalDpi="0" copie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6 3 a 2 7 1 1 d - a 3 4 0 - 4 a 4 1 - b 7 c 5 - 1 5 d 5 8 c 8 6 2 0 4 b "   x m l n s = " h t t p : / / s c h e m a s . m i c r o s o f t . c o m / D a t a M a s h u p " > A A A A A E M G A A B Q S w M E F A A C A A g A S L c f U b C G s u e m A A A A + A A A A B I A H A B D b 2 5 m a W c v U G F j a 2 F n Z S 5 4 b W w g o h g A K K A U A A A A A A A A A A A A A A A A A A A A A A A A A A A A h Y 8 x D o I w G E a v Q r r T l h K i I T 9 l c J X E h G h c m 1 K h E Y q h x X I 3 B 4 / k F S R R 1 M 3 x e 3 n D + x 6 3 O + R T 1 w Z X N V j d m w x F m K J A G d l X 2 t Q Z G t 0 p X K O c w 0 7 I s 6 h V M M v G p p O t M t Q 4 d 0 k J 8 d 5 j H + N + q A m j N C L H Y l v K R n U C f W T 9 X w 6 1 s U 4 Y q R C H w y u G M 7 y K c J K w G C c 0 A r J g K L T 5 K m w u x h T I D 4 T N 2 L p x U F y Z c F 8 C W S a Q 9 w v + B F B L A w Q U A A I A C A B I t x 9 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L c f U e b 7 T S 4 7 A w A A N g 0 A A B M A H A B G b 3 J t d W x h c y 9 T Z W N 0 a W 9 u M S 5 t I K I Y A C i g F A A A A A A A A A A A A A A A A A A A A A A A A A A A A O 1 W y 2 7 a Q B T d I / E P o 8 k G J A s V 1 G a R 1 o k I j 8 C i l A B d U R Y T f A N W 7 T E d j 0 k Q 4 t 9 7 Z w b w u 1 H b S O m i b L D v 6 5 x 7 5 s 5 4 Q l h K N + B k a v 6 b H 6 u V a i V c M w E O u a B T 5 m 8 8 I H 3 X A 0 p s 4 o G s V g j + p k E k l o C W f u A 5 I B o q I K z R w d W 3 w Y R 0 m W S 0 b p n I E d u 6 K 6 Z L Y 7 j J 2 7 8 7 z D s B l 8 D l o l p x e S 4 y S W L M B P N B g l D 5 G U Z o Z 2 Q + D M 8 x 9 x G I n S 1 F B B a 5 d T k T u 6 G D K O 6 j C 8 J O J 1 t k t t u A T U 0 Y v m b L T O B H 5 C I D X W 6 R 1 m U m G A 8 f A + G T F x X q h N t G N 1 h G P v K o x c 1 Y 8 y 5 4 r u / i s 0 0 t h O 8 E X u T z 0 G 5 e W q T H l 4 H j 8 p X d b H 1 o W e Q + C i R M 5 c 4 D O 3 5 s j A I O i 5 P M F 3 Q s A h 9 9 D h k A w y U J F Z s Z e 8 D A o + d o r x l m F p k f 7 W 3 P m y 6 Z x 0 R o O q 3 H S 1 J Q V e s w J / 2 I 6 3 n R S q G E i i 0 C 0 j 2 l 8 A w o C R N 9 l C f y 2 A g b p v S K l m h G D 5 Q s C p U t l z Q h Y 5 3 Y 1 3 H E G w j / + u K r i q c F K K k e r 5 C p l x 7 O 0 x b 8 s w 1 7 Q d G H 4 i g 4 1 8 H d o x c i b M Y t T c H D w 2 I S P M X t A F u u y b w t p X A f I g n h 4 m Z u k h c 3 5 N M 1 U a 3 F 9 Y d 8 G 3 w H 0 o l C G f j n S U o A t B 3 H L E q t l I x F M p N C a q 0 6 P R L J T p H 2 1 c 5 H T j 2 m M g G O Y + G c Z i D B w X i O 9 l o 5 a Y v s q R 5 x Z G T U a O j X Q x L E D 7 Y I 8 k W u Q R R A G T 1 j q B w p h Z G s X d x 8 A r H 3 v G H c w R I a 4 F g o g W j 8 + v k s d A n L M q F N I R O m S C n i R a q n D l 1 t q i f 0 7 6 w Z X y m e e B T H 9 M 5 1 T H n l V O V L u r L 2 W X U k J h A J z / K g l M P p P h s d f N b G n r 8 Z d t W h z + X l + 4 Z C 0 O Y 7 Q A C R K 9 F e Q T 6 2 J 9 f c X d 6 J I N r k E v r j n G k G w k 9 S Y X y n 7 W 4 4 g q c B f m h y G b d f y Q R W O G U 5 j w p P 1 j o 7 x m y n p S w C n w A L 4 1 o n e G y t u I U Z 8 E i h 7 M J 8 6 8 b 3 G f f T O j w l 8 s h / A G G I M 0 c x z C Q W 7 I j j l C V 3 n X L E W y E 1 H 9 a + b I c l w 5 o v z l E W X Q 1 Q 4 Z B k l y z l S M u p Z T u k P p 1 p U q X 3 K r 0 n 3 v p u 1 c r e r Q y r v 7 h f n Y 6 J V 7 5 j l a t V / L l v / b 9 n x b r 9 + q 5 V L m 1 C z t + + b 7 3 2 A v w b 9 6 2 f U E s B A i 0 A F A A C A A g A S L c f U b C G s u e m A A A A + A A A A B I A A A A A A A A A A A A A A A A A A A A A A E N v b m Z p Z y 9 Q Y W N r Y W d l L n h t b F B L A Q I t A B Q A A g A I A E i 3 H 1 E P y u m r p A A A A O k A A A A T A A A A A A A A A A A A A A A A A P I A A A B b Q 2 9 u d G V u d F 9 U e X B l c 1 0 u e G 1 s U E s B A i 0 A F A A C A A g A S L c f U e b 7 T S 4 7 A w A A N g 0 A A B M A A A A A A A A A A A A A A A A A 4 w E A A E Z v c m 1 1 b G F z L 1 N l Y 3 R p b 2 4 x L m 1 Q S w U G A A A A A A M A A w D C A A A A a 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D U A A A A A A A C + N 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F 1 Z X J 5 R 3 J v d X B z I i B W Y W x 1 Z T 0 i c 0 J B Q U F B Q U F B Q U F C U H R o O V N O M y 9 M U j U y a m F W N G Q 1 M l d 4 R z F S e V l X N X p a b T l 5 Y l N C R 2 F X e G x J R 1 p 5 Y j I w Z 1 N G S W d S R 0 Y w W V F B Q U F B Q U F B Q U F B Q U F D a U t D Q 0 F U a 0 F Z U W J r b 0 J a O S 9 y b T N E R G t o b G J I Q m x j a U J S Z F d W e W F X V n p B Q U Z Q d G g 5 U 0 4 z L 0 x S N T J q Y V Y 0 Z D U y V 3 h B Q U F B Q U F B Q U F B Q m I z d F A r T 2 x 3 V l R x S m V v e k N 3 a m V Q V k g x U n l Z V z V 6 W m 0 5 e W J T Q k d h V 3 h s S U d a e W I y M G d T R k l n U k d G M F l T Q W 9 N a W t B Q U F J Q U F B Q U F B Q U F B Y z F l Z H d W b j h S M E M 5 L z Z T U 1 N C U U 5 F U T V J W l d 4 d 1 p Y S W d V W F Z s Y 2 1 s b G N 3 Q U J X O T d U L 2 p w Y 0 Z V N m l Y c U 1 3 c 0 k z a j F R Q U F B Q U E 9 I i A v P j x F b n R y e S B U e X B l P S J S Z W x h d G l v b n N o a X B z I i B W Y W x 1 Z T 0 i c 0 F B Q U F B Q T 0 9 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w L T A 4 L T M x V D E z O j A 0 O j Q 2 L j I y O T I 2 M T V a I i A v P j x F b n R y e S B U e X B l P S J G a W x s R X J y b 3 J D b 2 R l I i B W Y W x 1 Z T 0 i c 1 V u a 2 5 v d 2 4 i I C 8 + P E V u d H J 5 I F R 5 c G U 9 I k F k Z G V k V G 9 E Y X R h T W 9 k Z W w i I F Z h b H V l P S J s M C I g L z 4 8 R W 5 0 c n k g V H l w Z T 0 i T G 9 h Z F R v U m V w b 3 J 0 R G l z Y W J s Z W Q i I F Z h b H V l P S J s M S I g L z 4 8 R W 5 0 c n k g V H l w Z T 0 i U X V l c n l H c m 9 1 c E l E I i B W Y W x 1 Z T 0 i c z g w M j A y O G E y L T Q w N G U t N D E x O C 1 i O T I 4 L T A 1 O W Y 3 Z m F l N m R j M y 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4 M D I w M j h h M i 0 0 M D R l L T Q x M T g t Y j k y O C 0 w N T l m N 2 Z h Z T Z k Y z M 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O C 0 z M V Q x M z o w N D o 0 N i 4 y N T c y N j E 0 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M 1 M j F m Y j Y 0 Z i 0 3 Z j M 3 L T Q 3 Y 2 I t O W R h M y 0 2 O T V l M W R l N z Y 1 Y j 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4 L T M x V D E z O j A 0 O j Q 2 L j I 5 O T I 2 M T Z 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g w M j A y O G E y L T Q w N G U t N D E x O C 1 i O T I 4 L T A 1 O W Y 3 Z m F l N m R j M y 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4 L T M x V D E z O j A 0 O j Q 2 L j M z M j I 2 M j Z 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U 2 F t c G x l J T I w R m l s Z S U y M C g y K 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A t M D g t M z F U M T Y 6 M T I 6 N D E u N T U 0 N D g 4 N 1 o i I C 8 + P E V u d H J 5 I F R 5 c G U 9 I k Z p b G x F c n J v c k N v Z G U i I F Z h b H V l P S J z V W 5 r b m 9 3 b i I g L z 4 8 R W 5 0 c n k g V H l w Z T 0 i Q W R k Z W R U b 0 R h d G F N b 2 R l b C I g V m F s d W U 9 I m w w I i A v P j x F b n R y e S B U e X B l P S J M b 2 F k V G 9 S Z X B v c n R E a X N h Y m x l Z C I g V m F s d W U 9 I m w x I i A v P j x F b n R y e S B U e X B l P S J R d W V y e U d y b 3 V w S U Q i I F Z h b H V l P S J z Y z E 5 Z D U 3 N z M t Z m M 1 O S 0 0 M D Q 3 L W J k Z m Y t Y T Q 5 M j Q 4 M T Q w Z D E x 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l M j A o M i k v U 2 9 1 c m N l P C 9 J d G V t U G F 0 a D 4 8 L 0 l 0 Z W 1 M b 2 N h d G l v b j 4 8 U 3 R h Y m x l R W 5 0 c m l l c y A v P j w v S X R l b T 4 8 S X R l b T 4 8 S X R l b U x v Y 2 F 0 a W 9 u P j x J d G V t V H l w Z T 5 G b 3 J t d W x h P C 9 J d G V t V H l w Z T 4 8 S X R l b V B h d G g + U 2 V j d G l v b j E v U 2 F t c G x l J T I w R m l s Z S U y M C g y K S 9 O Y X Z p Z 2 F 0 a W 9 u M T w v S X R l b V B h d G g + P C 9 J d G V t T G 9 j Y X R p b 2 4 + P F N 0 Y W J s Z U V u d H J p Z X M g L z 4 8 L 0 l 0 Z W 0 + P E l 0 Z W 0 + P E l 0 Z W 1 M b 2 N h d G l v b j 4 8 S X R l b V R 5 c G U + R m 9 y b X V s Y T w v S X R l b V R 5 c G U + P E l 0 Z W 1 Q Y X R o P l N l Y 3 R p b 2 4 x L 1 B h c m F t Z X R l c j I 8 L 0 l 0 Z W 1 Q Y X R o P j w v S X R l b U x v Y 2 F 0 a W 9 u P j x T d G F i b G V F b n R y a W V z P j x F b n R y e S B U e X B l P S J J c 1 B y a X Z h d G U i I F Z h b H V l P S J s M C I g L z 4 8 R W 5 0 c n k g V H l w Z T 0 i T G 9 h Z F R v U m V w b 3 J 0 R G l z Y W J s Z W Q i I F Z h b H V l P S J s M S I g L z 4 8 R W 5 0 c n k g V H l w Z T 0 i U X V l c n l H c m 9 1 c E l E I i B W Y W x 1 Z T 0 i c 2 M x O W Q 1 N z c z L W Z j N T k t N D A 0 N y 1 i Z G Z m L W E 0 O T I 0 O D E 0 M G Q x M 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4 L T M x V D E 2 O j E y O j Q x L j U 3 O T Q 4 N z J a I i A v P j x F b n R y e S B U e X B l P S J G a W x s U 3 R h d H V z I i B W Y W x 1 Z T 0 i c 0 N v b X B s Z X R l I i A v P j w v U 3 R h Y m x l R W 5 0 c m l l c z 4 8 L 0 l 0 Z W 0 + P E l 0 Z W 0 + P E l 0 Z W 1 M b 2 N h d G l v b j 4 8 S X R l b V R 5 c G U + R m 9 y b X V s Y T w v S X R l b V R 5 c G U + P E l 0 Z W 1 Q Y X R o P l N l Y 3 R p b 2 4 x L 1 R y Y W 5 z Z m 9 y b S U y M F N h b X B s Z S U y M E Z p b G U l M j A o M i k 8 L 0 l 0 Z W 1 Q Y X R o P j w v S X R l b U x v Y 2 F 0 a W 9 u P j x T d G F i b G V F b n R y a W V z P j x F b n R y e S B U e X B l P S J J c 1 B y a X Z h d G U i I F Z h b H V l P S J s M C I g L z 4 8 R W 5 0 c n k g V H l w Z T 0 i T G 9 h Z F R v U m V w b 3 J 0 R G l z Y W J s Z W Q i I F Z h b H V l P S J s M S I g L z 4 8 R W 5 0 c n k g V H l w Z T 0 i U X V l c n l H c m 9 1 c E l E I i B W Y W x 1 Z T 0 i c 2 Z l Z D N k Z T V i L T V j M 2 E t N G U x N S 1 h M j V l L W E z M z B i M D h k Z T N k N 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g t M z F U M T Y 6 M T I 6 N D E u N T g 4 N D g 5 M l o i I C 8 + P E V u d H J 5 I F R 5 c G U 9 I k Z p b G x T d G F 0 d X M i I F Z h b H V l P S J z Q 2 9 t c G x l d G U i I C 8 + P C 9 T d G F i b G V F b n R y a W V z P j w v S X R l b T 4 8 S X R l b T 4 8 S X R l b U x v Y 2 F 0 a W 9 u P j x J d G V t V H l w Z T 5 G b 3 J t d W x h P C 9 J d G V t V H l w Z T 4 8 S X R l b V B h d G g + U 2 V j d G l v b j E v V H J h b n N m b 3 J t J T I w U 2 F t c G x l J T I w R m l s Z S U y M C g y K S 9 T b 3 V y Y 2 U 8 L 0 l 0 Z W 1 Q Y X R o P j w v S X R l b U x v Y 2 F 0 a W 9 u P j x T d G F i b G V F b n R y a W V z I C 8 + P C 9 J d G V t P j x J d G V t P j x J d G V t T G 9 j Y X R p b 2 4 + P E l 0 Z W 1 U e X B l P k Z v c m 1 1 b G E 8 L 0 l 0 Z W 1 U e X B l P j x J d G V t U G F 0 a D 5 T Z W N 0 a W 9 u M S 9 U c m F u c 2 Z v c m 0 l M j B T Y W 1 w b G U l M j B G a W x l J T I w K D I p L 1 B y b 2 1 v d G V k J T I w S G V h Z G V y c z w v S X R l b V B h d G g + P C 9 J d G V t T G 9 j Y X R p b 2 4 + P F N 0 Y W J s Z U V u d H J p Z X M g L z 4 8 L 0 l 0 Z W 0 + P E l 0 Z W 0 + P E l 0 Z W 1 M b 2 N h d G l v b j 4 8 S X R l b V R 5 c G U + R m 9 y b X V s Y T w v S X R l b V R 5 c G U + P E l 0 Z W 1 Q Y X R o P l N l Y 3 R p b 2 4 x L 1 R y Y W 5 z Z m 9 y b S U y M E Z p b G U l M j A o M i k 8 L 0 l 0 Z W 1 Q Y X R o P j w v S X R l b U x v Y 2 F 0 a W 9 u P j x T d G F i b G V F b n R y a W V z P j x F b n R y e S B U e X B l P S J M b 2 F k V G 9 S Z X B v c n R E a X N h Y m x l Z C I g V m F s d W U 9 I m w x I i A v P j x F b n R y e S B U e X B l P S J R d W V y e U d y b 3 V w S U Q i I F Z h b H V l P S J z Y z E 5 Z D U 3 N z M t Z m M 1 O S 0 0 M D Q 3 L W J k Z m Y t Y T Q 5 M j Q 4 M T Q w Z D E x 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g t M z F U M T Y 6 M T I 6 N D E u N T k 4 N D k x M 1 o i I C 8 + P E V u d H J 5 I F R 5 c G U 9 I k Z p b G x T d G F 0 d X M i I F Z h b H V l P S J z Q 2 9 t c G x l d G U i I C 8 + P C 9 T d G F i b G V F b n R y a W V z P j w v S X R l b T 4 8 S X R l b T 4 8 S X R l b U x v Y 2 F 0 a W 9 u P j x J d G V t V H l w Z T 5 G b 3 J t d W x h P C 9 J d G V t V H l w Z T 4 8 S X R l b V B h d G g + U 2 V j d G l v b j E v V H J h b n N m b 3 J t J T I w R m l s Z S U y M C g y K S 9 T b 3 V y Y 2 U 8 L 0 l 0 Z W 1 Q Y X R o P j w v S X R l b U x v Y 2 F 0 a W 9 u P j x T d G F i b G V F b n R y a W V z I C 8 + P C 9 J d G V t P j x J d G V t P j x J d G V t T G 9 j Y X R p b 2 4 + P E l 0 Z W 1 U e X B l P k Z v c m 1 1 b G E 8 L 0 l 0 Z W 1 U e X B l P j x J d G V t U G F 0 a D 5 T Z W N 0 a W 9 u M S 9 I U i U y M E R h d G 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m V s Y X R p b 2 5 z a G l w S W 5 m b 0 N v b n R h a W 5 l c i I g V m F s d W U 9 I n N 7 J n F 1 b 3 Q 7 Y 2 9 s d W 1 u Q 2 9 1 b n Q m c X V v d D s 6 M T Y s J n F 1 b 3 Q 7 a 2 V 5 Q 2 9 s d W 1 u T m F t Z X M m c X V v d D s 6 W 1 0 s J n F 1 b 3 Q 7 c X V l c n l S Z W x h d G l v b n N o a X B z J n F 1 b 3 Q 7 O l t d L C Z x d W 9 0 O 2 N v b H V t b k l k Z W 5 0 a X R p Z X M m c X V v d D s 6 W y Z x d W 9 0 O 1 N l Y 3 R p b 2 4 x L 0 h S I E R h d G E v Q 2 h h b m d l Z C B U e X B l M S 5 7 R G F 0 Z S w w f S Z x d W 9 0 O y w m c X V v d D t T Z W N 0 a W 9 u M S 9 I U i B E Y X R h L 0 N o Y W 5 n Z W Q g V H l w Z S 5 7 R W 1 w S U Q s M n 0 m c X V v d D s s J n F 1 b 3 Q 7 U 2 V j d G l v b j E v S F I g R G F 0 Y S 9 D a G F u Z 2 V k I F R 5 c G U u e 0 d l b m R l c i w z f S Z x d W 9 0 O y w m c X V v d D t T Z W N 0 a W 9 u M S 9 I U i B E Y X R h L 0 N o Y W 5 n Z W Q g V H l w Z S 5 7 Q W d l L D R 9 J n F 1 b 3 Q 7 L C Z x d W 9 0 O 1 N l Y 3 R p b 2 4 x L 0 h S I E R h d G E v Q 2 h h b m d l Z C B U e X B l L n t F d G h u a W N H c m 9 1 c C w 1 f S Z x d W 9 0 O y w m c X V v d D t T Z W N 0 a W 9 u M S 9 I U i B E Y X R h L 0 N o Y W 5 n Z W Q g V H l w Z S 5 7 R l A s N n 0 m c X V v d D s s J n F 1 b 3 Q 7 U 2 V j d G l v b j E v S F I g R G F 0 Y S 9 D a G F u Z 2 V k I F R 5 c G U x L n t U Z X J t R G F 0 Z S w 2 f S Z x d W 9 0 O y w m c X V v d D t T Z W N 0 a W 9 u M S 9 I U i B E Y X R h L 0 N o Y W 5 n Z W Q g V H l w Z S 5 7 a X N O Z X d I a X J l L D h 9 J n F 1 b 3 Q 7 L C Z x d W 9 0 O 1 N l Y 3 R p b 2 4 x L 0 h S I E R h d G E v Q 2 h h b m d l Z C B U e X B l L n t C V S B S Z W d p b 2 4 s O X 0 m c X V v d D s s J n F 1 b 3 Q 7 U 2 V j d G l v b j E v S F I g R G F 0 Y S 9 D a G F u Z 2 V k I F R 5 c G U u e 0 h p c m V E Y X R l L D E w f S Z x d W 9 0 O y w m c X V v d D t T Z W N 0 a W 9 u M S 9 I U i B E Y X R h L 0 N o Y W 5 n Z W Q g V H l w Z S 5 7 U G F 5 V H l w Z S w x M X 0 m c X V v d D s s J n F 1 b 3 Q 7 U 2 V j d G l v b j E v S F I g R G F 0 Y S 9 D a G F u Z 2 V k I F R 5 c G U x L n t U Z X J t U m V h c 2 9 u L D E x f S Z x d W 9 0 O y w m c X V v d D t T Z W N 0 a W 9 u M S 9 I U i B E Y X R h L 0 N o Y W 5 n Z W Q g V H l w Z S 5 7 Q W d l R 3 J v d X A s M T N 9 J n F 1 b 3 Q 7 L C Z x d W 9 0 O 1 N l Y 3 R p b 2 4 x L 0 h S I E R h d G E v Q 2 h h b m d l Z C B U e X B l L n t U Z W 5 1 c m V E Y X l z L D E 0 f S Z x d W 9 0 O y w m c X V v d D t T Z W N 0 a W 9 u M S 9 I U i B E Y X R h L 0 N o Y W 5 n Z W Q g V H l w Z S 5 7 V G V u d X J l T W 9 u d G h z L D E 1 f S Z x d W 9 0 O y w m c X V v d D t T Z W N 0 a W 9 u M S 9 I U i B E Y X R h L 0 N o Y W 5 n Z W Q g V H l w Z S 5 7 Q m F k S G l y Z X M s M T Z 9 J n F 1 b 3 Q 7 X S w m c X V v d D t D b 2 x 1 b W 5 D b 3 V u d C Z x d W 9 0 O z o x N i w m c X V v d D t L Z X l D b 2 x 1 b W 5 O Y W 1 l c y Z x d W 9 0 O z p b X S w m c X V v d D t D b 2 x 1 b W 5 J Z G V u d G l 0 a W V z J n F 1 b 3 Q 7 O l s m c X V v d D t T Z W N 0 a W 9 u M S 9 I U i B E Y X R h L 0 N o Y W 5 n Z W Q g V H l w Z T E u e 0 R h d G U s M H 0 m c X V v d D s s J n F 1 b 3 Q 7 U 2 V j d G l v b j E v S F I g R G F 0 Y S 9 D a G F u Z 2 V k I F R 5 c G U u e 0 V t c E l E L D J 9 J n F 1 b 3 Q 7 L C Z x d W 9 0 O 1 N l Y 3 R p b 2 4 x L 0 h S I E R h d G E v Q 2 h h b m d l Z C B U e X B l L n t H Z W 5 k Z X I s M 3 0 m c X V v d D s s J n F 1 b 3 Q 7 U 2 V j d G l v b j E v S F I g R G F 0 Y S 9 D a G F u Z 2 V k I F R 5 c G U u e 0 F n Z S w 0 f S Z x d W 9 0 O y w m c X V v d D t T Z W N 0 a W 9 u M S 9 I U i B E Y X R h L 0 N o Y W 5 n Z W Q g V H l w Z S 5 7 R X R o b m l j R 3 J v d X A s N X 0 m c X V v d D s s J n F 1 b 3 Q 7 U 2 V j d G l v b j E v S F I g R G F 0 Y S 9 D a G F u Z 2 V k I F R 5 c G U u e 0 Z Q L D Z 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M S 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U m V s Y X R p b 2 5 z a G l w S W 5 m b y Z x d W 9 0 O z p b X X 0 i I C 8 + P E V u d H J 5 I F R 5 c G U 9 I k Z p b G x T d G F 0 d X M i I F Z h b H V l P S J z Q 2 9 t c G x l d G U i I C 8 + P E V u d H J 5 I F R 5 c G U 9 I k Z p b G x D b 2 x 1 b W 5 O Y W 1 l c y I g V m F s d W U 9 I n N b J n F 1 b 3 Q 7 R G F 0 Z S Z x d W 9 0 O y w m c X V v d D t F b X B J R C Z x d W 9 0 O y w m c X V v d D t H Z W 5 k Z X I m c X V v d D s s J n F 1 b 3 Q 7 Q W d l J n F 1 b 3 Q 7 L C Z x d W 9 0 O 0 V 0 a G 5 p Y 0 d y b 3 V w J n F 1 b 3 Q 7 L C Z x d W 9 0 O 0 Z Q J n F 1 b 3 Q 7 L C Z x d W 9 0 O 1 R l c m 1 E Y X R l J n F 1 b 3 Q 7 L C Z x d W 9 0 O 2 l z T m V 3 S G l y Z S Z x d W 9 0 O y w m c X V v d D t C V S B S Z W d p b 2 4 m c X V v d D s s J n F 1 b 3 Q 7 S G l y Z U R h d G U m c X V v d D s s J n F 1 b 3 Q 7 U G F 5 V H l w Z S Z x d W 9 0 O y w m c X V v d D t U Z X J t U m V h c 2 9 u J n F 1 b 3 Q 7 L C Z x d W 9 0 O 0 F n Z U d y b 3 V w J n F 1 b 3 Q 7 L C Z x d W 9 0 O 1 R l b n V y Z U R h e X M m c X V v d D s s J n F 1 b 3 Q 7 V G V u d X J l T W 9 u d G h z J n F 1 b 3 Q 7 L C Z x d W 9 0 O 0 J h Z E h p c m V z J n F 1 b 3 Q 7 X S I g L z 4 8 R W 5 0 c n k g V H l w Z T 0 i R m l s b E N v b H V t b l R 5 c G V z I i B W Y W x 1 Z T 0 i c 0 N R T U d B d 1 l H Q 1 F Z R 0 J n W U d C Z 0 1 G Q X c 9 P S I g L z 4 8 R W 5 0 c n k g V H l w Z T 0 i R m l s b E x h c 3 R V c G R h d G V k I i B W Y W x 1 Z T 0 i Z D I w M j A t M D g t M z F U M T Y 6 M j k 6 N D I u M D k 5 N j I z N F o i I C 8 + P E V u d H J 5 I F R 5 c G U 9 I k Z p b G x F c n J v c k N v d W 5 0 I i B W Y W x 1 Z T 0 i b D E w N T c i I C 8 + P E V u d H J 5 I F R 5 c G U 9 I k Z p b G x F c n J v c k N v Z G U i I F Z h b H V l P S J z V W 5 r b m 9 3 b i I g L z 4 8 R W 5 0 c n k g V H l w Z T 0 i R m l s b E N v d W 5 0 I i B W Y W x 1 Z T 0 i b D Q 5 N D E 4 I i A v P j x F b n R y e S B U e X B l P S J B Z G R l Z F R v R G F 0 Y U 1 v Z G V s I i B W Y W x 1 Z T 0 i b D E i I C 8 + P E V u d H J 5 I F R 5 c G U 9 I l B p d m 9 0 T 2 J q Z W N 0 T m F t Z S I g V m F s d W U 9 I n N F d G h u a W N p d H k h R X R o b m l j a X R 5 I i A v P j x F b n R y e S B U e X B l P S J G a W x s Z W R D b 2 1 w b G V 0 Z V J l c 3 V s d F R v V 2 9 y a 3 N o Z W V 0 I i B W Y W x 1 Z T 0 i b D A i I C 8 + P E V u d H J 5 I F R 5 c G U 9 I l F 1 Z X J 5 S U Q i I F Z h b H V l P S J z N G M 0 N T d h O W U t Y j A 0 O S 0 0 N z F m L W E w Y j M t O G Q 2 O W Q 5 M W I 3 Z G U 3 I i A v P j w v U 3 R h Y m x l R W 5 0 c m l l c z 4 8 L 0 l 0 Z W 0 + P E l 0 Z W 0 + P E l 0 Z W 1 M b 2 N h d G l v b j 4 8 S X R l b V R 5 c G U + R m 9 y b X V s Y T w v S X R l b V R 5 c G U + P E l 0 Z W 1 Q Y X R o P l N l Y 3 R p b 2 4 x L 0 h S J T I w R G F 0 Y S 9 T b 3 V y Y 2 U 8 L 0 l 0 Z W 1 Q Y X R o P j w v S X R l b U x v Y 2 F 0 a W 9 u P j x T d G F i b G V F b n R y a W V z I C 8 + P C 9 J d G V t P j x J d G V t P j x J d G V t T G 9 j Y X R p b 2 4 + P E l 0 Z W 1 U e X B l P k Z v c m 1 1 b G E 8 L 0 l 0 Z W 1 U e X B l P j x J d G V t U G F 0 a D 5 T Z W N 0 a W 9 u M S 9 I U i U y M E R h d G E v R m l s d G V y Z W Q l M j B I a W R k Z W 4 l M j B G a W x l c z E 8 L 0 l 0 Z W 1 Q Y X R o P j w v S X R l b U x v Y 2 F 0 a W 9 u P j x T d G F i b G V F b n R y a W V z I C 8 + P C 9 J d G V t P j x J d G V t P j x J d G V t T G 9 j Y X R p b 2 4 + P E l 0 Z W 1 U e X B l P k Z v c m 1 1 b G E 8 L 0 l 0 Z W 1 U e X B l P j x J d G V t U G F 0 a D 5 T Z W N 0 a W 9 u M S 9 I U i U y M E R h d G E v S W 5 2 b 2 t l J T I w Q 3 V z d G 9 t J T I w R n V u Y 3 R p b 2 4 x P C 9 J d G V t U G F 0 a D 4 8 L 0 l 0 Z W 1 M b 2 N h d G l v b j 4 8 U 3 R h Y m x l R W 5 0 c m l l c y A v P j w v S X R l b T 4 8 S X R l b T 4 8 S X R l b U x v Y 2 F 0 a W 9 u P j x J d G V t V H l w Z T 5 G b 3 J t d W x h P C 9 J d G V t V H l w Z T 4 8 S X R l b V B h d G g + U 2 V j d G l v b j E v S F I l M j B E Y X R h L 1 J l b m F t Z W Q l M j B D b 2 x 1 b W 5 z M T w v S X R l b V B h d G g + P C 9 J d G V t T G 9 j Y X R p b 2 4 + P F N 0 Y W J s Z U V u d H J p Z X M g L z 4 8 L 0 l 0 Z W 0 + P E l 0 Z W 0 + P E l 0 Z W 1 M b 2 N h d G l v b j 4 8 S X R l b V R 5 c G U + R m 9 y b X V s Y T w v S X R l b V R 5 c G U + P E l 0 Z W 1 Q Y X R o P l N l Y 3 R p b 2 4 x L 0 h S J T I w R G F 0 Y S 9 S Z W 1 v d m V k J T I w T 3 R o Z X I l M j B D b 2 x 1 b W 5 z M T w v S X R l b V B h d G g + P C 9 J d G V t T G 9 j Y X R p b 2 4 + P F N 0 Y W J s Z U V u d H J p Z X M g L z 4 8 L 0 l 0 Z W 0 + P E l 0 Z W 0 + P E l 0 Z W 1 M b 2 N h d G l v b j 4 8 S X R l b V R 5 c G U + R m 9 y b X V s Y T w v S X R l b V R 5 c G U + P E l 0 Z W 1 Q Y X R o P l N l Y 3 R p b 2 4 x L 0 h S J T I w R G F 0 Y S 9 F e H B h b m R l Z C U y M F R h Y m x l J T I w Q 2 9 s d W 1 u M T w v S X R l b V B h d G g + P C 9 J d G V t T G 9 j Y X R p b 2 4 + P F N 0 Y W J s Z U V u d H J p Z X M g L z 4 8 L 0 l 0 Z W 0 + P E l 0 Z W 0 + P E l 0 Z W 1 M b 2 N h d G l v b j 4 8 S X R l b V R 5 c G U + R m 9 y b X V s Y T w v S X R l b V R 5 c G U + P E l 0 Z W 1 Q Y X R o P l N l Y 3 R p b 2 4 x L 0 h S J T I w R G F 0 Y S 9 D a G F u Z 2 V k J T I w V H l w Z T w v S X R l b V B h d G g + P C 9 J d G V t T G 9 j Y X R p b 2 4 + P F N 0 Y W J s Z U V u d H J p Z X M g L z 4 8 L 0 l 0 Z W 0 + P E l 0 Z W 0 + P E l 0 Z W 1 M b 2 N h d G l v b j 4 8 S X R l b V R 5 c G U + R m 9 y b X V s Y T w v S X R l b V R 5 c G U + P E l 0 Z W 1 Q Y X R o P l N l Y 3 R p b 2 4 x L 0 h S J T I w R G F 0 Y S 9 S Z W 1 v d m V k J T I w Q 2 9 s d W 1 u c z w v S X R l b V B h d G g + P C 9 J d G V t T G 9 j Y X R p b 2 4 + P F N 0 Y W J s Z U V u d H J p Z X M g L z 4 8 L 0 l 0 Z W 0 + P E l 0 Z W 0 + P E l 0 Z W 1 M b 2 N h d G l v b j 4 8 S X R l b V R 5 c G U + R m 9 y b X V s Y T w v S X R l b V R 5 c G U + P E l 0 Z W 1 Q Y X R o P l N l Y 3 R p b 2 4 x L 0 h S J T I w R G F 0 Y S 9 D a G F u Z 2 V k J T I w V H l w Z T E 8 L 0 l 0 Z W 1 Q Y X R o P j w v S X R l b U x v Y 2 F 0 a W 9 u P j x T d G F i b G V F b n R y a W V z I C 8 + P C 9 J d G V t P j w v S X R l b X M + P C 9 M b 2 N h b F B h Y 2 t h Z 2 V N Z X R h Z G F 0 Y U Z p b G U + F g A A A F B L B Q Y A A A A A A A A A A A A A A A A A A A A A A A A m A Q A A A Q A A A N C M n d 8 B F d E R j H o A w E / C l + s B A A A A T 4 e J c C b x y 0 y N 8 j M 5 n m a i R g A A A A A C A A A A A A A Q Z g A A A A E A A C A A A A B V U U o E P f t 8 4 S M 5 T x Q L 3 k Q / U y w P G z g S F W S E x N k Q j u d P z g A A A A A O g A A A A A I A A C A A A A D A o j q R 4 f W A t Q G x f B L N Y t A e v Z F 7 K X V B X H H g S X R l / A D F r l A A A A B y P f e / n p s H c 8 5 K G z D i Q B 7 v M Y v h 6 J Y C x k w M c U c s E a O G X d 0 Y 1 6 6 J z g k V 6 o b L L W R s l J 7 P 0 j r g y i 4 9 R g 3 R 0 u m U 8 3 z 5 O C q m z 5 t I c 8 i m U a j u H B B 3 E E A A A A D a l T K 0 z r j g H M l 9 e q 5 R V l 1 R + + / s o 4 l J a z P 8 h O z p l 0 J n x p b D O f j J c L Q m x s J F F j m Q B Y n z t s M e X h W a D L W c X J z g v X M W < / D a t a M a s h u p > 
</file>

<file path=customXml/item10.xml>��< ? x m l   v e r s i o n = " 1 . 0 "   e n c o d i n g = " U T F - 1 6 " ? > < G e m i n i   x m l n s = " h t t p : / / g e m i n i / p i v o t c u s t o m i z a t i o n / 1 5 f e 3 7 f 8 - 8 9 8 f - 4 6 c 5 - a 9 7 9 - e 7 e c 1 5 5 8 f e a 3 " > < 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M e a s u r e N a m e > < D i s p l a y N a m e > N e w   H i r e < / D i s p l a y N a m e > < V i s i b l e > F a l s e < / V i s i b l e > < / i t e m > < i t e m > < M e a s u r e N a m e > A v g .   T e n u r e   M o n t h < / M e a s u r e N a m e > < D i s p l a y N a m e > A v g .   T e n u r e   M o n t h < / D i s p l a y N a m e > < V i s i b l e > F a l s e < / V i s i b l e > < / i t e m > < i t e m > < M e a s u r e N a m e > S e p a r a t i o n s < / M e a s u r e N a m e > < D i s p l a y N a m e > S e p a r a t i o n s < / D i s p l a y N a m e > < V i s i b l e > F a l s e < / V i s i b l e > < / i t e m > < i t e m > < M e a s u r e N a m e > T 0   % < / M e a s u r e N a m e > < D i s p l a y N a m e > T 0   % < / D i s p l a y N a m e > < V i s i b l e > F a l s e < / V i s i b l e > < / i t e m > < / C a l c u l a t e d F i e l d s > < S A H o s t H a s h > 0 < / S A H o s t H a s h > < G e m i n i F i e l d L i s t V i s i b l e > T r u e < / G e m i n i F i e l d L i s t V i s i b l e > < / S e t t i n g s > ] ] > < / C u s t o m C o n t e n t > < / G e m i n i > 
</file>

<file path=customXml/item11.xml>��< ? x m l   v e r s i o n = " 1 . 0 "   e n c o d i n g = " U T F - 1 6 " ? > < G e m i n i   x m l n s = " h t t p : / / g e m i n i / p i v o t c u s t o m i z a t i o n / f a 2 1 7 7 8 9 - 8 b 0 4 - 4 e 8 5 - 8 1 d b - e 7 0 f b 9 4 0 9 c 5 d " > < 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M e a s u r e N a m e > < D i s p l a y N a m e > N e w   H i r e < / D i s p l a y N a m e > < V i s i b l e > F a l s e < / V i s i b l e > < / i t e m > < i t e m > < M e a s u r e N a m e > A v g .   T e n u r e   M o n t h < / M e a s u r e N a m e > < D i s p l a y N a m e > A v g .   T e n u r e   M o n t h < / D i s p l a y N a m e > < V i s i b l e > F a l s e < / V i s i b l e > < / i t e m > < i t e m > < M e a s u r e N a m e > S e p a r a t i o n s < / M e a s u r e N a m e > < D i s p l a y N a m e > S e p a r a t i o n s < / D i s p l a y N a m e > < V i s i b l e > F a l s e < / V i s i b l e > < / i t e m > < i t e m > < M e a s u r e N a m e > T 0   % < / M e a s u r e N a m e > < D i s p l a y N a m e > T 0   % < / D i s p l a y N a m e > < V i s i b l e > F a l s e < / V i s i b l e > < / i t e m > < / C a l c u l a t e d F i e l d s > < S A H o s t H a s h > 0 < / S A H o s t H a s h > < G e m i n i F i e l d L i s t V i s i b l e > T r u e < / G e m i n i F i e l d L i s t V i s i b l e > < / S e t t i n g s > ] ] > < / C u s t o m C o n t e n t > < / G e m i n i > 
</file>

<file path=customXml/item12.xml>��< ? x m l   v e r s i o n = " 1 . 0 "   e n c o d i n g = " U T F - 1 6 " ? > < G e m i n i   x m l n s = " h t t p : / / g e m i n i / p i v o t c u s t o m i z a t i o n / 1 5 4 9 d a 6 4 - 4 d b 2 - 4 0 0 7 - 8 4 8 2 - 2 1 8 e 7 3 5 6 e f a 7 " > < 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M e a s u r e N a m e > < D i s p l a y N a m e > N e w   H i r e < / D i s p l a y N a m e > < V i s i b l e > F a l s e < / V i s i b l e > < / i t e m > < i t e m > < M e a s u r e N a m e > A v g .   T e n u r e   M o n t h < / M e a s u r e N a m e > < D i s p l a y N a m e > A v g .   T e n u r e   M o n t h < / D i s p l a y N a m e > < V i s i b l e > F a l s e < / V i s i b l e > < / i t e m > < i t e m > < M e a s u r e N a m e > S e p a r a t i o n s < / M e a s u r e N a m e > < D i s p l a y N a m e > S e p a r a t i o n s < / D i s p l a y N a m e > < V i s i b l e > F a l s e < / V i s i b l e > < / i t e m > < i t e m > < M e a s u r e N a m e > T 0   % < / M e a s u r e N a m e > < D i s p l a y N a m e > T 0   % < / D i s p l a y N a m e > < V i s i b l e > F a l s e < / V i s i b l e > < / i t e m > < / C a l c u l a t e d F i e l d s > < S A H o s t H a s h > 0 < / S A H o s t H a s h > < G e m i n i F i e l d L i s t V i s i b l e > T r u e < / G e m i n i F i e l d L i s t V i s i b l e > < / S e t t i n g s > ] ] > < / 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8 0 0 . 1 0 6 8 ] ] > < / 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 2 0 2 0 - 0 9 - 0 2 T 2 3 : 3 7 : 4 8 . 3 9 4 5 2 5 7 + 0 6 : 0 0 < / L a s t P r o c e s s e d T i m e > < / D a t a M o d e l i n g S a n d b o x . S e r i a l i z e d S a n d b o x E r r o r C a c h e > ] ] > < / C u s t o m C o n t e n t > < / G e m i n i > 
</file>

<file path=customXml/item2.xml>��< ? x m l   v e r s i o n = " 1 . 0 "   e n c o d i n g = " U T F - 1 6 " ? > < G e m i n i   x m l n s = " h t t p : / / g e m i n i / p i v o t c u s t o m i z a t i o n / 7 d 2 e b 6 8 4 - 4 6 e 3 - 4 c 4 7 - b 5 3 f - e b c 6 c a 9 d d 3 7 e " > < 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M e a s u r e N a m e > < D i s p l a y N a m e > N e w   H i r e < / D i s p l a y N a m e > < V i s i b l e > F a l s e < / V i s i b l e > < / i t e m > < i t e m > < M e a s u r e N a m e > A v g .   T e n u r e   M o n t h < / M e a s u r e N a m e > < D i s p l a y N a m e > A v g .   T e n u r e   M o n t h < / D i s p l a y N a m e > < V i s i b l e > F a l s e < / V i s i b l e > < / i t e m > < i t e m > < M e a s u r e N a m e > S e p a r a t i o n s < / M e a s u r e N a m e > < D i s p l a y N a m e > S e p a r a t i o n s < / D i s p l a y N a m e > < V i s i b l e > F a l s e < / V i s i b l e > < / i t e m > < i t e m > < M e a s u r e N a m e > T 0   % < / M e a s u r e N a m e > < D i s p l a y N a m e > T 0   % < / D i s p l a y N a m e > < V i s i b l e > T r u e < / V i s i b l e > < / i t e m > < / C a l c u l a t e d F i e l d s > < S A H o s t H a s h > 0 < / S A H o s t H a s h > < G e m i n i F i e l d L i s t V i s i b l e > T r u e < / G e m i n i F i e l d L i s t V i s i b l e > < / S e t t i n g s > ] ] > < / C u s t o m C o n t e n t > < / G e m i n i > 
</file>

<file path=customXml/item3.xml>��< ? x m l   v e r s i o n = " 1 . 0 "   e n c o d i n g = " U T F - 1 6 " ? > < G e m i n i   x m l n s = " h t t p : / / g e m i n i / p i v o t c u s t o m i z a t i o n / 4 a 4 5 8 7 1 d - 2 a a a - 4 b 2 4 - b 6 4 1 - c 6 9 0 e b f d d d c 8 " > < 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M e a s u r e N a m e > < D i s p l a y N a m e > N e w   H i r e < / D i s p l a y N a m e > < V i s i b l e > F a l s e < / V i s i b l e > < / i t e m > < i t e m > < M e a s u r e N a m e > A v g .   T e n u r e   M o n t h < / M e a s u r e N a m e > < D i s p l a y N a m e > A v g .   T e n u r e   M o n t h < / D i s p l a y N a m e > < V i s i b l e > F a l s e < / V i s i b l e > < / i t e m > < i t e m > < M e a s u r e N a m e > S e p a r a t i o n s < / M e a s u r e N a m e > < D i s p l a y N a m e > S e p a r a t i o n s < / D i s p l a y N a m e > < V i s i b l e > F a l s e < / V i s i b l e > < / i t e m > < i t e m > < M e a s u r e N a m e > T 0   % < / M e a s u r e N a m e > < D i s p l a y N a m e > T 0   % < / D i s p l a y N a m e > < V i s i b l e > F a l s e < / V i s i b l e > < / i t e m > < / C a l c u l a t e d F i e l d s > < S A H o s t H a s h > 0 < / S A H o s t H a s h > < G e m i n i F i e l d L i s t V i s i b l e > T r u e < / G e m i n i F i e l d L i s t V i s i b l e > < / S e t t i n g s > ] ] > < / C u s t o m C o n t e n t > < / G e m i n i > 
</file>

<file path=customXml/item4.xml>��< ? x m l   v e r s i o n = " 1 . 0 "   e n c o d i n g = " U T F - 1 6 " ? > < G e m i n i   x m l n s = " h t t p : / / g e m i n i / p i v o t c u s t o m i z a t i o n / d e b f 4 3 8 c - c c d 3 - 4 2 2 a - 9 d 1 2 - 3 c d e e 3 0 0 d 7 c 1 " > < 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M e a s u r e N a m e > < D i s p l a y N a m e > N e w   H i r e < / D i s p l a y N a m e > < V i s i b l e > F a l s e < / V i s i b l e > < / i t e m > < i t e m > < M e a s u r e N a m e > A v g .   T e n u r e   M o n t h < / M e a s u r e N a m e > < D i s p l a y N a m e > A v g .   T e n u r e   M o n t h < / D i s p l a y N a m e > < V i s i b l e > T r u e < / V i s i b l e > < / i t e m > < i t e m > < M e a s u r e N a m e > S e p a r a t i o n s < / M e a s u r e N a m e > < D i s p l a y N a m e > S e p a r a t i o n s < / D i s p l a y N a m e > < V i s i b l e > F a l s e < / V i s i b l e > < / i t e m > < i t e m > < M e a s u r e N a m e > T 0   % < / M e a s u r e N a m e > < D i s p l a y N a m e > T 0   % < / D i s p l a y N a m e > < V i s i b l e > F a l s e < / V i s i b l e > < / i t e m > < / C a l c u l a t e d F i e l d s > < S A H o s t H a s h > 0 < / S A H o s t H a s h > < G e m i n i F i e l d L i s t V i s i b l e > T r u e < / G e m i n i F i e l d L i s t V i s i b l e > < / S e t t i n g s > ] ] > < / C u s t o m C o n t e n t > < / G e m i n i > 
</file>

<file path=customXml/item5.xml>��< ? x m l   v e r s i o n = " 1 . 0 "   e n c o d i n g = " U T F - 1 6 " ? > < G e m i n i   x m l n s = " h t t p : / / g e m i n i / p i v o t c u s t o m i z a t i o n / 8 7 4 0 c 7 d 0 - c 2 0 0 - 4 4 f 1 - a 3 2 d - 0 b 9 c a 7 c 8 1 e b 1 " > < 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M e a s u r e N a m e > < D i s p l a y N a m e > N e w   H i r e < / D i s p l a y N a m e > < V i s i b l e > F a l s e < / V i s i b l e > < / i t e m > < i t e m > < M e a s u r e N a m e > A v g .   T e n u r e   M o n t h < / M e a s u r e N a m e > < D i s p l a y N a m e > A v g .   T e n u r e   M o n t h < / D i s p l a y N a m e > < V i s i b l e > F a l s e < / V i s i b l e > < / i t e m > < i t e m > < M e a s u r e N a m e > S e p a r a t i o n s < / M e a s u r e N a m e > < D i s p l a y N a m e > S e p a r a t i o n s < / D i s p l a y N a m e > < V i s i b l e > F a l s e < / V i s i b l e > < / i t e m > < i t e m > < M e a s u r e N a m e > T 0   % < / M e a s u r e N a m e > < D i s p l a y N a m e > T 0   % < / D i s p l a y N a m e > < V i s i b l e > F a l s e < / V i s i b l e > < / i t e m > < / C a l c u l a t e d F i e l d s > < S A H o s t H a s h > 0 < / S A H o s t H a s h > < G e m i n i F i e l d L i s t V i s i b l e > T r u e < / G e m i n i F i e l d L i s t V i s i b l e > < / S e t t i n g s > ] ] > < / C u s t o m C o n t e n t > < / G e m i n i > 
</file>

<file path=customXml/item6.xml>��< ? x m l   v e r s i o n = " 1 . 0 "   e n c o d i n g = " U T F - 1 6 " ? > < G e m i n i   x m l n s = " h t t p : / / g e m i n i / p i v o t c u s t o m i z a t i o n / a 3 a 9 7 1 5 2 - 7 a b 3 - 4 e a e - 9 7 8 7 - 5 f 0 9 4 4 a d c 3 5 b " > < 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M e a s u r e N a m e > < D i s p l a y N a m e > N e w   H i r e < / D i s p l a y N a m e > < V i s i b l e > T r u e < / V i s i b l e > < / i t e m > < i t e m > < M e a s u r e N a m e > A v g .   T e n u r e   M o n t h < / M e a s u r e N a m e > < D i s p l a y N a m e > A v g .   T e n u r e   M o n t h < / D i s p l a y N a m e > < V i s i b l e > F a l s e < / V i s i b l e > < / i t e m > < i t e m > < M e a s u r e N a m e > S e p a r a t i o n s < / M e a s u r e N a m e > < D i s p l a y N a m e > S e p a r a t i o n s < / D i s p l a y N a m e > < V i s i b l e > F a l s e < / V i s i b l e > < / i t e m > < i t e m > < M e a s u r e N a m e > T 0   % < / M e a s u r e N a m e > < D i s p l a y N a m e > T 0   % < / D i s p l a y N a m e > < V i s i b l e > F a l s e < / V i s i b l e > < / i t e m > < / C a l c u l a t e d F i e l d s > < S A H o s t H a s h > 0 < / S A H o s t H a s h > < G e m i n i F i e l d L i s t V i s i b l e > T r u e < / G e m i n i F i e l d L i s t V i s i b l e > < / S e t t i n g s > ] ] > < / C u s t o m C o n t e n t > < / G e m i n i > 
</file>

<file path=customXml/item7.xml>��< ? x m l   v e r s i o n = " 1 . 0 "   e n c o d i n g = " U T F - 1 6 " ? > < G e m i n i   x m l n s = " h t t p : / / g e m i n i / p i v o t c u s t o m i z a t i o n / f e a 1 8 7 e 6 - f d 1 8 - 4 e 5 0 - 9 f 7 d - b e 9 3 1 1 5 c 4 c 8 1 " > < 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M e a s u r e N a m e > < D i s p l a y N a m e > N e w   H i r e < / D i s p l a y N a m e > < V i s i b l e > F a l s e < / V i s i b l e > < / i t e m > < i t e m > < M e a s u r e N a m e > A v g .   T e n u r e   M o n t h < / M e a s u r e N a m e > < D i s p l a y N a m e > A v g .   T e n u r e   M o n t h < / D i s p l a y N a m e > < V i s i b l e > F a l s e < / V i s i b l e > < / i t e m > < i t e m > < M e a s u r e N a m e > S e p a r a t i o n s < / M e a s u r e N a m e > < D i s p l a y N a m e > S e p a r a t i o n s < / D i s p l a y N a m e > < V i s i b l e > T r u e < / V i s i b l e > < / i t e m > < i t e m > < M e a s u r e N a m e > T 0   % < / M e a s u r e N a m e > < D i s p l a y N a m e > T 0   % < / D i s p l a y N a m e > < V i s i b l e > F a l s e < / V i s i b l e > < / i t e m > < / C a l c u l a t e d F i e l d s > < S A H o s t H a s h > 0 < / S A H o s t H a s h > < G e m i n i F i e l d L i s t V i s i b l e > T r u e < / G e m i n i F i e l d L i s t V i s i b l e > < / S e t t i n g s > ] ] > < / C u s t o m C o n t e n t > < / G e m i n i > 
</file>

<file path=customXml/item8.xml>��< ? x m l   v e r s i o n = " 1 . 0 "   e n c o d i n g = " U T F - 1 6 " ? > < G e m i n i   x m l n s = " h t t p : / / g e m i n i / p i v o t c u s t o m i z a t i o n / 1 b 2 2 5 a f 0 - 5 3 a 3 - 4 5 0 0 - b 4 f e - 6 3 b e 2 9 0 5 d 3 d 2 " > < 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M e a s u r e N a m e > < D i s p l a y N a m e > N e w   H i r e < / D i s p l a y N a m e > < V i s i b l e > F a l s e < / V i s i b l e > < / i t e m > < i t e m > < M e a s u r e N a m e > A v g .   T e n u r e   M o n t h < / M e a s u r e N a m e > < D i s p l a y N a m e > A v g .   T e n u r e   M o n t h < / D i s p l a y N a m e > < V i s i b l e > F a l s e < / V i s i b l e > < / i t e m > < i t e m > < M e a s u r e N a m e > S e p a r a t i o n s < / M e a s u r e N a m e > < D i s p l a y N a m e > S e p a r a t i o n s < / D i s p l a y N a m e > < V i s i b l e > T r u e < / V i s i b l e > < / i t e m > < i t e m > < M e a s u r e N a m e > T 0   % < / M e a s u r e N a m e > < D i s p l a y N a m e > T 0   % < / D i s p l a y N a m e > < V i s i b l e > F a l s e < / V i s i b l e > < / i t e m > < / C a l c u l a t e d F i e l d s > < S A H o s t H a s h > 0 < / S A H o s t H a s h > < G e m i n i F i e l d L i s t V i s i b l e > T r u e < / G e m i n i F i e l d L i s t V i s i b l e > < / S e t t i n g s > ] ] > < / C u s t o m C o n t e n t > < / G e m i n i > 
</file>

<file path=customXml/item9.xml>��< ? x m l   v e r s i o n = " 1 . 0 "   e n c o d i n g = " U T F - 1 6 " ? > < G e m i n i   x m l n s = " h t t p : / / g e m i n i / p i v o t c u s t o m i z a t i o n / 3 1 e f f 1 b 3 - 5 3 c 7 - 4 a f a - b a 1 e - c 3 9 5 f 0 6 2 1 b 3 6 " > < 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M e a s u r e N a m e > < D i s p l a y N a m e > N e w   H i r e < / D i s p l a y N a m e > < V i s i b l e > F a l s e < / V i s i b l e > < / i t e m > < i t e m > < M e a s u r e N a m e > A v g .   T e n u r e   M o n t h < / M e a s u r e N a m e > < D i s p l a y N a m e > A v g .   T e n u r e   M o n t h < / D i s p l a y N a m e > < V i s i b l e > F a l s e < / V i s i b l e > < / i t e m > < i t e m > < M e a s u r e N a m e > S e p a r a t i o n s < / M e a s u r e N a m e > < D i s p l a y N a m e > S e p a r a t i o n s < / D i s p l a y N a m e > < V i s i b l e > F a l s e < / V i s i b l e > < / i t e m > < i t e m > < M e a s u r e N a m e > T 0   % < / M e a s u r e N a m e > < D i s p l a y N a m e > T 0   % < / 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DF542093-F19E-4D98-B86E-0EC72929DCD0}">
  <ds:schemaRefs>
    <ds:schemaRef ds:uri="http://schemas.microsoft.com/DataMashup"/>
  </ds:schemaRefs>
</ds:datastoreItem>
</file>

<file path=customXml/itemProps10.xml><?xml version="1.0" encoding="utf-8"?>
<ds:datastoreItem xmlns:ds="http://schemas.openxmlformats.org/officeDocument/2006/customXml" ds:itemID="{31089D40-C371-4880-A89D-9F9762329ECE}">
  <ds:schemaRefs/>
</ds:datastoreItem>
</file>

<file path=customXml/itemProps11.xml><?xml version="1.0" encoding="utf-8"?>
<ds:datastoreItem xmlns:ds="http://schemas.openxmlformats.org/officeDocument/2006/customXml" ds:itemID="{5D399087-A00A-4A72-AF14-87239E41FA6D}">
  <ds:schemaRefs/>
</ds:datastoreItem>
</file>

<file path=customXml/itemProps12.xml><?xml version="1.0" encoding="utf-8"?>
<ds:datastoreItem xmlns:ds="http://schemas.openxmlformats.org/officeDocument/2006/customXml" ds:itemID="{B3E44B9A-C8BC-448F-A6C6-275BE1DFEE07}">
  <ds:schemaRefs/>
</ds:datastoreItem>
</file>

<file path=customXml/itemProps13.xml><?xml version="1.0" encoding="utf-8"?>
<ds:datastoreItem xmlns:ds="http://schemas.openxmlformats.org/officeDocument/2006/customXml" ds:itemID="{868FB640-6453-419A-87A7-67B10B264068}">
  <ds:schemaRefs/>
</ds:datastoreItem>
</file>

<file path=customXml/itemProps14.xml><?xml version="1.0" encoding="utf-8"?>
<ds:datastoreItem xmlns:ds="http://schemas.openxmlformats.org/officeDocument/2006/customXml" ds:itemID="{3ECDED55-04BA-4C65-AD92-79BCE34BCBF9}">
  <ds:schemaRefs/>
</ds:datastoreItem>
</file>

<file path=customXml/itemProps15.xml><?xml version="1.0" encoding="utf-8"?>
<ds:datastoreItem xmlns:ds="http://schemas.openxmlformats.org/officeDocument/2006/customXml" ds:itemID="{9DFA4136-92D4-4592-B4A3-526608C0F40D}">
  <ds:schemaRefs/>
</ds:datastoreItem>
</file>

<file path=customXml/itemProps16.xml><?xml version="1.0" encoding="utf-8"?>
<ds:datastoreItem xmlns:ds="http://schemas.openxmlformats.org/officeDocument/2006/customXml" ds:itemID="{5E3DFF1F-C2FE-4E81-8940-DD4FAEBC4439}">
  <ds:schemaRefs/>
</ds:datastoreItem>
</file>

<file path=customXml/itemProps17.xml><?xml version="1.0" encoding="utf-8"?>
<ds:datastoreItem xmlns:ds="http://schemas.openxmlformats.org/officeDocument/2006/customXml" ds:itemID="{B76B0FCD-6862-44EF-A613-E25548966F83}">
  <ds:schemaRefs/>
</ds:datastoreItem>
</file>

<file path=customXml/itemProps2.xml><?xml version="1.0" encoding="utf-8"?>
<ds:datastoreItem xmlns:ds="http://schemas.openxmlformats.org/officeDocument/2006/customXml" ds:itemID="{61E041DD-C7B6-430D-8B62-A444AD493307}">
  <ds:schemaRefs/>
</ds:datastoreItem>
</file>

<file path=customXml/itemProps3.xml><?xml version="1.0" encoding="utf-8"?>
<ds:datastoreItem xmlns:ds="http://schemas.openxmlformats.org/officeDocument/2006/customXml" ds:itemID="{444A1855-7873-4A10-A68D-48799AEFB822}">
  <ds:schemaRefs/>
</ds:datastoreItem>
</file>

<file path=customXml/itemProps4.xml><?xml version="1.0" encoding="utf-8"?>
<ds:datastoreItem xmlns:ds="http://schemas.openxmlformats.org/officeDocument/2006/customXml" ds:itemID="{B2AC3C07-9D10-47E3-9D9E-15F8C8733570}">
  <ds:schemaRefs/>
</ds:datastoreItem>
</file>

<file path=customXml/itemProps5.xml><?xml version="1.0" encoding="utf-8"?>
<ds:datastoreItem xmlns:ds="http://schemas.openxmlformats.org/officeDocument/2006/customXml" ds:itemID="{A209906D-F958-4735-8DDA-5F429CB32A3A}">
  <ds:schemaRefs/>
</ds:datastoreItem>
</file>

<file path=customXml/itemProps6.xml><?xml version="1.0" encoding="utf-8"?>
<ds:datastoreItem xmlns:ds="http://schemas.openxmlformats.org/officeDocument/2006/customXml" ds:itemID="{E55B0CCF-EC04-4FE9-80C5-B556C8C9C74B}">
  <ds:schemaRefs/>
</ds:datastoreItem>
</file>

<file path=customXml/itemProps7.xml><?xml version="1.0" encoding="utf-8"?>
<ds:datastoreItem xmlns:ds="http://schemas.openxmlformats.org/officeDocument/2006/customXml" ds:itemID="{8B1CABD1-9E0E-435D-BF61-6362A65FDEC1}">
  <ds:schemaRefs/>
</ds:datastoreItem>
</file>

<file path=customXml/itemProps8.xml><?xml version="1.0" encoding="utf-8"?>
<ds:datastoreItem xmlns:ds="http://schemas.openxmlformats.org/officeDocument/2006/customXml" ds:itemID="{E38A9BB3-3F85-433F-9A0E-DE90418AB004}">
  <ds:schemaRefs/>
</ds:datastoreItem>
</file>

<file path=customXml/itemProps9.xml><?xml version="1.0" encoding="utf-8"?>
<ds:datastoreItem xmlns:ds="http://schemas.openxmlformats.org/officeDocument/2006/customXml" ds:itemID="{F3930D70-8368-4EE8-939A-2B5043E33A9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Active Dashboard</vt:lpstr>
      <vt:lpstr>Separation dashboard</vt:lpstr>
      <vt:lpstr>Sheet9</vt:lpstr>
      <vt:lpstr>Headline</vt:lpstr>
      <vt:lpstr>Ethnicity</vt:lpstr>
      <vt:lpstr>Tenure</vt:lpstr>
      <vt:lpstr>Region</vt:lpstr>
      <vt:lpstr>Active</vt:lpstr>
      <vt:lpstr>Separation</vt:lpstr>
      <vt:lpstr>Term Reason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MMR</dc:creator>
  <cp:lastModifiedBy>MMR</cp:lastModifiedBy>
  <dcterms:created xsi:type="dcterms:W3CDTF">2020-08-31T12:58:56Z</dcterms:created>
  <dcterms:modified xsi:type="dcterms:W3CDTF">2020-09-02T17:37:50Z</dcterms:modified>
</cp:coreProperties>
</file>