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3"/>
  </bookViews>
  <sheets>
    <sheet name="для поиска ПЭ по прокеру" sheetId="1" r:id="rId1"/>
    <sheet name="ПЭ" sheetId="2" r:id="rId2"/>
    <sheet name="прокер" sheetId="3" r:id="rId3"/>
    <sheet name="Диаграмма1" sheetId="5" r:id="rId4"/>
    <sheet name="диффер" sheetId="4" r:id="rId5"/>
    <sheet name="нфх" sheetId="6" r:id="rId6"/>
  </sheets>
  <calcPr calcId="145621"/>
  <fileRecoveryPr repairLoad="1"/>
</workbook>
</file>

<file path=xl/calcChain.xml><?xml version="1.0" encoding="utf-8"?>
<calcChain xmlns="http://schemas.openxmlformats.org/spreadsheetml/2006/main">
  <c r="S3" i="3" l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" i="4"/>
  <c r="G18" i="2" l="1"/>
  <c r="H18" i="2" s="1"/>
  <c r="E18" i="2"/>
  <c r="G17" i="2"/>
  <c r="H17" i="2" s="1"/>
  <c r="E17" i="2"/>
  <c r="G16" i="2"/>
  <c r="E16" i="2"/>
  <c r="G15" i="2"/>
  <c r="H16" i="2" s="1"/>
  <c r="E15" i="2"/>
  <c r="G14" i="2"/>
  <c r="E14" i="2"/>
  <c r="G13" i="2"/>
  <c r="H14" i="2" s="1"/>
  <c r="E13" i="2"/>
  <c r="G12" i="2"/>
  <c r="E12" i="2"/>
  <c r="G11" i="2"/>
  <c r="H11" i="2" s="1"/>
  <c r="E11" i="2"/>
  <c r="G10" i="2"/>
  <c r="E10" i="2"/>
  <c r="G9" i="2"/>
  <c r="H9" i="2" s="1"/>
  <c r="E9" i="2"/>
  <c r="G8" i="2"/>
  <c r="E8" i="2"/>
  <c r="G7" i="2"/>
  <c r="H8" i="2" s="1"/>
  <c r="E7" i="2"/>
  <c r="G6" i="2"/>
  <c r="E6" i="2"/>
  <c r="G5" i="2"/>
  <c r="H6" i="2" s="1"/>
  <c r="E5" i="2"/>
  <c r="G4" i="2"/>
  <c r="E4" i="2"/>
  <c r="G3" i="2"/>
  <c r="H4" i="2" s="1"/>
  <c r="E3" i="2"/>
  <c r="G2" i="2"/>
  <c r="E2" i="2"/>
  <c r="H10" i="2" l="1"/>
  <c r="H12" i="2"/>
  <c r="H3" i="2"/>
  <c r="H5" i="2"/>
  <c r="H7" i="2"/>
  <c r="H13" i="2"/>
  <c r="H15" i="2"/>
</calcChain>
</file>

<file path=xl/sharedStrings.xml><?xml version="1.0" encoding="utf-8"?>
<sst xmlns="http://schemas.openxmlformats.org/spreadsheetml/2006/main" count="69" uniqueCount="47">
  <si>
    <t>Время, сек</t>
  </si>
  <si>
    <t>J1</t>
  </si>
  <si>
    <t>J2</t>
  </si>
  <si>
    <t>R1</t>
  </si>
  <si>
    <t>R2</t>
  </si>
  <si>
    <t>Rc</t>
  </si>
  <si>
    <t>P1</t>
  </si>
  <si>
    <t>Tx</t>
  </si>
  <si>
    <t>dT</t>
  </si>
  <si>
    <t>Pпг</t>
  </si>
  <si>
    <t>H10</t>
  </si>
  <si>
    <t>H9</t>
  </si>
  <si>
    <t>Hупз</t>
  </si>
  <si>
    <t>Lкд</t>
  </si>
  <si>
    <t>Lдр</t>
  </si>
  <si>
    <t>Cб р-ра</t>
  </si>
  <si>
    <t>Сб подп</t>
  </si>
  <si>
    <t>F подп</t>
  </si>
  <si>
    <t>N1</t>
  </si>
  <si>
    <t>Nтг</t>
  </si>
  <si>
    <t>AO</t>
  </si>
  <si>
    <t>№ п,п,</t>
  </si>
  <si>
    <t>Время</t>
  </si>
  <si>
    <t>№ ОР</t>
  </si>
  <si>
    <t>Tt</t>
  </si>
  <si>
    <t>Nt, МВт</t>
  </si>
  <si>
    <t>Твх, гр,</t>
  </si>
  <si>
    <t>№кан,</t>
  </si>
  <si>
    <t>Hор, %</t>
  </si>
  <si>
    <t>dH1, см,</t>
  </si>
  <si>
    <t>dH2, см,</t>
  </si>
  <si>
    <t>J, A</t>
  </si>
  <si>
    <t>dTм, сек</t>
  </si>
  <si>
    <t>Ro, %</t>
  </si>
  <si>
    <t>Ah, %/см</t>
  </si>
  <si>
    <t>An, %/МВт</t>
  </si>
  <si>
    <t>S^2, %</t>
  </si>
  <si>
    <t>Файл</t>
  </si>
  <si>
    <t>гшнагнашгп,dat</t>
  </si>
  <si>
    <t>a(H), %/см</t>
  </si>
  <si>
    <t>TAU</t>
  </si>
  <si>
    <t>b</t>
  </si>
  <si>
    <t>R0, %</t>
  </si>
  <si>
    <t>N, МВт</t>
  </si>
  <si>
    <t>a(N) %/МВт</t>
  </si>
  <si>
    <t>Н12, %</t>
  </si>
  <si>
    <t>ПЭ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</si>
</sst>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0"/>
  </numFmts>
  <fonts count="3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65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3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33" borderId="0" xfId="0" applyNumberFormat="1" applyFill="1"/>
    <xf numFmtId="0" fontId="0" fillId="0" borderId="0" xfId="0"/>
    <xf numFmtId="21" fontId="0" fillId="0" borderId="0" xfId="0" applyNumberFormat="1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33" borderId="0" xfId="0" applyFill="1"/>
  </cellXfs>
  <cellStyles count="97">
    <cellStyle name="20% - Акцент1" xfId="19" builtinId="30" customBuiltin="1"/>
    <cellStyle name="20% - Акцент1 2" xfId="60"/>
    <cellStyle name="20% - Акцент1 3" xfId="85"/>
    <cellStyle name="20% - Акцент2" xfId="23" builtinId="34" customBuiltin="1"/>
    <cellStyle name="20% - Акцент2 2" xfId="64"/>
    <cellStyle name="20% - Акцент2 3" xfId="87"/>
    <cellStyle name="20% - Акцент3" xfId="27" builtinId="38" customBuiltin="1"/>
    <cellStyle name="20% - Акцент3 2" xfId="68"/>
    <cellStyle name="20% - Акцент3 3" xfId="89"/>
    <cellStyle name="20% - Акцент4" xfId="31" builtinId="42" customBuiltin="1"/>
    <cellStyle name="20% - Акцент4 2" xfId="72"/>
    <cellStyle name="20% - Акцент4 3" xfId="91"/>
    <cellStyle name="20% - Акцент5" xfId="35" builtinId="46" customBuiltin="1"/>
    <cellStyle name="20% - Акцент5 2" xfId="76"/>
    <cellStyle name="20% - Акцент5 3" xfId="93"/>
    <cellStyle name="20% - Акцент6" xfId="39" builtinId="50" customBuiltin="1"/>
    <cellStyle name="20% - Акцент6 2" xfId="80"/>
    <cellStyle name="20% - Акцент6 3" xfId="95"/>
    <cellStyle name="40% - Акцент1" xfId="20" builtinId="31" customBuiltin="1"/>
    <cellStyle name="40% - Акцент1 2" xfId="61"/>
    <cellStyle name="40% - Акцент1 3" xfId="86"/>
    <cellStyle name="40% - Акцент2" xfId="24" builtinId="35" customBuiltin="1"/>
    <cellStyle name="40% - Акцент2 2" xfId="65"/>
    <cellStyle name="40% - Акцент2 3" xfId="88"/>
    <cellStyle name="40% - Акцент3" xfId="28" builtinId="39" customBuiltin="1"/>
    <cellStyle name="40% - Акцент3 2" xfId="69"/>
    <cellStyle name="40% - Акцент3 3" xfId="90"/>
    <cellStyle name="40% - Акцент4" xfId="32" builtinId="43" customBuiltin="1"/>
    <cellStyle name="40% - Акцент4 2" xfId="73"/>
    <cellStyle name="40% - Акцент4 3" xfId="92"/>
    <cellStyle name="40% - Акцент5" xfId="36" builtinId="47" customBuiltin="1"/>
    <cellStyle name="40% - Акцент5 2" xfId="77"/>
    <cellStyle name="40% - Акцент5 3" xfId="94"/>
    <cellStyle name="40% - Акцент6" xfId="40" builtinId="51" customBuiltin="1"/>
    <cellStyle name="40% - Акцент6 2" xfId="81"/>
    <cellStyle name="40% - Акцент6 3" xfId="96"/>
    <cellStyle name="60% - Акцент1" xfId="21" builtinId="32" customBuiltin="1"/>
    <cellStyle name="60% - Акцент1 2" xfId="62"/>
    <cellStyle name="60% - Акцент2" xfId="25" builtinId="36" customBuiltin="1"/>
    <cellStyle name="60% - Акцент2 2" xfId="66"/>
    <cellStyle name="60% - Акцент3" xfId="29" builtinId="40" customBuiltin="1"/>
    <cellStyle name="60% - Акцент3 2" xfId="70"/>
    <cellStyle name="60% - Акцент4" xfId="33" builtinId="44" customBuiltin="1"/>
    <cellStyle name="60% - Акцент4 2" xfId="74"/>
    <cellStyle name="60% - Акцент5" xfId="37" builtinId="48" customBuiltin="1"/>
    <cellStyle name="60% - Акцент5 2" xfId="78"/>
    <cellStyle name="60% - Акцент6" xfId="41" builtinId="52" customBuiltin="1"/>
    <cellStyle name="60% - Акцент6 2" xfId="82"/>
    <cellStyle name="Акцент1" xfId="18" builtinId="29" customBuiltin="1"/>
    <cellStyle name="Акцент1 2" xfId="59"/>
    <cellStyle name="Акцент2" xfId="22" builtinId="33" customBuiltin="1"/>
    <cellStyle name="Акцент2 2" xfId="63"/>
    <cellStyle name="Акцент3" xfId="26" builtinId="37" customBuiltin="1"/>
    <cellStyle name="Акцент3 2" xfId="67"/>
    <cellStyle name="Акцент4" xfId="30" builtinId="41" customBuiltin="1"/>
    <cellStyle name="Акцент4 2" xfId="71"/>
    <cellStyle name="Акцент5" xfId="34" builtinId="45" customBuiltin="1"/>
    <cellStyle name="Акцент5 2" xfId="75"/>
    <cellStyle name="Акцент6" xfId="38" builtinId="49" customBuiltin="1"/>
    <cellStyle name="Акцент6 2" xfId="79"/>
    <cellStyle name="Ввод " xfId="9" builtinId="20" customBuiltin="1"/>
    <cellStyle name="Ввод  2" xfId="50"/>
    <cellStyle name="Вывод" xfId="10" builtinId="21" customBuiltin="1"/>
    <cellStyle name="Вывод 2" xfId="51"/>
    <cellStyle name="Вычисление" xfId="11" builtinId="22" customBuiltin="1"/>
    <cellStyle name="Вычисление 2" xfId="52"/>
    <cellStyle name="Заголовок 1" xfId="2" builtinId="16" customBuiltin="1"/>
    <cellStyle name="Заголовок 1 2" xfId="43"/>
    <cellStyle name="Заголовок 2" xfId="3" builtinId="17" customBuiltin="1"/>
    <cellStyle name="Заголовок 2 2" xfId="44"/>
    <cellStyle name="Заголовок 3" xfId="4" builtinId="18" customBuiltin="1"/>
    <cellStyle name="Заголовок 3 2" xfId="45"/>
    <cellStyle name="Заголовок 4" xfId="5" builtinId="19" customBuiltin="1"/>
    <cellStyle name="Заголовок 4 2" xfId="46"/>
    <cellStyle name="Итог" xfId="17" builtinId="25" customBuiltin="1"/>
    <cellStyle name="Итог 2" xfId="58"/>
    <cellStyle name="Контрольная ячейка" xfId="13" builtinId="23" customBuiltin="1"/>
    <cellStyle name="Контрольная ячейка 2" xfId="54"/>
    <cellStyle name="Название" xfId="1" builtinId="15" customBuiltin="1"/>
    <cellStyle name="Нейтральный" xfId="8" builtinId="28" customBuiltin="1"/>
    <cellStyle name="Нейтральный 2" xfId="49"/>
    <cellStyle name="Обычный" xfId="0" builtinId="0"/>
    <cellStyle name="Обычный 2" xfId="42"/>
    <cellStyle name="Обычный 3" xfId="83"/>
    <cellStyle name="Плохой" xfId="7" builtinId="27" customBuiltin="1"/>
    <cellStyle name="Плохой 2" xfId="48"/>
    <cellStyle name="Пояснение" xfId="16" builtinId="53" customBuiltin="1"/>
    <cellStyle name="Пояснение 2" xfId="57"/>
    <cellStyle name="Примечание" xfId="15" builtinId="10" customBuiltin="1"/>
    <cellStyle name="Примечание 2" xfId="56"/>
    <cellStyle name="Примечание 3" xfId="84"/>
    <cellStyle name="Связанная ячейка" xfId="12" builtinId="24" customBuiltin="1"/>
    <cellStyle name="Связанная ячейка 2" xfId="53"/>
    <cellStyle name="Текст предупреждения" xfId="14" builtinId="11" customBuiltin="1"/>
    <cellStyle name="Текст предупреждения 2" xfId="55"/>
    <cellStyle name="Хороший" xfId="6" builtinId="26" customBuiltin="1"/>
    <cellStyle name="Хороший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ПЭ!$E$2:$E$18</c:f>
              <c:numCache>
                <c:formatCode>General</c:formatCode>
                <c:ptCount val="17"/>
                <c:pt idx="0">
                  <c:v>62.400000000000006</c:v>
                </c:pt>
                <c:pt idx="1">
                  <c:v>72.412499999999994</c:v>
                </c:pt>
                <c:pt idx="2">
                  <c:v>82.387499999999989</c:v>
                </c:pt>
                <c:pt idx="3">
                  <c:v>90.412499999999994</c:v>
                </c:pt>
                <c:pt idx="4">
                  <c:v>102.41249999999999</c:v>
                </c:pt>
                <c:pt idx="5">
                  <c:v>112.38749999999999</c:v>
                </c:pt>
                <c:pt idx="6">
                  <c:v>120.41249999999999</c:v>
                </c:pt>
                <c:pt idx="7">
                  <c:v>134.4</c:v>
                </c:pt>
                <c:pt idx="8">
                  <c:v>150.41249999999999</c:v>
                </c:pt>
                <c:pt idx="9">
                  <c:v>160.38750000000002</c:v>
                </c:pt>
                <c:pt idx="10">
                  <c:v>178.38749999999999</c:v>
                </c:pt>
                <c:pt idx="11">
                  <c:v>194.4</c:v>
                </c:pt>
                <c:pt idx="12">
                  <c:v>216.41249999999999</c:v>
                </c:pt>
                <c:pt idx="13">
                  <c:v>242.4</c:v>
                </c:pt>
                <c:pt idx="14">
                  <c:v>262.38749999999999</c:v>
                </c:pt>
                <c:pt idx="15">
                  <c:v>282.41250000000002</c:v>
                </c:pt>
                <c:pt idx="16">
                  <c:v>302.39999999999998</c:v>
                </c:pt>
              </c:numCache>
            </c:numRef>
          </c:xVal>
          <c:yVal>
            <c:numRef>
              <c:f>ПЭ!$G$2:$G$18</c:f>
              <c:numCache>
                <c:formatCode>General</c:formatCode>
                <c:ptCount val="17"/>
                <c:pt idx="0">
                  <c:v>1</c:v>
                </c:pt>
                <c:pt idx="1">
                  <c:v>1.0004448273368931</c:v>
                </c:pt>
                <c:pt idx="2">
                  <c:v>0.99757702729492292</c:v>
                </c:pt>
                <c:pt idx="3">
                  <c:v>0.99728099829744876</c:v>
                </c:pt>
                <c:pt idx="4">
                  <c:v>0.99768180227755499</c:v>
                </c:pt>
                <c:pt idx="5">
                  <c:v>0.99664467786732902</c:v>
                </c:pt>
                <c:pt idx="6">
                  <c:v>0.99588831440800141</c:v>
                </c:pt>
                <c:pt idx="7">
                  <c:v>0.99487811775240709</c:v>
                </c:pt>
                <c:pt idx="8">
                  <c:v>0.99107400630210829</c:v>
                </c:pt>
                <c:pt idx="9">
                  <c:v>0.98823019983403182</c:v>
                </c:pt>
                <c:pt idx="10">
                  <c:v>0.98297105131707585</c:v>
                </c:pt>
                <c:pt idx="11">
                  <c:v>0.97595301068011431</c:v>
                </c:pt>
                <c:pt idx="12">
                  <c:v>0.96473421778958746</c:v>
                </c:pt>
                <c:pt idx="13">
                  <c:v>0.94776563835797256</c:v>
                </c:pt>
                <c:pt idx="14">
                  <c:v>0.93443029953426748</c:v>
                </c:pt>
                <c:pt idx="15">
                  <c:v>0.92085583200500121</c:v>
                </c:pt>
                <c:pt idx="16">
                  <c:v>0.90820946479986486</c:v>
                </c:pt>
              </c:numCache>
            </c:numRef>
          </c:yVal>
          <c:smooth val="1"/>
        </c:ser>
        <c:ser>
          <c:idx val="1"/>
          <c:order val="1"/>
          <c:trendline>
            <c:trendlineType val="linear"/>
            <c:dispRSqr val="1"/>
            <c:dispEq val="1"/>
            <c:trendlineLbl>
              <c:layout>
                <c:manualLayout>
                  <c:x val="0.10978889600522422"/>
                  <c:y val="-0.18096759723216416"/>
                </c:manualLayout>
              </c:layout>
              <c:numFmt formatCode="General" sourceLinked="0"/>
              <c:spPr>
                <a:solidFill>
                  <a:srgbClr val="FF0000"/>
                </a:solidFill>
              </c:spPr>
            </c:trendlineLbl>
          </c:trendline>
          <c:xVal>
            <c:numRef>
              <c:f>ПЭ!$E$14:$E$18</c:f>
              <c:numCache>
                <c:formatCode>General</c:formatCode>
                <c:ptCount val="5"/>
                <c:pt idx="0">
                  <c:v>216.41249999999999</c:v>
                </c:pt>
                <c:pt idx="1">
                  <c:v>242.4</c:v>
                </c:pt>
                <c:pt idx="2">
                  <c:v>262.38749999999999</c:v>
                </c:pt>
                <c:pt idx="3">
                  <c:v>282.41250000000002</c:v>
                </c:pt>
                <c:pt idx="4">
                  <c:v>302.39999999999998</c:v>
                </c:pt>
              </c:numCache>
            </c:numRef>
          </c:xVal>
          <c:yVal>
            <c:numRef>
              <c:f>ПЭ!$G$14:$G$18</c:f>
              <c:numCache>
                <c:formatCode>General</c:formatCode>
                <c:ptCount val="5"/>
                <c:pt idx="0">
                  <c:v>0.96473421778958746</c:v>
                </c:pt>
                <c:pt idx="1">
                  <c:v>0.94776563835797256</c:v>
                </c:pt>
                <c:pt idx="2">
                  <c:v>0.93443029953426748</c:v>
                </c:pt>
                <c:pt idx="3">
                  <c:v>0.92085583200500121</c:v>
                </c:pt>
                <c:pt idx="4">
                  <c:v>0.90820946479986486</c:v>
                </c:pt>
              </c:numCache>
            </c:numRef>
          </c:yVal>
          <c:smooth val="1"/>
        </c:ser>
        <c:ser>
          <c:idx val="2"/>
          <c:order val="2"/>
          <c:trendline>
            <c:trendlineType val="linear"/>
            <c:dispRSqr val="1"/>
            <c:dispEq val="1"/>
            <c:trendlineLbl>
              <c:layout>
                <c:manualLayout>
                  <c:x val="0.12567230531590243"/>
                  <c:y val="-0.10217036506800287"/>
                </c:manualLayout>
              </c:layout>
              <c:numFmt formatCode="General" sourceLinked="0"/>
              <c:spPr>
                <a:solidFill>
                  <a:srgbClr val="92D050"/>
                </a:solidFill>
              </c:spPr>
            </c:trendlineLbl>
          </c:trendline>
          <c:xVal>
            <c:numRef>
              <c:f>ПЭ!$E$12:$E$14</c:f>
              <c:numCache>
                <c:formatCode>General</c:formatCode>
                <c:ptCount val="3"/>
                <c:pt idx="0">
                  <c:v>178.38749999999999</c:v>
                </c:pt>
                <c:pt idx="1">
                  <c:v>194.4</c:v>
                </c:pt>
                <c:pt idx="2">
                  <c:v>216.41249999999999</c:v>
                </c:pt>
              </c:numCache>
            </c:numRef>
          </c:xVal>
          <c:yVal>
            <c:numRef>
              <c:f>ПЭ!$G$12:$G$14</c:f>
              <c:numCache>
                <c:formatCode>General</c:formatCode>
                <c:ptCount val="3"/>
                <c:pt idx="0">
                  <c:v>0.98297105131707585</c:v>
                </c:pt>
                <c:pt idx="1">
                  <c:v>0.97595301068011431</c:v>
                </c:pt>
                <c:pt idx="2">
                  <c:v>0.96473421778958746</c:v>
                </c:pt>
              </c:numCache>
            </c:numRef>
          </c:yVal>
          <c:smooth val="1"/>
        </c:ser>
        <c:ser>
          <c:idx val="3"/>
          <c:order val="3"/>
          <c:trendline>
            <c:trendlineType val="linear"/>
            <c:dispRSqr val="1"/>
            <c:dispEq val="1"/>
            <c:trendlineLbl>
              <c:layout>
                <c:manualLayout>
                  <c:x val="0.12062703286491103"/>
                  <c:y val="-8.700720591744214E-2"/>
                </c:manualLayout>
              </c:layout>
              <c:numFmt formatCode="General" sourceLinked="0"/>
              <c:spPr>
                <a:solidFill>
                  <a:srgbClr val="7030A0"/>
                </a:solidFill>
              </c:spPr>
            </c:trendlineLbl>
          </c:trendline>
          <c:xVal>
            <c:numRef>
              <c:f>ПЭ!$E$9:$E$12</c:f>
              <c:numCache>
                <c:formatCode>General</c:formatCode>
                <c:ptCount val="4"/>
                <c:pt idx="0">
                  <c:v>134.4</c:v>
                </c:pt>
                <c:pt idx="1">
                  <c:v>150.41249999999999</c:v>
                </c:pt>
                <c:pt idx="2">
                  <c:v>160.38750000000002</c:v>
                </c:pt>
                <c:pt idx="3">
                  <c:v>178.38749999999999</c:v>
                </c:pt>
              </c:numCache>
            </c:numRef>
          </c:xVal>
          <c:yVal>
            <c:numRef>
              <c:f>ПЭ!$G$9:$G$12</c:f>
              <c:numCache>
                <c:formatCode>General</c:formatCode>
                <c:ptCount val="4"/>
                <c:pt idx="0">
                  <c:v>0.99487811775240709</c:v>
                </c:pt>
                <c:pt idx="1">
                  <c:v>0.99107400630210829</c:v>
                </c:pt>
                <c:pt idx="2">
                  <c:v>0.98823019983403182</c:v>
                </c:pt>
                <c:pt idx="3">
                  <c:v>0.98297105131707585</c:v>
                </c:pt>
              </c:numCache>
            </c:numRef>
          </c:yVal>
          <c:smooth val="1"/>
        </c:ser>
        <c:ser>
          <c:idx val="4"/>
          <c:order val="4"/>
          <c:trendline>
            <c:trendlineType val="linear"/>
            <c:dispRSqr val="1"/>
            <c:dispEq val="1"/>
            <c:trendlineLbl>
              <c:layout>
                <c:manualLayout>
                  <c:x val="8.57276871491542E-2"/>
                  <c:y val="-8.1129086136960155E-2"/>
                </c:manualLayout>
              </c:layout>
              <c:numFmt formatCode="General" sourceLinked="0"/>
              <c:spPr>
                <a:solidFill>
                  <a:srgbClr val="00B0F0"/>
                </a:solidFill>
              </c:spPr>
            </c:trendlineLbl>
          </c:trendline>
          <c:xVal>
            <c:numRef>
              <c:f>ПЭ!$E$6:$E$9</c:f>
              <c:numCache>
                <c:formatCode>General</c:formatCode>
                <c:ptCount val="4"/>
                <c:pt idx="0">
                  <c:v>102.41249999999999</c:v>
                </c:pt>
                <c:pt idx="1">
                  <c:v>112.38749999999999</c:v>
                </c:pt>
                <c:pt idx="2">
                  <c:v>120.41249999999999</c:v>
                </c:pt>
                <c:pt idx="3">
                  <c:v>134.4</c:v>
                </c:pt>
              </c:numCache>
            </c:numRef>
          </c:xVal>
          <c:yVal>
            <c:numRef>
              <c:f>ПЭ!$G$6:$G$9</c:f>
              <c:numCache>
                <c:formatCode>General</c:formatCode>
                <c:ptCount val="4"/>
                <c:pt idx="0">
                  <c:v>0.99768180227755499</c:v>
                </c:pt>
                <c:pt idx="1">
                  <c:v>0.99664467786732902</c:v>
                </c:pt>
                <c:pt idx="2">
                  <c:v>0.99588831440800141</c:v>
                </c:pt>
                <c:pt idx="3">
                  <c:v>0.99487811775240709</c:v>
                </c:pt>
              </c:numCache>
            </c:numRef>
          </c:yVal>
          <c:smooth val="1"/>
        </c:ser>
        <c:ser>
          <c:idx val="5"/>
          <c:order val="5"/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8.5421642868804076E-2"/>
                  <c:y val="-0.14460415175375804"/>
                </c:manualLayout>
              </c:layout>
              <c:numFmt formatCode="General" sourceLinked="0"/>
              <c:spPr>
                <a:solidFill>
                  <a:srgbClr val="FFC000"/>
                </a:solidFill>
              </c:spPr>
            </c:trendlineLbl>
          </c:trendline>
          <c:xVal>
            <c:numRef>
              <c:f>ПЭ!$E$4:$E$5</c:f>
              <c:numCache>
                <c:formatCode>General</c:formatCode>
                <c:ptCount val="2"/>
                <c:pt idx="0">
                  <c:v>82.387499999999989</c:v>
                </c:pt>
                <c:pt idx="1">
                  <c:v>90.412499999999994</c:v>
                </c:pt>
              </c:numCache>
            </c:numRef>
          </c:xVal>
          <c:yVal>
            <c:numRef>
              <c:f>ПЭ!$G$4:$G$5</c:f>
              <c:numCache>
                <c:formatCode>General</c:formatCode>
                <c:ptCount val="2"/>
                <c:pt idx="0">
                  <c:v>0.99757702729492292</c:v>
                </c:pt>
                <c:pt idx="1">
                  <c:v>0.99728099829744876</c:v>
                </c:pt>
              </c:numCache>
            </c:numRef>
          </c:yVal>
          <c:smooth val="1"/>
        </c:ser>
        <c:ser>
          <c:idx val="6"/>
          <c:order val="6"/>
          <c:trendline>
            <c:trendlineType val="linear"/>
            <c:dispRSqr val="1"/>
            <c:dispEq val="1"/>
            <c:trendlineLbl>
              <c:layout>
                <c:manualLayout>
                  <c:x val="-2.4618794660236847E-2"/>
                  <c:y val="-2.8428537341923167E-2"/>
                </c:manualLayout>
              </c:layout>
              <c:numFmt formatCode="General" sourceLinked="0"/>
              <c:spPr>
                <a:solidFill>
                  <a:srgbClr val="0070C0"/>
                </a:solidFill>
              </c:spPr>
            </c:trendlineLbl>
          </c:trendline>
          <c:xVal>
            <c:numRef>
              <c:f>ПЭ!$E$2:$E$3</c:f>
              <c:numCache>
                <c:formatCode>General</c:formatCode>
                <c:ptCount val="2"/>
                <c:pt idx="0">
                  <c:v>62.400000000000006</c:v>
                </c:pt>
                <c:pt idx="1">
                  <c:v>72.412499999999994</c:v>
                </c:pt>
              </c:numCache>
            </c:numRef>
          </c:xVal>
          <c:yVal>
            <c:numRef>
              <c:f>ПЭ!$G$2:$G$3</c:f>
              <c:numCache>
                <c:formatCode>General</c:formatCode>
                <c:ptCount val="2"/>
                <c:pt idx="0">
                  <c:v>1</c:v>
                </c:pt>
                <c:pt idx="1">
                  <c:v>1.0004448273368931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10560"/>
        <c:axId val="67011136"/>
      </c:scatterChart>
      <c:valAx>
        <c:axId val="6701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7011136"/>
        <c:crosses val="autoZero"/>
        <c:crossBetween val="midCat"/>
      </c:valAx>
      <c:valAx>
        <c:axId val="67011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01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прокер с пэ</c:v>
          </c:tx>
          <c:xVal>
            <c:numRef>
              <c:f>прокер!$H$2:$H$19</c:f>
              <c:numCache>
                <c:formatCode>General</c:formatCode>
                <c:ptCount val="18"/>
                <c:pt idx="0">
                  <c:v>16.64</c:v>
                </c:pt>
                <c:pt idx="1">
                  <c:v>19.309999999999999</c:v>
                </c:pt>
                <c:pt idx="2">
                  <c:v>19.309999999999999</c:v>
                </c:pt>
                <c:pt idx="3">
                  <c:v>21.97</c:v>
                </c:pt>
                <c:pt idx="4">
                  <c:v>24.11</c:v>
                </c:pt>
                <c:pt idx="5">
                  <c:v>27.31</c:v>
                </c:pt>
                <c:pt idx="6">
                  <c:v>29.97</c:v>
                </c:pt>
                <c:pt idx="7">
                  <c:v>32.11</c:v>
                </c:pt>
                <c:pt idx="8">
                  <c:v>35.840000000000003</c:v>
                </c:pt>
                <c:pt idx="9">
                  <c:v>40.11</c:v>
                </c:pt>
                <c:pt idx="10">
                  <c:v>42.77</c:v>
                </c:pt>
                <c:pt idx="11">
                  <c:v>47.57</c:v>
                </c:pt>
                <c:pt idx="12">
                  <c:v>51.84</c:v>
                </c:pt>
                <c:pt idx="13">
                  <c:v>57.71</c:v>
                </c:pt>
                <c:pt idx="14">
                  <c:v>64.64</c:v>
                </c:pt>
                <c:pt idx="15">
                  <c:v>69.97</c:v>
                </c:pt>
                <c:pt idx="16">
                  <c:v>75.31</c:v>
                </c:pt>
                <c:pt idx="17">
                  <c:v>80.64</c:v>
                </c:pt>
              </c:numCache>
            </c:numRef>
          </c:xVal>
          <c:yVal>
            <c:numRef>
              <c:f>прокер!$S$2:$S$19</c:f>
              <c:numCache>
                <c:formatCode>0.00E+00</c:formatCode>
                <c:ptCount val="18"/>
                <c:pt idx="0">
                  <c:v>2.6854999999999998</c:v>
                </c:pt>
                <c:pt idx="1">
                  <c:v>3.0669999999999997</c:v>
                </c:pt>
                <c:pt idx="2">
                  <c:v>3.1618000000000004</c:v>
                </c:pt>
                <c:pt idx="3">
                  <c:v>3.4634</c:v>
                </c:pt>
                <c:pt idx="4">
                  <c:v>3.4180000000000001</c:v>
                </c:pt>
                <c:pt idx="5">
                  <c:v>3.5422000000000002</c:v>
                </c:pt>
                <c:pt idx="6">
                  <c:v>3.3455999999999997</c:v>
                </c:pt>
                <c:pt idx="7">
                  <c:v>3.6045000000000003</c:v>
                </c:pt>
                <c:pt idx="8">
                  <c:v>3.2902</c:v>
                </c:pt>
                <c:pt idx="9">
                  <c:v>2.8954</c:v>
                </c:pt>
                <c:pt idx="10">
                  <c:v>2.7584</c:v>
                </c:pt>
                <c:pt idx="11">
                  <c:v>2.2815000000000003</c:v>
                </c:pt>
                <c:pt idx="12">
                  <c:v>2.1998000000000002</c:v>
                </c:pt>
                <c:pt idx="13">
                  <c:v>1.7290999999999999</c:v>
                </c:pt>
                <c:pt idx="14">
                  <c:v>1.5387</c:v>
                </c:pt>
                <c:pt idx="15">
                  <c:v>1.2145999999999999</c:v>
                </c:pt>
                <c:pt idx="16">
                  <c:v>1.0826</c:v>
                </c:pt>
                <c:pt idx="17">
                  <c:v>1.0942000000000001</c:v>
                </c:pt>
              </c:numCache>
            </c:numRef>
          </c:yVal>
          <c:smooth val="1"/>
        </c:ser>
        <c:ser>
          <c:idx val="1"/>
          <c:order val="1"/>
          <c:tx>
            <c:v>диффер с пэ</c:v>
          </c:tx>
          <c:xVal>
            <c:numRef>
              <c:f>диффер!$G$2:$G$18</c:f>
              <c:numCache>
                <c:formatCode>General</c:formatCode>
                <c:ptCount val="17"/>
                <c:pt idx="0">
                  <c:v>16.64</c:v>
                </c:pt>
                <c:pt idx="1">
                  <c:v>19.309999999999999</c:v>
                </c:pt>
                <c:pt idx="2">
                  <c:v>21.97</c:v>
                </c:pt>
                <c:pt idx="3">
                  <c:v>24.11</c:v>
                </c:pt>
                <c:pt idx="4">
                  <c:v>27.31</c:v>
                </c:pt>
                <c:pt idx="5">
                  <c:v>29.97</c:v>
                </c:pt>
                <c:pt idx="6">
                  <c:v>32.11</c:v>
                </c:pt>
                <c:pt idx="7">
                  <c:v>35.840000000000003</c:v>
                </c:pt>
                <c:pt idx="8">
                  <c:v>40.11</c:v>
                </c:pt>
                <c:pt idx="9">
                  <c:v>42.77</c:v>
                </c:pt>
                <c:pt idx="10">
                  <c:v>47.57</c:v>
                </c:pt>
                <c:pt idx="11">
                  <c:v>51.84</c:v>
                </c:pt>
                <c:pt idx="12">
                  <c:v>57.71</c:v>
                </c:pt>
                <c:pt idx="13">
                  <c:v>64.64</c:v>
                </c:pt>
                <c:pt idx="14">
                  <c:v>69.97</c:v>
                </c:pt>
                <c:pt idx="15">
                  <c:v>75.31</c:v>
                </c:pt>
                <c:pt idx="16">
                  <c:v>80.64</c:v>
                </c:pt>
              </c:numCache>
            </c:numRef>
          </c:xVal>
          <c:yVal>
            <c:numRef>
              <c:f>диффер!$I$2:$I$18</c:f>
              <c:numCache>
                <c:formatCode>General</c:formatCode>
                <c:ptCount val="17"/>
                <c:pt idx="0">
                  <c:v>2.7352385016132801</c:v>
                </c:pt>
                <c:pt idx="1">
                  <c:v>3.14676385601686</c:v>
                </c:pt>
                <c:pt idx="2">
                  <c:v>3.52688880309513</c:v>
                </c:pt>
                <c:pt idx="3">
                  <c:v>3.3420118560910903</c:v>
                </c:pt>
                <c:pt idx="4">
                  <c:v>3.5334609729380899</c:v>
                </c:pt>
                <c:pt idx="5">
                  <c:v>3.35818480442811</c:v>
                </c:pt>
                <c:pt idx="6">
                  <c:v>3.5358176983568597</c:v>
                </c:pt>
                <c:pt idx="7">
                  <c:v>3.3820751678714198</c:v>
                </c:pt>
                <c:pt idx="8">
                  <c:v>2.9464544347777801</c:v>
                </c:pt>
                <c:pt idx="9">
                  <c:v>2.8920435901113697</c:v>
                </c:pt>
                <c:pt idx="10">
                  <c:v>2.2555580784156399</c:v>
                </c:pt>
                <c:pt idx="11">
                  <c:v>2.27922983833417</c:v>
                </c:pt>
                <c:pt idx="12">
                  <c:v>1.7536826799685801</c:v>
                </c:pt>
                <c:pt idx="13">
                  <c:v>1.6275984412851201</c:v>
                </c:pt>
                <c:pt idx="14">
                  <c:v>1.2728532552676701</c:v>
                </c:pt>
                <c:pt idx="15">
                  <c:v>1.1452465055477199</c:v>
                </c:pt>
                <c:pt idx="16">
                  <c:v>1.1413183046642099</c:v>
                </c:pt>
              </c:numCache>
            </c:numRef>
          </c:yVal>
          <c:smooth val="1"/>
        </c:ser>
        <c:ser>
          <c:idx val="2"/>
          <c:order val="2"/>
          <c:tx>
            <c:v>нфх</c:v>
          </c:tx>
          <c:xVal>
            <c:numRef>
              <c:f>нфх!$A$1:$A$35</c:f>
              <c:numCache>
                <c:formatCode>General</c:formatCode>
                <c:ptCount val="35"/>
                <c:pt idx="0">
                  <c:v>82</c:v>
                </c:pt>
                <c:pt idx="1">
                  <c:v>80</c:v>
                </c:pt>
                <c:pt idx="2">
                  <c:v>78</c:v>
                </c:pt>
                <c:pt idx="3">
                  <c:v>76</c:v>
                </c:pt>
                <c:pt idx="4">
                  <c:v>74</c:v>
                </c:pt>
                <c:pt idx="5">
                  <c:v>72</c:v>
                </c:pt>
                <c:pt idx="6">
                  <c:v>70</c:v>
                </c:pt>
                <c:pt idx="7">
                  <c:v>68</c:v>
                </c:pt>
                <c:pt idx="8">
                  <c:v>66</c:v>
                </c:pt>
                <c:pt idx="9">
                  <c:v>64</c:v>
                </c:pt>
                <c:pt idx="10">
                  <c:v>62</c:v>
                </c:pt>
                <c:pt idx="11">
                  <c:v>60</c:v>
                </c:pt>
                <c:pt idx="12">
                  <c:v>58</c:v>
                </c:pt>
                <c:pt idx="13">
                  <c:v>56</c:v>
                </c:pt>
                <c:pt idx="14">
                  <c:v>54</c:v>
                </c:pt>
                <c:pt idx="15">
                  <c:v>52</c:v>
                </c:pt>
                <c:pt idx="16">
                  <c:v>50</c:v>
                </c:pt>
                <c:pt idx="17">
                  <c:v>48</c:v>
                </c:pt>
                <c:pt idx="18">
                  <c:v>46</c:v>
                </c:pt>
                <c:pt idx="19">
                  <c:v>44</c:v>
                </c:pt>
                <c:pt idx="20">
                  <c:v>42</c:v>
                </c:pt>
                <c:pt idx="21">
                  <c:v>40</c:v>
                </c:pt>
                <c:pt idx="22">
                  <c:v>38</c:v>
                </c:pt>
                <c:pt idx="23">
                  <c:v>36</c:v>
                </c:pt>
                <c:pt idx="24">
                  <c:v>34</c:v>
                </c:pt>
                <c:pt idx="25">
                  <c:v>32</c:v>
                </c:pt>
                <c:pt idx="26">
                  <c:v>30</c:v>
                </c:pt>
                <c:pt idx="27">
                  <c:v>28</c:v>
                </c:pt>
                <c:pt idx="28">
                  <c:v>26</c:v>
                </c:pt>
                <c:pt idx="29">
                  <c:v>24</c:v>
                </c:pt>
                <c:pt idx="30">
                  <c:v>22</c:v>
                </c:pt>
                <c:pt idx="31">
                  <c:v>20</c:v>
                </c:pt>
                <c:pt idx="32">
                  <c:v>18</c:v>
                </c:pt>
                <c:pt idx="33">
                  <c:v>16</c:v>
                </c:pt>
                <c:pt idx="34">
                  <c:v>14</c:v>
                </c:pt>
              </c:numCache>
            </c:numRef>
          </c:xVal>
          <c:yVal>
            <c:numRef>
              <c:f>нфх!$B$1:$B$35</c:f>
              <c:numCache>
                <c:formatCode>General</c:formatCode>
                <c:ptCount val="35"/>
                <c:pt idx="0">
                  <c:v>1.55</c:v>
                </c:pt>
                <c:pt idx="1">
                  <c:v>1.7</c:v>
                </c:pt>
                <c:pt idx="2">
                  <c:v>1.84</c:v>
                </c:pt>
                <c:pt idx="3">
                  <c:v>1.97</c:v>
                </c:pt>
                <c:pt idx="4">
                  <c:v>2.1</c:v>
                </c:pt>
                <c:pt idx="5">
                  <c:v>2.21</c:v>
                </c:pt>
                <c:pt idx="6">
                  <c:v>2.31</c:v>
                </c:pt>
                <c:pt idx="7">
                  <c:v>2.41</c:v>
                </c:pt>
                <c:pt idx="8">
                  <c:v>2.5</c:v>
                </c:pt>
                <c:pt idx="9">
                  <c:v>2.59</c:v>
                </c:pt>
                <c:pt idx="10">
                  <c:v>2.67</c:v>
                </c:pt>
                <c:pt idx="11">
                  <c:v>2.74</c:v>
                </c:pt>
                <c:pt idx="12">
                  <c:v>2.81</c:v>
                </c:pt>
                <c:pt idx="13">
                  <c:v>2.88</c:v>
                </c:pt>
                <c:pt idx="14">
                  <c:v>2.95</c:v>
                </c:pt>
                <c:pt idx="15">
                  <c:v>3</c:v>
                </c:pt>
                <c:pt idx="16">
                  <c:v>3.06</c:v>
                </c:pt>
                <c:pt idx="17">
                  <c:v>3.11</c:v>
                </c:pt>
                <c:pt idx="18">
                  <c:v>3.15</c:v>
                </c:pt>
                <c:pt idx="19">
                  <c:v>3.19</c:v>
                </c:pt>
                <c:pt idx="20">
                  <c:v>3.22</c:v>
                </c:pt>
                <c:pt idx="21">
                  <c:v>3.24</c:v>
                </c:pt>
                <c:pt idx="22">
                  <c:v>3.26</c:v>
                </c:pt>
                <c:pt idx="23">
                  <c:v>3.26</c:v>
                </c:pt>
                <c:pt idx="24">
                  <c:v>3.26</c:v>
                </c:pt>
                <c:pt idx="25">
                  <c:v>3.24</c:v>
                </c:pt>
                <c:pt idx="26">
                  <c:v>3.2</c:v>
                </c:pt>
                <c:pt idx="27">
                  <c:v>3.15</c:v>
                </c:pt>
                <c:pt idx="28">
                  <c:v>3.08</c:v>
                </c:pt>
                <c:pt idx="29">
                  <c:v>2.99</c:v>
                </c:pt>
                <c:pt idx="30">
                  <c:v>2.87</c:v>
                </c:pt>
                <c:pt idx="31">
                  <c:v>2.72</c:v>
                </c:pt>
                <c:pt idx="32">
                  <c:v>2.5499999999999998</c:v>
                </c:pt>
                <c:pt idx="33">
                  <c:v>2.34</c:v>
                </c:pt>
                <c:pt idx="34">
                  <c:v>2.11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42272"/>
        <c:axId val="97939968"/>
      </c:scatterChart>
      <c:valAx>
        <c:axId val="9794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939968"/>
        <c:crosses val="autoZero"/>
        <c:crossBetween val="midCat"/>
      </c:valAx>
      <c:valAx>
        <c:axId val="979399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97942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2</xdr:row>
      <xdr:rowOff>9525</xdr:rowOff>
    </xdr:from>
    <xdr:to>
      <xdr:col>22</xdr:col>
      <xdr:colOff>238125</xdr:colOff>
      <xdr:row>29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221" cy="607919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S1" sqref="S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15903115.300000001</v>
      </c>
      <c r="B2" s="1">
        <v>8.3752999999999996E-5</v>
      </c>
      <c r="C2" s="1">
        <v>8.3861000000000002E-5</v>
      </c>
      <c r="D2">
        <v>-1.6321E-4</v>
      </c>
      <c r="E2">
        <v>-1.2616E-4</v>
      </c>
      <c r="F2">
        <v>-1.4468E-4</v>
      </c>
      <c r="G2">
        <v>16.579999999999998</v>
      </c>
      <c r="H2">
        <v>292.62</v>
      </c>
      <c r="I2">
        <v>314.72000000000003</v>
      </c>
      <c r="J2">
        <v>6.82</v>
      </c>
      <c r="K2">
        <v>16.64</v>
      </c>
      <c r="L2">
        <v>103.04</v>
      </c>
      <c r="M2">
        <v>103.04</v>
      </c>
      <c r="N2">
        <v>7.05</v>
      </c>
      <c r="O2">
        <v>2307.6</v>
      </c>
      <c r="P2">
        <v>5.1406999999999998</v>
      </c>
      <c r="Q2">
        <v>5.61</v>
      </c>
      <c r="R2">
        <v>90757</v>
      </c>
      <c r="S2">
        <v>62.655999999999999</v>
      </c>
      <c r="T2">
        <v>-17.39</v>
      </c>
      <c r="U2" s="1">
        <v>15903000</v>
      </c>
    </row>
    <row r="3" spans="1:21" x14ac:dyDescent="0.25">
      <c r="A3">
        <v>15903384.800000001</v>
      </c>
      <c r="B3" s="1">
        <v>8.5291999999999996E-5</v>
      </c>
      <c r="C3" s="1">
        <v>8.5504E-5</v>
      </c>
      <c r="D3">
        <v>-1.1137999999999999E-4</v>
      </c>
      <c r="E3" s="1">
        <v>-9.4623999999999994E-5</v>
      </c>
      <c r="F3">
        <v>-1.03E-4</v>
      </c>
      <c r="G3">
        <v>16.579999999999998</v>
      </c>
      <c r="H3">
        <v>292.77999999999997</v>
      </c>
      <c r="I3">
        <v>315.20999999999998</v>
      </c>
      <c r="J3">
        <v>6.82</v>
      </c>
      <c r="K3">
        <v>19.309999999999999</v>
      </c>
      <c r="L3">
        <v>103.04</v>
      </c>
      <c r="M3">
        <v>103.04</v>
      </c>
      <c r="N3">
        <v>7.12</v>
      </c>
      <c r="O3">
        <v>2345.1999999999998</v>
      </c>
      <c r="P3">
        <v>5.15</v>
      </c>
      <c r="Q3">
        <v>7.36</v>
      </c>
      <c r="R3">
        <v>90766</v>
      </c>
      <c r="S3">
        <v>64.093000000000004</v>
      </c>
      <c r="T3">
        <v>-19.298999999999999</v>
      </c>
      <c r="U3" s="1">
        <v>15903000</v>
      </c>
    </row>
    <row r="4" spans="1:21" x14ac:dyDescent="0.25">
      <c r="A4">
        <v>15903657</v>
      </c>
      <c r="B4" s="1">
        <v>8.4727000000000004E-5</v>
      </c>
      <c r="C4" s="1">
        <v>8.5210000000000006E-5</v>
      </c>
      <c r="D4">
        <v>-2.0198999999999998E-3</v>
      </c>
      <c r="E4">
        <v>-1.8768000000000001E-3</v>
      </c>
      <c r="F4">
        <v>-1.9484000000000001E-3</v>
      </c>
      <c r="G4">
        <v>16.559999999999999</v>
      </c>
      <c r="H4">
        <v>292.70999999999998</v>
      </c>
      <c r="I4">
        <v>315.08</v>
      </c>
      <c r="J4">
        <v>6.82</v>
      </c>
      <c r="K4">
        <v>21.97</v>
      </c>
      <c r="L4">
        <v>103.04</v>
      </c>
      <c r="M4">
        <v>103.04</v>
      </c>
      <c r="N4">
        <v>7.07</v>
      </c>
      <c r="O4">
        <v>2338</v>
      </c>
      <c r="P4">
        <v>5.18</v>
      </c>
      <c r="Q4">
        <v>8.57</v>
      </c>
      <c r="R4">
        <v>90824</v>
      </c>
      <c r="S4">
        <v>63.786000000000001</v>
      </c>
      <c r="T4">
        <v>-21.195</v>
      </c>
      <c r="U4" s="1">
        <v>15904000</v>
      </c>
    </row>
    <row r="5" spans="1:21" x14ac:dyDescent="0.25">
      <c r="A5">
        <v>15903755.800000001</v>
      </c>
      <c r="B5" s="1">
        <v>8.4868000000000001E-5</v>
      </c>
      <c r="C5" s="1">
        <v>8.5396999999999996E-5</v>
      </c>
      <c r="D5">
        <v>-1.6715E-3</v>
      </c>
      <c r="E5">
        <v>-1.6035999999999999E-3</v>
      </c>
      <c r="F5">
        <v>-1.6375000000000001E-3</v>
      </c>
      <c r="G5">
        <v>16.594000000000001</v>
      </c>
      <c r="H5">
        <v>292.88</v>
      </c>
      <c r="I5">
        <v>315.27999999999997</v>
      </c>
      <c r="J5">
        <v>6.83</v>
      </c>
      <c r="K5">
        <v>24.11</v>
      </c>
      <c r="L5">
        <v>103.04</v>
      </c>
      <c r="M5">
        <v>103.04</v>
      </c>
      <c r="N5">
        <v>7.0974000000000004</v>
      </c>
      <c r="O5">
        <v>2338.6</v>
      </c>
      <c r="P5">
        <v>5.1746999999999996</v>
      </c>
      <c r="Q5">
        <v>8.6163000000000007</v>
      </c>
      <c r="R5">
        <v>90769</v>
      </c>
      <c r="S5">
        <v>64.343999999999994</v>
      </c>
      <c r="T5">
        <v>-22.434999999999999</v>
      </c>
      <c r="U5" s="1">
        <v>15904000</v>
      </c>
    </row>
    <row r="6" spans="1:21" x14ac:dyDescent="0.25">
      <c r="A6">
        <v>15903926.6</v>
      </c>
      <c r="B6" s="1">
        <v>8.4806000000000001E-5</v>
      </c>
      <c r="C6" s="1">
        <v>8.5388000000000003E-5</v>
      </c>
      <c r="D6">
        <v>-1.9935E-3</v>
      </c>
      <c r="E6">
        <v>-2.0137000000000002E-3</v>
      </c>
      <c r="F6">
        <v>-2.0035999999999999E-3</v>
      </c>
      <c r="G6">
        <v>16.559999999999999</v>
      </c>
      <c r="H6">
        <v>292.72000000000003</v>
      </c>
      <c r="I6">
        <v>315.16000000000003</v>
      </c>
      <c r="J6">
        <v>6.81</v>
      </c>
      <c r="K6">
        <v>27.31</v>
      </c>
      <c r="L6">
        <v>103.04</v>
      </c>
      <c r="M6">
        <v>103.04</v>
      </c>
      <c r="N6">
        <v>7.07</v>
      </c>
      <c r="O6">
        <v>2339.6999999999998</v>
      </c>
      <c r="P6">
        <v>5.2051999999999996</v>
      </c>
      <c r="Q6">
        <v>8.59</v>
      </c>
      <c r="R6">
        <v>90705</v>
      </c>
      <c r="S6">
        <v>64.125</v>
      </c>
      <c r="T6">
        <v>-24.344999999999999</v>
      </c>
      <c r="U6" s="1">
        <v>15904000</v>
      </c>
    </row>
    <row r="7" spans="1:21" x14ac:dyDescent="0.25">
      <c r="A7">
        <v>15904068.300000001</v>
      </c>
      <c r="B7" s="1">
        <v>8.4782000000000002E-5</v>
      </c>
      <c r="C7" s="1">
        <v>8.5437000000000002E-5</v>
      </c>
      <c r="D7">
        <v>-1.8864999999999999E-3</v>
      </c>
      <c r="E7">
        <v>-1.867E-3</v>
      </c>
      <c r="F7">
        <v>-1.8767E-3</v>
      </c>
      <c r="G7">
        <v>16.571000000000002</v>
      </c>
      <c r="H7">
        <v>292.77</v>
      </c>
      <c r="I7">
        <v>315.22000000000003</v>
      </c>
      <c r="J7">
        <v>6.82</v>
      </c>
      <c r="K7">
        <v>29.97</v>
      </c>
      <c r="L7">
        <v>103.04</v>
      </c>
      <c r="M7">
        <v>103.04</v>
      </c>
      <c r="N7">
        <v>7.08</v>
      </c>
      <c r="O7">
        <v>2340.3000000000002</v>
      </c>
      <c r="P7">
        <v>5.2127999999999997</v>
      </c>
      <c r="Q7">
        <v>8.67</v>
      </c>
      <c r="R7">
        <v>90747</v>
      </c>
      <c r="S7">
        <v>64.117000000000004</v>
      </c>
      <c r="T7">
        <v>-25.731999999999999</v>
      </c>
      <c r="U7" s="1">
        <v>15904000</v>
      </c>
    </row>
    <row r="8" spans="1:21" x14ac:dyDescent="0.25">
      <c r="A8">
        <v>15904185.699999999</v>
      </c>
      <c r="B8" s="1">
        <v>8.4723999999999997E-5</v>
      </c>
      <c r="C8" s="1">
        <v>8.5407000000000004E-5</v>
      </c>
      <c r="D8">
        <v>-1.8630999999999999E-3</v>
      </c>
      <c r="E8">
        <v>-1.8556E-3</v>
      </c>
      <c r="F8">
        <v>-1.8592999999999999E-3</v>
      </c>
      <c r="G8">
        <v>16.591000000000001</v>
      </c>
      <c r="H8">
        <v>292.85000000000002</v>
      </c>
      <c r="I8">
        <v>315.27999999999997</v>
      </c>
      <c r="J8">
        <v>6.8230000000000004</v>
      </c>
      <c r="K8">
        <v>32.11</v>
      </c>
      <c r="L8">
        <v>103.04</v>
      </c>
      <c r="M8">
        <v>103.04</v>
      </c>
      <c r="N8">
        <v>7.09</v>
      </c>
      <c r="O8">
        <v>2338.6</v>
      </c>
      <c r="P8">
        <v>5.202</v>
      </c>
      <c r="Q8">
        <v>8.66</v>
      </c>
      <c r="R8">
        <v>90803</v>
      </c>
      <c r="S8">
        <v>64.277000000000001</v>
      </c>
      <c r="T8">
        <v>-26.754999999999999</v>
      </c>
      <c r="U8" s="1">
        <v>15904000</v>
      </c>
    </row>
    <row r="9" spans="1:21" x14ac:dyDescent="0.25">
      <c r="A9">
        <v>15904403.300000001</v>
      </c>
      <c r="B9" s="1">
        <v>8.4511000000000005E-5</v>
      </c>
      <c r="C9" s="1">
        <v>8.5185000000000005E-5</v>
      </c>
      <c r="D9">
        <v>-2.0344999999999999E-3</v>
      </c>
      <c r="E9">
        <v>-2.0985999999999999E-3</v>
      </c>
      <c r="F9">
        <v>-2.0665000000000002E-3</v>
      </c>
      <c r="G9">
        <v>16.559999999999999</v>
      </c>
      <c r="H9">
        <v>292.7</v>
      </c>
      <c r="I9">
        <v>315.14</v>
      </c>
      <c r="J9">
        <v>6.8151000000000002</v>
      </c>
      <c r="K9">
        <v>35.840000000000003</v>
      </c>
      <c r="L9">
        <v>103.04</v>
      </c>
      <c r="M9">
        <v>103.04</v>
      </c>
      <c r="N9">
        <v>7.05</v>
      </c>
      <c r="O9">
        <v>2338.6</v>
      </c>
      <c r="P9">
        <v>5.2599</v>
      </c>
      <c r="Q9">
        <v>9.66</v>
      </c>
      <c r="R9">
        <v>90834</v>
      </c>
      <c r="S9">
        <v>63.844999999999999</v>
      </c>
      <c r="T9">
        <v>-28.370999999999999</v>
      </c>
      <c r="U9" s="1">
        <v>15904000</v>
      </c>
    </row>
    <row r="10" spans="1:21" x14ac:dyDescent="0.25">
      <c r="A10">
        <v>15904584.300000001</v>
      </c>
      <c r="B10" s="1">
        <v>8.4207000000000002E-5</v>
      </c>
      <c r="C10" s="1">
        <v>8.4943000000000003E-5</v>
      </c>
      <c r="D10">
        <v>-2.9169E-3</v>
      </c>
      <c r="E10">
        <v>-3.0441999999999999E-3</v>
      </c>
      <c r="F10">
        <v>-2.9805999999999999E-3</v>
      </c>
      <c r="G10">
        <v>16.55</v>
      </c>
      <c r="H10">
        <v>292.68</v>
      </c>
      <c r="I10">
        <v>315.14</v>
      </c>
      <c r="J10">
        <v>6.81</v>
      </c>
      <c r="K10">
        <v>40.11</v>
      </c>
      <c r="L10">
        <v>103.04</v>
      </c>
      <c r="M10">
        <v>103.04</v>
      </c>
      <c r="N10">
        <v>7.06</v>
      </c>
      <c r="O10">
        <v>2339.6</v>
      </c>
      <c r="P10">
        <v>5.2805999999999997</v>
      </c>
      <c r="Q10">
        <v>10.220000000000001</v>
      </c>
      <c r="R10">
        <v>90816</v>
      </c>
      <c r="S10">
        <v>63.856000000000002</v>
      </c>
      <c r="T10">
        <v>-29.414999999999999</v>
      </c>
      <c r="U10" s="1">
        <v>15905000</v>
      </c>
    </row>
    <row r="11" spans="1:21" x14ac:dyDescent="0.25">
      <c r="A11">
        <v>15904663.6</v>
      </c>
      <c r="B11" s="1">
        <v>8.4231E-5</v>
      </c>
      <c r="C11" s="1">
        <v>8.5017000000000003E-5</v>
      </c>
      <c r="D11">
        <v>-2.3287E-3</v>
      </c>
      <c r="E11">
        <v>-2.2472E-3</v>
      </c>
      <c r="F11">
        <v>-2.2880000000000001E-3</v>
      </c>
      <c r="G11">
        <v>16.602</v>
      </c>
      <c r="H11">
        <v>292.91000000000003</v>
      </c>
      <c r="I11">
        <v>315.39999999999998</v>
      </c>
      <c r="J11">
        <v>6.83</v>
      </c>
      <c r="K11">
        <v>42.77</v>
      </c>
      <c r="L11">
        <v>103.04</v>
      </c>
      <c r="M11">
        <v>103.04</v>
      </c>
      <c r="N11">
        <v>7.08</v>
      </c>
      <c r="O11">
        <v>2341.6</v>
      </c>
      <c r="P11">
        <v>5.27</v>
      </c>
      <c r="Q11">
        <v>10.24</v>
      </c>
      <c r="R11">
        <v>90774</v>
      </c>
      <c r="S11">
        <v>64.641000000000005</v>
      </c>
      <c r="T11">
        <v>-29.655000000000001</v>
      </c>
      <c r="U11" s="1">
        <v>15905000</v>
      </c>
    </row>
    <row r="12" spans="1:21" x14ac:dyDescent="0.25">
      <c r="A12">
        <v>15904831.5</v>
      </c>
      <c r="B12" s="1">
        <v>8.3609000000000005E-5</v>
      </c>
      <c r="C12" s="1">
        <v>8.4320999999999994E-5</v>
      </c>
      <c r="D12">
        <v>-2.9556000000000001E-3</v>
      </c>
      <c r="E12">
        <v>-2.9225000000000002E-3</v>
      </c>
      <c r="F12">
        <v>-2.9391E-3</v>
      </c>
      <c r="G12">
        <v>16.55</v>
      </c>
      <c r="H12">
        <v>292.69</v>
      </c>
      <c r="I12">
        <v>315.18</v>
      </c>
      <c r="J12">
        <v>6.81</v>
      </c>
      <c r="K12">
        <v>47.57</v>
      </c>
      <c r="L12">
        <v>103.04</v>
      </c>
      <c r="M12">
        <v>103.04</v>
      </c>
      <c r="N12">
        <v>7.07</v>
      </c>
      <c r="O12">
        <v>2341.9</v>
      </c>
      <c r="P12">
        <v>5.28</v>
      </c>
      <c r="Q12">
        <v>10.119999999999999</v>
      </c>
      <c r="R12">
        <v>90827</v>
      </c>
      <c r="S12">
        <v>63.987000000000002</v>
      </c>
      <c r="T12">
        <v>-29.385999999999999</v>
      </c>
      <c r="U12" s="1">
        <v>15905000</v>
      </c>
    </row>
    <row r="13" spans="1:21" x14ac:dyDescent="0.25">
      <c r="A13">
        <v>15904966.5</v>
      </c>
      <c r="B13" s="1">
        <v>8.2991000000000006E-5</v>
      </c>
      <c r="C13" s="1">
        <v>8.3605999999999999E-5</v>
      </c>
      <c r="D13">
        <v>-2.9784999999999998E-3</v>
      </c>
      <c r="E13">
        <v>-3.0875E-3</v>
      </c>
      <c r="F13">
        <v>-3.0330000000000001E-3</v>
      </c>
      <c r="G13">
        <v>16.559000000000001</v>
      </c>
      <c r="H13">
        <v>292.75</v>
      </c>
      <c r="I13">
        <v>315.25</v>
      </c>
      <c r="J13">
        <v>6.81</v>
      </c>
      <c r="K13">
        <v>51.84</v>
      </c>
      <c r="L13">
        <v>103.04</v>
      </c>
      <c r="M13">
        <v>103.04</v>
      </c>
      <c r="N13">
        <v>7.08</v>
      </c>
      <c r="O13">
        <v>2339.9</v>
      </c>
      <c r="P13">
        <v>5.3250999999999999</v>
      </c>
      <c r="Q13">
        <v>10.1</v>
      </c>
      <c r="R13">
        <v>90706</v>
      </c>
      <c r="S13">
        <v>64.468999999999994</v>
      </c>
      <c r="T13">
        <v>-28.57</v>
      </c>
      <c r="U13" s="1">
        <v>15905000</v>
      </c>
    </row>
    <row r="14" spans="1:21" x14ac:dyDescent="0.25">
      <c r="A14">
        <v>15905137.9</v>
      </c>
      <c r="B14" s="1">
        <v>8.2038000000000003E-5</v>
      </c>
      <c r="C14" s="1">
        <v>8.2597999999999998E-5</v>
      </c>
      <c r="D14">
        <v>-3.1116E-3</v>
      </c>
      <c r="E14">
        <v>-3.1275999999999999E-3</v>
      </c>
      <c r="F14">
        <v>-3.1196000000000002E-3</v>
      </c>
      <c r="G14">
        <v>16.55</v>
      </c>
      <c r="H14">
        <v>292.7</v>
      </c>
      <c r="I14">
        <v>315.2</v>
      </c>
      <c r="J14">
        <v>6.81</v>
      </c>
      <c r="K14">
        <v>57.71</v>
      </c>
      <c r="L14">
        <v>103.04</v>
      </c>
      <c r="M14">
        <v>103.04</v>
      </c>
      <c r="N14">
        <v>7.0594999999999999</v>
      </c>
      <c r="O14">
        <v>2341.1</v>
      </c>
      <c r="P14">
        <v>5.34</v>
      </c>
      <c r="Q14">
        <v>10.044</v>
      </c>
      <c r="R14">
        <v>90745</v>
      </c>
      <c r="S14">
        <v>63.936999999999998</v>
      </c>
      <c r="T14">
        <v>-26.56</v>
      </c>
      <c r="U14" s="1">
        <v>15905000</v>
      </c>
    </row>
    <row r="15" spans="1:21" x14ac:dyDescent="0.25">
      <c r="A15">
        <v>15905332.800000001</v>
      </c>
      <c r="B15" s="1">
        <v>8.0580000000000004E-5</v>
      </c>
      <c r="C15" s="1">
        <v>8.1032000000000006E-5</v>
      </c>
      <c r="D15">
        <v>-3.0569E-3</v>
      </c>
      <c r="E15">
        <v>-3.0877999999999999E-3</v>
      </c>
      <c r="F15">
        <v>-3.0723E-3</v>
      </c>
      <c r="G15">
        <v>16.547000000000001</v>
      </c>
      <c r="H15">
        <v>292.66000000000003</v>
      </c>
      <c r="I15">
        <v>315.14999999999998</v>
      </c>
      <c r="J15">
        <v>6.81</v>
      </c>
      <c r="K15">
        <v>64.64</v>
      </c>
      <c r="L15">
        <v>103.04</v>
      </c>
      <c r="M15">
        <v>103.04</v>
      </c>
      <c r="N15">
        <v>7.05</v>
      </c>
      <c r="O15">
        <v>2341.6</v>
      </c>
      <c r="P15">
        <v>5.3983999999999996</v>
      </c>
      <c r="Q15">
        <v>10.1</v>
      </c>
      <c r="R15">
        <v>90773</v>
      </c>
      <c r="S15">
        <v>63.546999999999997</v>
      </c>
      <c r="T15">
        <v>-23.06</v>
      </c>
      <c r="U15" s="1">
        <v>15905000</v>
      </c>
    </row>
    <row r="16" spans="1:21" x14ac:dyDescent="0.25">
      <c r="A16">
        <v>15905455.199999999</v>
      </c>
      <c r="B16" s="1">
        <v>7.9501999999999999E-5</v>
      </c>
      <c r="C16" s="1">
        <v>7.9844000000000003E-5</v>
      </c>
      <c r="D16">
        <v>-3.0998000000000002E-3</v>
      </c>
      <c r="E16">
        <v>-3.0880999999999999E-3</v>
      </c>
      <c r="F16">
        <v>-3.094E-3</v>
      </c>
      <c r="G16">
        <v>16.565999999999999</v>
      </c>
      <c r="H16">
        <v>292.76</v>
      </c>
      <c r="I16">
        <v>315.26</v>
      </c>
      <c r="J16">
        <v>6.8174000000000001</v>
      </c>
      <c r="K16">
        <v>69.97</v>
      </c>
      <c r="L16">
        <v>103.04</v>
      </c>
      <c r="M16">
        <v>103.04</v>
      </c>
      <c r="N16">
        <v>7.0895000000000001</v>
      </c>
      <c r="O16">
        <v>2340.9</v>
      </c>
      <c r="P16">
        <v>5.3609999999999998</v>
      </c>
      <c r="Q16">
        <v>10.210000000000001</v>
      </c>
      <c r="R16">
        <v>90698</v>
      </c>
      <c r="S16">
        <v>64.141999999999996</v>
      </c>
      <c r="T16">
        <v>-20.558</v>
      </c>
      <c r="U16" s="1">
        <v>15905000</v>
      </c>
    </row>
    <row r="17" spans="1:21" x14ac:dyDescent="0.25">
      <c r="A17">
        <v>15905562.800000001</v>
      </c>
      <c r="B17" s="1">
        <v>7.8400999999999997E-5</v>
      </c>
      <c r="C17" s="1">
        <v>7.8677999999999994E-5</v>
      </c>
      <c r="D17">
        <v>-3.0324000000000002E-3</v>
      </c>
      <c r="E17">
        <v>-3.0953E-3</v>
      </c>
      <c r="F17">
        <v>-3.0638000000000002E-3</v>
      </c>
      <c r="G17">
        <v>16.584</v>
      </c>
      <c r="H17">
        <v>292.85000000000002</v>
      </c>
      <c r="I17">
        <v>315.33</v>
      </c>
      <c r="J17">
        <v>6.8251999999999997</v>
      </c>
      <c r="K17">
        <v>75.31</v>
      </c>
      <c r="L17">
        <v>103.04</v>
      </c>
      <c r="M17">
        <v>103.04</v>
      </c>
      <c r="N17">
        <v>7.08</v>
      </c>
      <c r="O17">
        <v>2340.4</v>
      </c>
      <c r="P17">
        <v>5.4249000000000001</v>
      </c>
      <c r="Q17">
        <v>8.27</v>
      </c>
      <c r="R17">
        <v>90788</v>
      </c>
      <c r="S17">
        <v>64.460999999999999</v>
      </c>
      <c r="T17">
        <v>-17.983000000000001</v>
      </c>
      <c r="U17" s="1">
        <v>15906000</v>
      </c>
    </row>
    <row r="18" spans="1:21" x14ac:dyDescent="0.25">
      <c r="A18">
        <v>15905666.199999999</v>
      </c>
      <c r="B18" s="1">
        <v>7.7126000000000007E-5</v>
      </c>
      <c r="C18" s="1">
        <v>7.7336000000000006E-5</v>
      </c>
      <c r="D18">
        <v>-2.8476E-3</v>
      </c>
      <c r="E18">
        <v>-3.0580999999999998E-3</v>
      </c>
      <c r="F18">
        <v>-2.9529000000000001E-3</v>
      </c>
      <c r="G18">
        <v>16.579999999999998</v>
      </c>
      <c r="H18">
        <v>292.82</v>
      </c>
      <c r="I18">
        <v>315.23</v>
      </c>
      <c r="J18">
        <v>6.8240999999999996</v>
      </c>
      <c r="K18">
        <v>80.64</v>
      </c>
      <c r="L18">
        <v>103.04</v>
      </c>
      <c r="M18">
        <v>103.04</v>
      </c>
      <c r="N18">
        <v>7.09</v>
      </c>
      <c r="O18">
        <v>2335.1</v>
      </c>
      <c r="P18">
        <v>5.4508999999999999</v>
      </c>
      <c r="Q18">
        <v>6.83</v>
      </c>
      <c r="R18">
        <v>90801</v>
      </c>
      <c r="S18">
        <v>64.165000000000006</v>
      </c>
      <c r="T18">
        <v>-15.526</v>
      </c>
      <c r="U18" s="1">
        <v>15906000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6" sqref="E6:H8"/>
    </sheetView>
  </sheetViews>
  <sheetFormatPr defaultRowHeight="15" x14ac:dyDescent="0.25"/>
  <cols>
    <col min="1" max="1" width="13.42578125" bestFit="1" customWidth="1"/>
    <col min="2" max="2" width="11.28515625" bestFit="1" customWidth="1"/>
    <col min="8" max="8" width="12" bestFit="1" customWidth="1"/>
  </cols>
  <sheetData>
    <row r="1" spans="1:8" x14ac:dyDescent="0.25">
      <c r="A1" t="s">
        <v>1</v>
      </c>
      <c r="B1" t="s">
        <v>3</v>
      </c>
      <c r="C1" t="s">
        <v>7</v>
      </c>
      <c r="D1" t="s">
        <v>10</v>
      </c>
      <c r="F1" t="s">
        <v>18</v>
      </c>
    </row>
    <row r="2" spans="1:8" x14ac:dyDescent="0.25">
      <c r="A2" s="2">
        <v>8.3752999999999996E-5</v>
      </c>
      <c r="B2" s="3">
        <v>-1.6321E-4</v>
      </c>
      <c r="C2" s="4">
        <v>292.62</v>
      </c>
      <c r="D2">
        <v>16.64</v>
      </c>
      <c r="E2">
        <f>3.75*D2</f>
        <v>62.400000000000006</v>
      </c>
      <c r="F2">
        <v>2307.6</v>
      </c>
      <c r="G2">
        <f>(A2/$A$2)*($F$2/F2)*(1+0.01*($C$2-C2))</f>
        <v>1</v>
      </c>
    </row>
    <row r="3" spans="1:8" x14ac:dyDescent="0.25">
      <c r="A3" s="2">
        <v>8.5291999999999996E-5</v>
      </c>
      <c r="B3" s="3">
        <v>-1.1137999999999999E-4</v>
      </c>
      <c r="C3" s="4">
        <v>292.77999999999997</v>
      </c>
      <c r="D3">
        <v>19.309999999999999</v>
      </c>
      <c r="E3">
        <f t="shared" ref="E3:E18" si="0">3.75*D3</f>
        <v>72.412499999999994</v>
      </c>
      <c r="F3">
        <v>2345.1999999999998</v>
      </c>
      <c r="G3">
        <f t="shared" ref="G3:G18" si="1">(A3/$A$2)*($F$2/F3)*(1+0.01*($C$2-C3))</f>
        <v>1.0004448273368931</v>
      </c>
      <c r="H3">
        <f>(G3-G2)/(E3-E2)</f>
        <v>4.4427199689698479E-5</v>
      </c>
    </row>
    <row r="4" spans="1:8" x14ac:dyDescent="0.25">
      <c r="A4" s="2">
        <v>8.4727000000000004E-5</v>
      </c>
      <c r="B4" s="3">
        <v>-2.0198999999999998E-3</v>
      </c>
      <c r="C4" s="4">
        <v>292.70999999999998</v>
      </c>
      <c r="D4">
        <v>21.97</v>
      </c>
      <c r="E4">
        <f t="shared" si="0"/>
        <v>82.387499999999989</v>
      </c>
      <c r="F4">
        <v>2338</v>
      </c>
      <c r="G4">
        <f t="shared" si="1"/>
        <v>0.99757702729492292</v>
      </c>
      <c r="H4">
        <f t="shared" ref="H4:H18" si="2">(G4-G3)/(E4-E3)</f>
        <v>-2.8749875107470505E-4</v>
      </c>
    </row>
    <row r="5" spans="1:8" x14ac:dyDescent="0.25">
      <c r="A5" s="2">
        <v>8.4868000000000001E-5</v>
      </c>
      <c r="B5" s="3">
        <v>-1.6715E-3</v>
      </c>
      <c r="C5" s="4">
        <v>292.88</v>
      </c>
      <c r="D5">
        <v>24.11</v>
      </c>
      <c r="E5">
        <f t="shared" si="0"/>
        <v>90.412499999999994</v>
      </c>
      <c r="F5">
        <v>2338.6</v>
      </c>
      <c r="G5">
        <f t="shared" si="1"/>
        <v>0.99728099829744876</v>
      </c>
      <c r="H5">
        <f t="shared" si="2"/>
        <v>-3.6888348594911194E-5</v>
      </c>
    </row>
    <row r="6" spans="1:8" x14ac:dyDescent="0.25">
      <c r="A6" s="2">
        <v>8.4806000000000001E-5</v>
      </c>
      <c r="B6" s="3">
        <v>-1.9935E-3</v>
      </c>
      <c r="C6" s="4">
        <v>292.72000000000003</v>
      </c>
      <c r="D6">
        <v>27.31</v>
      </c>
      <c r="E6" s="8">
        <f t="shared" si="0"/>
        <v>102.41249999999999</v>
      </c>
      <c r="F6" s="8">
        <v>2339.6999999999998</v>
      </c>
      <c r="G6" s="8">
        <f t="shared" si="1"/>
        <v>0.99768180227755499</v>
      </c>
      <c r="H6" s="8">
        <f t="shared" si="2"/>
        <v>3.3400331675518626E-5</v>
      </c>
    </row>
    <row r="7" spans="1:8" x14ac:dyDescent="0.25">
      <c r="A7" s="2">
        <v>8.4782000000000002E-5</v>
      </c>
      <c r="B7" s="3">
        <v>-1.8864999999999999E-3</v>
      </c>
      <c r="C7" s="4">
        <v>292.77</v>
      </c>
      <c r="D7">
        <v>29.97</v>
      </c>
      <c r="E7" s="8">
        <f t="shared" si="0"/>
        <v>112.38749999999999</v>
      </c>
      <c r="F7" s="8">
        <v>2340.3000000000002</v>
      </c>
      <c r="G7" s="8">
        <f t="shared" si="1"/>
        <v>0.99664467786732902</v>
      </c>
      <c r="H7" s="8">
        <f t="shared" si="2"/>
        <v>-1.0397237195247772E-4</v>
      </c>
    </row>
    <row r="8" spans="1:8" x14ac:dyDescent="0.25">
      <c r="A8" s="2">
        <v>8.4723999999999997E-5</v>
      </c>
      <c r="B8" s="3">
        <v>-1.8630999999999999E-3</v>
      </c>
      <c r="C8" s="4">
        <v>292.85000000000002</v>
      </c>
      <c r="D8">
        <v>32.11</v>
      </c>
      <c r="E8" s="8">
        <f t="shared" si="0"/>
        <v>120.41249999999999</v>
      </c>
      <c r="F8" s="8">
        <v>2338.6</v>
      </c>
      <c r="G8" s="8">
        <f t="shared" si="1"/>
        <v>0.99588831440800141</v>
      </c>
      <c r="H8" s="8">
        <f t="shared" si="2"/>
        <v>-9.4250898358581075E-5</v>
      </c>
    </row>
    <row r="9" spans="1:8" x14ac:dyDescent="0.25">
      <c r="A9" s="2">
        <v>8.4511000000000005E-5</v>
      </c>
      <c r="B9" s="3">
        <v>-2.0344999999999999E-3</v>
      </c>
      <c r="C9" s="4">
        <v>292.7</v>
      </c>
      <c r="D9">
        <v>35.840000000000003</v>
      </c>
      <c r="E9" s="7">
        <f t="shared" si="0"/>
        <v>134.4</v>
      </c>
      <c r="F9" s="7">
        <v>2338.6</v>
      </c>
      <c r="G9" s="7">
        <f t="shared" si="1"/>
        <v>0.99487811775240709</v>
      </c>
      <c r="H9" s="7">
        <f t="shared" si="2"/>
        <v>-7.2221387352587599E-5</v>
      </c>
    </row>
    <row r="10" spans="1:8" x14ac:dyDescent="0.25">
      <c r="A10" s="2">
        <v>8.4207000000000002E-5</v>
      </c>
      <c r="B10" s="3">
        <v>-2.9169E-3</v>
      </c>
      <c r="C10" s="4">
        <v>292.68</v>
      </c>
      <c r="D10">
        <v>40.11</v>
      </c>
      <c r="E10" s="7">
        <f t="shared" si="0"/>
        <v>150.41249999999999</v>
      </c>
      <c r="F10" s="7">
        <v>2339.6</v>
      </c>
      <c r="G10" s="7">
        <f t="shared" si="1"/>
        <v>0.99107400630210829</v>
      </c>
      <c r="H10" s="7">
        <f t="shared" si="2"/>
        <v>-2.3757136301631848E-4</v>
      </c>
    </row>
    <row r="11" spans="1:8" x14ac:dyDescent="0.25">
      <c r="A11" s="2">
        <v>8.4231E-5</v>
      </c>
      <c r="B11" s="3">
        <v>-2.3287E-3</v>
      </c>
      <c r="C11" s="4">
        <v>292.91000000000003</v>
      </c>
      <c r="D11">
        <v>42.77</v>
      </c>
      <c r="E11" s="7">
        <f t="shared" si="0"/>
        <v>160.38750000000002</v>
      </c>
      <c r="F11" s="7">
        <v>2341.6</v>
      </c>
      <c r="G11" s="7">
        <f t="shared" si="1"/>
        <v>0.98823019983403182</v>
      </c>
      <c r="H11" s="7">
        <f t="shared" si="2"/>
        <v>-2.8509338025829218E-4</v>
      </c>
    </row>
    <row r="12" spans="1:8" x14ac:dyDescent="0.25">
      <c r="A12" s="2">
        <v>8.3609000000000005E-5</v>
      </c>
      <c r="B12" s="3">
        <v>-2.9556000000000001E-3</v>
      </c>
      <c r="C12" s="4">
        <v>292.69</v>
      </c>
      <c r="D12">
        <v>47.57</v>
      </c>
      <c r="E12" s="6">
        <f t="shared" si="0"/>
        <v>178.38749999999999</v>
      </c>
      <c r="F12" s="6">
        <v>2341.9</v>
      </c>
      <c r="G12" s="6">
        <f t="shared" si="1"/>
        <v>0.98297105131707585</v>
      </c>
      <c r="H12" s="6">
        <f t="shared" si="2"/>
        <v>-2.921749176086654E-4</v>
      </c>
    </row>
    <row r="13" spans="1:8" x14ac:dyDescent="0.25">
      <c r="A13" s="2">
        <v>8.2991000000000006E-5</v>
      </c>
      <c r="B13" s="3">
        <v>-2.9784999999999998E-3</v>
      </c>
      <c r="C13" s="4">
        <v>292.75</v>
      </c>
      <c r="D13">
        <v>51.84</v>
      </c>
      <c r="E13" s="6">
        <f t="shared" si="0"/>
        <v>194.4</v>
      </c>
      <c r="F13" s="6">
        <v>2339.9</v>
      </c>
      <c r="G13" s="6">
        <f t="shared" si="1"/>
        <v>0.97595301068011431</v>
      </c>
      <c r="H13" s="6">
        <f t="shared" si="2"/>
        <v>-4.3828512955263295E-4</v>
      </c>
    </row>
    <row r="14" spans="1:8" x14ac:dyDescent="0.25">
      <c r="A14" s="2">
        <v>8.2038000000000003E-5</v>
      </c>
      <c r="B14" s="3">
        <v>-3.1116E-3</v>
      </c>
      <c r="C14" s="4">
        <v>292.7</v>
      </c>
      <c r="D14">
        <v>57.71</v>
      </c>
      <c r="E14" s="5">
        <f t="shared" si="0"/>
        <v>216.41249999999999</v>
      </c>
      <c r="F14" s="5">
        <v>2341.1</v>
      </c>
      <c r="G14" s="5">
        <f t="shared" si="1"/>
        <v>0.96473421778958746</v>
      </c>
      <c r="H14" s="5">
        <f t="shared" si="2"/>
        <v>-5.0965555436805713E-4</v>
      </c>
    </row>
    <row r="15" spans="1:8" x14ac:dyDescent="0.25">
      <c r="A15" s="2">
        <v>8.0580000000000004E-5</v>
      </c>
      <c r="B15" s="3">
        <v>-3.0569E-3</v>
      </c>
      <c r="C15" s="4">
        <v>292.66000000000003</v>
      </c>
      <c r="D15">
        <v>64.64</v>
      </c>
      <c r="E15" s="5">
        <f t="shared" si="0"/>
        <v>242.4</v>
      </c>
      <c r="F15" s="5">
        <v>2341.6</v>
      </c>
      <c r="G15" s="5">
        <f t="shared" si="1"/>
        <v>0.94776563835797256</v>
      </c>
      <c r="H15" s="5">
        <f t="shared" si="2"/>
        <v>-6.5295158948013032E-4</v>
      </c>
    </row>
    <row r="16" spans="1:8" x14ac:dyDescent="0.25">
      <c r="A16" s="2">
        <v>7.9501999999999999E-5</v>
      </c>
      <c r="B16" s="3">
        <v>-3.0998000000000002E-3</v>
      </c>
      <c r="C16" s="4">
        <v>292.76</v>
      </c>
      <c r="D16">
        <v>69.97</v>
      </c>
      <c r="E16" s="5">
        <f t="shared" si="0"/>
        <v>262.38749999999999</v>
      </c>
      <c r="F16" s="5">
        <v>2340.9</v>
      </c>
      <c r="G16" s="5">
        <f t="shared" si="1"/>
        <v>0.93443029953426748</v>
      </c>
      <c r="H16" s="5">
        <f t="shared" si="2"/>
        <v>-6.6718393114221836E-4</v>
      </c>
    </row>
    <row r="17" spans="1:8" x14ac:dyDescent="0.25">
      <c r="A17" s="2">
        <v>7.8400999999999997E-5</v>
      </c>
      <c r="B17" s="3">
        <v>-3.0324000000000002E-3</v>
      </c>
      <c r="C17" s="4">
        <v>292.85000000000002</v>
      </c>
      <c r="D17">
        <v>75.31</v>
      </c>
      <c r="E17" s="5">
        <f t="shared" si="0"/>
        <v>282.41250000000002</v>
      </c>
      <c r="F17" s="5">
        <v>2340.4</v>
      </c>
      <c r="G17" s="5">
        <f t="shared" si="1"/>
        <v>0.92085583200500121</v>
      </c>
      <c r="H17" s="5">
        <f t="shared" si="2"/>
        <v>-6.7787603142403265E-4</v>
      </c>
    </row>
    <row r="18" spans="1:8" x14ac:dyDescent="0.25">
      <c r="A18" s="2">
        <v>7.7126000000000007E-5</v>
      </c>
      <c r="B18" s="3">
        <v>-2.8476E-3</v>
      </c>
      <c r="C18" s="4">
        <v>292.82</v>
      </c>
      <c r="D18">
        <v>80.64</v>
      </c>
      <c r="E18" s="5">
        <f t="shared" si="0"/>
        <v>302.39999999999998</v>
      </c>
      <c r="F18" s="5">
        <v>2335.1</v>
      </c>
      <c r="G18" s="5">
        <f t="shared" si="1"/>
        <v>0.90820946479986486</v>
      </c>
      <c r="H18" s="5">
        <f t="shared" si="2"/>
        <v>-6.3271380638580982E-4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2" sqref="S2:S19"/>
    </sheetView>
  </sheetViews>
  <sheetFormatPr defaultRowHeight="15" x14ac:dyDescent="0.25"/>
  <sheetData>
    <row r="1" spans="1:19" x14ac:dyDescent="0.25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</row>
    <row r="2" spans="1:19" x14ac:dyDescent="0.25">
      <c r="A2" s="10">
        <v>1</v>
      </c>
      <c r="B2" s="11">
        <v>6.3912037037037031E-2</v>
      </c>
      <c r="C2" s="10">
        <v>10</v>
      </c>
      <c r="D2" s="10">
        <v>3.52</v>
      </c>
      <c r="E2" s="10">
        <v>2307.1999999999998</v>
      </c>
      <c r="F2" s="10">
        <v>292.63</v>
      </c>
      <c r="G2" s="10">
        <v>1</v>
      </c>
      <c r="H2" s="10">
        <v>16.64</v>
      </c>
      <c r="I2" s="10">
        <v>10</v>
      </c>
      <c r="J2" s="10">
        <v>0</v>
      </c>
      <c r="K2" s="12">
        <v>8.3710999999999999E-5</v>
      </c>
      <c r="L2" s="10">
        <v>11.16</v>
      </c>
      <c r="M2" s="12">
        <v>-1.9332999999999999E-4</v>
      </c>
      <c r="N2" s="12">
        <v>2.6855E-3</v>
      </c>
      <c r="O2" s="12">
        <v>-5.6472E-4</v>
      </c>
      <c r="P2" s="12">
        <v>2.0407E-7</v>
      </c>
      <c r="Q2" s="10" t="s">
        <v>38</v>
      </c>
      <c r="S2" s="9">
        <f>N2*1000</f>
        <v>2.6854999999999998</v>
      </c>
    </row>
    <row r="3" spans="1:19" x14ac:dyDescent="0.25">
      <c r="A3" s="10">
        <v>2</v>
      </c>
      <c r="B3" s="11">
        <v>6.7037037037037034E-2</v>
      </c>
      <c r="C3" s="10">
        <v>10</v>
      </c>
      <c r="D3" s="10">
        <v>3.49</v>
      </c>
      <c r="E3" s="10">
        <v>2345.6</v>
      </c>
      <c r="F3" s="10">
        <v>292.77999999999997</v>
      </c>
      <c r="G3" s="10">
        <v>1</v>
      </c>
      <c r="H3" s="10">
        <v>19.309999999999999</v>
      </c>
      <c r="I3" s="10">
        <v>10</v>
      </c>
      <c r="J3" s="10">
        <v>0</v>
      </c>
      <c r="K3" s="12">
        <v>8.5368E-5</v>
      </c>
      <c r="L3" s="10">
        <v>11.23</v>
      </c>
      <c r="M3" s="12">
        <v>-1.3771E-3</v>
      </c>
      <c r="N3" s="12">
        <v>3.0669999999999998E-3</v>
      </c>
      <c r="O3" s="12">
        <v>-6.0577000000000005E-4</v>
      </c>
      <c r="P3" s="12">
        <v>3.1133999999999998E-7</v>
      </c>
      <c r="Q3" s="10" t="s">
        <v>38</v>
      </c>
      <c r="S3" s="9">
        <f t="shared" ref="S3:S19" si="0">N3*1000</f>
        <v>3.0669999999999997</v>
      </c>
    </row>
    <row r="4" spans="1:19" x14ac:dyDescent="0.25">
      <c r="A4" s="10">
        <v>3</v>
      </c>
      <c r="B4" s="11">
        <v>6.7037037037037034E-2</v>
      </c>
      <c r="C4" s="10">
        <v>10</v>
      </c>
      <c r="D4" s="10">
        <v>3.41</v>
      </c>
      <c r="E4" s="10">
        <v>2345.6</v>
      </c>
      <c r="F4" s="10">
        <v>292.77999999999997</v>
      </c>
      <c r="G4" s="10">
        <v>1</v>
      </c>
      <c r="H4" s="10">
        <v>19.309999999999999</v>
      </c>
      <c r="I4" s="10">
        <v>10</v>
      </c>
      <c r="J4" s="10">
        <v>0</v>
      </c>
      <c r="K4" s="12">
        <v>8.5298999999999998E-5</v>
      </c>
      <c r="L4" s="10">
        <v>11.23</v>
      </c>
      <c r="M4" s="12">
        <v>-8.0409000000000003E-4</v>
      </c>
      <c r="N4" s="12">
        <v>3.1618000000000002E-3</v>
      </c>
      <c r="O4" s="12">
        <v>-5.8401000000000004E-4</v>
      </c>
      <c r="P4" s="12">
        <v>3.0806000000000002E-7</v>
      </c>
      <c r="Q4" s="10" t="s">
        <v>38</v>
      </c>
      <c r="S4" s="9">
        <f t="shared" si="0"/>
        <v>3.1618000000000004</v>
      </c>
    </row>
    <row r="5" spans="1:19" x14ac:dyDescent="0.25">
      <c r="A5" s="10">
        <v>4</v>
      </c>
      <c r="B5" s="11">
        <v>7.0162037037037037E-2</v>
      </c>
      <c r="C5" s="10">
        <v>10</v>
      </c>
      <c r="D5" s="10">
        <v>3.4</v>
      </c>
      <c r="E5" s="10">
        <v>2334.6999999999998</v>
      </c>
      <c r="F5" s="10">
        <v>292.7</v>
      </c>
      <c r="G5" s="10">
        <v>1</v>
      </c>
      <c r="H5" s="10">
        <v>21.97</v>
      </c>
      <c r="I5" s="10">
        <v>8</v>
      </c>
      <c r="J5" s="10">
        <v>0</v>
      </c>
      <c r="K5" s="12">
        <v>8.4531999999999996E-5</v>
      </c>
      <c r="L5" s="10">
        <v>10.24</v>
      </c>
      <c r="M5" s="12">
        <v>-8.8520000000000005E-4</v>
      </c>
      <c r="N5" s="12">
        <v>3.4634000000000002E-3</v>
      </c>
      <c r="O5" s="12">
        <v>-5.8593999999999996E-4</v>
      </c>
      <c r="P5" s="12">
        <v>4.4065000000000002E-7</v>
      </c>
      <c r="Q5" s="10" t="s">
        <v>38</v>
      </c>
      <c r="S5" s="9">
        <f t="shared" si="0"/>
        <v>3.4634</v>
      </c>
    </row>
    <row r="6" spans="1:19" x14ac:dyDescent="0.25">
      <c r="A6" s="10">
        <v>5</v>
      </c>
      <c r="B6" s="11">
        <v>7.1331018518518516E-2</v>
      </c>
      <c r="C6" s="10">
        <v>10</v>
      </c>
      <c r="D6" s="10">
        <v>3.62</v>
      </c>
      <c r="E6" s="10">
        <v>2338.5</v>
      </c>
      <c r="F6" s="10">
        <v>292.83999999999997</v>
      </c>
      <c r="G6" s="10">
        <v>1</v>
      </c>
      <c r="H6" s="10">
        <v>24.11</v>
      </c>
      <c r="I6" s="10">
        <v>12</v>
      </c>
      <c r="J6" s="10">
        <v>0</v>
      </c>
      <c r="K6" s="12">
        <v>8.4615000000000002E-5</v>
      </c>
      <c r="L6" s="10">
        <v>12.15</v>
      </c>
      <c r="M6" s="12">
        <v>-6.7089999999999996E-5</v>
      </c>
      <c r="N6" s="12">
        <v>3.418E-3</v>
      </c>
      <c r="O6" s="12">
        <v>-5.7395000000000005E-4</v>
      </c>
      <c r="P6" s="12">
        <v>3.4855999999999999E-7</v>
      </c>
      <c r="Q6" s="10" t="s">
        <v>38</v>
      </c>
      <c r="S6" s="9">
        <f t="shared" si="0"/>
        <v>3.4180000000000001</v>
      </c>
    </row>
    <row r="7" spans="1:19" x14ac:dyDescent="0.25">
      <c r="A7" s="10">
        <v>6</v>
      </c>
      <c r="B7" s="11">
        <v>7.329861111111112E-2</v>
      </c>
      <c r="C7" s="10">
        <v>10</v>
      </c>
      <c r="D7" s="10">
        <v>3.38</v>
      </c>
      <c r="E7" s="10">
        <v>2335</v>
      </c>
      <c r="F7" s="10">
        <v>292.68</v>
      </c>
      <c r="G7" s="10">
        <v>1</v>
      </c>
      <c r="H7" s="10">
        <v>27.31</v>
      </c>
      <c r="I7" s="10">
        <v>10</v>
      </c>
      <c r="J7" s="10">
        <v>0</v>
      </c>
      <c r="K7" s="12">
        <v>8.4623000000000006E-5</v>
      </c>
      <c r="L7" s="10">
        <v>11.15</v>
      </c>
      <c r="M7" s="12">
        <v>-1.0510000000000001E-3</v>
      </c>
      <c r="N7" s="12">
        <v>3.5422000000000001E-3</v>
      </c>
      <c r="O7" s="12">
        <v>-5.7686E-4</v>
      </c>
      <c r="P7" s="12">
        <v>3.0400999999999998E-7</v>
      </c>
      <c r="Q7" s="10" t="s">
        <v>38</v>
      </c>
      <c r="S7" s="9">
        <f t="shared" si="0"/>
        <v>3.5422000000000002</v>
      </c>
    </row>
    <row r="8" spans="1:19" x14ac:dyDescent="0.25">
      <c r="A8" s="10">
        <v>7</v>
      </c>
      <c r="B8" s="11">
        <v>7.4942129629629636E-2</v>
      </c>
      <c r="C8" s="10">
        <v>10</v>
      </c>
      <c r="D8" s="10">
        <v>3.59</v>
      </c>
      <c r="E8" s="10">
        <v>2335.1</v>
      </c>
      <c r="F8" s="10">
        <v>292.73</v>
      </c>
      <c r="G8" s="10">
        <v>1</v>
      </c>
      <c r="H8" s="10">
        <v>29.97</v>
      </c>
      <c r="I8" s="10">
        <v>8</v>
      </c>
      <c r="J8" s="10">
        <v>0</v>
      </c>
      <c r="K8" s="12">
        <v>8.4567000000000005E-5</v>
      </c>
      <c r="L8" s="10">
        <v>10.16</v>
      </c>
      <c r="M8" s="12">
        <v>-4.707E-4</v>
      </c>
      <c r="N8" s="12">
        <v>3.3455999999999998E-3</v>
      </c>
      <c r="O8" s="12">
        <v>-5.4000000000000001E-4</v>
      </c>
      <c r="P8" s="12">
        <v>2.1804000000000001E-7</v>
      </c>
      <c r="Q8" s="10" t="s">
        <v>38</v>
      </c>
      <c r="S8" s="9">
        <f t="shared" si="0"/>
        <v>3.3455999999999997</v>
      </c>
    </row>
    <row r="9" spans="1:19" x14ac:dyDescent="0.25">
      <c r="A9" s="10">
        <v>8</v>
      </c>
      <c r="B9" s="11">
        <v>7.6261574074074079E-2</v>
      </c>
      <c r="C9" s="10">
        <v>10</v>
      </c>
      <c r="D9" s="10">
        <v>3.35</v>
      </c>
      <c r="E9" s="10">
        <v>2333.6999999999998</v>
      </c>
      <c r="F9" s="10">
        <v>292.81</v>
      </c>
      <c r="G9" s="10">
        <v>1</v>
      </c>
      <c r="H9" s="10">
        <v>32.11</v>
      </c>
      <c r="I9" s="10">
        <v>14</v>
      </c>
      <c r="J9" s="10">
        <v>0</v>
      </c>
      <c r="K9" s="12">
        <v>8.4596000000000001E-5</v>
      </c>
      <c r="L9" s="10">
        <v>13.13</v>
      </c>
      <c r="M9" s="12">
        <v>-2.0994000000000001E-4</v>
      </c>
      <c r="N9" s="12">
        <v>3.6045000000000001E-3</v>
      </c>
      <c r="O9" s="12">
        <v>-5.6112999999999996E-4</v>
      </c>
      <c r="P9" s="12">
        <v>3.1263000000000001E-7</v>
      </c>
      <c r="Q9" s="10" t="s">
        <v>38</v>
      </c>
      <c r="S9" s="9">
        <f t="shared" si="0"/>
        <v>3.6045000000000003</v>
      </c>
    </row>
    <row r="10" spans="1:19" x14ac:dyDescent="0.25">
      <c r="A10" s="10">
        <v>9</v>
      </c>
      <c r="B10" s="11">
        <v>7.8807870370370361E-2</v>
      </c>
      <c r="C10" s="10">
        <v>10</v>
      </c>
      <c r="D10" s="10">
        <v>3.4</v>
      </c>
      <c r="E10" s="10">
        <v>2332.6999999999998</v>
      </c>
      <c r="F10" s="10">
        <v>292.69</v>
      </c>
      <c r="G10" s="10">
        <v>1</v>
      </c>
      <c r="H10" s="10">
        <v>35.840000000000003</v>
      </c>
      <c r="I10" s="10">
        <v>16</v>
      </c>
      <c r="J10" s="10">
        <v>0</v>
      </c>
      <c r="K10" s="12">
        <v>8.4371999999999998E-5</v>
      </c>
      <c r="L10" s="10">
        <v>14.12</v>
      </c>
      <c r="M10" s="12">
        <v>-8.3599E-4</v>
      </c>
      <c r="N10" s="12">
        <v>3.2902000000000001E-3</v>
      </c>
      <c r="O10" s="12">
        <v>-5.3563999999999999E-4</v>
      </c>
      <c r="P10" s="12">
        <v>3.1794E-7</v>
      </c>
      <c r="Q10" s="10" t="s">
        <v>38</v>
      </c>
      <c r="S10" s="9">
        <f t="shared" si="0"/>
        <v>3.2902</v>
      </c>
    </row>
    <row r="11" spans="1:19" x14ac:dyDescent="0.25">
      <c r="A11" s="10">
        <v>10</v>
      </c>
      <c r="B11" s="11">
        <v>8.0925925925925915E-2</v>
      </c>
      <c r="C11" s="10">
        <v>10</v>
      </c>
      <c r="D11" s="10">
        <v>3.69</v>
      </c>
      <c r="E11" s="10">
        <v>2329.8000000000002</v>
      </c>
      <c r="F11" s="10">
        <v>292.64999999999998</v>
      </c>
      <c r="G11" s="10">
        <v>1</v>
      </c>
      <c r="H11" s="10">
        <v>40.11</v>
      </c>
      <c r="I11" s="10">
        <v>10</v>
      </c>
      <c r="J11" s="10">
        <v>0</v>
      </c>
      <c r="K11" s="12">
        <v>8.3988999999999998E-5</v>
      </c>
      <c r="L11" s="10">
        <v>11.22</v>
      </c>
      <c r="M11" s="12">
        <v>-1.2342E-3</v>
      </c>
      <c r="N11" s="12">
        <v>2.8953999999999998E-3</v>
      </c>
      <c r="O11" s="12">
        <v>-5.2729000000000003E-4</v>
      </c>
      <c r="P11" s="12">
        <v>1.8435999999999999E-7</v>
      </c>
      <c r="Q11" s="10" t="s">
        <v>38</v>
      </c>
      <c r="S11" s="9">
        <f t="shared" si="0"/>
        <v>2.8954</v>
      </c>
    </row>
    <row r="12" spans="1:19" x14ac:dyDescent="0.25">
      <c r="A12" s="10">
        <v>11</v>
      </c>
      <c r="B12" s="11">
        <v>8.1828703703703709E-2</v>
      </c>
      <c r="C12" s="10">
        <v>10</v>
      </c>
      <c r="D12" s="10">
        <v>3.71</v>
      </c>
      <c r="E12" s="10">
        <v>2333.8000000000002</v>
      </c>
      <c r="F12" s="10">
        <v>292.85000000000002</v>
      </c>
      <c r="G12" s="10">
        <v>1</v>
      </c>
      <c r="H12" s="10">
        <v>42.77</v>
      </c>
      <c r="I12" s="10">
        <v>18</v>
      </c>
      <c r="J12" s="10">
        <v>0</v>
      </c>
      <c r="K12" s="12">
        <v>8.3924000000000005E-5</v>
      </c>
      <c r="L12" s="10">
        <v>15.11</v>
      </c>
      <c r="M12" s="12">
        <v>2.7710000000000001E-4</v>
      </c>
      <c r="N12" s="12">
        <v>2.7583999999999998E-3</v>
      </c>
      <c r="O12" s="12">
        <v>-5.3797999999999997E-4</v>
      </c>
      <c r="P12" s="12">
        <v>2.4148999999999997E-7</v>
      </c>
      <c r="Q12" s="10" t="s">
        <v>38</v>
      </c>
      <c r="S12" s="9">
        <f t="shared" si="0"/>
        <v>2.7584</v>
      </c>
    </row>
    <row r="13" spans="1:19" x14ac:dyDescent="0.25">
      <c r="A13" s="10">
        <v>12</v>
      </c>
      <c r="B13" s="11">
        <v>8.3784722222222219E-2</v>
      </c>
      <c r="C13" s="10">
        <v>10</v>
      </c>
      <c r="D13" s="10">
        <v>3.88</v>
      </c>
      <c r="E13" s="10">
        <v>2331.5</v>
      </c>
      <c r="F13" s="10">
        <v>292.67</v>
      </c>
      <c r="G13" s="10">
        <v>1</v>
      </c>
      <c r="H13" s="10">
        <v>47.57</v>
      </c>
      <c r="I13" s="10">
        <v>16</v>
      </c>
      <c r="J13" s="10">
        <v>0</v>
      </c>
      <c r="K13" s="12">
        <v>8.3308999999999998E-5</v>
      </c>
      <c r="L13" s="10">
        <v>14.12</v>
      </c>
      <c r="M13" s="12">
        <v>3.4499999999999998E-4</v>
      </c>
      <c r="N13" s="12">
        <v>2.2815000000000001E-3</v>
      </c>
      <c r="O13" s="12">
        <v>-4.3602000000000002E-4</v>
      </c>
      <c r="P13" s="12">
        <v>2.2770999999999999E-7</v>
      </c>
      <c r="Q13" s="10" t="s">
        <v>38</v>
      </c>
      <c r="S13" s="9">
        <f t="shared" si="0"/>
        <v>2.2815000000000003</v>
      </c>
    </row>
    <row r="14" spans="1:19" x14ac:dyDescent="0.25">
      <c r="A14" s="10">
        <v>13</v>
      </c>
      <c r="B14" s="11">
        <v>8.5324074074074066E-2</v>
      </c>
      <c r="C14" s="10">
        <v>10</v>
      </c>
      <c r="D14" s="10">
        <v>3.49</v>
      </c>
      <c r="E14" s="10">
        <v>2332.5</v>
      </c>
      <c r="F14" s="10">
        <v>292.69</v>
      </c>
      <c r="G14" s="10">
        <v>1</v>
      </c>
      <c r="H14" s="10">
        <v>51.84</v>
      </c>
      <c r="I14" s="10">
        <v>22</v>
      </c>
      <c r="J14" s="10">
        <v>0</v>
      </c>
      <c r="K14" s="12">
        <v>8.2717000000000001E-5</v>
      </c>
      <c r="L14" s="10">
        <v>17.149999999999999</v>
      </c>
      <c r="M14" s="12">
        <v>-1.2012E-4</v>
      </c>
      <c r="N14" s="12">
        <v>2.1998E-3</v>
      </c>
      <c r="O14" s="12">
        <v>-4.6477999999999998E-4</v>
      </c>
      <c r="P14" s="12">
        <v>2.1175E-7</v>
      </c>
      <c r="Q14" s="10" t="s">
        <v>38</v>
      </c>
      <c r="S14" s="9">
        <f t="shared" si="0"/>
        <v>2.1998000000000002</v>
      </c>
    </row>
    <row r="15" spans="1:19" x14ac:dyDescent="0.25">
      <c r="A15" s="10">
        <v>14</v>
      </c>
      <c r="B15" s="11">
        <v>8.7337962962962964E-2</v>
      </c>
      <c r="C15" s="10">
        <v>10</v>
      </c>
      <c r="D15" s="10">
        <v>3.68</v>
      </c>
      <c r="E15" s="10">
        <v>2333.6999999999998</v>
      </c>
      <c r="F15" s="10">
        <v>292.67</v>
      </c>
      <c r="G15" s="10">
        <v>1</v>
      </c>
      <c r="H15" s="10">
        <v>57.71</v>
      </c>
      <c r="I15" s="10">
        <v>26</v>
      </c>
      <c r="J15" s="10">
        <v>0</v>
      </c>
      <c r="K15" s="12">
        <v>8.1796000000000001E-5</v>
      </c>
      <c r="L15" s="10">
        <v>19.13</v>
      </c>
      <c r="M15" s="12">
        <v>-2.7630999999999999E-4</v>
      </c>
      <c r="N15" s="12">
        <v>1.7290999999999999E-3</v>
      </c>
      <c r="O15" s="12">
        <v>-4.3313E-4</v>
      </c>
      <c r="P15" s="12">
        <v>1.4985999999999999E-7</v>
      </c>
      <c r="Q15" s="10" t="s">
        <v>38</v>
      </c>
      <c r="S15" s="9">
        <f t="shared" si="0"/>
        <v>1.7290999999999999</v>
      </c>
    </row>
    <row r="16" spans="1:19" x14ac:dyDescent="0.25">
      <c r="A16" s="10">
        <v>15</v>
      </c>
      <c r="B16" s="11">
        <v>8.9560185185185173E-2</v>
      </c>
      <c r="C16" s="10">
        <v>10</v>
      </c>
      <c r="D16" s="10">
        <v>3.57</v>
      </c>
      <c r="E16" s="10">
        <v>2331.5</v>
      </c>
      <c r="F16" s="10">
        <v>292.64</v>
      </c>
      <c r="G16" s="10">
        <v>1</v>
      </c>
      <c r="H16" s="10">
        <v>64.64</v>
      </c>
      <c r="I16" s="10">
        <v>20</v>
      </c>
      <c r="J16" s="10">
        <v>0</v>
      </c>
      <c r="K16" s="12">
        <v>8.0352999999999995E-5</v>
      </c>
      <c r="L16" s="10">
        <v>16.16</v>
      </c>
      <c r="M16" s="12">
        <v>-1.166E-7</v>
      </c>
      <c r="N16" s="12">
        <v>1.5387000000000001E-3</v>
      </c>
      <c r="O16" s="12">
        <v>-3.9406E-4</v>
      </c>
      <c r="P16" s="12">
        <v>7.3633999999999996E-8</v>
      </c>
      <c r="Q16" s="10" t="s">
        <v>38</v>
      </c>
      <c r="S16" s="9">
        <f t="shared" si="0"/>
        <v>1.5387</v>
      </c>
    </row>
    <row r="17" spans="1:19" x14ac:dyDescent="0.25">
      <c r="A17" s="10">
        <v>16</v>
      </c>
      <c r="B17" s="11">
        <v>9.0995370370370365E-2</v>
      </c>
      <c r="C17" s="10">
        <v>10</v>
      </c>
      <c r="D17" s="10">
        <v>4.1399999999999997</v>
      </c>
      <c r="E17" s="10">
        <v>2334.1999999999998</v>
      </c>
      <c r="F17" s="10">
        <v>292.7</v>
      </c>
      <c r="G17" s="10">
        <v>1</v>
      </c>
      <c r="H17" s="10">
        <v>69.97</v>
      </c>
      <c r="I17" s="10">
        <v>20</v>
      </c>
      <c r="J17" s="10">
        <v>0</v>
      </c>
      <c r="K17" s="12">
        <v>7.9215999999999995E-5</v>
      </c>
      <c r="L17" s="10">
        <v>16.16</v>
      </c>
      <c r="M17" s="12">
        <v>2.0466000000000001E-4</v>
      </c>
      <c r="N17" s="12">
        <v>1.2145999999999999E-3</v>
      </c>
      <c r="O17" s="12">
        <v>-3.5973999999999999E-4</v>
      </c>
      <c r="P17" s="12">
        <v>1.2921999999999999E-7</v>
      </c>
      <c r="Q17" s="10" t="s">
        <v>38</v>
      </c>
      <c r="S17" s="9">
        <f t="shared" si="0"/>
        <v>1.2145999999999999</v>
      </c>
    </row>
    <row r="18" spans="1:19" x14ac:dyDescent="0.25">
      <c r="A18" s="10">
        <v>17</v>
      </c>
      <c r="B18" s="11">
        <v>9.2222222222222219E-2</v>
      </c>
      <c r="C18" s="10">
        <v>10</v>
      </c>
      <c r="D18" s="10">
        <v>4.03</v>
      </c>
      <c r="E18" s="10">
        <v>2333.9</v>
      </c>
      <c r="F18" s="10">
        <v>292.81</v>
      </c>
      <c r="G18" s="10">
        <v>1</v>
      </c>
      <c r="H18" s="10">
        <v>75.31</v>
      </c>
      <c r="I18" s="10">
        <v>20</v>
      </c>
      <c r="J18" s="10">
        <v>0</v>
      </c>
      <c r="K18" s="12">
        <v>7.8188000000000004E-5</v>
      </c>
      <c r="L18" s="10">
        <v>16.16</v>
      </c>
      <c r="M18" s="12">
        <v>-8.2888999999999999E-5</v>
      </c>
      <c r="N18" s="12">
        <v>1.0826E-3</v>
      </c>
      <c r="O18" s="12">
        <v>-3.6938999999999999E-4</v>
      </c>
      <c r="P18" s="12">
        <v>6.6028000000000001E-8</v>
      </c>
      <c r="Q18" s="10" t="s">
        <v>38</v>
      </c>
      <c r="S18" s="9">
        <f t="shared" si="0"/>
        <v>1.0826</v>
      </c>
    </row>
    <row r="19" spans="1:19" x14ac:dyDescent="0.25">
      <c r="A19" s="10">
        <v>18</v>
      </c>
      <c r="B19" s="11">
        <v>9.3425925925925926E-2</v>
      </c>
      <c r="C19" s="10">
        <v>10</v>
      </c>
      <c r="D19" s="10">
        <v>3.19</v>
      </c>
      <c r="E19" s="10">
        <v>2330.1</v>
      </c>
      <c r="F19" s="10">
        <v>292.75</v>
      </c>
      <c r="G19" s="10">
        <v>1</v>
      </c>
      <c r="H19" s="10">
        <v>80.64</v>
      </c>
      <c r="I19" s="10">
        <v>14</v>
      </c>
      <c r="J19" s="10">
        <v>0</v>
      </c>
      <c r="K19" s="12">
        <v>7.6940999999999994E-5</v>
      </c>
      <c r="L19" s="10">
        <v>13.13</v>
      </c>
      <c r="M19" s="12">
        <v>-1.1114E-4</v>
      </c>
      <c r="N19" s="12">
        <v>1.0942E-3</v>
      </c>
      <c r="O19" s="12">
        <v>-3.8050999999999997E-4</v>
      </c>
      <c r="P19" s="12">
        <v>7.2106999999999998E-8</v>
      </c>
      <c r="Q19" s="10" t="s">
        <v>38</v>
      </c>
      <c r="S19" s="9">
        <f t="shared" si="0"/>
        <v>1.0942000000000001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7" sqref="F27"/>
    </sheetView>
  </sheetViews>
  <sheetFormatPr defaultRowHeight="15" x14ac:dyDescent="0.25"/>
  <cols>
    <col min="1" max="1" width="12" bestFit="1" customWidth="1"/>
    <col min="2" max="2" width="6" bestFit="1" customWidth="1"/>
    <col min="3" max="4" width="12.7109375" bestFit="1" customWidth="1"/>
    <col min="5" max="5" width="10" bestFit="1" customWidth="1"/>
    <col min="6" max="6" width="12.7109375" bestFit="1" customWidth="1"/>
    <col min="7" max="7" width="6.85546875" bestFit="1" customWidth="1"/>
    <col min="8" max="8" width="9" bestFit="1" customWidth="1"/>
  </cols>
  <sheetData>
    <row r="1" spans="1:9" x14ac:dyDescent="0.25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</row>
    <row r="2" spans="1:9" x14ac:dyDescent="0.25">
      <c r="A2" s="13">
        <v>2.7352385016132801E-3</v>
      </c>
      <c r="B2" s="13">
        <v>3.4249999999999998</v>
      </c>
      <c r="C2" s="13">
        <v>-1.2970705755995</v>
      </c>
      <c r="D2" s="13">
        <v>-4.3851259433789802E-4</v>
      </c>
      <c r="E2" s="13">
        <v>2307.1891999999998</v>
      </c>
      <c r="F2" s="13">
        <v>-5.6218648024162999E-4</v>
      </c>
      <c r="G2" s="13">
        <v>16.64</v>
      </c>
      <c r="H2" s="14">
        <v>4.0000000000000003E-5</v>
      </c>
      <c r="I2" s="16">
        <f>A2*1000</f>
        <v>2.7352385016132801</v>
      </c>
    </row>
    <row r="3" spans="1:9" x14ac:dyDescent="0.25">
      <c r="A3" s="13">
        <v>3.1467638560168602E-3</v>
      </c>
      <c r="B3" s="13">
        <v>3.375</v>
      </c>
      <c r="C3" s="13">
        <v>-1.41905701756104</v>
      </c>
      <c r="D3" s="13">
        <v>-7.5805442198398701E-4</v>
      </c>
      <c r="E3" s="13">
        <v>2345.5565999999999</v>
      </c>
      <c r="F3" s="13">
        <v>-6.0499798536562299E-4</v>
      </c>
      <c r="G3" s="13">
        <v>19.309999999999999</v>
      </c>
      <c r="H3" s="14">
        <v>4.0000000000000003E-5</v>
      </c>
      <c r="I3" s="16">
        <f t="shared" ref="I3:I18" si="0">A3*1000</f>
        <v>3.14676385601686</v>
      </c>
    </row>
    <row r="4" spans="1:9" x14ac:dyDescent="0.25">
      <c r="A4" s="13">
        <v>3.5268888030951301E-3</v>
      </c>
      <c r="B4" s="13">
        <v>3.26</v>
      </c>
      <c r="C4" s="13">
        <v>-1.2968207719337701</v>
      </c>
      <c r="D4" s="13">
        <v>-2.1250908550138402E-3</v>
      </c>
      <c r="E4" s="13">
        <v>2334.6518999999998</v>
      </c>
      <c r="F4" s="13">
        <v>-5.5546643674535398E-4</v>
      </c>
      <c r="G4" s="13">
        <v>21.97</v>
      </c>
      <c r="H4" s="14">
        <v>-4.0000000000000003E-5</v>
      </c>
      <c r="I4" s="16">
        <f t="shared" si="0"/>
        <v>3.52688880309513</v>
      </c>
    </row>
    <row r="5" spans="1:9" x14ac:dyDescent="0.25">
      <c r="A5" s="13">
        <v>3.3420118560910901E-3</v>
      </c>
      <c r="B5" s="13">
        <v>3.68</v>
      </c>
      <c r="C5" s="13">
        <v>-1.33033953019477</v>
      </c>
      <c r="D5" s="13">
        <v>-1.6717122498543799E-3</v>
      </c>
      <c r="E5" s="13">
        <v>2338.4540999999999</v>
      </c>
      <c r="F5" s="13">
        <v>-5.6889700344974305E-4</v>
      </c>
      <c r="G5" s="13">
        <v>24.11</v>
      </c>
      <c r="H5" s="14">
        <v>-4.0000000000000003E-5</v>
      </c>
      <c r="I5" s="16">
        <f t="shared" si="0"/>
        <v>3.3420118560910903</v>
      </c>
    </row>
    <row r="6" spans="1:9" x14ac:dyDescent="0.25">
      <c r="A6" s="13">
        <v>3.5334609729380899E-3</v>
      </c>
      <c r="B6" s="13">
        <v>3.3650000000000002</v>
      </c>
      <c r="C6" s="13">
        <v>-1.3247865226986899</v>
      </c>
      <c r="D6" s="13">
        <v>-2.42369114209953E-3</v>
      </c>
      <c r="E6" s="13">
        <v>2334.9893000000002</v>
      </c>
      <c r="F6" s="13">
        <v>-5.6736299506755198E-4</v>
      </c>
      <c r="G6" s="13">
        <v>27.31</v>
      </c>
      <c r="H6" s="14">
        <v>-9.0000000000000006E-5</v>
      </c>
      <c r="I6" s="16">
        <f t="shared" si="0"/>
        <v>3.5334609729380899</v>
      </c>
    </row>
    <row r="7" spans="1:9" x14ac:dyDescent="0.25">
      <c r="A7" s="13">
        <v>3.3581848044281098E-3</v>
      </c>
      <c r="B7" s="13">
        <v>3.5249999999999999</v>
      </c>
      <c r="C7" s="13">
        <v>-1.23506453185964</v>
      </c>
      <c r="D7" s="13">
        <v>-2.0343221724588101E-3</v>
      </c>
      <c r="E7" s="13">
        <v>2335.1228000000001</v>
      </c>
      <c r="F7" s="13">
        <v>-5.2890774389237295E-4</v>
      </c>
      <c r="G7" s="13">
        <v>29.97</v>
      </c>
      <c r="H7" s="14">
        <v>-9.0000000000000006E-5</v>
      </c>
      <c r="I7" s="16">
        <f t="shared" si="0"/>
        <v>3.35818480442811</v>
      </c>
    </row>
    <row r="8" spans="1:9" x14ac:dyDescent="0.25">
      <c r="A8" s="13">
        <v>3.5358176983568599E-3</v>
      </c>
      <c r="B8" s="13">
        <v>3.4350000000000001</v>
      </c>
      <c r="C8" s="13">
        <v>-1.37650204423384</v>
      </c>
      <c r="D8" s="13">
        <v>-1.4409390046721501E-3</v>
      </c>
      <c r="E8" s="13">
        <v>2333.7078000000001</v>
      </c>
      <c r="F8" s="13">
        <v>-5.8983478747161202E-4</v>
      </c>
      <c r="G8" s="13">
        <v>32.11</v>
      </c>
      <c r="H8" s="14">
        <v>-9.0000000000000006E-5</v>
      </c>
      <c r="I8" s="16">
        <f t="shared" si="0"/>
        <v>3.5358176983568597</v>
      </c>
    </row>
    <row r="9" spans="1:9" x14ac:dyDescent="0.25">
      <c r="A9" s="13">
        <v>3.3820751678714199E-3</v>
      </c>
      <c r="B9" s="13">
        <v>3.3050000000000002</v>
      </c>
      <c r="C9" s="13">
        <v>-1.26236184156381</v>
      </c>
      <c r="D9" s="13">
        <v>-2.1155393812067702E-3</v>
      </c>
      <c r="E9" s="13">
        <v>2332.7444</v>
      </c>
      <c r="F9" s="13">
        <v>-5.4114880377113404E-4</v>
      </c>
      <c r="G9" s="13">
        <v>35.840000000000003</v>
      </c>
      <c r="H9" s="13">
        <v>-2.9999999999999997E-4</v>
      </c>
      <c r="I9" s="16">
        <f t="shared" si="0"/>
        <v>3.3820751678714198</v>
      </c>
    </row>
    <row r="10" spans="1:9" x14ac:dyDescent="0.25">
      <c r="A10" s="13">
        <v>2.94645443477778E-3</v>
      </c>
      <c r="B10" s="13">
        <v>3.59</v>
      </c>
      <c r="C10" s="13">
        <v>-1.1965334502036999</v>
      </c>
      <c r="D10" s="13">
        <v>-2.4660642703943701E-3</v>
      </c>
      <c r="E10" s="13">
        <v>2329.7541999999999</v>
      </c>
      <c r="F10" s="13">
        <v>-5.1358784982711799E-4</v>
      </c>
      <c r="G10" s="13">
        <v>40.11</v>
      </c>
      <c r="H10" s="13">
        <v>-2.9999999999999997E-4</v>
      </c>
      <c r="I10" s="16">
        <f t="shared" si="0"/>
        <v>2.9464544347777801</v>
      </c>
    </row>
    <row r="11" spans="1:9" x14ac:dyDescent="0.25">
      <c r="A11" s="13">
        <v>2.8920435901113699E-3</v>
      </c>
      <c r="B11" s="13">
        <v>3.605</v>
      </c>
      <c r="C11" s="13">
        <v>-1.28734018492038</v>
      </c>
      <c r="D11" s="13">
        <v>-1.62246497059639E-3</v>
      </c>
      <c r="E11" s="13">
        <v>2333.8425000000002</v>
      </c>
      <c r="F11" s="13">
        <v>-5.5159685579484602E-4</v>
      </c>
      <c r="G11" s="13">
        <v>42.77</v>
      </c>
      <c r="H11" s="13">
        <v>-2.9999999999999997E-4</v>
      </c>
      <c r="I11" s="16">
        <f t="shared" si="0"/>
        <v>2.8920435901113697</v>
      </c>
    </row>
    <row r="12" spans="1:9" x14ac:dyDescent="0.25">
      <c r="A12" s="13">
        <v>2.2555580784156398E-3</v>
      </c>
      <c r="B12" s="13">
        <v>3.87</v>
      </c>
      <c r="C12" s="13">
        <v>-1.0740541844511</v>
      </c>
      <c r="D12" s="13">
        <v>-1.8108633454275299E-3</v>
      </c>
      <c r="E12" s="13">
        <v>2332.4270000000001</v>
      </c>
      <c r="F12" s="13">
        <v>-4.60487802812735E-4</v>
      </c>
      <c r="G12" s="13">
        <v>47.57</v>
      </c>
      <c r="H12" s="13">
        <v>-2.9999999999999997E-4</v>
      </c>
      <c r="I12" s="16">
        <f t="shared" si="0"/>
        <v>2.2555580784156399</v>
      </c>
    </row>
    <row r="13" spans="1:9" x14ac:dyDescent="0.25">
      <c r="A13" s="13">
        <v>2.2792298383341701E-3</v>
      </c>
      <c r="B13" s="13">
        <v>3.41</v>
      </c>
      <c r="C13" s="13">
        <v>-1.09664505389097</v>
      </c>
      <c r="D13" s="13">
        <v>-2.42421039171785E-3</v>
      </c>
      <c r="E13" s="13">
        <v>2332.5039000000002</v>
      </c>
      <c r="F13" s="13">
        <v>-4.70157865069795E-4</v>
      </c>
      <c r="G13" s="13">
        <v>51.84</v>
      </c>
      <c r="H13" s="13">
        <v>-5.0000000000000001E-4</v>
      </c>
      <c r="I13" s="16">
        <f t="shared" si="0"/>
        <v>2.27922983833417</v>
      </c>
    </row>
    <row r="14" spans="1:9" x14ac:dyDescent="0.25">
      <c r="A14" s="13">
        <v>1.75368267996858E-3</v>
      </c>
      <c r="B14" s="13">
        <v>3.74</v>
      </c>
      <c r="C14" s="13">
        <v>-0.99901046733172905</v>
      </c>
      <c r="D14" s="13">
        <v>-1.86599919058018E-3</v>
      </c>
      <c r="E14" s="13">
        <v>2333.6963000000001</v>
      </c>
      <c r="F14" s="13">
        <v>-4.28080752123457E-4</v>
      </c>
      <c r="G14" s="13">
        <v>57.71</v>
      </c>
      <c r="H14" s="13">
        <v>-5.0000000000000001E-4</v>
      </c>
      <c r="I14" s="16">
        <f t="shared" si="0"/>
        <v>1.7536826799685801</v>
      </c>
    </row>
    <row r="15" spans="1:9" x14ac:dyDescent="0.25">
      <c r="A15" s="13">
        <v>1.6275984412851201E-3</v>
      </c>
      <c r="B15" s="13">
        <v>3.39</v>
      </c>
      <c r="C15" s="13">
        <v>-0.93531987574641595</v>
      </c>
      <c r="D15" s="13">
        <v>-2.0320946860494498E-3</v>
      </c>
      <c r="E15" s="13">
        <v>2331.4625999999998</v>
      </c>
      <c r="F15" s="13">
        <v>-4.0117301291747802E-4</v>
      </c>
      <c r="G15" s="13">
        <v>64.64</v>
      </c>
      <c r="H15" s="13">
        <v>-6.9999999999999999E-4</v>
      </c>
      <c r="I15" s="16">
        <f t="shared" si="0"/>
        <v>1.6275984412851201</v>
      </c>
    </row>
    <row r="16" spans="1:9" x14ac:dyDescent="0.25">
      <c r="A16" s="13">
        <v>1.2728532552676701E-3</v>
      </c>
      <c r="B16" s="13">
        <v>3.9449999999999998</v>
      </c>
      <c r="C16" s="13">
        <v>-0.83653881127247798</v>
      </c>
      <c r="D16" s="13">
        <v>-1.79080935046854E-3</v>
      </c>
      <c r="E16" s="13">
        <v>2334.2039</v>
      </c>
      <c r="F16" s="13">
        <v>-3.5838292073476401E-4</v>
      </c>
      <c r="G16" s="13">
        <v>69.97</v>
      </c>
      <c r="H16" s="13">
        <v>-6.9999999999999999E-4</v>
      </c>
      <c r="I16" s="16">
        <f t="shared" si="0"/>
        <v>1.2728532552676701</v>
      </c>
    </row>
    <row r="17" spans="1:9" x14ac:dyDescent="0.25">
      <c r="A17" s="13">
        <v>1.1452465055477199E-3</v>
      </c>
      <c r="B17" s="13">
        <v>3.88</v>
      </c>
      <c r="C17" s="13">
        <v>-0.85627540025413795</v>
      </c>
      <c r="D17" s="13">
        <v>-1.8773605785034899E-3</v>
      </c>
      <c r="E17" s="13">
        <v>2333.8852999999999</v>
      </c>
      <c r="F17" s="13">
        <v>-3.6688838147022E-4</v>
      </c>
      <c r="G17" s="13">
        <v>75.31</v>
      </c>
      <c r="H17" s="13">
        <v>-6.9999999999999999E-4</v>
      </c>
      <c r="I17" s="16">
        <f t="shared" si="0"/>
        <v>1.1452465055477199</v>
      </c>
    </row>
    <row r="18" spans="1:9" x14ac:dyDescent="0.25">
      <c r="A18" s="13">
        <v>1.14131830466421E-3</v>
      </c>
      <c r="B18" s="13">
        <v>3.0449999999999999</v>
      </c>
      <c r="C18" s="13">
        <v>-0.87307275280839303</v>
      </c>
      <c r="D18" s="13">
        <v>-1.93009393098463E-3</v>
      </c>
      <c r="E18" s="13">
        <v>2330.1046999999999</v>
      </c>
      <c r="F18" s="13">
        <v>-3.7469249892865001E-4</v>
      </c>
      <c r="G18" s="13">
        <v>80.64</v>
      </c>
      <c r="H18" s="13">
        <v>-6.9999999999999999E-4</v>
      </c>
      <c r="I18" s="16">
        <f t="shared" si="0"/>
        <v>1.1413183046642099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5" workbookViewId="0">
      <selection activeCell="E14" sqref="E14"/>
    </sheetView>
  </sheetViews>
  <sheetFormatPr defaultRowHeight="15" x14ac:dyDescent="0.25"/>
  <sheetData>
    <row r="1" spans="1:2" x14ac:dyDescent="0.25">
      <c r="A1" s="15">
        <v>82</v>
      </c>
      <c r="B1" s="15">
        <v>1.55</v>
      </c>
    </row>
    <row r="2" spans="1:2" x14ac:dyDescent="0.25">
      <c r="A2" s="15">
        <v>80</v>
      </c>
      <c r="B2" s="15">
        <v>1.7</v>
      </c>
    </row>
    <row r="3" spans="1:2" x14ac:dyDescent="0.25">
      <c r="A3" s="15">
        <v>78</v>
      </c>
      <c r="B3" s="15">
        <v>1.84</v>
      </c>
    </row>
    <row r="4" spans="1:2" x14ac:dyDescent="0.25">
      <c r="A4" s="15">
        <v>76</v>
      </c>
      <c r="B4" s="15">
        <v>1.97</v>
      </c>
    </row>
    <row r="5" spans="1:2" x14ac:dyDescent="0.25">
      <c r="A5" s="15">
        <v>74</v>
      </c>
      <c r="B5" s="15">
        <v>2.1</v>
      </c>
    </row>
    <row r="6" spans="1:2" x14ac:dyDescent="0.25">
      <c r="A6" s="15">
        <v>72</v>
      </c>
      <c r="B6" s="15">
        <v>2.21</v>
      </c>
    </row>
    <row r="7" spans="1:2" x14ac:dyDescent="0.25">
      <c r="A7" s="15">
        <v>70</v>
      </c>
      <c r="B7" s="15">
        <v>2.31</v>
      </c>
    </row>
    <row r="8" spans="1:2" x14ac:dyDescent="0.25">
      <c r="A8" s="15">
        <v>68</v>
      </c>
      <c r="B8" s="15">
        <v>2.41</v>
      </c>
    </row>
    <row r="9" spans="1:2" x14ac:dyDescent="0.25">
      <c r="A9" s="15">
        <v>66</v>
      </c>
      <c r="B9" s="15">
        <v>2.5</v>
      </c>
    </row>
    <row r="10" spans="1:2" x14ac:dyDescent="0.25">
      <c r="A10" s="15">
        <v>64</v>
      </c>
      <c r="B10" s="15">
        <v>2.59</v>
      </c>
    </row>
    <row r="11" spans="1:2" x14ac:dyDescent="0.25">
      <c r="A11" s="15">
        <v>62</v>
      </c>
      <c r="B11" s="15">
        <v>2.67</v>
      </c>
    </row>
    <row r="12" spans="1:2" x14ac:dyDescent="0.25">
      <c r="A12" s="15">
        <v>60</v>
      </c>
      <c r="B12" s="15">
        <v>2.74</v>
      </c>
    </row>
    <row r="13" spans="1:2" x14ac:dyDescent="0.25">
      <c r="A13" s="15">
        <v>58</v>
      </c>
      <c r="B13" s="15">
        <v>2.81</v>
      </c>
    </row>
    <row r="14" spans="1:2" x14ac:dyDescent="0.25">
      <c r="A14" s="15">
        <v>56</v>
      </c>
      <c r="B14" s="15">
        <v>2.88</v>
      </c>
    </row>
    <row r="15" spans="1:2" x14ac:dyDescent="0.25">
      <c r="A15" s="15">
        <v>54</v>
      </c>
      <c r="B15" s="15">
        <v>2.95</v>
      </c>
    </row>
    <row r="16" spans="1:2" x14ac:dyDescent="0.25">
      <c r="A16" s="15">
        <v>52</v>
      </c>
      <c r="B16" s="15">
        <v>3</v>
      </c>
    </row>
    <row r="17" spans="1:2" x14ac:dyDescent="0.25">
      <c r="A17" s="15">
        <v>50</v>
      </c>
      <c r="B17" s="15">
        <v>3.06</v>
      </c>
    </row>
    <row r="18" spans="1:2" x14ac:dyDescent="0.25">
      <c r="A18" s="15">
        <v>48</v>
      </c>
      <c r="B18" s="15">
        <v>3.11</v>
      </c>
    </row>
    <row r="19" spans="1:2" x14ac:dyDescent="0.25">
      <c r="A19" s="15">
        <v>46</v>
      </c>
      <c r="B19" s="15">
        <v>3.15</v>
      </c>
    </row>
    <row r="20" spans="1:2" x14ac:dyDescent="0.25">
      <c r="A20" s="15">
        <v>44</v>
      </c>
      <c r="B20" s="15">
        <v>3.19</v>
      </c>
    </row>
    <row r="21" spans="1:2" x14ac:dyDescent="0.25">
      <c r="A21" s="15">
        <v>42</v>
      </c>
      <c r="B21" s="15">
        <v>3.22</v>
      </c>
    </row>
    <row r="22" spans="1:2" x14ac:dyDescent="0.25">
      <c r="A22" s="15">
        <v>40</v>
      </c>
      <c r="B22" s="15">
        <v>3.24</v>
      </c>
    </row>
    <row r="23" spans="1:2" x14ac:dyDescent="0.25">
      <c r="A23" s="15">
        <v>38</v>
      </c>
      <c r="B23" s="15">
        <v>3.26</v>
      </c>
    </row>
    <row r="24" spans="1:2" x14ac:dyDescent="0.25">
      <c r="A24" s="15">
        <v>36</v>
      </c>
      <c r="B24" s="15">
        <v>3.26</v>
      </c>
    </row>
    <row r="25" spans="1:2" x14ac:dyDescent="0.25">
      <c r="A25" s="15">
        <v>34</v>
      </c>
      <c r="B25" s="15">
        <v>3.26</v>
      </c>
    </row>
    <row r="26" spans="1:2" x14ac:dyDescent="0.25">
      <c r="A26" s="15">
        <v>32</v>
      </c>
      <c r="B26" s="15">
        <v>3.24</v>
      </c>
    </row>
    <row r="27" spans="1:2" x14ac:dyDescent="0.25">
      <c r="A27" s="15">
        <v>30</v>
      </c>
      <c r="B27" s="15">
        <v>3.2</v>
      </c>
    </row>
    <row r="28" spans="1:2" x14ac:dyDescent="0.25">
      <c r="A28" s="15">
        <v>28</v>
      </c>
      <c r="B28" s="15">
        <v>3.15</v>
      </c>
    </row>
    <row r="29" spans="1:2" x14ac:dyDescent="0.25">
      <c r="A29" s="15">
        <v>26</v>
      </c>
      <c r="B29" s="15">
        <v>3.08</v>
      </c>
    </row>
    <row r="30" spans="1:2" x14ac:dyDescent="0.25">
      <c r="A30" s="15">
        <v>24</v>
      </c>
      <c r="B30" s="15">
        <v>2.99</v>
      </c>
    </row>
    <row r="31" spans="1:2" x14ac:dyDescent="0.25">
      <c r="A31" s="15">
        <v>22</v>
      </c>
      <c r="B31" s="15">
        <v>2.87</v>
      </c>
    </row>
    <row r="32" spans="1:2" x14ac:dyDescent="0.25">
      <c r="A32" s="15">
        <v>20</v>
      </c>
      <c r="B32" s="15">
        <v>2.72</v>
      </c>
    </row>
    <row r="33" spans="1:2" x14ac:dyDescent="0.25">
      <c r="A33" s="15">
        <v>18</v>
      </c>
      <c r="B33" s="15">
        <v>2.5499999999999998</v>
      </c>
    </row>
    <row r="34" spans="1:2" x14ac:dyDescent="0.25">
      <c r="A34" s="15">
        <v>16</v>
      </c>
      <c r="B34" s="15">
        <v>2.34</v>
      </c>
    </row>
    <row r="35" spans="1:2" x14ac:dyDescent="0.25">
      <c r="A35" s="15">
        <v>14</v>
      </c>
      <c r="B35" s="1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Диаграммы</vt:lpstr>
      </vt:variant>
      <vt:variant>
        <vt:i4>1</vt:i4>
      </vt:variant>
    </vt:vector>
  </HeadingPairs>
  <TitlesOfParts>
    <vt:vector size="6" baseType="lpstr">
      <vt:lpstr>для поиска ПЭ по прокеру</vt:lpstr>
      <vt:lpstr>ПЭ</vt:lpstr>
      <vt:lpstr>прокер</vt:lpstr>
      <vt:lpstr>диффер</vt:lpstr>
      <vt:lpstr>нфх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2017-04-13T13:39:47Z</dcterms:created>
  <dcterms:modified xsi:type="dcterms:W3CDTF">2017-04-13T16:08:31Z</dcterms:modified>
</cp:coreProperties>
</file>