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1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rcmel/polybox/Shared/Learning rates/projects/"/>
    </mc:Choice>
  </mc:AlternateContent>
  <bookViews>
    <workbookView xWindow="-5900" yWindow="-23540" windowWidth="38400" windowHeight="23540" tabRatio="500"/>
  </bookViews>
  <sheets>
    <sheet name="USD" sheetId="1" r:id="rId1"/>
    <sheet name="EUR-Multiplication Test" sheetId="2" r:id="rId2"/>
    <sheet name="CHF" sheetId="5" r:id="rId3"/>
    <sheet name="Yen" sheetId="6" r:id="rId4"/>
    <sheet name="NOT DONE BUT NEEDED" sheetId="3" r:id="rId5"/>
    <sheet name="ER multiplication test" sheetId="7" r:id="rId6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" i="1" l="1"/>
  <c r="G7" i="1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4" i="2"/>
  <c r="V4" i="2"/>
  <c r="V6" i="2"/>
  <c r="P6" i="2"/>
  <c r="R6" i="2"/>
  <c r="G6" i="2"/>
  <c r="K236" i="2"/>
  <c r="U5" i="2"/>
  <c r="P5" i="2"/>
  <c r="R5" i="2"/>
  <c r="F5" i="2"/>
  <c r="J5" i="2"/>
  <c r="V5" i="2"/>
  <c r="G5" i="2"/>
  <c r="W5" i="2"/>
  <c r="H5" i="2"/>
  <c r="L5" i="2"/>
  <c r="X5" i="2"/>
  <c r="I5" i="2"/>
  <c r="M5" i="2"/>
  <c r="U6" i="2"/>
  <c r="F6" i="2"/>
  <c r="J6" i="2"/>
  <c r="W6" i="2"/>
  <c r="H6" i="2"/>
  <c r="L6" i="2"/>
  <c r="X6" i="2"/>
  <c r="I6" i="2"/>
  <c r="M6" i="2"/>
  <c r="U7" i="2"/>
  <c r="P7" i="2"/>
  <c r="R7" i="2"/>
  <c r="F7" i="2"/>
  <c r="J7" i="2"/>
  <c r="V7" i="2"/>
  <c r="G7" i="2"/>
  <c r="W7" i="2"/>
  <c r="H7" i="2"/>
  <c r="L7" i="2"/>
  <c r="X7" i="2"/>
  <c r="I7" i="2"/>
  <c r="M7" i="2"/>
  <c r="U8" i="2"/>
  <c r="P8" i="2"/>
  <c r="R8" i="2"/>
  <c r="F8" i="2"/>
  <c r="J8" i="2"/>
  <c r="V8" i="2"/>
  <c r="G8" i="2"/>
  <c r="W8" i="2"/>
  <c r="H8" i="2"/>
  <c r="L8" i="2"/>
  <c r="X8" i="2"/>
  <c r="I8" i="2"/>
  <c r="M8" i="2"/>
  <c r="U9" i="2"/>
  <c r="P9" i="2"/>
  <c r="R9" i="2"/>
  <c r="F9" i="2"/>
  <c r="J9" i="2"/>
  <c r="V9" i="2"/>
  <c r="G9" i="2"/>
  <c r="W9" i="2"/>
  <c r="H9" i="2"/>
  <c r="L9" i="2"/>
  <c r="X9" i="2"/>
  <c r="I9" i="2"/>
  <c r="M9" i="2"/>
  <c r="U10" i="2"/>
  <c r="P10" i="2"/>
  <c r="R10" i="2"/>
  <c r="F10" i="2"/>
  <c r="J10" i="2"/>
  <c r="V10" i="2"/>
  <c r="G10" i="2"/>
  <c r="W10" i="2"/>
  <c r="H10" i="2"/>
  <c r="L10" i="2"/>
  <c r="X10" i="2"/>
  <c r="I10" i="2"/>
  <c r="M10" i="2"/>
  <c r="U11" i="2"/>
  <c r="P11" i="2"/>
  <c r="R11" i="2"/>
  <c r="F11" i="2"/>
  <c r="J11" i="2"/>
  <c r="V11" i="2"/>
  <c r="G11" i="2"/>
  <c r="W11" i="2"/>
  <c r="H11" i="2"/>
  <c r="L11" i="2"/>
  <c r="X11" i="2"/>
  <c r="I11" i="2"/>
  <c r="M11" i="2"/>
  <c r="U12" i="2"/>
  <c r="P12" i="2"/>
  <c r="R12" i="2"/>
  <c r="F12" i="2"/>
  <c r="J12" i="2"/>
  <c r="V12" i="2"/>
  <c r="G12" i="2"/>
  <c r="W12" i="2"/>
  <c r="H12" i="2"/>
  <c r="L12" i="2"/>
  <c r="X12" i="2"/>
  <c r="I12" i="2"/>
  <c r="M12" i="2"/>
  <c r="U13" i="2"/>
  <c r="P13" i="2"/>
  <c r="R13" i="2"/>
  <c r="F13" i="2"/>
  <c r="J13" i="2"/>
  <c r="V13" i="2"/>
  <c r="G13" i="2"/>
  <c r="W13" i="2"/>
  <c r="H13" i="2"/>
  <c r="L13" i="2"/>
  <c r="X13" i="2"/>
  <c r="I13" i="2"/>
  <c r="M13" i="2"/>
  <c r="U14" i="2"/>
  <c r="P14" i="2"/>
  <c r="R14" i="2"/>
  <c r="F14" i="2"/>
  <c r="J14" i="2"/>
  <c r="V14" i="2"/>
  <c r="G14" i="2"/>
  <c r="W14" i="2"/>
  <c r="H14" i="2"/>
  <c r="L14" i="2"/>
  <c r="X14" i="2"/>
  <c r="I14" i="2"/>
  <c r="M14" i="2"/>
  <c r="U15" i="2"/>
  <c r="P15" i="2"/>
  <c r="R15" i="2"/>
  <c r="F15" i="2"/>
  <c r="J15" i="2"/>
  <c r="V15" i="2"/>
  <c r="G15" i="2"/>
  <c r="W15" i="2"/>
  <c r="H15" i="2"/>
  <c r="L15" i="2"/>
  <c r="X15" i="2"/>
  <c r="I15" i="2"/>
  <c r="M15" i="2"/>
  <c r="U16" i="2"/>
  <c r="P16" i="2"/>
  <c r="R16" i="2"/>
  <c r="F16" i="2"/>
  <c r="J16" i="2"/>
  <c r="V16" i="2"/>
  <c r="G16" i="2"/>
  <c r="W16" i="2"/>
  <c r="H16" i="2"/>
  <c r="L16" i="2"/>
  <c r="X16" i="2"/>
  <c r="I16" i="2"/>
  <c r="M16" i="2"/>
  <c r="U17" i="2"/>
  <c r="P17" i="2"/>
  <c r="R17" i="2"/>
  <c r="F17" i="2"/>
  <c r="J17" i="2"/>
  <c r="V17" i="2"/>
  <c r="G17" i="2"/>
  <c r="W17" i="2"/>
  <c r="H17" i="2"/>
  <c r="L17" i="2"/>
  <c r="X17" i="2"/>
  <c r="I17" i="2"/>
  <c r="M17" i="2"/>
  <c r="U18" i="2"/>
  <c r="P18" i="2"/>
  <c r="R18" i="2"/>
  <c r="F18" i="2"/>
  <c r="J18" i="2"/>
  <c r="V18" i="2"/>
  <c r="G18" i="2"/>
  <c r="W18" i="2"/>
  <c r="H18" i="2"/>
  <c r="L18" i="2"/>
  <c r="X18" i="2"/>
  <c r="I18" i="2"/>
  <c r="M18" i="2"/>
  <c r="U19" i="2"/>
  <c r="P19" i="2"/>
  <c r="R19" i="2"/>
  <c r="F19" i="2"/>
  <c r="J19" i="2"/>
  <c r="V19" i="2"/>
  <c r="G19" i="2"/>
  <c r="W19" i="2"/>
  <c r="H19" i="2"/>
  <c r="L19" i="2"/>
  <c r="X19" i="2"/>
  <c r="I19" i="2"/>
  <c r="M19" i="2"/>
  <c r="U20" i="2"/>
  <c r="P20" i="2"/>
  <c r="R20" i="2"/>
  <c r="F20" i="2"/>
  <c r="J20" i="2"/>
  <c r="V20" i="2"/>
  <c r="G20" i="2"/>
  <c r="W20" i="2"/>
  <c r="H20" i="2"/>
  <c r="L20" i="2"/>
  <c r="X20" i="2"/>
  <c r="I20" i="2"/>
  <c r="M20" i="2"/>
  <c r="U21" i="2"/>
  <c r="P21" i="2"/>
  <c r="R21" i="2"/>
  <c r="F21" i="2"/>
  <c r="J21" i="2"/>
  <c r="V21" i="2"/>
  <c r="G21" i="2"/>
  <c r="W21" i="2"/>
  <c r="H21" i="2"/>
  <c r="L21" i="2"/>
  <c r="X21" i="2"/>
  <c r="I21" i="2"/>
  <c r="M21" i="2"/>
  <c r="U22" i="2"/>
  <c r="P22" i="2"/>
  <c r="R22" i="2"/>
  <c r="F22" i="2"/>
  <c r="J22" i="2"/>
  <c r="V22" i="2"/>
  <c r="G22" i="2"/>
  <c r="W22" i="2"/>
  <c r="H22" i="2"/>
  <c r="L22" i="2"/>
  <c r="X22" i="2"/>
  <c r="I22" i="2"/>
  <c r="M22" i="2"/>
  <c r="U23" i="2"/>
  <c r="P23" i="2"/>
  <c r="R23" i="2"/>
  <c r="F23" i="2"/>
  <c r="J23" i="2"/>
  <c r="V23" i="2"/>
  <c r="G23" i="2"/>
  <c r="W23" i="2"/>
  <c r="H23" i="2"/>
  <c r="L23" i="2"/>
  <c r="X23" i="2"/>
  <c r="I23" i="2"/>
  <c r="M23" i="2"/>
  <c r="U24" i="2"/>
  <c r="P24" i="2"/>
  <c r="R24" i="2"/>
  <c r="F24" i="2"/>
  <c r="J24" i="2"/>
  <c r="V24" i="2"/>
  <c r="G24" i="2"/>
  <c r="W24" i="2"/>
  <c r="H24" i="2"/>
  <c r="L24" i="2"/>
  <c r="X24" i="2"/>
  <c r="I24" i="2"/>
  <c r="M24" i="2"/>
  <c r="U25" i="2"/>
  <c r="P25" i="2"/>
  <c r="R25" i="2"/>
  <c r="F25" i="2"/>
  <c r="J25" i="2"/>
  <c r="V25" i="2"/>
  <c r="G25" i="2"/>
  <c r="W25" i="2"/>
  <c r="H25" i="2"/>
  <c r="L25" i="2"/>
  <c r="X25" i="2"/>
  <c r="I25" i="2"/>
  <c r="M25" i="2"/>
  <c r="U26" i="2"/>
  <c r="P26" i="2"/>
  <c r="R26" i="2"/>
  <c r="F26" i="2"/>
  <c r="J26" i="2"/>
  <c r="V26" i="2"/>
  <c r="G26" i="2"/>
  <c r="W26" i="2"/>
  <c r="H26" i="2"/>
  <c r="L26" i="2"/>
  <c r="X26" i="2"/>
  <c r="I26" i="2"/>
  <c r="M26" i="2"/>
  <c r="U27" i="2"/>
  <c r="P27" i="2"/>
  <c r="R27" i="2"/>
  <c r="F27" i="2"/>
  <c r="J27" i="2"/>
  <c r="V27" i="2"/>
  <c r="G27" i="2"/>
  <c r="W27" i="2"/>
  <c r="H27" i="2"/>
  <c r="L27" i="2"/>
  <c r="X27" i="2"/>
  <c r="I27" i="2"/>
  <c r="M27" i="2"/>
  <c r="U28" i="2"/>
  <c r="P28" i="2"/>
  <c r="R28" i="2"/>
  <c r="F28" i="2"/>
  <c r="J28" i="2"/>
  <c r="V28" i="2"/>
  <c r="G28" i="2"/>
  <c r="W28" i="2"/>
  <c r="H28" i="2"/>
  <c r="L28" i="2"/>
  <c r="X28" i="2"/>
  <c r="I28" i="2"/>
  <c r="M28" i="2"/>
  <c r="U29" i="2"/>
  <c r="P29" i="2"/>
  <c r="R29" i="2"/>
  <c r="F29" i="2"/>
  <c r="J29" i="2"/>
  <c r="V29" i="2"/>
  <c r="G29" i="2"/>
  <c r="W29" i="2"/>
  <c r="H29" i="2"/>
  <c r="L29" i="2"/>
  <c r="X29" i="2"/>
  <c r="I29" i="2"/>
  <c r="M29" i="2"/>
  <c r="U30" i="2"/>
  <c r="P30" i="2"/>
  <c r="R30" i="2"/>
  <c r="F30" i="2"/>
  <c r="J30" i="2"/>
  <c r="V30" i="2"/>
  <c r="G30" i="2"/>
  <c r="W30" i="2"/>
  <c r="H30" i="2"/>
  <c r="L30" i="2"/>
  <c r="X30" i="2"/>
  <c r="I30" i="2"/>
  <c r="M30" i="2"/>
  <c r="U31" i="2"/>
  <c r="P31" i="2"/>
  <c r="R31" i="2"/>
  <c r="F31" i="2"/>
  <c r="J31" i="2"/>
  <c r="V31" i="2"/>
  <c r="G31" i="2"/>
  <c r="W31" i="2"/>
  <c r="H31" i="2"/>
  <c r="L31" i="2"/>
  <c r="X31" i="2"/>
  <c r="I31" i="2"/>
  <c r="M31" i="2"/>
  <c r="U32" i="2"/>
  <c r="P32" i="2"/>
  <c r="R32" i="2"/>
  <c r="F32" i="2"/>
  <c r="J32" i="2"/>
  <c r="V32" i="2"/>
  <c r="G32" i="2"/>
  <c r="W32" i="2"/>
  <c r="H32" i="2"/>
  <c r="L32" i="2"/>
  <c r="X32" i="2"/>
  <c r="I32" i="2"/>
  <c r="M32" i="2"/>
  <c r="U33" i="2"/>
  <c r="P33" i="2"/>
  <c r="R33" i="2"/>
  <c r="F33" i="2"/>
  <c r="J33" i="2"/>
  <c r="V33" i="2"/>
  <c r="G33" i="2"/>
  <c r="W33" i="2"/>
  <c r="H33" i="2"/>
  <c r="L33" i="2"/>
  <c r="X33" i="2"/>
  <c r="I33" i="2"/>
  <c r="M33" i="2"/>
  <c r="U34" i="2"/>
  <c r="P34" i="2"/>
  <c r="R34" i="2"/>
  <c r="F34" i="2"/>
  <c r="J34" i="2"/>
  <c r="V34" i="2"/>
  <c r="G34" i="2"/>
  <c r="W34" i="2"/>
  <c r="H34" i="2"/>
  <c r="L34" i="2"/>
  <c r="X34" i="2"/>
  <c r="I34" i="2"/>
  <c r="M34" i="2"/>
  <c r="U35" i="2"/>
  <c r="P35" i="2"/>
  <c r="R35" i="2"/>
  <c r="F35" i="2"/>
  <c r="J35" i="2"/>
  <c r="V35" i="2"/>
  <c r="G35" i="2"/>
  <c r="W35" i="2"/>
  <c r="H35" i="2"/>
  <c r="L35" i="2"/>
  <c r="X35" i="2"/>
  <c r="I35" i="2"/>
  <c r="M35" i="2"/>
  <c r="U36" i="2"/>
  <c r="P36" i="2"/>
  <c r="R36" i="2"/>
  <c r="F36" i="2"/>
  <c r="J36" i="2"/>
  <c r="V36" i="2"/>
  <c r="G36" i="2"/>
  <c r="W36" i="2"/>
  <c r="H36" i="2"/>
  <c r="L36" i="2"/>
  <c r="X36" i="2"/>
  <c r="I36" i="2"/>
  <c r="M36" i="2"/>
  <c r="U37" i="2"/>
  <c r="P37" i="2"/>
  <c r="R37" i="2"/>
  <c r="F37" i="2"/>
  <c r="J37" i="2"/>
  <c r="V37" i="2"/>
  <c r="G37" i="2"/>
  <c r="W37" i="2"/>
  <c r="H37" i="2"/>
  <c r="L37" i="2"/>
  <c r="X37" i="2"/>
  <c r="I37" i="2"/>
  <c r="M37" i="2"/>
  <c r="U38" i="2"/>
  <c r="P38" i="2"/>
  <c r="R38" i="2"/>
  <c r="F38" i="2"/>
  <c r="J38" i="2"/>
  <c r="V38" i="2"/>
  <c r="G38" i="2"/>
  <c r="W38" i="2"/>
  <c r="H38" i="2"/>
  <c r="L38" i="2"/>
  <c r="X38" i="2"/>
  <c r="I38" i="2"/>
  <c r="M38" i="2"/>
  <c r="U39" i="2"/>
  <c r="P39" i="2"/>
  <c r="R39" i="2"/>
  <c r="F39" i="2"/>
  <c r="J39" i="2"/>
  <c r="V39" i="2"/>
  <c r="G39" i="2"/>
  <c r="W39" i="2"/>
  <c r="H39" i="2"/>
  <c r="L39" i="2"/>
  <c r="X39" i="2"/>
  <c r="I39" i="2"/>
  <c r="M39" i="2"/>
  <c r="U40" i="2"/>
  <c r="P40" i="2"/>
  <c r="R40" i="2"/>
  <c r="F40" i="2"/>
  <c r="J40" i="2"/>
  <c r="V40" i="2"/>
  <c r="G40" i="2"/>
  <c r="W40" i="2"/>
  <c r="H40" i="2"/>
  <c r="L40" i="2"/>
  <c r="X40" i="2"/>
  <c r="I40" i="2"/>
  <c r="M40" i="2"/>
  <c r="U41" i="2"/>
  <c r="P41" i="2"/>
  <c r="R41" i="2"/>
  <c r="F41" i="2"/>
  <c r="J41" i="2"/>
  <c r="V41" i="2"/>
  <c r="G41" i="2"/>
  <c r="W41" i="2"/>
  <c r="H41" i="2"/>
  <c r="L41" i="2"/>
  <c r="X41" i="2"/>
  <c r="I41" i="2"/>
  <c r="M41" i="2"/>
  <c r="U42" i="2"/>
  <c r="P42" i="2"/>
  <c r="R42" i="2"/>
  <c r="F42" i="2"/>
  <c r="J42" i="2"/>
  <c r="V42" i="2"/>
  <c r="G42" i="2"/>
  <c r="W42" i="2"/>
  <c r="H42" i="2"/>
  <c r="L42" i="2"/>
  <c r="X42" i="2"/>
  <c r="I42" i="2"/>
  <c r="M42" i="2"/>
  <c r="U43" i="2"/>
  <c r="P43" i="2"/>
  <c r="R43" i="2"/>
  <c r="F43" i="2"/>
  <c r="J43" i="2"/>
  <c r="V43" i="2"/>
  <c r="G43" i="2"/>
  <c r="W43" i="2"/>
  <c r="H43" i="2"/>
  <c r="L43" i="2"/>
  <c r="X43" i="2"/>
  <c r="I43" i="2"/>
  <c r="M43" i="2"/>
  <c r="U44" i="2"/>
  <c r="P44" i="2"/>
  <c r="R44" i="2"/>
  <c r="F44" i="2"/>
  <c r="J44" i="2"/>
  <c r="V44" i="2"/>
  <c r="G44" i="2"/>
  <c r="W44" i="2"/>
  <c r="H44" i="2"/>
  <c r="L44" i="2"/>
  <c r="X44" i="2"/>
  <c r="I44" i="2"/>
  <c r="M44" i="2"/>
  <c r="U45" i="2"/>
  <c r="P45" i="2"/>
  <c r="R45" i="2"/>
  <c r="F45" i="2"/>
  <c r="J45" i="2"/>
  <c r="V45" i="2"/>
  <c r="G45" i="2"/>
  <c r="W45" i="2"/>
  <c r="H45" i="2"/>
  <c r="L45" i="2"/>
  <c r="X45" i="2"/>
  <c r="I45" i="2"/>
  <c r="M45" i="2"/>
  <c r="U46" i="2"/>
  <c r="P46" i="2"/>
  <c r="R46" i="2"/>
  <c r="F46" i="2"/>
  <c r="J46" i="2"/>
  <c r="V46" i="2"/>
  <c r="G46" i="2"/>
  <c r="W46" i="2"/>
  <c r="H46" i="2"/>
  <c r="L46" i="2"/>
  <c r="X46" i="2"/>
  <c r="I46" i="2"/>
  <c r="M46" i="2"/>
  <c r="U47" i="2"/>
  <c r="P47" i="2"/>
  <c r="R47" i="2"/>
  <c r="F47" i="2"/>
  <c r="J47" i="2"/>
  <c r="V47" i="2"/>
  <c r="G47" i="2"/>
  <c r="W47" i="2"/>
  <c r="H47" i="2"/>
  <c r="L47" i="2"/>
  <c r="X47" i="2"/>
  <c r="I47" i="2"/>
  <c r="M47" i="2"/>
  <c r="U48" i="2"/>
  <c r="P48" i="2"/>
  <c r="R48" i="2"/>
  <c r="F48" i="2"/>
  <c r="J48" i="2"/>
  <c r="V48" i="2"/>
  <c r="G48" i="2"/>
  <c r="W48" i="2"/>
  <c r="H48" i="2"/>
  <c r="L48" i="2"/>
  <c r="X48" i="2"/>
  <c r="I48" i="2"/>
  <c r="M48" i="2"/>
  <c r="U49" i="2"/>
  <c r="P49" i="2"/>
  <c r="R49" i="2"/>
  <c r="F49" i="2"/>
  <c r="J49" i="2"/>
  <c r="V49" i="2"/>
  <c r="G49" i="2"/>
  <c r="W49" i="2"/>
  <c r="H49" i="2"/>
  <c r="L49" i="2"/>
  <c r="X49" i="2"/>
  <c r="I49" i="2"/>
  <c r="M49" i="2"/>
  <c r="U50" i="2"/>
  <c r="P50" i="2"/>
  <c r="R50" i="2"/>
  <c r="F50" i="2"/>
  <c r="J50" i="2"/>
  <c r="V50" i="2"/>
  <c r="G50" i="2"/>
  <c r="W50" i="2"/>
  <c r="H50" i="2"/>
  <c r="L50" i="2"/>
  <c r="X50" i="2"/>
  <c r="I50" i="2"/>
  <c r="M50" i="2"/>
  <c r="U51" i="2"/>
  <c r="P51" i="2"/>
  <c r="R51" i="2"/>
  <c r="F51" i="2"/>
  <c r="J51" i="2"/>
  <c r="V51" i="2"/>
  <c r="G51" i="2"/>
  <c r="W51" i="2"/>
  <c r="H51" i="2"/>
  <c r="L51" i="2"/>
  <c r="X51" i="2"/>
  <c r="I51" i="2"/>
  <c r="M51" i="2"/>
  <c r="U52" i="2"/>
  <c r="P52" i="2"/>
  <c r="R52" i="2"/>
  <c r="F52" i="2"/>
  <c r="J52" i="2"/>
  <c r="V52" i="2"/>
  <c r="G52" i="2"/>
  <c r="W52" i="2"/>
  <c r="H52" i="2"/>
  <c r="L52" i="2"/>
  <c r="X52" i="2"/>
  <c r="I52" i="2"/>
  <c r="M52" i="2"/>
  <c r="U53" i="2"/>
  <c r="P53" i="2"/>
  <c r="R53" i="2"/>
  <c r="F53" i="2"/>
  <c r="J53" i="2"/>
  <c r="V53" i="2"/>
  <c r="G53" i="2"/>
  <c r="W53" i="2"/>
  <c r="H53" i="2"/>
  <c r="L53" i="2"/>
  <c r="X53" i="2"/>
  <c r="I53" i="2"/>
  <c r="M53" i="2"/>
  <c r="U54" i="2"/>
  <c r="P54" i="2"/>
  <c r="R54" i="2"/>
  <c r="F54" i="2"/>
  <c r="J54" i="2"/>
  <c r="V54" i="2"/>
  <c r="G54" i="2"/>
  <c r="W54" i="2"/>
  <c r="H54" i="2"/>
  <c r="L54" i="2"/>
  <c r="X54" i="2"/>
  <c r="I54" i="2"/>
  <c r="M54" i="2"/>
  <c r="U55" i="2"/>
  <c r="P55" i="2"/>
  <c r="R55" i="2"/>
  <c r="F55" i="2"/>
  <c r="J55" i="2"/>
  <c r="V55" i="2"/>
  <c r="G55" i="2"/>
  <c r="W55" i="2"/>
  <c r="H55" i="2"/>
  <c r="L55" i="2"/>
  <c r="X55" i="2"/>
  <c r="I55" i="2"/>
  <c r="M55" i="2"/>
  <c r="U56" i="2"/>
  <c r="P56" i="2"/>
  <c r="R56" i="2"/>
  <c r="F56" i="2"/>
  <c r="J56" i="2"/>
  <c r="V56" i="2"/>
  <c r="G56" i="2"/>
  <c r="W56" i="2"/>
  <c r="H56" i="2"/>
  <c r="L56" i="2"/>
  <c r="X56" i="2"/>
  <c r="I56" i="2"/>
  <c r="M56" i="2"/>
  <c r="U57" i="2"/>
  <c r="P57" i="2"/>
  <c r="R57" i="2"/>
  <c r="F57" i="2"/>
  <c r="J57" i="2"/>
  <c r="V57" i="2"/>
  <c r="G57" i="2"/>
  <c r="W57" i="2"/>
  <c r="H57" i="2"/>
  <c r="L57" i="2"/>
  <c r="X57" i="2"/>
  <c r="I57" i="2"/>
  <c r="M57" i="2"/>
  <c r="U58" i="2"/>
  <c r="P58" i="2"/>
  <c r="R58" i="2"/>
  <c r="F58" i="2"/>
  <c r="J58" i="2"/>
  <c r="V58" i="2"/>
  <c r="G58" i="2"/>
  <c r="W58" i="2"/>
  <c r="H58" i="2"/>
  <c r="L58" i="2"/>
  <c r="X58" i="2"/>
  <c r="I58" i="2"/>
  <c r="M58" i="2"/>
  <c r="U59" i="2"/>
  <c r="P59" i="2"/>
  <c r="R59" i="2"/>
  <c r="F59" i="2"/>
  <c r="J59" i="2"/>
  <c r="V59" i="2"/>
  <c r="G59" i="2"/>
  <c r="W59" i="2"/>
  <c r="H59" i="2"/>
  <c r="L59" i="2"/>
  <c r="X59" i="2"/>
  <c r="I59" i="2"/>
  <c r="M59" i="2"/>
  <c r="U60" i="2"/>
  <c r="P60" i="2"/>
  <c r="R60" i="2"/>
  <c r="F60" i="2"/>
  <c r="J60" i="2"/>
  <c r="V60" i="2"/>
  <c r="G60" i="2"/>
  <c r="W60" i="2"/>
  <c r="H60" i="2"/>
  <c r="L60" i="2"/>
  <c r="X60" i="2"/>
  <c r="I60" i="2"/>
  <c r="M60" i="2"/>
  <c r="U61" i="2"/>
  <c r="P61" i="2"/>
  <c r="R61" i="2"/>
  <c r="F61" i="2"/>
  <c r="J61" i="2"/>
  <c r="V61" i="2"/>
  <c r="G61" i="2"/>
  <c r="W61" i="2"/>
  <c r="H61" i="2"/>
  <c r="L61" i="2"/>
  <c r="X61" i="2"/>
  <c r="I61" i="2"/>
  <c r="M61" i="2"/>
  <c r="U62" i="2"/>
  <c r="P62" i="2"/>
  <c r="R62" i="2"/>
  <c r="F62" i="2"/>
  <c r="J62" i="2"/>
  <c r="V62" i="2"/>
  <c r="G62" i="2"/>
  <c r="W62" i="2"/>
  <c r="H62" i="2"/>
  <c r="L62" i="2"/>
  <c r="X62" i="2"/>
  <c r="I62" i="2"/>
  <c r="M62" i="2"/>
  <c r="U63" i="2"/>
  <c r="P63" i="2"/>
  <c r="R63" i="2"/>
  <c r="F63" i="2"/>
  <c r="J63" i="2"/>
  <c r="V63" i="2"/>
  <c r="G63" i="2"/>
  <c r="W63" i="2"/>
  <c r="H63" i="2"/>
  <c r="L63" i="2"/>
  <c r="X63" i="2"/>
  <c r="I63" i="2"/>
  <c r="M63" i="2"/>
  <c r="U64" i="2"/>
  <c r="P64" i="2"/>
  <c r="R64" i="2"/>
  <c r="F64" i="2"/>
  <c r="J64" i="2"/>
  <c r="V64" i="2"/>
  <c r="G64" i="2"/>
  <c r="W64" i="2"/>
  <c r="H64" i="2"/>
  <c r="L64" i="2"/>
  <c r="X64" i="2"/>
  <c r="I64" i="2"/>
  <c r="M64" i="2"/>
  <c r="U65" i="2"/>
  <c r="P65" i="2"/>
  <c r="R65" i="2"/>
  <c r="F65" i="2"/>
  <c r="J65" i="2"/>
  <c r="V65" i="2"/>
  <c r="G65" i="2"/>
  <c r="W65" i="2"/>
  <c r="H65" i="2"/>
  <c r="L65" i="2"/>
  <c r="X65" i="2"/>
  <c r="I65" i="2"/>
  <c r="M65" i="2"/>
  <c r="U66" i="2"/>
  <c r="P66" i="2"/>
  <c r="R66" i="2"/>
  <c r="F66" i="2"/>
  <c r="J66" i="2"/>
  <c r="V66" i="2"/>
  <c r="G66" i="2"/>
  <c r="W66" i="2"/>
  <c r="H66" i="2"/>
  <c r="L66" i="2"/>
  <c r="X66" i="2"/>
  <c r="I66" i="2"/>
  <c r="M66" i="2"/>
  <c r="U67" i="2"/>
  <c r="P67" i="2"/>
  <c r="R67" i="2"/>
  <c r="F67" i="2"/>
  <c r="J67" i="2"/>
  <c r="V67" i="2"/>
  <c r="G67" i="2"/>
  <c r="W67" i="2"/>
  <c r="H67" i="2"/>
  <c r="L67" i="2"/>
  <c r="X67" i="2"/>
  <c r="I67" i="2"/>
  <c r="M67" i="2"/>
  <c r="U68" i="2"/>
  <c r="P68" i="2"/>
  <c r="R68" i="2"/>
  <c r="F68" i="2"/>
  <c r="J68" i="2"/>
  <c r="V68" i="2"/>
  <c r="G68" i="2"/>
  <c r="W68" i="2"/>
  <c r="H68" i="2"/>
  <c r="L68" i="2"/>
  <c r="X68" i="2"/>
  <c r="I68" i="2"/>
  <c r="M68" i="2"/>
  <c r="U69" i="2"/>
  <c r="P69" i="2"/>
  <c r="R69" i="2"/>
  <c r="F69" i="2"/>
  <c r="J69" i="2"/>
  <c r="V69" i="2"/>
  <c r="G69" i="2"/>
  <c r="W69" i="2"/>
  <c r="H69" i="2"/>
  <c r="L69" i="2"/>
  <c r="X69" i="2"/>
  <c r="I69" i="2"/>
  <c r="M69" i="2"/>
  <c r="U70" i="2"/>
  <c r="P70" i="2"/>
  <c r="R70" i="2"/>
  <c r="F70" i="2"/>
  <c r="J70" i="2"/>
  <c r="V70" i="2"/>
  <c r="G70" i="2"/>
  <c r="W70" i="2"/>
  <c r="H70" i="2"/>
  <c r="L70" i="2"/>
  <c r="X70" i="2"/>
  <c r="I70" i="2"/>
  <c r="M70" i="2"/>
  <c r="U71" i="2"/>
  <c r="P71" i="2"/>
  <c r="R71" i="2"/>
  <c r="F71" i="2"/>
  <c r="J71" i="2"/>
  <c r="V71" i="2"/>
  <c r="G71" i="2"/>
  <c r="W71" i="2"/>
  <c r="H71" i="2"/>
  <c r="L71" i="2"/>
  <c r="X71" i="2"/>
  <c r="I71" i="2"/>
  <c r="M71" i="2"/>
  <c r="U72" i="2"/>
  <c r="P72" i="2"/>
  <c r="R72" i="2"/>
  <c r="F72" i="2"/>
  <c r="J72" i="2"/>
  <c r="V72" i="2"/>
  <c r="G72" i="2"/>
  <c r="W72" i="2"/>
  <c r="H72" i="2"/>
  <c r="L72" i="2"/>
  <c r="X72" i="2"/>
  <c r="I72" i="2"/>
  <c r="M72" i="2"/>
  <c r="U73" i="2"/>
  <c r="P73" i="2"/>
  <c r="R73" i="2"/>
  <c r="F73" i="2"/>
  <c r="J73" i="2"/>
  <c r="V73" i="2"/>
  <c r="G73" i="2"/>
  <c r="W73" i="2"/>
  <c r="H73" i="2"/>
  <c r="L73" i="2"/>
  <c r="X73" i="2"/>
  <c r="I73" i="2"/>
  <c r="M73" i="2"/>
  <c r="U74" i="2"/>
  <c r="P74" i="2"/>
  <c r="R74" i="2"/>
  <c r="F74" i="2"/>
  <c r="J74" i="2"/>
  <c r="V74" i="2"/>
  <c r="G74" i="2"/>
  <c r="W74" i="2"/>
  <c r="H74" i="2"/>
  <c r="L74" i="2"/>
  <c r="X74" i="2"/>
  <c r="I74" i="2"/>
  <c r="M74" i="2"/>
  <c r="U75" i="2"/>
  <c r="P75" i="2"/>
  <c r="R75" i="2"/>
  <c r="F75" i="2"/>
  <c r="J75" i="2"/>
  <c r="V75" i="2"/>
  <c r="G75" i="2"/>
  <c r="W75" i="2"/>
  <c r="H75" i="2"/>
  <c r="L75" i="2"/>
  <c r="X75" i="2"/>
  <c r="I75" i="2"/>
  <c r="M75" i="2"/>
  <c r="U76" i="2"/>
  <c r="P76" i="2"/>
  <c r="R76" i="2"/>
  <c r="F76" i="2"/>
  <c r="J76" i="2"/>
  <c r="V76" i="2"/>
  <c r="G76" i="2"/>
  <c r="W76" i="2"/>
  <c r="H76" i="2"/>
  <c r="L76" i="2"/>
  <c r="X76" i="2"/>
  <c r="I76" i="2"/>
  <c r="M76" i="2"/>
  <c r="U77" i="2"/>
  <c r="P77" i="2"/>
  <c r="R77" i="2"/>
  <c r="F77" i="2"/>
  <c r="J77" i="2"/>
  <c r="V77" i="2"/>
  <c r="G77" i="2"/>
  <c r="W77" i="2"/>
  <c r="H77" i="2"/>
  <c r="L77" i="2"/>
  <c r="X77" i="2"/>
  <c r="I77" i="2"/>
  <c r="M77" i="2"/>
  <c r="U78" i="2"/>
  <c r="P78" i="2"/>
  <c r="R78" i="2"/>
  <c r="F78" i="2"/>
  <c r="J78" i="2"/>
  <c r="V78" i="2"/>
  <c r="G78" i="2"/>
  <c r="W78" i="2"/>
  <c r="H78" i="2"/>
  <c r="L78" i="2"/>
  <c r="X78" i="2"/>
  <c r="I78" i="2"/>
  <c r="M78" i="2"/>
  <c r="U79" i="2"/>
  <c r="P79" i="2"/>
  <c r="R79" i="2"/>
  <c r="F79" i="2"/>
  <c r="J79" i="2"/>
  <c r="V79" i="2"/>
  <c r="G79" i="2"/>
  <c r="W79" i="2"/>
  <c r="H79" i="2"/>
  <c r="L79" i="2"/>
  <c r="X79" i="2"/>
  <c r="I79" i="2"/>
  <c r="M79" i="2"/>
  <c r="U80" i="2"/>
  <c r="P80" i="2"/>
  <c r="R80" i="2"/>
  <c r="F80" i="2"/>
  <c r="J80" i="2"/>
  <c r="V80" i="2"/>
  <c r="G80" i="2"/>
  <c r="W80" i="2"/>
  <c r="H80" i="2"/>
  <c r="L80" i="2"/>
  <c r="X80" i="2"/>
  <c r="I80" i="2"/>
  <c r="M80" i="2"/>
  <c r="U81" i="2"/>
  <c r="P81" i="2"/>
  <c r="R81" i="2"/>
  <c r="F81" i="2"/>
  <c r="J81" i="2"/>
  <c r="V81" i="2"/>
  <c r="G81" i="2"/>
  <c r="W81" i="2"/>
  <c r="H81" i="2"/>
  <c r="L81" i="2"/>
  <c r="X81" i="2"/>
  <c r="I81" i="2"/>
  <c r="M81" i="2"/>
  <c r="U82" i="2"/>
  <c r="P82" i="2"/>
  <c r="R82" i="2"/>
  <c r="F82" i="2"/>
  <c r="J82" i="2"/>
  <c r="V82" i="2"/>
  <c r="G82" i="2"/>
  <c r="W82" i="2"/>
  <c r="H82" i="2"/>
  <c r="L82" i="2"/>
  <c r="X82" i="2"/>
  <c r="I82" i="2"/>
  <c r="M82" i="2"/>
  <c r="U83" i="2"/>
  <c r="P83" i="2"/>
  <c r="R83" i="2"/>
  <c r="F83" i="2"/>
  <c r="J83" i="2"/>
  <c r="V83" i="2"/>
  <c r="G83" i="2"/>
  <c r="W83" i="2"/>
  <c r="H83" i="2"/>
  <c r="L83" i="2"/>
  <c r="X83" i="2"/>
  <c r="I83" i="2"/>
  <c r="M83" i="2"/>
  <c r="U84" i="2"/>
  <c r="P84" i="2"/>
  <c r="R84" i="2"/>
  <c r="F84" i="2"/>
  <c r="J84" i="2"/>
  <c r="V84" i="2"/>
  <c r="G84" i="2"/>
  <c r="W84" i="2"/>
  <c r="H84" i="2"/>
  <c r="L84" i="2"/>
  <c r="X84" i="2"/>
  <c r="I84" i="2"/>
  <c r="M84" i="2"/>
  <c r="U85" i="2"/>
  <c r="P85" i="2"/>
  <c r="R85" i="2"/>
  <c r="F85" i="2"/>
  <c r="J85" i="2"/>
  <c r="V85" i="2"/>
  <c r="G85" i="2"/>
  <c r="W85" i="2"/>
  <c r="H85" i="2"/>
  <c r="L85" i="2"/>
  <c r="X85" i="2"/>
  <c r="I85" i="2"/>
  <c r="M85" i="2"/>
  <c r="U86" i="2"/>
  <c r="P86" i="2"/>
  <c r="R86" i="2"/>
  <c r="F86" i="2"/>
  <c r="J86" i="2"/>
  <c r="V86" i="2"/>
  <c r="G86" i="2"/>
  <c r="W86" i="2"/>
  <c r="H86" i="2"/>
  <c r="L86" i="2"/>
  <c r="X86" i="2"/>
  <c r="I86" i="2"/>
  <c r="M86" i="2"/>
  <c r="U87" i="2"/>
  <c r="P87" i="2"/>
  <c r="R87" i="2"/>
  <c r="F87" i="2"/>
  <c r="J87" i="2"/>
  <c r="V87" i="2"/>
  <c r="G87" i="2"/>
  <c r="W87" i="2"/>
  <c r="H87" i="2"/>
  <c r="L87" i="2"/>
  <c r="X87" i="2"/>
  <c r="I87" i="2"/>
  <c r="M87" i="2"/>
  <c r="U88" i="2"/>
  <c r="P88" i="2"/>
  <c r="R88" i="2"/>
  <c r="F88" i="2"/>
  <c r="J88" i="2"/>
  <c r="V88" i="2"/>
  <c r="G88" i="2"/>
  <c r="W88" i="2"/>
  <c r="H88" i="2"/>
  <c r="L88" i="2"/>
  <c r="X88" i="2"/>
  <c r="I88" i="2"/>
  <c r="M88" i="2"/>
  <c r="U89" i="2"/>
  <c r="P89" i="2"/>
  <c r="R89" i="2"/>
  <c r="F89" i="2"/>
  <c r="J89" i="2"/>
  <c r="V89" i="2"/>
  <c r="G89" i="2"/>
  <c r="W89" i="2"/>
  <c r="H89" i="2"/>
  <c r="L89" i="2"/>
  <c r="X89" i="2"/>
  <c r="I89" i="2"/>
  <c r="M89" i="2"/>
  <c r="U90" i="2"/>
  <c r="P90" i="2"/>
  <c r="R90" i="2"/>
  <c r="F90" i="2"/>
  <c r="J90" i="2"/>
  <c r="V90" i="2"/>
  <c r="G90" i="2"/>
  <c r="W90" i="2"/>
  <c r="H90" i="2"/>
  <c r="L90" i="2"/>
  <c r="X90" i="2"/>
  <c r="I90" i="2"/>
  <c r="M90" i="2"/>
  <c r="U91" i="2"/>
  <c r="P91" i="2"/>
  <c r="R91" i="2"/>
  <c r="F91" i="2"/>
  <c r="J91" i="2"/>
  <c r="V91" i="2"/>
  <c r="G91" i="2"/>
  <c r="W91" i="2"/>
  <c r="H91" i="2"/>
  <c r="L91" i="2"/>
  <c r="X91" i="2"/>
  <c r="I91" i="2"/>
  <c r="M91" i="2"/>
  <c r="U92" i="2"/>
  <c r="P92" i="2"/>
  <c r="R92" i="2"/>
  <c r="F92" i="2"/>
  <c r="J92" i="2"/>
  <c r="V92" i="2"/>
  <c r="G92" i="2"/>
  <c r="W92" i="2"/>
  <c r="H92" i="2"/>
  <c r="L92" i="2"/>
  <c r="X92" i="2"/>
  <c r="I92" i="2"/>
  <c r="M92" i="2"/>
  <c r="U93" i="2"/>
  <c r="P93" i="2"/>
  <c r="R93" i="2"/>
  <c r="F93" i="2"/>
  <c r="J93" i="2"/>
  <c r="V93" i="2"/>
  <c r="G93" i="2"/>
  <c r="W93" i="2"/>
  <c r="H93" i="2"/>
  <c r="L93" i="2"/>
  <c r="X93" i="2"/>
  <c r="I93" i="2"/>
  <c r="M93" i="2"/>
  <c r="U94" i="2"/>
  <c r="P94" i="2"/>
  <c r="R94" i="2"/>
  <c r="F94" i="2"/>
  <c r="J94" i="2"/>
  <c r="V94" i="2"/>
  <c r="G94" i="2"/>
  <c r="W94" i="2"/>
  <c r="H94" i="2"/>
  <c r="L94" i="2"/>
  <c r="X94" i="2"/>
  <c r="I94" i="2"/>
  <c r="M94" i="2"/>
  <c r="U95" i="2"/>
  <c r="P95" i="2"/>
  <c r="R95" i="2"/>
  <c r="F95" i="2"/>
  <c r="J95" i="2"/>
  <c r="V95" i="2"/>
  <c r="G95" i="2"/>
  <c r="W95" i="2"/>
  <c r="H95" i="2"/>
  <c r="L95" i="2"/>
  <c r="X95" i="2"/>
  <c r="I95" i="2"/>
  <c r="M95" i="2"/>
  <c r="U96" i="2"/>
  <c r="P96" i="2"/>
  <c r="R96" i="2"/>
  <c r="F96" i="2"/>
  <c r="J96" i="2"/>
  <c r="V96" i="2"/>
  <c r="G96" i="2"/>
  <c r="W96" i="2"/>
  <c r="H96" i="2"/>
  <c r="L96" i="2"/>
  <c r="X96" i="2"/>
  <c r="I96" i="2"/>
  <c r="M96" i="2"/>
  <c r="U97" i="2"/>
  <c r="P97" i="2"/>
  <c r="R97" i="2"/>
  <c r="F97" i="2"/>
  <c r="J97" i="2"/>
  <c r="V97" i="2"/>
  <c r="G97" i="2"/>
  <c r="W97" i="2"/>
  <c r="H97" i="2"/>
  <c r="L97" i="2"/>
  <c r="X97" i="2"/>
  <c r="I97" i="2"/>
  <c r="M97" i="2"/>
  <c r="U98" i="2"/>
  <c r="P98" i="2"/>
  <c r="R98" i="2"/>
  <c r="F98" i="2"/>
  <c r="J98" i="2"/>
  <c r="V98" i="2"/>
  <c r="G98" i="2"/>
  <c r="W98" i="2"/>
  <c r="H98" i="2"/>
  <c r="L98" i="2"/>
  <c r="X98" i="2"/>
  <c r="I98" i="2"/>
  <c r="M98" i="2"/>
  <c r="U99" i="2"/>
  <c r="P99" i="2"/>
  <c r="R99" i="2"/>
  <c r="F99" i="2"/>
  <c r="J99" i="2"/>
  <c r="V99" i="2"/>
  <c r="G99" i="2"/>
  <c r="W99" i="2"/>
  <c r="H99" i="2"/>
  <c r="L99" i="2"/>
  <c r="X99" i="2"/>
  <c r="I99" i="2"/>
  <c r="M99" i="2"/>
  <c r="U100" i="2"/>
  <c r="P100" i="2"/>
  <c r="R100" i="2"/>
  <c r="F100" i="2"/>
  <c r="J100" i="2"/>
  <c r="V100" i="2"/>
  <c r="G100" i="2"/>
  <c r="W100" i="2"/>
  <c r="H100" i="2"/>
  <c r="L100" i="2"/>
  <c r="X100" i="2"/>
  <c r="I100" i="2"/>
  <c r="M100" i="2"/>
  <c r="U101" i="2"/>
  <c r="P101" i="2"/>
  <c r="R101" i="2"/>
  <c r="F101" i="2"/>
  <c r="J101" i="2"/>
  <c r="V101" i="2"/>
  <c r="G101" i="2"/>
  <c r="W101" i="2"/>
  <c r="H101" i="2"/>
  <c r="L101" i="2"/>
  <c r="X101" i="2"/>
  <c r="I101" i="2"/>
  <c r="M101" i="2"/>
  <c r="U102" i="2"/>
  <c r="P102" i="2"/>
  <c r="R102" i="2"/>
  <c r="F102" i="2"/>
  <c r="J102" i="2"/>
  <c r="V102" i="2"/>
  <c r="G102" i="2"/>
  <c r="W102" i="2"/>
  <c r="H102" i="2"/>
  <c r="L102" i="2"/>
  <c r="X102" i="2"/>
  <c r="I102" i="2"/>
  <c r="M102" i="2"/>
  <c r="U103" i="2"/>
  <c r="P103" i="2"/>
  <c r="R103" i="2"/>
  <c r="F103" i="2"/>
  <c r="J103" i="2"/>
  <c r="V103" i="2"/>
  <c r="G103" i="2"/>
  <c r="W103" i="2"/>
  <c r="H103" i="2"/>
  <c r="L103" i="2"/>
  <c r="X103" i="2"/>
  <c r="I103" i="2"/>
  <c r="M103" i="2"/>
  <c r="U104" i="2"/>
  <c r="P104" i="2"/>
  <c r="R104" i="2"/>
  <c r="F104" i="2"/>
  <c r="J104" i="2"/>
  <c r="V104" i="2"/>
  <c r="G104" i="2"/>
  <c r="W104" i="2"/>
  <c r="H104" i="2"/>
  <c r="L104" i="2"/>
  <c r="X104" i="2"/>
  <c r="I104" i="2"/>
  <c r="M104" i="2"/>
  <c r="U105" i="2"/>
  <c r="P105" i="2"/>
  <c r="R105" i="2"/>
  <c r="F105" i="2"/>
  <c r="J105" i="2"/>
  <c r="V105" i="2"/>
  <c r="G105" i="2"/>
  <c r="W105" i="2"/>
  <c r="H105" i="2"/>
  <c r="L105" i="2"/>
  <c r="X105" i="2"/>
  <c r="I105" i="2"/>
  <c r="M105" i="2"/>
  <c r="U106" i="2"/>
  <c r="P106" i="2"/>
  <c r="R106" i="2"/>
  <c r="F106" i="2"/>
  <c r="J106" i="2"/>
  <c r="V106" i="2"/>
  <c r="G106" i="2"/>
  <c r="W106" i="2"/>
  <c r="H106" i="2"/>
  <c r="L106" i="2"/>
  <c r="X106" i="2"/>
  <c r="I106" i="2"/>
  <c r="M106" i="2"/>
  <c r="U107" i="2"/>
  <c r="P107" i="2"/>
  <c r="R107" i="2"/>
  <c r="F107" i="2"/>
  <c r="J107" i="2"/>
  <c r="V107" i="2"/>
  <c r="G107" i="2"/>
  <c r="W107" i="2"/>
  <c r="H107" i="2"/>
  <c r="L107" i="2"/>
  <c r="X107" i="2"/>
  <c r="I107" i="2"/>
  <c r="M107" i="2"/>
  <c r="U108" i="2"/>
  <c r="P108" i="2"/>
  <c r="R108" i="2"/>
  <c r="F108" i="2"/>
  <c r="J108" i="2"/>
  <c r="V108" i="2"/>
  <c r="G108" i="2"/>
  <c r="W108" i="2"/>
  <c r="H108" i="2"/>
  <c r="L108" i="2"/>
  <c r="X108" i="2"/>
  <c r="I108" i="2"/>
  <c r="M108" i="2"/>
  <c r="U109" i="2"/>
  <c r="P109" i="2"/>
  <c r="R109" i="2"/>
  <c r="F109" i="2"/>
  <c r="J109" i="2"/>
  <c r="V109" i="2"/>
  <c r="G109" i="2"/>
  <c r="W109" i="2"/>
  <c r="H109" i="2"/>
  <c r="L109" i="2"/>
  <c r="X109" i="2"/>
  <c r="I109" i="2"/>
  <c r="M109" i="2"/>
  <c r="U110" i="2"/>
  <c r="P110" i="2"/>
  <c r="R110" i="2"/>
  <c r="F110" i="2"/>
  <c r="J110" i="2"/>
  <c r="V110" i="2"/>
  <c r="G110" i="2"/>
  <c r="W110" i="2"/>
  <c r="H110" i="2"/>
  <c r="L110" i="2"/>
  <c r="X110" i="2"/>
  <c r="I110" i="2"/>
  <c r="M110" i="2"/>
  <c r="U111" i="2"/>
  <c r="P111" i="2"/>
  <c r="R111" i="2"/>
  <c r="F111" i="2"/>
  <c r="J111" i="2"/>
  <c r="V111" i="2"/>
  <c r="G111" i="2"/>
  <c r="W111" i="2"/>
  <c r="H111" i="2"/>
  <c r="L111" i="2"/>
  <c r="X111" i="2"/>
  <c r="I111" i="2"/>
  <c r="M111" i="2"/>
  <c r="U112" i="2"/>
  <c r="P112" i="2"/>
  <c r="R112" i="2"/>
  <c r="F112" i="2"/>
  <c r="J112" i="2"/>
  <c r="V112" i="2"/>
  <c r="G112" i="2"/>
  <c r="W112" i="2"/>
  <c r="H112" i="2"/>
  <c r="L112" i="2"/>
  <c r="X112" i="2"/>
  <c r="I112" i="2"/>
  <c r="M112" i="2"/>
  <c r="U113" i="2"/>
  <c r="P113" i="2"/>
  <c r="R113" i="2"/>
  <c r="F113" i="2"/>
  <c r="J113" i="2"/>
  <c r="V113" i="2"/>
  <c r="G113" i="2"/>
  <c r="W113" i="2"/>
  <c r="H113" i="2"/>
  <c r="L113" i="2"/>
  <c r="X113" i="2"/>
  <c r="I113" i="2"/>
  <c r="M113" i="2"/>
  <c r="U114" i="2"/>
  <c r="P114" i="2"/>
  <c r="R114" i="2"/>
  <c r="F114" i="2"/>
  <c r="J114" i="2"/>
  <c r="V114" i="2"/>
  <c r="G114" i="2"/>
  <c r="W114" i="2"/>
  <c r="H114" i="2"/>
  <c r="L114" i="2"/>
  <c r="X114" i="2"/>
  <c r="I114" i="2"/>
  <c r="M114" i="2"/>
  <c r="U115" i="2"/>
  <c r="P115" i="2"/>
  <c r="R115" i="2"/>
  <c r="F115" i="2"/>
  <c r="J115" i="2"/>
  <c r="V115" i="2"/>
  <c r="G115" i="2"/>
  <c r="W115" i="2"/>
  <c r="H115" i="2"/>
  <c r="L115" i="2"/>
  <c r="X115" i="2"/>
  <c r="I115" i="2"/>
  <c r="M115" i="2"/>
  <c r="U116" i="2"/>
  <c r="P116" i="2"/>
  <c r="R116" i="2"/>
  <c r="F116" i="2"/>
  <c r="J116" i="2"/>
  <c r="V116" i="2"/>
  <c r="G116" i="2"/>
  <c r="W116" i="2"/>
  <c r="H116" i="2"/>
  <c r="L116" i="2"/>
  <c r="X116" i="2"/>
  <c r="I116" i="2"/>
  <c r="M116" i="2"/>
  <c r="U117" i="2"/>
  <c r="P117" i="2"/>
  <c r="R117" i="2"/>
  <c r="F117" i="2"/>
  <c r="J117" i="2"/>
  <c r="V117" i="2"/>
  <c r="G117" i="2"/>
  <c r="W117" i="2"/>
  <c r="H117" i="2"/>
  <c r="L117" i="2"/>
  <c r="X117" i="2"/>
  <c r="I117" i="2"/>
  <c r="M117" i="2"/>
  <c r="U118" i="2"/>
  <c r="P118" i="2"/>
  <c r="R118" i="2"/>
  <c r="F118" i="2"/>
  <c r="J118" i="2"/>
  <c r="V118" i="2"/>
  <c r="G118" i="2"/>
  <c r="W118" i="2"/>
  <c r="H118" i="2"/>
  <c r="L118" i="2"/>
  <c r="X118" i="2"/>
  <c r="I118" i="2"/>
  <c r="M118" i="2"/>
  <c r="U119" i="2"/>
  <c r="P119" i="2"/>
  <c r="R119" i="2"/>
  <c r="F119" i="2"/>
  <c r="J119" i="2"/>
  <c r="V119" i="2"/>
  <c r="G119" i="2"/>
  <c r="W119" i="2"/>
  <c r="H119" i="2"/>
  <c r="L119" i="2"/>
  <c r="X119" i="2"/>
  <c r="I119" i="2"/>
  <c r="M119" i="2"/>
  <c r="U120" i="2"/>
  <c r="P120" i="2"/>
  <c r="R120" i="2"/>
  <c r="F120" i="2"/>
  <c r="J120" i="2"/>
  <c r="V120" i="2"/>
  <c r="G120" i="2"/>
  <c r="W120" i="2"/>
  <c r="H120" i="2"/>
  <c r="L120" i="2"/>
  <c r="X120" i="2"/>
  <c r="I120" i="2"/>
  <c r="M120" i="2"/>
  <c r="U121" i="2"/>
  <c r="P121" i="2"/>
  <c r="R121" i="2"/>
  <c r="F121" i="2"/>
  <c r="J121" i="2"/>
  <c r="V121" i="2"/>
  <c r="G121" i="2"/>
  <c r="W121" i="2"/>
  <c r="H121" i="2"/>
  <c r="L121" i="2"/>
  <c r="X121" i="2"/>
  <c r="I121" i="2"/>
  <c r="M121" i="2"/>
  <c r="U122" i="2"/>
  <c r="P122" i="2"/>
  <c r="R122" i="2"/>
  <c r="F122" i="2"/>
  <c r="J122" i="2"/>
  <c r="V122" i="2"/>
  <c r="G122" i="2"/>
  <c r="W122" i="2"/>
  <c r="H122" i="2"/>
  <c r="L122" i="2"/>
  <c r="X122" i="2"/>
  <c r="I122" i="2"/>
  <c r="M122" i="2"/>
  <c r="U123" i="2"/>
  <c r="P123" i="2"/>
  <c r="R123" i="2"/>
  <c r="F123" i="2"/>
  <c r="J123" i="2"/>
  <c r="V123" i="2"/>
  <c r="G123" i="2"/>
  <c r="W123" i="2"/>
  <c r="H123" i="2"/>
  <c r="L123" i="2"/>
  <c r="X123" i="2"/>
  <c r="I123" i="2"/>
  <c r="M123" i="2"/>
  <c r="U124" i="2"/>
  <c r="P124" i="2"/>
  <c r="R124" i="2"/>
  <c r="F124" i="2"/>
  <c r="J124" i="2"/>
  <c r="V124" i="2"/>
  <c r="G124" i="2"/>
  <c r="W124" i="2"/>
  <c r="H124" i="2"/>
  <c r="L124" i="2"/>
  <c r="X124" i="2"/>
  <c r="I124" i="2"/>
  <c r="M124" i="2"/>
  <c r="U125" i="2"/>
  <c r="P125" i="2"/>
  <c r="R125" i="2"/>
  <c r="F125" i="2"/>
  <c r="J125" i="2"/>
  <c r="V125" i="2"/>
  <c r="G125" i="2"/>
  <c r="W125" i="2"/>
  <c r="H125" i="2"/>
  <c r="L125" i="2"/>
  <c r="X125" i="2"/>
  <c r="I125" i="2"/>
  <c r="M125" i="2"/>
  <c r="U126" i="2"/>
  <c r="P126" i="2"/>
  <c r="R126" i="2"/>
  <c r="F126" i="2"/>
  <c r="J126" i="2"/>
  <c r="V126" i="2"/>
  <c r="G126" i="2"/>
  <c r="W126" i="2"/>
  <c r="H126" i="2"/>
  <c r="L126" i="2"/>
  <c r="X126" i="2"/>
  <c r="I126" i="2"/>
  <c r="M126" i="2"/>
  <c r="U127" i="2"/>
  <c r="P127" i="2"/>
  <c r="R127" i="2"/>
  <c r="F127" i="2"/>
  <c r="J127" i="2"/>
  <c r="V127" i="2"/>
  <c r="G127" i="2"/>
  <c r="W127" i="2"/>
  <c r="H127" i="2"/>
  <c r="L127" i="2"/>
  <c r="X127" i="2"/>
  <c r="I127" i="2"/>
  <c r="M127" i="2"/>
  <c r="U128" i="2"/>
  <c r="P128" i="2"/>
  <c r="R128" i="2"/>
  <c r="F128" i="2"/>
  <c r="J128" i="2"/>
  <c r="V128" i="2"/>
  <c r="G128" i="2"/>
  <c r="W128" i="2"/>
  <c r="H128" i="2"/>
  <c r="L128" i="2"/>
  <c r="X128" i="2"/>
  <c r="I128" i="2"/>
  <c r="M128" i="2"/>
  <c r="U129" i="2"/>
  <c r="P129" i="2"/>
  <c r="R129" i="2"/>
  <c r="F129" i="2"/>
  <c r="J129" i="2"/>
  <c r="V129" i="2"/>
  <c r="G129" i="2"/>
  <c r="W129" i="2"/>
  <c r="H129" i="2"/>
  <c r="L129" i="2"/>
  <c r="X129" i="2"/>
  <c r="I129" i="2"/>
  <c r="M129" i="2"/>
  <c r="U130" i="2"/>
  <c r="P130" i="2"/>
  <c r="R130" i="2"/>
  <c r="F130" i="2"/>
  <c r="J130" i="2"/>
  <c r="V130" i="2"/>
  <c r="G130" i="2"/>
  <c r="W130" i="2"/>
  <c r="H130" i="2"/>
  <c r="L130" i="2"/>
  <c r="X130" i="2"/>
  <c r="I130" i="2"/>
  <c r="M130" i="2"/>
  <c r="U131" i="2"/>
  <c r="P131" i="2"/>
  <c r="R131" i="2"/>
  <c r="F131" i="2"/>
  <c r="J131" i="2"/>
  <c r="V131" i="2"/>
  <c r="G131" i="2"/>
  <c r="W131" i="2"/>
  <c r="H131" i="2"/>
  <c r="L131" i="2"/>
  <c r="X131" i="2"/>
  <c r="I131" i="2"/>
  <c r="M131" i="2"/>
  <c r="U132" i="2"/>
  <c r="P132" i="2"/>
  <c r="R132" i="2"/>
  <c r="F132" i="2"/>
  <c r="J132" i="2"/>
  <c r="V132" i="2"/>
  <c r="G132" i="2"/>
  <c r="W132" i="2"/>
  <c r="H132" i="2"/>
  <c r="L132" i="2"/>
  <c r="X132" i="2"/>
  <c r="I132" i="2"/>
  <c r="M132" i="2"/>
  <c r="U133" i="2"/>
  <c r="P133" i="2"/>
  <c r="R133" i="2"/>
  <c r="F133" i="2"/>
  <c r="J133" i="2"/>
  <c r="V133" i="2"/>
  <c r="G133" i="2"/>
  <c r="W133" i="2"/>
  <c r="H133" i="2"/>
  <c r="L133" i="2"/>
  <c r="X133" i="2"/>
  <c r="I133" i="2"/>
  <c r="M133" i="2"/>
  <c r="U134" i="2"/>
  <c r="P134" i="2"/>
  <c r="R134" i="2"/>
  <c r="F134" i="2"/>
  <c r="J134" i="2"/>
  <c r="V134" i="2"/>
  <c r="G134" i="2"/>
  <c r="W134" i="2"/>
  <c r="H134" i="2"/>
  <c r="L134" i="2"/>
  <c r="X134" i="2"/>
  <c r="I134" i="2"/>
  <c r="M134" i="2"/>
  <c r="U135" i="2"/>
  <c r="P135" i="2"/>
  <c r="R135" i="2"/>
  <c r="F135" i="2"/>
  <c r="J135" i="2"/>
  <c r="V135" i="2"/>
  <c r="G135" i="2"/>
  <c r="W135" i="2"/>
  <c r="H135" i="2"/>
  <c r="L135" i="2"/>
  <c r="X135" i="2"/>
  <c r="I135" i="2"/>
  <c r="M135" i="2"/>
  <c r="U136" i="2"/>
  <c r="P136" i="2"/>
  <c r="R136" i="2"/>
  <c r="F136" i="2"/>
  <c r="J136" i="2"/>
  <c r="V136" i="2"/>
  <c r="G136" i="2"/>
  <c r="W136" i="2"/>
  <c r="H136" i="2"/>
  <c r="L136" i="2"/>
  <c r="X136" i="2"/>
  <c r="I136" i="2"/>
  <c r="M136" i="2"/>
  <c r="U137" i="2"/>
  <c r="P137" i="2"/>
  <c r="R137" i="2"/>
  <c r="F137" i="2"/>
  <c r="J137" i="2"/>
  <c r="V137" i="2"/>
  <c r="G137" i="2"/>
  <c r="W137" i="2"/>
  <c r="H137" i="2"/>
  <c r="L137" i="2"/>
  <c r="X137" i="2"/>
  <c r="I137" i="2"/>
  <c r="M137" i="2"/>
  <c r="U138" i="2"/>
  <c r="P138" i="2"/>
  <c r="R138" i="2"/>
  <c r="F138" i="2"/>
  <c r="J138" i="2"/>
  <c r="V138" i="2"/>
  <c r="G138" i="2"/>
  <c r="W138" i="2"/>
  <c r="H138" i="2"/>
  <c r="L138" i="2"/>
  <c r="X138" i="2"/>
  <c r="I138" i="2"/>
  <c r="M138" i="2"/>
  <c r="U139" i="2"/>
  <c r="P139" i="2"/>
  <c r="R139" i="2"/>
  <c r="F139" i="2"/>
  <c r="J139" i="2"/>
  <c r="V139" i="2"/>
  <c r="G139" i="2"/>
  <c r="W139" i="2"/>
  <c r="H139" i="2"/>
  <c r="L139" i="2"/>
  <c r="X139" i="2"/>
  <c r="I139" i="2"/>
  <c r="M139" i="2"/>
  <c r="U140" i="2"/>
  <c r="P140" i="2"/>
  <c r="R140" i="2"/>
  <c r="F140" i="2"/>
  <c r="J140" i="2"/>
  <c r="V140" i="2"/>
  <c r="G140" i="2"/>
  <c r="W140" i="2"/>
  <c r="H140" i="2"/>
  <c r="L140" i="2"/>
  <c r="X140" i="2"/>
  <c r="I140" i="2"/>
  <c r="M140" i="2"/>
  <c r="U141" i="2"/>
  <c r="P141" i="2"/>
  <c r="R141" i="2"/>
  <c r="F141" i="2"/>
  <c r="J141" i="2"/>
  <c r="V141" i="2"/>
  <c r="G141" i="2"/>
  <c r="W141" i="2"/>
  <c r="H141" i="2"/>
  <c r="L141" i="2"/>
  <c r="X141" i="2"/>
  <c r="I141" i="2"/>
  <c r="M141" i="2"/>
  <c r="U142" i="2"/>
  <c r="P142" i="2"/>
  <c r="R142" i="2"/>
  <c r="F142" i="2"/>
  <c r="J142" i="2"/>
  <c r="V142" i="2"/>
  <c r="G142" i="2"/>
  <c r="W142" i="2"/>
  <c r="H142" i="2"/>
  <c r="L142" i="2"/>
  <c r="X142" i="2"/>
  <c r="I142" i="2"/>
  <c r="M142" i="2"/>
  <c r="U143" i="2"/>
  <c r="P143" i="2"/>
  <c r="R143" i="2"/>
  <c r="F143" i="2"/>
  <c r="J143" i="2"/>
  <c r="V143" i="2"/>
  <c r="G143" i="2"/>
  <c r="W143" i="2"/>
  <c r="H143" i="2"/>
  <c r="L143" i="2"/>
  <c r="X143" i="2"/>
  <c r="I143" i="2"/>
  <c r="M143" i="2"/>
  <c r="U144" i="2"/>
  <c r="P144" i="2"/>
  <c r="R144" i="2"/>
  <c r="F144" i="2"/>
  <c r="J144" i="2"/>
  <c r="V144" i="2"/>
  <c r="G144" i="2"/>
  <c r="W144" i="2"/>
  <c r="H144" i="2"/>
  <c r="L144" i="2"/>
  <c r="X144" i="2"/>
  <c r="I144" i="2"/>
  <c r="M144" i="2"/>
  <c r="U145" i="2"/>
  <c r="P145" i="2"/>
  <c r="R145" i="2"/>
  <c r="F145" i="2"/>
  <c r="J145" i="2"/>
  <c r="V145" i="2"/>
  <c r="G145" i="2"/>
  <c r="W145" i="2"/>
  <c r="H145" i="2"/>
  <c r="L145" i="2"/>
  <c r="X145" i="2"/>
  <c r="I145" i="2"/>
  <c r="M145" i="2"/>
  <c r="U146" i="2"/>
  <c r="P146" i="2"/>
  <c r="R146" i="2"/>
  <c r="F146" i="2"/>
  <c r="J146" i="2"/>
  <c r="V146" i="2"/>
  <c r="G146" i="2"/>
  <c r="W146" i="2"/>
  <c r="H146" i="2"/>
  <c r="L146" i="2"/>
  <c r="X146" i="2"/>
  <c r="I146" i="2"/>
  <c r="M146" i="2"/>
  <c r="U147" i="2"/>
  <c r="P147" i="2"/>
  <c r="R147" i="2"/>
  <c r="F147" i="2"/>
  <c r="J147" i="2"/>
  <c r="V147" i="2"/>
  <c r="G147" i="2"/>
  <c r="W147" i="2"/>
  <c r="H147" i="2"/>
  <c r="L147" i="2"/>
  <c r="X147" i="2"/>
  <c r="I147" i="2"/>
  <c r="M147" i="2"/>
  <c r="U148" i="2"/>
  <c r="P148" i="2"/>
  <c r="R148" i="2"/>
  <c r="F148" i="2"/>
  <c r="J148" i="2"/>
  <c r="V148" i="2"/>
  <c r="G148" i="2"/>
  <c r="W148" i="2"/>
  <c r="H148" i="2"/>
  <c r="L148" i="2"/>
  <c r="X148" i="2"/>
  <c r="I148" i="2"/>
  <c r="M148" i="2"/>
  <c r="U149" i="2"/>
  <c r="P149" i="2"/>
  <c r="R149" i="2"/>
  <c r="F149" i="2"/>
  <c r="J149" i="2"/>
  <c r="V149" i="2"/>
  <c r="G149" i="2"/>
  <c r="W149" i="2"/>
  <c r="H149" i="2"/>
  <c r="L149" i="2"/>
  <c r="X149" i="2"/>
  <c r="I149" i="2"/>
  <c r="M149" i="2"/>
  <c r="U150" i="2"/>
  <c r="P150" i="2"/>
  <c r="R150" i="2"/>
  <c r="F150" i="2"/>
  <c r="J150" i="2"/>
  <c r="V150" i="2"/>
  <c r="G150" i="2"/>
  <c r="W150" i="2"/>
  <c r="H150" i="2"/>
  <c r="L150" i="2"/>
  <c r="X150" i="2"/>
  <c r="I150" i="2"/>
  <c r="M150" i="2"/>
  <c r="U151" i="2"/>
  <c r="P151" i="2"/>
  <c r="R151" i="2"/>
  <c r="F151" i="2"/>
  <c r="J151" i="2"/>
  <c r="V151" i="2"/>
  <c r="G151" i="2"/>
  <c r="W151" i="2"/>
  <c r="H151" i="2"/>
  <c r="L151" i="2"/>
  <c r="X151" i="2"/>
  <c r="I151" i="2"/>
  <c r="M151" i="2"/>
  <c r="U152" i="2"/>
  <c r="P152" i="2"/>
  <c r="R152" i="2"/>
  <c r="F152" i="2"/>
  <c r="J152" i="2"/>
  <c r="V152" i="2"/>
  <c r="G152" i="2"/>
  <c r="W152" i="2"/>
  <c r="H152" i="2"/>
  <c r="L152" i="2"/>
  <c r="X152" i="2"/>
  <c r="I152" i="2"/>
  <c r="M152" i="2"/>
  <c r="U153" i="2"/>
  <c r="P153" i="2"/>
  <c r="R153" i="2"/>
  <c r="F153" i="2"/>
  <c r="J153" i="2"/>
  <c r="V153" i="2"/>
  <c r="G153" i="2"/>
  <c r="W153" i="2"/>
  <c r="H153" i="2"/>
  <c r="L153" i="2"/>
  <c r="X153" i="2"/>
  <c r="I153" i="2"/>
  <c r="M153" i="2"/>
  <c r="U154" i="2"/>
  <c r="P154" i="2"/>
  <c r="R154" i="2"/>
  <c r="F154" i="2"/>
  <c r="J154" i="2"/>
  <c r="V154" i="2"/>
  <c r="G154" i="2"/>
  <c r="W154" i="2"/>
  <c r="H154" i="2"/>
  <c r="L154" i="2"/>
  <c r="X154" i="2"/>
  <c r="I154" i="2"/>
  <c r="M154" i="2"/>
  <c r="U155" i="2"/>
  <c r="P155" i="2"/>
  <c r="R155" i="2"/>
  <c r="F155" i="2"/>
  <c r="J155" i="2"/>
  <c r="V155" i="2"/>
  <c r="G155" i="2"/>
  <c r="W155" i="2"/>
  <c r="H155" i="2"/>
  <c r="L155" i="2"/>
  <c r="X155" i="2"/>
  <c r="I155" i="2"/>
  <c r="M155" i="2"/>
  <c r="U156" i="2"/>
  <c r="P156" i="2"/>
  <c r="R156" i="2"/>
  <c r="F156" i="2"/>
  <c r="J156" i="2"/>
  <c r="V156" i="2"/>
  <c r="G156" i="2"/>
  <c r="W156" i="2"/>
  <c r="H156" i="2"/>
  <c r="L156" i="2"/>
  <c r="X156" i="2"/>
  <c r="I156" i="2"/>
  <c r="M156" i="2"/>
  <c r="U157" i="2"/>
  <c r="P157" i="2"/>
  <c r="R157" i="2"/>
  <c r="F157" i="2"/>
  <c r="J157" i="2"/>
  <c r="V157" i="2"/>
  <c r="G157" i="2"/>
  <c r="W157" i="2"/>
  <c r="H157" i="2"/>
  <c r="L157" i="2"/>
  <c r="X157" i="2"/>
  <c r="I157" i="2"/>
  <c r="M157" i="2"/>
  <c r="U158" i="2"/>
  <c r="P158" i="2"/>
  <c r="R158" i="2"/>
  <c r="F158" i="2"/>
  <c r="J158" i="2"/>
  <c r="V158" i="2"/>
  <c r="G158" i="2"/>
  <c r="W158" i="2"/>
  <c r="H158" i="2"/>
  <c r="L158" i="2"/>
  <c r="X158" i="2"/>
  <c r="I158" i="2"/>
  <c r="M158" i="2"/>
  <c r="U159" i="2"/>
  <c r="P159" i="2"/>
  <c r="R159" i="2"/>
  <c r="F159" i="2"/>
  <c r="J159" i="2"/>
  <c r="V159" i="2"/>
  <c r="G159" i="2"/>
  <c r="W159" i="2"/>
  <c r="H159" i="2"/>
  <c r="L159" i="2"/>
  <c r="X159" i="2"/>
  <c r="I159" i="2"/>
  <c r="M159" i="2"/>
  <c r="U160" i="2"/>
  <c r="P160" i="2"/>
  <c r="R160" i="2"/>
  <c r="F160" i="2"/>
  <c r="J160" i="2"/>
  <c r="V160" i="2"/>
  <c r="G160" i="2"/>
  <c r="W160" i="2"/>
  <c r="H160" i="2"/>
  <c r="L160" i="2"/>
  <c r="X160" i="2"/>
  <c r="I160" i="2"/>
  <c r="M160" i="2"/>
  <c r="U161" i="2"/>
  <c r="P161" i="2"/>
  <c r="R161" i="2"/>
  <c r="F161" i="2"/>
  <c r="J161" i="2"/>
  <c r="V161" i="2"/>
  <c r="G161" i="2"/>
  <c r="W161" i="2"/>
  <c r="H161" i="2"/>
  <c r="L161" i="2"/>
  <c r="X161" i="2"/>
  <c r="I161" i="2"/>
  <c r="M161" i="2"/>
  <c r="U162" i="2"/>
  <c r="P162" i="2"/>
  <c r="R162" i="2"/>
  <c r="F162" i="2"/>
  <c r="J162" i="2"/>
  <c r="V162" i="2"/>
  <c r="G162" i="2"/>
  <c r="W162" i="2"/>
  <c r="H162" i="2"/>
  <c r="L162" i="2"/>
  <c r="X162" i="2"/>
  <c r="I162" i="2"/>
  <c r="M162" i="2"/>
  <c r="U163" i="2"/>
  <c r="P163" i="2"/>
  <c r="R163" i="2"/>
  <c r="F163" i="2"/>
  <c r="J163" i="2"/>
  <c r="V163" i="2"/>
  <c r="G163" i="2"/>
  <c r="W163" i="2"/>
  <c r="H163" i="2"/>
  <c r="L163" i="2"/>
  <c r="X163" i="2"/>
  <c r="I163" i="2"/>
  <c r="M163" i="2"/>
  <c r="U164" i="2"/>
  <c r="P164" i="2"/>
  <c r="R164" i="2"/>
  <c r="F164" i="2"/>
  <c r="J164" i="2"/>
  <c r="V164" i="2"/>
  <c r="G164" i="2"/>
  <c r="W164" i="2"/>
  <c r="H164" i="2"/>
  <c r="L164" i="2"/>
  <c r="X164" i="2"/>
  <c r="I164" i="2"/>
  <c r="M164" i="2"/>
  <c r="U165" i="2"/>
  <c r="P165" i="2"/>
  <c r="R165" i="2"/>
  <c r="F165" i="2"/>
  <c r="J165" i="2"/>
  <c r="V165" i="2"/>
  <c r="G165" i="2"/>
  <c r="W165" i="2"/>
  <c r="H165" i="2"/>
  <c r="L165" i="2"/>
  <c r="X165" i="2"/>
  <c r="I165" i="2"/>
  <c r="M165" i="2"/>
  <c r="U166" i="2"/>
  <c r="P166" i="2"/>
  <c r="R166" i="2"/>
  <c r="F166" i="2"/>
  <c r="J166" i="2"/>
  <c r="V166" i="2"/>
  <c r="G166" i="2"/>
  <c r="W166" i="2"/>
  <c r="H166" i="2"/>
  <c r="L166" i="2"/>
  <c r="X166" i="2"/>
  <c r="I166" i="2"/>
  <c r="M166" i="2"/>
  <c r="U167" i="2"/>
  <c r="P167" i="2"/>
  <c r="R167" i="2"/>
  <c r="F167" i="2"/>
  <c r="J167" i="2"/>
  <c r="V167" i="2"/>
  <c r="G167" i="2"/>
  <c r="W167" i="2"/>
  <c r="H167" i="2"/>
  <c r="L167" i="2"/>
  <c r="X167" i="2"/>
  <c r="I167" i="2"/>
  <c r="M167" i="2"/>
  <c r="U168" i="2"/>
  <c r="P168" i="2"/>
  <c r="R168" i="2"/>
  <c r="F168" i="2"/>
  <c r="J168" i="2"/>
  <c r="V168" i="2"/>
  <c r="G168" i="2"/>
  <c r="W168" i="2"/>
  <c r="H168" i="2"/>
  <c r="L168" i="2"/>
  <c r="X168" i="2"/>
  <c r="I168" i="2"/>
  <c r="M168" i="2"/>
  <c r="U169" i="2"/>
  <c r="P169" i="2"/>
  <c r="R169" i="2"/>
  <c r="F169" i="2"/>
  <c r="J169" i="2"/>
  <c r="V169" i="2"/>
  <c r="G169" i="2"/>
  <c r="W169" i="2"/>
  <c r="H169" i="2"/>
  <c r="L169" i="2"/>
  <c r="X169" i="2"/>
  <c r="I169" i="2"/>
  <c r="M169" i="2"/>
  <c r="U170" i="2"/>
  <c r="P170" i="2"/>
  <c r="R170" i="2"/>
  <c r="F170" i="2"/>
  <c r="J170" i="2"/>
  <c r="V170" i="2"/>
  <c r="G170" i="2"/>
  <c r="W170" i="2"/>
  <c r="H170" i="2"/>
  <c r="L170" i="2"/>
  <c r="X170" i="2"/>
  <c r="I170" i="2"/>
  <c r="M170" i="2"/>
  <c r="U171" i="2"/>
  <c r="P171" i="2"/>
  <c r="R171" i="2"/>
  <c r="F171" i="2"/>
  <c r="J171" i="2"/>
  <c r="V171" i="2"/>
  <c r="G171" i="2"/>
  <c r="W171" i="2"/>
  <c r="H171" i="2"/>
  <c r="L171" i="2"/>
  <c r="X171" i="2"/>
  <c r="I171" i="2"/>
  <c r="M171" i="2"/>
  <c r="U172" i="2"/>
  <c r="P172" i="2"/>
  <c r="R172" i="2"/>
  <c r="F172" i="2"/>
  <c r="J172" i="2"/>
  <c r="V172" i="2"/>
  <c r="G172" i="2"/>
  <c r="W172" i="2"/>
  <c r="H172" i="2"/>
  <c r="L172" i="2"/>
  <c r="X172" i="2"/>
  <c r="I172" i="2"/>
  <c r="M172" i="2"/>
  <c r="U173" i="2"/>
  <c r="P173" i="2"/>
  <c r="R173" i="2"/>
  <c r="F173" i="2"/>
  <c r="J173" i="2"/>
  <c r="V173" i="2"/>
  <c r="G173" i="2"/>
  <c r="W173" i="2"/>
  <c r="H173" i="2"/>
  <c r="L173" i="2"/>
  <c r="X173" i="2"/>
  <c r="I173" i="2"/>
  <c r="M173" i="2"/>
  <c r="U174" i="2"/>
  <c r="P174" i="2"/>
  <c r="R174" i="2"/>
  <c r="F174" i="2"/>
  <c r="J174" i="2"/>
  <c r="V174" i="2"/>
  <c r="G174" i="2"/>
  <c r="W174" i="2"/>
  <c r="H174" i="2"/>
  <c r="L174" i="2"/>
  <c r="X174" i="2"/>
  <c r="I174" i="2"/>
  <c r="M174" i="2"/>
  <c r="U175" i="2"/>
  <c r="P175" i="2"/>
  <c r="R175" i="2"/>
  <c r="F175" i="2"/>
  <c r="J175" i="2"/>
  <c r="V175" i="2"/>
  <c r="G175" i="2"/>
  <c r="W175" i="2"/>
  <c r="H175" i="2"/>
  <c r="L175" i="2"/>
  <c r="X175" i="2"/>
  <c r="I175" i="2"/>
  <c r="M175" i="2"/>
  <c r="U176" i="2"/>
  <c r="P176" i="2"/>
  <c r="R176" i="2"/>
  <c r="F176" i="2"/>
  <c r="J176" i="2"/>
  <c r="V176" i="2"/>
  <c r="G176" i="2"/>
  <c r="W176" i="2"/>
  <c r="H176" i="2"/>
  <c r="L176" i="2"/>
  <c r="X176" i="2"/>
  <c r="I176" i="2"/>
  <c r="M176" i="2"/>
  <c r="U177" i="2"/>
  <c r="P177" i="2"/>
  <c r="R177" i="2"/>
  <c r="F177" i="2"/>
  <c r="J177" i="2"/>
  <c r="V177" i="2"/>
  <c r="G177" i="2"/>
  <c r="W177" i="2"/>
  <c r="H177" i="2"/>
  <c r="L177" i="2"/>
  <c r="X177" i="2"/>
  <c r="I177" i="2"/>
  <c r="M177" i="2"/>
  <c r="U178" i="2"/>
  <c r="P178" i="2"/>
  <c r="R178" i="2"/>
  <c r="F178" i="2"/>
  <c r="J178" i="2"/>
  <c r="V178" i="2"/>
  <c r="G178" i="2"/>
  <c r="W178" i="2"/>
  <c r="H178" i="2"/>
  <c r="L178" i="2"/>
  <c r="X178" i="2"/>
  <c r="I178" i="2"/>
  <c r="M178" i="2"/>
  <c r="U179" i="2"/>
  <c r="P179" i="2"/>
  <c r="R179" i="2"/>
  <c r="F179" i="2"/>
  <c r="J179" i="2"/>
  <c r="V179" i="2"/>
  <c r="G179" i="2"/>
  <c r="W179" i="2"/>
  <c r="H179" i="2"/>
  <c r="L179" i="2"/>
  <c r="X179" i="2"/>
  <c r="I179" i="2"/>
  <c r="M179" i="2"/>
  <c r="U180" i="2"/>
  <c r="P180" i="2"/>
  <c r="R180" i="2"/>
  <c r="F180" i="2"/>
  <c r="J180" i="2"/>
  <c r="V180" i="2"/>
  <c r="G180" i="2"/>
  <c r="W180" i="2"/>
  <c r="H180" i="2"/>
  <c r="L180" i="2"/>
  <c r="X180" i="2"/>
  <c r="I180" i="2"/>
  <c r="M180" i="2"/>
  <c r="U181" i="2"/>
  <c r="P181" i="2"/>
  <c r="R181" i="2"/>
  <c r="F181" i="2"/>
  <c r="J181" i="2"/>
  <c r="V181" i="2"/>
  <c r="G181" i="2"/>
  <c r="W181" i="2"/>
  <c r="H181" i="2"/>
  <c r="L181" i="2"/>
  <c r="X181" i="2"/>
  <c r="I181" i="2"/>
  <c r="M181" i="2"/>
  <c r="U182" i="2"/>
  <c r="P182" i="2"/>
  <c r="R182" i="2"/>
  <c r="F182" i="2"/>
  <c r="J182" i="2"/>
  <c r="V182" i="2"/>
  <c r="G182" i="2"/>
  <c r="W182" i="2"/>
  <c r="H182" i="2"/>
  <c r="L182" i="2"/>
  <c r="X182" i="2"/>
  <c r="I182" i="2"/>
  <c r="M182" i="2"/>
  <c r="U183" i="2"/>
  <c r="P183" i="2"/>
  <c r="R183" i="2"/>
  <c r="F183" i="2"/>
  <c r="J183" i="2"/>
  <c r="V183" i="2"/>
  <c r="G183" i="2"/>
  <c r="W183" i="2"/>
  <c r="H183" i="2"/>
  <c r="L183" i="2"/>
  <c r="X183" i="2"/>
  <c r="I183" i="2"/>
  <c r="M183" i="2"/>
  <c r="U184" i="2"/>
  <c r="P184" i="2"/>
  <c r="R184" i="2"/>
  <c r="F184" i="2"/>
  <c r="J184" i="2"/>
  <c r="V184" i="2"/>
  <c r="G184" i="2"/>
  <c r="W184" i="2"/>
  <c r="H184" i="2"/>
  <c r="L184" i="2"/>
  <c r="X184" i="2"/>
  <c r="I184" i="2"/>
  <c r="M184" i="2"/>
  <c r="U185" i="2"/>
  <c r="P185" i="2"/>
  <c r="R185" i="2"/>
  <c r="F185" i="2"/>
  <c r="J185" i="2"/>
  <c r="V185" i="2"/>
  <c r="G185" i="2"/>
  <c r="W185" i="2"/>
  <c r="H185" i="2"/>
  <c r="L185" i="2"/>
  <c r="X185" i="2"/>
  <c r="I185" i="2"/>
  <c r="M185" i="2"/>
  <c r="U186" i="2"/>
  <c r="P186" i="2"/>
  <c r="R186" i="2"/>
  <c r="F186" i="2"/>
  <c r="J186" i="2"/>
  <c r="V186" i="2"/>
  <c r="G186" i="2"/>
  <c r="W186" i="2"/>
  <c r="H186" i="2"/>
  <c r="L186" i="2"/>
  <c r="X186" i="2"/>
  <c r="I186" i="2"/>
  <c r="M186" i="2"/>
  <c r="U187" i="2"/>
  <c r="P187" i="2"/>
  <c r="R187" i="2"/>
  <c r="F187" i="2"/>
  <c r="J187" i="2"/>
  <c r="V187" i="2"/>
  <c r="G187" i="2"/>
  <c r="W187" i="2"/>
  <c r="H187" i="2"/>
  <c r="L187" i="2"/>
  <c r="X187" i="2"/>
  <c r="I187" i="2"/>
  <c r="M187" i="2"/>
  <c r="U188" i="2"/>
  <c r="P188" i="2"/>
  <c r="R188" i="2"/>
  <c r="F188" i="2"/>
  <c r="J188" i="2"/>
  <c r="V188" i="2"/>
  <c r="G188" i="2"/>
  <c r="W188" i="2"/>
  <c r="H188" i="2"/>
  <c r="L188" i="2"/>
  <c r="X188" i="2"/>
  <c r="I188" i="2"/>
  <c r="M188" i="2"/>
  <c r="U189" i="2"/>
  <c r="P189" i="2"/>
  <c r="R189" i="2"/>
  <c r="F189" i="2"/>
  <c r="J189" i="2"/>
  <c r="V189" i="2"/>
  <c r="G189" i="2"/>
  <c r="W189" i="2"/>
  <c r="H189" i="2"/>
  <c r="L189" i="2"/>
  <c r="X189" i="2"/>
  <c r="I189" i="2"/>
  <c r="M189" i="2"/>
  <c r="U190" i="2"/>
  <c r="P190" i="2"/>
  <c r="R190" i="2"/>
  <c r="F190" i="2"/>
  <c r="J190" i="2"/>
  <c r="V190" i="2"/>
  <c r="G190" i="2"/>
  <c r="W190" i="2"/>
  <c r="H190" i="2"/>
  <c r="L190" i="2"/>
  <c r="X190" i="2"/>
  <c r="I190" i="2"/>
  <c r="M190" i="2"/>
  <c r="U191" i="2"/>
  <c r="P191" i="2"/>
  <c r="R191" i="2"/>
  <c r="F191" i="2"/>
  <c r="J191" i="2"/>
  <c r="V191" i="2"/>
  <c r="G191" i="2"/>
  <c r="W191" i="2"/>
  <c r="H191" i="2"/>
  <c r="L191" i="2"/>
  <c r="X191" i="2"/>
  <c r="I191" i="2"/>
  <c r="M191" i="2"/>
  <c r="U192" i="2"/>
  <c r="P192" i="2"/>
  <c r="R192" i="2"/>
  <c r="F192" i="2"/>
  <c r="J192" i="2"/>
  <c r="V192" i="2"/>
  <c r="G192" i="2"/>
  <c r="W192" i="2"/>
  <c r="H192" i="2"/>
  <c r="L192" i="2"/>
  <c r="X192" i="2"/>
  <c r="I192" i="2"/>
  <c r="M192" i="2"/>
  <c r="U193" i="2"/>
  <c r="P193" i="2"/>
  <c r="R193" i="2"/>
  <c r="F193" i="2"/>
  <c r="J193" i="2"/>
  <c r="V193" i="2"/>
  <c r="G193" i="2"/>
  <c r="W193" i="2"/>
  <c r="H193" i="2"/>
  <c r="L193" i="2"/>
  <c r="X193" i="2"/>
  <c r="I193" i="2"/>
  <c r="M193" i="2"/>
  <c r="U194" i="2"/>
  <c r="P194" i="2"/>
  <c r="R194" i="2"/>
  <c r="F194" i="2"/>
  <c r="J194" i="2"/>
  <c r="V194" i="2"/>
  <c r="G194" i="2"/>
  <c r="W194" i="2"/>
  <c r="H194" i="2"/>
  <c r="L194" i="2"/>
  <c r="X194" i="2"/>
  <c r="I194" i="2"/>
  <c r="M194" i="2"/>
  <c r="U195" i="2"/>
  <c r="P195" i="2"/>
  <c r="R195" i="2"/>
  <c r="F195" i="2"/>
  <c r="J195" i="2"/>
  <c r="V195" i="2"/>
  <c r="G195" i="2"/>
  <c r="W195" i="2"/>
  <c r="H195" i="2"/>
  <c r="L195" i="2"/>
  <c r="X195" i="2"/>
  <c r="I195" i="2"/>
  <c r="M195" i="2"/>
  <c r="U196" i="2"/>
  <c r="P196" i="2"/>
  <c r="R196" i="2"/>
  <c r="F196" i="2"/>
  <c r="J196" i="2"/>
  <c r="V196" i="2"/>
  <c r="G196" i="2"/>
  <c r="W196" i="2"/>
  <c r="H196" i="2"/>
  <c r="L196" i="2"/>
  <c r="X196" i="2"/>
  <c r="I196" i="2"/>
  <c r="M196" i="2"/>
  <c r="U197" i="2"/>
  <c r="P197" i="2"/>
  <c r="R197" i="2"/>
  <c r="F197" i="2"/>
  <c r="J197" i="2"/>
  <c r="V197" i="2"/>
  <c r="G197" i="2"/>
  <c r="W197" i="2"/>
  <c r="H197" i="2"/>
  <c r="L197" i="2"/>
  <c r="X197" i="2"/>
  <c r="I197" i="2"/>
  <c r="M197" i="2"/>
  <c r="U198" i="2"/>
  <c r="P198" i="2"/>
  <c r="R198" i="2"/>
  <c r="F198" i="2"/>
  <c r="J198" i="2"/>
  <c r="V198" i="2"/>
  <c r="G198" i="2"/>
  <c r="W198" i="2"/>
  <c r="H198" i="2"/>
  <c r="L198" i="2"/>
  <c r="X198" i="2"/>
  <c r="I198" i="2"/>
  <c r="M198" i="2"/>
  <c r="U199" i="2"/>
  <c r="P199" i="2"/>
  <c r="R199" i="2"/>
  <c r="F199" i="2"/>
  <c r="J199" i="2"/>
  <c r="V199" i="2"/>
  <c r="G199" i="2"/>
  <c r="W199" i="2"/>
  <c r="H199" i="2"/>
  <c r="L199" i="2"/>
  <c r="X199" i="2"/>
  <c r="I199" i="2"/>
  <c r="M199" i="2"/>
  <c r="U200" i="2"/>
  <c r="P200" i="2"/>
  <c r="R200" i="2"/>
  <c r="F200" i="2"/>
  <c r="J200" i="2"/>
  <c r="V200" i="2"/>
  <c r="G200" i="2"/>
  <c r="W200" i="2"/>
  <c r="H200" i="2"/>
  <c r="L200" i="2"/>
  <c r="X200" i="2"/>
  <c r="I200" i="2"/>
  <c r="M200" i="2"/>
  <c r="U201" i="2"/>
  <c r="P201" i="2"/>
  <c r="R201" i="2"/>
  <c r="F201" i="2"/>
  <c r="J201" i="2"/>
  <c r="V201" i="2"/>
  <c r="G201" i="2"/>
  <c r="W201" i="2"/>
  <c r="H201" i="2"/>
  <c r="L201" i="2"/>
  <c r="X201" i="2"/>
  <c r="I201" i="2"/>
  <c r="M201" i="2"/>
  <c r="U202" i="2"/>
  <c r="P202" i="2"/>
  <c r="R202" i="2"/>
  <c r="F202" i="2"/>
  <c r="J202" i="2"/>
  <c r="V202" i="2"/>
  <c r="G202" i="2"/>
  <c r="W202" i="2"/>
  <c r="H202" i="2"/>
  <c r="L202" i="2"/>
  <c r="X202" i="2"/>
  <c r="I202" i="2"/>
  <c r="M202" i="2"/>
  <c r="U203" i="2"/>
  <c r="P203" i="2"/>
  <c r="R203" i="2"/>
  <c r="F203" i="2"/>
  <c r="J203" i="2"/>
  <c r="V203" i="2"/>
  <c r="G203" i="2"/>
  <c r="W203" i="2"/>
  <c r="H203" i="2"/>
  <c r="L203" i="2"/>
  <c r="X203" i="2"/>
  <c r="I203" i="2"/>
  <c r="M203" i="2"/>
  <c r="U204" i="2"/>
  <c r="P204" i="2"/>
  <c r="R204" i="2"/>
  <c r="F204" i="2"/>
  <c r="J204" i="2"/>
  <c r="V204" i="2"/>
  <c r="G204" i="2"/>
  <c r="W204" i="2"/>
  <c r="H204" i="2"/>
  <c r="L204" i="2"/>
  <c r="X204" i="2"/>
  <c r="I204" i="2"/>
  <c r="M204" i="2"/>
  <c r="U205" i="2"/>
  <c r="P205" i="2"/>
  <c r="R205" i="2"/>
  <c r="F205" i="2"/>
  <c r="J205" i="2"/>
  <c r="V205" i="2"/>
  <c r="G205" i="2"/>
  <c r="W205" i="2"/>
  <c r="H205" i="2"/>
  <c r="L205" i="2"/>
  <c r="X205" i="2"/>
  <c r="I205" i="2"/>
  <c r="M205" i="2"/>
  <c r="U206" i="2"/>
  <c r="P206" i="2"/>
  <c r="R206" i="2"/>
  <c r="F206" i="2"/>
  <c r="J206" i="2"/>
  <c r="V206" i="2"/>
  <c r="G206" i="2"/>
  <c r="W206" i="2"/>
  <c r="H206" i="2"/>
  <c r="L206" i="2"/>
  <c r="X206" i="2"/>
  <c r="I206" i="2"/>
  <c r="M206" i="2"/>
  <c r="U207" i="2"/>
  <c r="P207" i="2"/>
  <c r="R207" i="2"/>
  <c r="F207" i="2"/>
  <c r="J207" i="2"/>
  <c r="V207" i="2"/>
  <c r="G207" i="2"/>
  <c r="W207" i="2"/>
  <c r="H207" i="2"/>
  <c r="L207" i="2"/>
  <c r="X207" i="2"/>
  <c r="I207" i="2"/>
  <c r="M207" i="2"/>
  <c r="U208" i="2"/>
  <c r="P208" i="2"/>
  <c r="R208" i="2"/>
  <c r="F208" i="2"/>
  <c r="J208" i="2"/>
  <c r="V208" i="2"/>
  <c r="G208" i="2"/>
  <c r="W208" i="2"/>
  <c r="H208" i="2"/>
  <c r="L208" i="2"/>
  <c r="X208" i="2"/>
  <c r="I208" i="2"/>
  <c r="M208" i="2"/>
  <c r="U209" i="2"/>
  <c r="P209" i="2"/>
  <c r="R209" i="2"/>
  <c r="F209" i="2"/>
  <c r="J209" i="2"/>
  <c r="V209" i="2"/>
  <c r="G209" i="2"/>
  <c r="W209" i="2"/>
  <c r="H209" i="2"/>
  <c r="L209" i="2"/>
  <c r="X209" i="2"/>
  <c r="I209" i="2"/>
  <c r="M209" i="2"/>
  <c r="U210" i="2"/>
  <c r="P210" i="2"/>
  <c r="R210" i="2"/>
  <c r="F210" i="2"/>
  <c r="J210" i="2"/>
  <c r="V210" i="2"/>
  <c r="G210" i="2"/>
  <c r="W210" i="2"/>
  <c r="H210" i="2"/>
  <c r="L210" i="2"/>
  <c r="X210" i="2"/>
  <c r="I210" i="2"/>
  <c r="M210" i="2"/>
  <c r="U211" i="2"/>
  <c r="P211" i="2"/>
  <c r="R211" i="2"/>
  <c r="F211" i="2"/>
  <c r="J211" i="2"/>
  <c r="V211" i="2"/>
  <c r="G211" i="2"/>
  <c r="W211" i="2"/>
  <c r="H211" i="2"/>
  <c r="L211" i="2"/>
  <c r="X211" i="2"/>
  <c r="I211" i="2"/>
  <c r="M211" i="2"/>
  <c r="U212" i="2"/>
  <c r="P212" i="2"/>
  <c r="R212" i="2"/>
  <c r="F212" i="2"/>
  <c r="J212" i="2"/>
  <c r="V212" i="2"/>
  <c r="G212" i="2"/>
  <c r="W212" i="2"/>
  <c r="H212" i="2"/>
  <c r="L212" i="2"/>
  <c r="X212" i="2"/>
  <c r="I212" i="2"/>
  <c r="M212" i="2"/>
  <c r="U213" i="2"/>
  <c r="P213" i="2"/>
  <c r="R213" i="2"/>
  <c r="F213" i="2"/>
  <c r="J213" i="2"/>
  <c r="V213" i="2"/>
  <c r="G213" i="2"/>
  <c r="W213" i="2"/>
  <c r="H213" i="2"/>
  <c r="L213" i="2"/>
  <c r="X213" i="2"/>
  <c r="I213" i="2"/>
  <c r="M213" i="2"/>
  <c r="U214" i="2"/>
  <c r="P214" i="2"/>
  <c r="R214" i="2"/>
  <c r="F214" i="2"/>
  <c r="J214" i="2"/>
  <c r="V214" i="2"/>
  <c r="G214" i="2"/>
  <c r="W214" i="2"/>
  <c r="H214" i="2"/>
  <c r="L214" i="2"/>
  <c r="X214" i="2"/>
  <c r="I214" i="2"/>
  <c r="M214" i="2"/>
  <c r="U215" i="2"/>
  <c r="P215" i="2"/>
  <c r="R215" i="2"/>
  <c r="F215" i="2"/>
  <c r="J215" i="2"/>
  <c r="V215" i="2"/>
  <c r="G215" i="2"/>
  <c r="W215" i="2"/>
  <c r="H215" i="2"/>
  <c r="L215" i="2"/>
  <c r="X215" i="2"/>
  <c r="I215" i="2"/>
  <c r="M215" i="2"/>
  <c r="U216" i="2"/>
  <c r="P216" i="2"/>
  <c r="R216" i="2"/>
  <c r="F216" i="2"/>
  <c r="J216" i="2"/>
  <c r="V216" i="2"/>
  <c r="G216" i="2"/>
  <c r="W216" i="2"/>
  <c r="H216" i="2"/>
  <c r="L216" i="2"/>
  <c r="X216" i="2"/>
  <c r="I216" i="2"/>
  <c r="M216" i="2"/>
  <c r="U217" i="2"/>
  <c r="P217" i="2"/>
  <c r="R217" i="2"/>
  <c r="F217" i="2"/>
  <c r="J217" i="2"/>
  <c r="V217" i="2"/>
  <c r="G217" i="2"/>
  <c r="W217" i="2"/>
  <c r="H217" i="2"/>
  <c r="L217" i="2"/>
  <c r="X217" i="2"/>
  <c r="I217" i="2"/>
  <c r="M217" i="2"/>
  <c r="U218" i="2"/>
  <c r="P218" i="2"/>
  <c r="R218" i="2"/>
  <c r="F218" i="2"/>
  <c r="J218" i="2"/>
  <c r="V218" i="2"/>
  <c r="G218" i="2"/>
  <c r="W218" i="2"/>
  <c r="H218" i="2"/>
  <c r="L218" i="2"/>
  <c r="X218" i="2"/>
  <c r="I218" i="2"/>
  <c r="M218" i="2"/>
  <c r="U219" i="2"/>
  <c r="P219" i="2"/>
  <c r="R219" i="2"/>
  <c r="F219" i="2"/>
  <c r="J219" i="2"/>
  <c r="V219" i="2"/>
  <c r="G219" i="2"/>
  <c r="W219" i="2"/>
  <c r="H219" i="2"/>
  <c r="L219" i="2"/>
  <c r="X219" i="2"/>
  <c r="I219" i="2"/>
  <c r="M219" i="2"/>
  <c r="U220" i="2"/>
  <c r="P220" i="2"/>
  <c r="R220" i="2"/>
  <c r="F220" i="2"/>
  <c r="J220" i="2"/>
  <c r="V220" i="2"/>
  <c r="G220" i="2"/>
  <c r="W220" i="2"/>
  <c r="H220" i="2"/>
  <c r="L220" i="2"/>
  <c r="X220" i="2"/>
  <c r="I220" i="2"/>
  <c r="M220" i="2"/>
  <c r="U221" i="2"/>
  <c r="P221" i="2"/>
  <c r="R221" i="2"/>
  <c r="F221" i="2"/>
  <c r="J221" i="2"/>
  <c r="V221" i="2"/>
  <c r="G221" i="2"/>
  <c r="W221" i="2"/>
  <c r="H221" i="2"/>
  <c r="L221" i="2"/>
  <c r="X221" i="2"/>
  <c r="I221" i="2"/>
  <c r="M221" i="2"/>
  <c r="U222" i="2"/>
  <c r="P222" i="2"/>
  <c r="R222" i="2"/>
  <c r="F222" i="2"/>
  <c r="J222" i="2"/>
  <c r="V222" i="2"/>
  <c r="G222" i="2"/>
  <c r="W222" i="2"/>
  <c r="H222" i="2"/>
  <c r="L222" i="2"/>
  <c r="X222" i="2"/>
  <c r="I222" i="2"/>
  <c r="M222" i="2"/>
  <c r="U223" i="2"/>
  <c r="P223" i="2"/>
  <c r="R223" i="2"/>
  <c r="F223" i="2"/>
  <c r="J223" i="2"/>
  <c r="V223" i="2"/>
  <c r="G223" i="2"/>
  <c r="W223" i="2"/>
  <c r="H223" i="2"/>
  <c r="L223" i="2"/>
  <c r="X223" i="2"/>
  <c r="I223" i="2"/>
  <c r="M223" i="2"/>
  <c r="U224" i="2"/>
  <c r="P224" i="2"/>
  <c r="R224" i="2"/>
  <c r="F224" i="2"/>
  <c r="J224" i="2"/>
  <c r="V224" i="2"/>
  <c r="G224" i="2"/>
  <c r="W224" i="2"/>
  <c r="H224" i="2"/>
  <c r="L224" i="2"/>
  <c r="X224" i="2"/>
  <c r="I224" i="2"/>
  <c r="M224" i="2"/>
  <c r="U225" i="2"/>
  <c r="P225" i="2"/>
  <c r="R225" i="2"/>
  <c r="F225" i="2"/>
  <c r="J225" i="2"/>
  <c r="V225" i="2"/>
  <c r="G225" i="2"/>
  <c r="W225" i="2"/>
  <c r="H225" i="2"/>
  <c r="L225" i="2"/>
  <c r="X225" i="2"/>
  <c r="I225" i="2"/>
  <c r="M225" i="2"/>
  <c r="U226" i="2"/>
  <c r="P226" i="2"/>
  <c r="R226" i="2"/>
  <c r="F226" i="2"/>
  <c r="J226" i="2"/>
  <c r="V226" i="2"/>
  <c r="G226" i="2"/>
  <c r="W226" i="2"/>
  <c r="H226" i="2"/>
  <c r="L226" i="2"/>
  <c r="X226" i="2"/>
  <c r="I226" i="2"/>
  <c r="M226" i="2"/>
  <c r="U227" i="2"/>
  <c r="P227" i="2"/>
  <c r="R227" i="2"/>
  <c r="F227" i="2"/>
  <c r="J227" i="2"/>
  <c r="V227" i="2"/>
  <c r="G227" i="2"/>
  <c r="W227" i="2"/>
  <c r="H227" i="2"/>
  <c r="L227" i="2"/>
  <c r="X227" i="2"/>
  <c r="I227" i="2"/>
  <c r="M227" i="2"/>
  <c r="U228" i="2"/>
  <c r="P228" i="2"/>
  <c r="R228" i="2"/>
  <c r="F228" i="2"/>
  <c r="J228" i="2"/>
  <c r="V228" i="2"/>
  <c r="G228" i="2"/>
  <c r="W228" i="2"/>
  <c r="H228" i="2"/>
  <c r="L228" i="2"/>
  <c r="X228" i="2"/>
  <c r="I228" i="2"/>
  <c r="M228" i="2"/>
  <c r="U229" i="2"/>
  <c r="P229" i="2"/>
  <c r="R229" i="2"/>
  <c r="F229" i="2"/>
  <c r="J229" i="2"/>
  <c r="V229" i="2"/>
  <c r="G229" i="2"/>
  <c r="W229" i="2"/>
  <c r="H229" i="2"/>
  <c r="L229" i="2"/>
  <c r="X229" i="2"/>
  <c r="I229" i="2"/>
  <c r="M229" i="2"/>
  <c r="U230" i="2"/>
  <c r="P230" i="2"/>
  <c r="R230" i="2"/>
  <c r="F230" i="2"/>
  <c r="J230" i="2"/>
  <c r="V230" i="2"/>
  <c r="G230" i="2"/>
  <c r="W230" i="2"/>
  <c r="H230" i="2"/>
  <c r="L230" i="2"/>
  <c r="X230" i="2"/>
  <c r="I230" i="2"/>
  <c r="M230" i="2"/>
  <c r="U231" i="2"/>
  <c r="P231" i="2"/>
  <c r="R231" i="2"/>
  <c r="F231" i="2"/>
  <c r="J231" i="2"/>
  <c r="V231" i="2"/>
  <c r="G231" i="2"/>
  <c r="W231" i="2"/>
  <c r="H231" i="2"/>
  <c r="L231" i="2"/>
  <c r="X231" i="2"/>
  <c r="I231" i="2"/>
  <c r="M231" i="2"/>
  <c r="U232" i="2"/>
  <c r="P232" i="2"/>
  <c r="R232" i="2"/>
  <c r="F232" i="2"/>
  <c r="J232" i="2"/>
  <c r="V232" i="2"/>
  <c r="G232" i="2"/>
  <c r="W232" i="2"/>
  <c r="H232" i="2"/>
  <c r="L232" i="2"/>
  <c r="X232" i="2"/>
  <c r="I232" i="2"/>
  <c r="M232" i="2"/>
  <c r="U233" i="2"/>
  <c r="P233" i="2"/>
  <c r="R233" i="2"/>
  <c r="F233" i="2"/>
  <c r="J233" i="2"/>
  <c r="V233" i="2"/>
  <c r="G233" i="2"/>
  <c r="W233" i="2"/>
  <c r="H233" i="2"/>
  <c r="L233" i="2"/>
  <c r="X233" i="2"/>
  <c r="I233" i="2"/>
  <c r="M233" i="2"/>
  <c r="O4" i="2"/>
  <c r="R4" i="2"/>
  <c r="G4" i="2"/>
  <c r="W4" i="2"/>
  <c r="H4" i="2"/>
  <c r="L4" i="2"/>
  <c r="X4" i="2"/>
  <c r="I4" i="2"/>
  <c r="M4" i="2"/>
  <c r="U4" i="2"/>
  <c r="F4" i="2"/>
  <c r="J4" i="2"/>
  <c r="P4" i="2"/>
  <c r="O5" i="2"/>
  <c r="Q5" i="2"/>
  <c r="O6" i="2"/>
  <c r="Q6" i="2"/>
  <c r="O7" i="2"/>
  <c r="Q7" i="2"/>
  <c r="O8" i="2"/>
  <c r="Q8" i="2"/>
  <c r="O9" i="2"/>
  <c r="Q9" i="2"/>
  <c r="O10" i="2"/>
  <c r="Q10" i="2"/>
  <c r="O11" i="2"/>
  <c r="Q11" i="2"/>
  <c r="O12" i="2"/>
  <c r="Q12" i="2"/>
  <c r="O13" i="2"/>
  <c r="Q13" i="2"/>
  <c r="O14" i="2"/>
  <c r="Q14" i="2"/>
  <c r="O15" i="2"/>
  <c r="Q15" i="2"/>
  <c r="O16" i="2"/>
  <c r="Q16" i="2"/>
  <c r="O17" i="2"/>
  <c r="Q17" i="2"/>
  <c r="O18" i="2"/>
  <c r="Q18" i="2"/>
  <c r="O19" i="2"/>
  <c r="Q19" i="2"/>
  <c r="O20" i="2"/>
  <c r="Q20" i="2"/>
  <c r="O21" i="2"/>
  <c r="Q21" i="2"/>
  <c r="O22" i="2"/>
  <c r="Q22" i="2"/>
  <c r="O23" i="2"/>
  <c r="Q23" i="2"/>
  <c r="O24" i="2"/>
  <c r="Q24" i="2"/>
  <c r="O25" i="2"/>
  <c r="Q25" i="2"/>
  <c r="O26" i="2"/>
  <c r="Q26" i="2"/>
  <c r="O27" i="2"/>
  <c r="Q27" i="2"/>
  <c r="O28" i="2"/>
  <c r="Q28" i="2"/>
  <c r="O29" i="2"/>
  <c r="Q29" i="2"/>
  <c r="O30" i="2"/>
  <c r="Q30" i="2"/>
  <c r="O31" i="2"/>
  <c r="Q31" i="2"/>
  <c r="O32" i="2"/>
  <c r="Q32" i="2"/>
  <c r="O33" i="2"/>
  <c r="Q33" i="2"/>
  <c r="O34" i="2"/>
  <c r="Q34" i="2"/>
  <c r="O35" i="2"/>
  <c r="Q35" i="2"/>
  <c r="O36" i="2"/>
  <c r="Q36" i="2"/>
  <c r="O37" i="2"/>
  <c r="Q37" i="2"/>
  <c r="O38" i="2"/>
  <c r="Q38" i="2"/>
  <c r="O39" i="2"/>
  <c r="Q39" i="2"/>
  <c r="O40" i="2"/>
  <c r="Q40" i="2"/>
  <c r="O41" i="2"/>
  <c r="Q41" i="2"/>
  <c r="O42" i="2"/>
  <c r="Q42" i="2"/>
  <c r="O43" i="2"/>
  <c r="Q43" i="2"/>
  <c r="O44" i="2"/>
  <c r="Q44" i="2"/>
  <c r="O45" i="2"/>
  <c r="Q45" i="2"/>
  <c r="O46" i="2"/>
  <c r="Q46" i="2"/>
  <c r="O47" i="2"/>
  <c r="Q47" i="2"/>
  <c r="O48" i="2"/>
  <c r="Q48" i="2"/>
  <c r="O49" i="2"/>
  <c r="Q49" i="2"/>
  <c r="O50" i="2"/>
  <c r="Q50" i="2"/>
  <c r="O51" i="2"/>
  <c r="Q51" i="2"/>
  <c r="O52" i="2"/>
  <c r="Q52" i="2"/>
  <c r="O53" i="2"/>
  <c r="Q53" i="2"/>
  <c r="O54" i="2"/>
  <c r="Q54" i="2"/>
  <c r="O55" i="2"/>
  <c r="Q55" i="2"/>
  <c r="O56" i="2"/>
  <c r="Q56" i="2"/>
  <c r="O57" i="2"/>
  <c r="Q57" i="2"/>
  <c r="O58" i="2"/>
  <c r="Q58" i="2"/>
  <c r="O59" i="2"/>
  <c r="Q59" i="2"/>
  <c r="O60" i="2"/>
  <c r="Q60" i="2"/>
  <c r="O61" i="2"/>
  <c r="Q61" i="2"/>
  <c r="O62" i="2"/>
  <c r="Q62" i="2"/>
  <c r="O63" i="2"/>
  <c r="Q63" i="2"/>
  <c r="O64" i="2"/>
  <c r="Q64" i="2"/>
  <c r="O65" i="2"/>
  <c r="Q65" i="2"/>
  <c r="O66" i="2"/>
  <c r="Q66" i="2"/>
  <c r="O67" i="2"/>
  <c r="Q67" i="2"/>
  <c r="O68" i="2"/>
  <c r="Q68" i="2"/>
  <c r="O69" i="2"/>
  <c r="Q69" i="2"/>
  <c r="O70" i="2"/>
  <c r="Q70" i="2"/>
  <c r="O71" i="2"/>
  <c r="Q71" i="2"/>
  <c r="O72" i="2"/>
  <c r="Q72" i="2"/>
  <c r="O73" i="2"/>
  <c r="Q73" i="2"/>
  <c r="O74" i="2"/>
  <c r="Q74" i="2"/>
  <c r="O75" i="2"/>
  <c r="Q75" i="2"/>
  <c r="O76" i="2"/>
  <c r="Q76" i="2"/>
  <c r="O77" i="2"/>
  <c r="Q77" i="2"/>
  <c r="O78" i="2"/>
  <c r="Q78" i="2"/>
  <c r="O79" i="2"/>
  <c r="Q79" i="2"/>
  <c r="O80" i="2"/>
  <c r="Q80" i="2"/>
  <c r="O81" i="2"/>
  <c r="Q81" i="2"/>
  <c r="O82" i="2"/>
  <c r="Q82" i="2"/>
  <c r="O83" i="2"/>
  <c r="Q83" i="2"/>
  <c r="O84" i="2"/>
  <c r="Q84" i="2"/>
  <c r="O85" i="2"/>
  <c r="Q85" i="2"/>
  <c r="O86" i="2"/>
  <c r="Q86" i="2"/>
  <c r="O87" i="2"/>
  <c r="Q87" i="2"/>
  <c r="O88" i="2"/>
  <c r="Q88" i="2"/>
  <c r="O89" i="2"/>
  <c r="Q89" i="2"/>
  <c r="O90" i="2"/>
  <c r="Q90" i="2"/>
  <c r="O91" i="2"/>
  <c r="Q91" i="2"/>
  <c r="O92" i="2"/>
  <c r="Q92" i="2"/>
  <c r="O93" i="2"/>
  <c r="Q93" i="2"/>
  <c r="O94" i="2"/>
  <c r="Q94" i="2"/>
  <c r="O95" i="2"/>
  <c r="Q95" i="2"/>
  <c r="O96" i="2"/>
  <c r="Q96" i="2"/>
  <c r="O97" i="2"/>
  <c r="Q97" i="2"/>
  <c r="O98" i="2"/>
  <c r="Q98" i="2"/>
  <c r="O99" i="2"/>
  <c r="Q99" i="2"/>
  <c r="O100" i="2"/>
  <c r="Q100" i="2"/>
  <c r="O101" i="2"/>
  <c r="Q101" i="2"/>
  <c r="O102" i="2"/>
  <c r="Q102" i="2"/>
  <c r="O103" i="2"/>
  <c r="Q103" i="2"/>
  <c r="O104" i="2"/>
  <c r="Q104" i="2"/>
  <c r="O105" i="2"/>
  <c r="Q105" i="2"/>
  <c r="O106" i="2"/>
  <c r="Q106" i="2"/>
  <c r="O107" i="2"/>
  <c r="Q107" i="2"/>
  <c r="O108" i="2"/>
  <c r="Q108" i="2"/>
  <c r="O109" i="2"/>
  <c r="Q109" i="2"/>
  <c r="O110" i="2"/>
  <c r="Q110" i="2"/>
  <c r="O111" i="2"/>
  <c r="Q111" i="2"/>
  <c r="O112" i="2"/>
  <c r="Q112" i="2"/>
  <c r="O113" i="2"/>
  <c r="Q113" i="2"/>
  <c r="O114" i="2"/>
  <c r="Q114" i="2"/>
  <c r="O115" i="2"/>
  <c r="Q115" i="2"/>
  <c r="O116" i="2"/>
  <c r="Q116" i="2"/>
  <c r="O117" i="2"/>
  <c r="Q117" i="2"/>
  <c r="O118" i="2"/>
  <c r="Q118" i="2"/>
  <c r="O119" i="2"/>
  <c r="Q119" i="2"/>
  <c r="O120" i="2"/>
  <c r="Q120" i="2"/>
  <c r="O121" i="2"/>
  <c r="Q121" i="2"/>
  <c r="O122" i="2"/>
  <c r="Q122" i="2"/>
  <c r="O123" i="2"/>
  <c r="Q123" i="2"/>
  <c r="O124" i="2"/>
  <c r="Q124" i="2"/>
  <c r="O125" i="2"/>
  <c r="Q125" i="2"/>
  <c r="O126" i="2"/>
  <c r="Q126" i="2"/>
  <c r="O127" i="2"/>
  <c r="Q127" i="2"/>
  <c r="O128" i="2"/>
  <c r="Q128" i="2"/>
  <c r="O129" i="2"/>
  <c r="Q129" i="2"/>
  <c r="O130" i="2"/>
  <c r="Q130" i="2"/>
  <c r="O131" i="2"/>
  <c r="Q131" i="2"/>
  <c r="O132" i="2"/>
  <c r="Q132" i="2"/>
  <c r="O133" i="2"/>
  <c r="Q133" i="2"/>
  <c r="O134" i="2"/>
  <c r="Q134" i="2"/>
  <c r="O135" i="2"/>
  <c r="Q135" i="2"/>
  <c r="O136" i="2"/>
  <c r="Q136" i="2"/>
  <c r="O137" i="2"/>
  <c r="Q137" i="2"/>
  <c r="O138" i="2"/>
  <c r="Q138" i="2"/>
  <c r="O139" i="2"/>
  <c r="Q139" i="2"/>
  <c r="O140" i="2"/>
  <c r="Q140" i="2"/>
  <c r="O141" i="2"/>
  <c r="Q141" i="2"/>
  <c r="O142" i="2"/>
  <c r="Q142" i="2"/>
  <c r="O143" i="2"/>
  <c r="Q143" i="2"/>
  <c r="O144" i="2"/>
  <c r="Q144" i="2"/>
  <c r="O145" i="2"/>
  <c r="Q145" i="2"/>
  <c r="O146" i="2"/>
  <c r="Q146" i="2"/>
  <c r="O147" i="2"/>
  <c r="Q147" i="2"/>
  <c r="O148" i="2"/>
  <c r="Q148" i="2"/>
  <c r="O149" i="2"/>
  <c r="Q149" i="2"/>
  <c r="O150" i="2"/>
  <c r="Q150" i="2"/>
  <c r="O151" i="2"/>
  <c r="Q151" i="2"/>
  <c r="O152" i="2"/>
  <c r="Q152" i="2"/>
  <c r="O153" i="2"/>
  <c r="Q153" i="2"/>
  <c r="O154" i="2"/>
  <c r="Q154" i="2"/>
  <c r="O155" i="2"/>
  <c r="Q155" i="2"/>
  <c r="O156" i="2"/>
  <c r="Q156" i="2"/>
  <c r="O157" i="2"/>
  <c r="Q157" i="2"/>
  <c r="O158" i="2"/>
  <c r="Q158" i="2"/>
  <c r="O159" i="2"/>
  <c r="Q159" i="2"/>
  <c r="O160" i="2"/>
  <c r="Q160" i="2"/>
  <c r="O161" i="2"/>
  <c r="Q161" i="2"/>
  <c r="O162" i="2"/>
  <c r="Q162" i="2"/>
  <c r="O163" i="2"/>
  <c r="Q163" i="2"/>
  <c r="O164" i="2"/>
  <c r="Q164" i="2"/>
  <c r="O165" i="2"/>
  <c r="Q165" i="2"/>
  <c r="O166" i="2"/>
  <c r="Q166" i="2"/>
  <c r="O167" i="2"/>
  <c r="Q167" i="2"/>
  <c r="O168" i="2"/>
  <c r="Q168" i="2"/>
  <c r="O169" i="2"/>
  <c r="Q169" i="2"/>
  <c r="O170" i="2"/>
  <c r="Q170" i="2"/>
  <c r="O171" i="2"/>
  <c r="Q171" i="2"/>
  <c r="O172" i="2"/>
  <c r="Q172" i="2"/>
  <c r="O173" i="2"/>
  <c r="Q173" i="2"/>
  <c r="O174" i="2"/>
  <c r="Q174" i="2"/>
  <c r="O175" i="2"/>
  <c r="Q175" i="2"/>
  <c r="O176" i="2"/>
  <c r="Q176" i="2"/>
  <c r="O177" i="2"/>
  <c r="Q177" i="2"/>
  <c r="O178" i="2"/>
  <c r="Q178" i="2"/>
  <c r="O179" i="2"/>
  <c r="Q179" i="2"/>
  <c r="O180" i="2"/>
  <c r="Q180" i="2"/>
  <c r="O181" i="2"/>
  <c r="Q181" i="2"/>
  <c r="O182" i="2"/>
  <c r="Q182" i="2"/>
  <c r="O183" i="2"/>
  <c r="Q183" i="2"/>
  <c r="O184" i="2"/>
  <c r="Q184" i="2"/>
  <c r="O185" i="2"/>
  <c r="Q185" i="2"/>
  <c r="O186" i="2"/>
  <c r="Q186" i="2"/>
  <c r="O187" i="2"/>
  <c r="Q187" i="2"/>
  <c r="O188" i="2"/>
  <c r="Q188" i="2"/>
  <c r="O189" i="2"/>
  <c r="Q189" i="2"/>
  <c r="O190" i="2"/>
  <c r="Q190" i="2"/>
  <c r="O191" i="2"/>
  <c r="Q191" i="2"/>
  <c r="O192" i="2"/>
  <c r="Q192" i="2"/>
  <c r="O193" i="2"/>
  <c r="Q193" i="2"/>
  <c r="O194" i="2"/>
  <c r="Q194" i="2"/>
  <c r="O195" i="2"/>
  <c r="Q195" i="2"/>
  <c r="O196" i="2"/>
  <c r="Q196" i="2"/>
  <c r="O197" i="2"/>
  <c r="Q197" i="2"/>
  <c r="O198" i="2"/>
  <c r="Q198" i="2"/>
  <c r="O199" i="2"/>
  <c r="Q199" i="2"/>
  <c r="O200" i="2"/>
  <c r="Q200" i="2"/>
  <c r="O201" i="2"/>
  <c r="Q201" i="2"/>
  <c r="O202" i="2"/>
  <c r="Q202" i="2"/>
  <c r="O203" i="2"/>
  <c r="Q203" i="2"/>
  <c r="O204" i="2"/>
  <c r="Q204" i="2"/>
  <c r="O205" i="2"/>
  <c r="Q205" i="2"/>
  <c r="O206" i="2"/>
  <c r="Q206" i="2"/>
  <c r="O207" i="2"/>
  <c r="Q207" i="2"/>
  <c r="O208" i="2"/>
  <c r="Q208" i="2"/>
  <c r="O209" i="2"/>
  <c r="Q209" i="2"/>
  <c r="O210" i="2"/>
  <c r="Q210" i="2"/>
  <c r="O211" i="2"/>
  <c r="Q211" i="2"/>
  <c r="O212" i="2"/>
  <c r="Q212" i="2"/>
  <c r="O213" i="2"/>
  <c r="Q213" i="2"/>
  <c r="O214" i="2"/>
  <c r="Q214" i="2"/>
  <c r="O215" i="2"/>
  <c r="Q215" i="2"/>
  <c r="O216" i="2"/>
  <c r="Q216" i="2"/>
  <c r="O217" i="2"/>
  <c r="Q217" i="2"/>
  <c r="O218" i="2"/>
  <c r="Q218" i="2"/>
  <c r="O219" i="2"/>
  <c r="Q219" i="2"/>
  <c r="O220" i="2"/>
  <c r="Q220" i="2"/>
  <c r="O221" i="2"/>
  <c r="Q221" i="2"/>
  <c r="O222" i="2"/>
  <c r="Q222" i="2"/>
  <c r="O223" i="2"/>
  <c r="Q223" i="2"/>
  <c r="O224" i="2"/>
  <c r="Q224" i="2"/>
  <c r="O225" i="2"/>
  <c r="Q225" i="2"/>
  <c r="O226" i="2"/>
  <c r="Q226" i="2"/>
  <c r="O227" i="2"/>
  <c r="Q227" i="2"/>
  <c r="O228" i="2"/>
  <c r="Q228" i="2"/>
  <c r="O229" i="2"/>
  <c r="Q229" i="2"/>
  <c r="O230" i="2"/>
  <c r="Q230" i="2"/>
  <c r="O231" i="2"/>
  <c r="Q231" i="2"/>
  <c r="O232" i="2"/>
  <c r="Q232" i="2"/>
  <c r="O233" i="2"/>
  <c r="Q233" i="2"/>
  <c r="Q4" i="2"/>
  <c r="D3" i="2"/>
  <c r="E3" i="2"/>
  <c r="B3" i="7"/>
  <c r="C3" i="2"/>
  <c r="E3" i="7"/>
  <c r="E4" i="7"/>
  <c r="B4" i="7"/>
  <c r="C4" i="7"/>
  <c r="D4" i="7"/>
  <c r="C3" i="7"/>
  <c r="D3" i="7"/>
  <c r="AF42" i="1"/>
  <c r="C6" i="1"/>
  <c r="D6" i="1"/>
  <c r="C7" i="1"/>
  <c r="D7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8" i="1"/>
  <c r="AK344" i="1"/>
  <c r="AL344" i="1"/>
  <c r="AK345" i="1"/>
  <c r="AL345" i="1"/>
  <c r="I6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6" i="1"/>
  <c r="F6" i="1"/>
  <c r="H6" i="1"/>
  <c r="J6" i="1"/>
  <c r="K6" i="1"/>
  <c r="L6" i="1"/>
  <c r="M6" i="1"/>
  <c r="N6" i="1"/>
  <c r="O6" i="1"/>
  <c r="P6" i="1"/>
  <c r="Q6" i="1"/>
  <c r="R6" i="1"/>
  <c r="S6" i="1"/>
  <c r="T6" i="1"/>
  <c r="U6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6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6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6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6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6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6" i="1"/>
  <c r="AA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7" i="1"/>
  <c r="AB6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6" i="1"/>
  <c r="AC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6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7" i="1"/>
  <c r="AF6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340" i="1"/>
  <c r="AG341" i="1"/>
  <c r="AG342" i="1"/>
  <c r="AG343" i="1"/>
  <c r="AG6" i="1"/>
  <c r="AG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6" i="1"/>
  <c r="AI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7" i="1"/>
  <c r="AK6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L158" i="1"/>
  <c r="AL159" i="1"/>
  <c r="AL160" i="1"/>
  <c r="AL161" i="1"/>
  <c r="AL162" i="1"/>
  <c r="AL163" i="1"/>
  <c r="AL164" i="1"/>
  <c r="AL165" i="1"/>
  <c r="AL166" i="1"/>
  <c r="AL167" i="1"/>
  <c r="AL168" i="1"/>
  <c r="AL169" i="1"/>
  <c r="AL170" i="1"/>
  <c r="AL171" i="1"/>
  <c r="AL172" i="1"/>
  <c r="AL173" i="1"/>
  <c r="AL174" i="1"/>
  <c r="AL175" i="1"/>
  <c r="AL176" i="1"/>
  <c r="AL177" i="1"/>
  <c r="AL178" i="1"/>
  <c r="AL179" i="1"/>
  <c r="AL180" i="1"/>
  <c r="AL181" i="1"/>
  <c r="AL182" i="1"/>
  <c r="AL183" i="1"/>
  <c r="AL184" i="1"/>
  <c r="AL185" i="1"/>
  <c r="AL186" i="1"/>
  <c r="AL187" i="1"/>
  <c r="AL188" i="1"/>
  <c r="AL189" i="1"/>
  <c r="AL190" i="1"/>
  <c r="AL191" i="1"/>
  <c r="AL192" i="1"/>
  <c r="AL193" i="1"/>
  <c r="AL194" i="1"/>
  <c r="AL195" i="1"/>
  <c r="AL196" i="1"/>
  <c r="AL197" i="1"/>
  <c r="AL198" i="1"/>
  <c r="AL199" i="1"/>
  <c r="AL200" i="1"/>
  <c r="AL201" i="1"/>
  <c r="AL202" i="1"/>
  <c r="AL203" i="1"/>
  <c r="AL204" i="1"/>
  <c r="AL205" i="1"/>
  <c r="AL206" i="1"/>
  <c r="AL207" i="1"/>
  <c r="AL208" i="1"/>
  <c r="AL209" i="1"/>
  <c r="AL210" i="1"/>
  <c r="AL211" i="1"/>
  <c r="AL212" i="1"/>
  <c r="AL213" i="1"/>
  <c r="AL214" i="1"/>
  <c r="AL215" i="1"/>
  <c r="AL216" i="1"/>
  <c r="AL217" i="1"/>
  <c r="AL218" i="1"/>
  <c r="AL219" i="1"/>
  <c r="AL220" i="1"/>
  <c r="AL221" i="1"/>
  <c r="AL222" i="1"/>
  <c r="AL223" i="1"/>
  <c r="AL224" i="1"/>
  <c r="AL225" i="1"/>
  <c r="AL226" i="1"/>
  <c r="AL227" i="1"/>
  <c r="AL228" i="1"/>
  <c r="AL229" i="1"/>
  <c r="AL230" i="1"/>
  <c r="AL231" i="1"/>
  <c r="AL232" i="1"/>
  <c r="AL233" i="1"/>
  <c r="AL234" i="1"/>
  <c r="AL235" i="1"/>
  <c r="AL236" i="1"/>
  <c r="AL237" i="1"/>
  <c r="AL238" i="1"/>
  <c r="AL239" i="1"/>
  <c r="AL240" i="1"/>
  <c r="AL241" i="1"/>
  <c r="AL242" i="1"/>
  <c r="AL243" i="1"/>
  <c r="AL244" i="1"/>
  <c r="AL245" i="1"/>
  <c r="AL246" i="1"/>
  <c r="AL247" i="1"/>
  <c r="AL248" i="1"/>
  <c r="AL249" i="1"/>
  <c r="AL250" i="1"/>
  <c r="AL251" i="1"/>
  <c r="AL252" i="1"/>
  <c r="AL253" i="1"/>
  <c r="AL254" i="1"/>
  <c r="AL255" i="1"/>
  <c r="AL256" i="1"/>
  <c r="AL257" i="1"/>
  <c r="AL258" i="1"/>
  <c r="AL259" i="1"/>
  <c r="AL260" i="1"/>
  <c r="AL261" i="1"/>
  <c r="AL262" i="1"/>
  <c r="AL263" i="1"/>
  <c r="AL264" i="1"/>
  <c r="AL265" i="1"/>
  <c r="AL266" i="1"/>
  <c r="AL267" i="1"/>
  <c r="AL268" i="1"/>
  <c r="AL269" i="1"/>
  <c r="AL270" i="1"/>
  <c r="AL271" i="1"/>
  <c r="AL272" i="1"/>
  <c r="AL273" i="1"/>
  <c r="AL274" i="1"/>
  <c r="AL275" i="1"/>
  <c r="AL276" i="1"/>
  <c r="AL277" i="1"/>
  <c r="AL278" i="1"/>
  <c r="AL279" i="1"/>
  <c r="AL280" i="1"/>
  <c r="AL281" i="1"/>
  <c r="AL282" i="1"/>
  <c r="AL283" i="1"/>
  <c r="AL284" i="1"/>
  <c r="AL285" i="1"/>
  <c r="AL286" i="1"/>
  <c r="AL287" i="1"/>
  <c r="AL288" i="1"/>
  <c r="AL289" i="1"/>
  <c r="AL290" i="1"/>
  <c r="AL291" i="1"/>
  <c r="AL292" i="1"/>
  <c r="AL293" i="1"/>
  <c r="AL294" i="1"/>
  <c r="AL295" i="1"/>
  <c r="AL296" i="1"/>
  <c r="AL297" i="1"/>
  <c r="AL298" i="1"/>
  <c r="AL299" i="1"/>
  <c r="AL300" i="1"/>
  <c r="AL301" i="1"/>
  <c r="AL302" i="1"/>
  <c r="AL303" i="1"/>
  <c r="AL304" i="1"/>
  <c r="AL305" i="1"/>
  <c r="AL306" i="1"/>
  <c r="AL307" i="1"/>
  <c r="AL308" i="1"/>
  <c r="AL309" i="1"/>
  <c r="AL310" i="1"/>
  <c r="AL311" i="1"/>
  <c r="AL312" i="1"/>
  <c r="AL313" i="1"/>
  <c r="AL314" i="1"/>
  <c r="AL315" i="1"/>
  <c r="AL316" i="1"/>
  <c r="AL317" i="1"/>
  <c r="AL318" i="1"/>
  <c r="AL319" i="1"/>
  <c r="AL320" i="1"/>
  <c r="AL321" i="1"/>
  <c r="AL322" i="1"/>
  <c r="AL323" i="1"/>
  <c r="AL324" i="1"/>
  <c r="AL325" i="1"/>
  <c r="AL326" i="1"/>
  <c r="AL327" i="1"/>
  <c r="AL328" i="1"/>
  <c r="AL329" i="1"/>
  <c r="AL330" i="1"/>
  <c r="AL331" i="1"/>
  <c r="AL332" i="1"/>
  <c r="AL333" i="1"/>
  <c r="AL334" i="1"/>
  <c r="AL335" i="1"/>
  <c r="AL336" i="1"/>
  <c r="AL337" i="1"/>
  <c r="AL338" i="1"/>
  <c r="AL339" i="1"/>
  <c r="AL340" i="1"/>
  <c r="AL341" i="1"/>
  <c r="AL342" i="1"/>
  <c r="AL343" i="1"/>
  <c r="AL6" i="1"/>
  <c r="E7" i="1"/>
  <c r="F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D7" i="1"/>
  <c r="AH7" i="1"/>
  <c r="AL7" i="1"/>
  <c r="B34" i="3"/>
  <c r="C34" i="3"/>
  <c r="D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BD2" i="1"/>
  <c r="BF2" i="1"/>
  <c r="BG2" i="1"/>
  <c r="BI2" i="1"/>
  <c r="BK2" i="1"/>
  <c r="BM2" i="1"/>
  <c r="BO2" i="1"/>
  <c r="BB2" i="1"/>
  <c r="D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BA1" i="1"/>
  <c r="BB1" i="1"/>
  <c r="BC1" i="1"/>
  <c r="BD1" i="1"/>
  <c r="BE1" i="1"/>
  <c r="BF1" i="1"/>
  <c r="E1" i="1"/>
  <c r="BG1" i="1"/>
  <c r="BH1" i="1"/>
  <c r="BI1" i="1"/>
  <c r="BJ1" i="1"/>
  <c r="BK1" i="1"/>
  <c r="BL1" i="1"/>
  <c r="BM1" i="1"/>
  <c r="BN1" i="1"/>
  <c r="BO1" i="1"/>
  <c r="V1" i="1"/>
  <c r="W1" i="1"/>
  <c r="X1" i="1"/>
  <c r="Y1" i="1"/>
  <c r="Z1" i="1"/>
  <c r="AA1" i="1"/>
  <c r="AB1" i="1"/>
  <c r="AC1" i="1"/>
  <c r="AD1" i="1"/>
  <c r="AE1" i="1"/>
  <c r="AF1" i="1"/>
  <c r="AG1" i="1"/>
  <c r="AH1" i="1"/>
  <c r="AI1" i="1"/>
  <c r="AJ1" i="1"/>
  <c r="AJ6" i="1"/>
  <c r="AE6" i="1"/>
</calcChain>
</file>

<file path=xl/comments1.xml><?xml version="1.0" encoding="utf-8"?>
<comments xmlns="http://schemas.openxmlformats.org/spreadsheetml/2006/main">
  <authors>
    <author>MyOECD</author>
  </authors>
  <commentList>
    <comment ref="BN56" authorId="0" shapeId="0">
      <text>
        <r>
          <rPr>
            <sz val="10"/>
            <rFont val="Arial"/>
            <family val="2"/>
          </rPr>
          <t xml:space="preserve">E: Estimated value  </t>
        </r>
      </text>
    </comment>
    <comment ref="BN57" authorId="0" shapeId="0">
      <text>
        <r>
          <rPr>
            <sz val="10"/>
            <rFont val="Arial"/>
            <family val="2"/>
          </rPr>
          <t xml:space="preserve">E: Estimated value  </t>
        </r>
      </text>
    </comment>
    <comment ref="BN58" authorId="0" shapeId="0">
      <text>
        <r>
          <rPr>
            <sz val="10"/>
            <rFont val="Arial"/>
            <family val="2"/>
          </rPr>
          <t xml:space="preserve">E: Estimated value  </t>
        </r>
      </text>
    </comment>
    <comment ref="BN59" authorId="0" shapeId="0">
      <text>
        <r>
          <rPr>
            <sz val="10"/>
            <rFont val="Arial"/>
            <family val="2"/>
          </rPr>
          <t xml:space="preserve">E: Estimated value  </t>
        </r>
      </text>
    </comment>
    <comment ref="BN60" authorId="0" shapeId="0">
      <text>
        <r>
          <rPr>
            <sz val="10"/>
            <rFont val="Arial"/>
            <family val="2"/>
          </rPr>
          <t xml:space="preserve">E: Estimated value  </t>
        </r>
      </text>
    </comment>
    <comment ref="BN61" authorId="0" shapeId="0">
      <text>
        <r>
          <rPr>
            <sz val="10"/>
            <rFont val="Arial"/>
            <family val="2"/>
          </rPr>
          <t xml:space="preserve">E: Estimated value  </t>
        </r>
      </text>
    </comment>
    <comment ref="BN62" authorId="0" shapeId="0">
      <text>
        <r>
          <rPr>
            <sz val="10"/>
            <rFont val="Arial"/>
            <family val="2"/>
          </rPr>
          <t xml:space="preserve">E: Estimated value  </t>
        </r>
      </text>
    </comment>
    <comment ref="BN63" authorId="0" shapeId="0">
      <text>
        <r>
          <rPr>
            <sz val="10"/>
            <rFont val="Arial"/>
            <family val="2"/>
          </rPr>
          <t xml:space="preserve">E: Estimated value  </t>
        </r>
      </text>
    </comment>
    <comment ref="BN64" authorId="0" shapeId="0">
      <text>
        <r>
          <rPr>
            <sz val="10"/>
            <rFont val="Arial"/>
            <family val="2"/>
          </rPr>
          <t xml:space="preserve">E: Estimated value  </t>
        </r>
      </text>
    </comment>
    <comment ref="BN65" authorId="0" shapeId="0">
      <text>
        <r>
          <rPr>
            <sz val="10"/>
            <rFont val="Arial"/>
            <family val="2"/>
          </rPr>
          <t xml:space="preserve">E: Estimated value  </t>
        </r>
      </text>
    </comment>
    <comment ref="BN66" authorId="0" shapeId="0">
      <text>
        <r>
          <rPr>
            <sz val="10"/>
            <rFont val="Arial"/>
            <family val="2"/>
          </rPr>
          <t xml:space="preserve">E: Estimated value  </t>
        </r>
      </text>
    </comment>
    <comment ref="BN67" authorId="0" shapeId="0">
      <text>
        <r>
          <rPr>
            <sz val="10"/>
            <rFont val="Arial"/>
            <family val="2"/>
          </rPr>
          <t xml:space="preserve">E: Estimated value  </t>
        </r>
      </text>
    </comment>
    <comment ref="BN68" authorId="0" shapeId="0">
      <text>
        <r>
          <rPr>
            <sz val="10"/>
            <rFont val="Arial"/>
            <family val="2"/>
          </rPr>
          <t xml:space="preserve">E: Estimated value  </t>
        </r>
      </text>
    </comment>
    <comment ref="BN69" authorId="0" shapeId="0">
      <text>
        <r>
          <rPr>
            <sz val="10"/>
            <rFont val="Arial"/>
            <family val="2"/>
          </rPr>
          <t xml:space="preserve">E: Estimated value  </t>
        </r>
      </text>
    </comment>
    <comment ref="BN70" authorId="0" shapeId="0">
      <text>
        <r>
          <rPr>
            <sz val="10"/>
            <rFont val="Arial"/>
            <family val="2"/>
          </rPr>
          <t xml:space="preserve">E: Estimated value  </t>
        </r>
      </text>
    </comment>
    <comment ref="BN71" authorId="0" shapeId="0">
      <text>
        <r>
          <rPr>
            <sz val="10"/>
            <rFont val="Arial"/>
            <family val="2"/>
          </rPr>
          <t xml:space="preserve">E: Estimated value  </t>
        </r>
      </text>
    </comment>
    <comment ref="BN72" authorId="0" shapeId="0">
      <text>
        <r>
          <rPr>
            <sz val="10"/>
            <rFont val="Arial"/>
            <family val="2"/>
          </rPr>
          <t xml:space="preserve">E: Estimated value  </t>
        </r>
      </text>
    </comment>
    <comment ref="BB115" authorId="0" shapeId="0">
      <text>
        <r>
          <rPr>
            <sz val="9"/>
            <color indexed="81"/>
            <rFont val="Arial"/>
            <family val="2"/>
          </rPr>
          <t xml:space="preserve">B: Break  </t>
        </r>
      </text>
    </comment>
    <comment ref="BP115" authorId="0" shapeId="0">
      <text>
        <r>
          <rPr>
            <sz val="9"/>
            <color indexed="81"/>
            <rFont val="Arial"/>
            <family val="2"/>
          </rPr>
          <t xml:space="preserve">B: Break  </t>
        </r>
      </text>
    </comment>
  </commentList>
</comments>
</file>

<file path=xl/sharedStrings.xml><?xml version="1.0" encoding="utf-8"?>
<sst xmlns="http://schemas.openxmlformats.org/spreadsheetml/2006/main" count="262" uniqueCount="128">
  <si>
    <t>ZAR-USD</t>
  </si>
  <si>
    <t>AUD-USD</t>
  </si>
  <si>
    <t>ZAR-EUR</t>
  </si>
  <si>
    <t>EUR-USD</t>
  </si>
  <si>
    <t>GBP-USD</t>
  </si>
  <si>
    <t>JPY-USD</t>
  </si>
  <si>
    <t>AED-USD</t>
  </si>
  <si>
    <t>CAD-USD</t>
  </si>
  <si>
    <t>CHF-USD</t>
  </si>
  <si>
    <t>Argentina</t>
  </si>
  <si>
    <t>Brazil</t>
  </si>
  <si>
    <t>Chile</t>
  </si>
  <si>
    <t>China</t>
  </si>
  <si>
    <t>CZK-USD</t>
  </si>
  <si>
    <t>DKK-USD</t>
  </si>
  <si>
    <t>MXN-USD</t>
  </si>
  <si>
    <t>NOK-USD</t>
  </si>
  <si>
    <t>NZD-USD</t>
  </si>
  <si>
    <t>South Africa</t>
  </si>
  <si>
    <t>Australia</t>
  </si>
  <si>
    <t>Euroland</t>
  </si>
  <si>
    <t>Great Britain</t>
  </si>
  <si>
    <t>Japan</t>
  </si>
  <si>
    <t>United Arab Emirates</t>
  </si>
  <si>
    <t>Canada</t>
  </si>
  <si>
    <t>Switzerland</t>
  </si>
  <si>
    <t>Czech</t>
  </si>
  <si>
    <t>Denmark</t>
  </si>
  <si>
    <t>Mexico</t>
  </si>
  <si>
    <t>Norway</t>
  </si>
  <si>
    <t>New Zealand</t>
  </si>
  <si>
    <t>PGK-USD</t>
  </si>
  <si>
    <t>Papua New Guinea</t>
  </si>
  <si>
    <t>PLN-USD</t>
  </si>
  <si>
    <t>Poland</t>
  </si>
  <si>
    <t>SEK-USD</t>
  </si>
  <si>
    <t>Sweden</t>
  </si>
  <si>
    <t>SGD-USD</t>
  </si>
  <si>
    <t>Singapore</t>
  </si>
  <si>
    <t>THB-USD</t>
  </si>
  <si>
    <t>Thailand</t>
  </si>
  <si>
    <t>Hungary</t>
  </si>
  <si>
    <t>Iceland</t>
  </si>
  <si>
    <t>Israel</t>
  </si>
  <si>
    <t>..</t>
  </si>
  <si>
    <t>Korea</t>
  </si>
  <si>
    <t>Turkey</t>
  </si>
  <si>
    <t>Monthly average</t>
  </si>
  <si>
    <t>https://www.ofx.com/en-au/forex-news/historical-exchange-rates/monthly-average-rates/</t>
  </si>
  <si>
    <t>http://stats.oecd.org/index.aspx?queryid=169#</t>
  </si>
  <si>
    <t>Euro</t>
  </si>
  <si>
    <t>Colombia</t>
  </si>
  <si>
    <t>Costa Rica</t>
  </si>
  <si>
    <t>India</t>
  </si>
  <si>
    <t>Indonesia</t>
  </si>
  <si>
    <t>Russia</t>
  </si>
  <si>
    <t>Saudi Arabia</t>
  </si>
  <si>
    <t>Egypt</t>
  </si>
  <si>
    <t>Estonia</t>
  </si>
  <si>
    <t>Ethiopia</t>
  </si>
  <si>
    <t>Honduras</t>
  </si>
  <si>
    <t>Jamaica</t>
  </si>
  <si>
    <t>Kazakhstan</t>
  </si>
  <si>
    <t>Kenya</t>
  </si>
  <si>
    <t>Lithuania</t>
  </si>
  <si>
    <t>Morocco</t>
  </si>
  <si>
    <t>Pakistan</t>
  </si>
  <si>
    <t>Philippine</t>
  </si>
  <si>
    <t>Romania</t>
  </si>
  <si>
    <t>Seychelles</t>
  </si>
  <si>
    <t>Taiwan</t>
  </si>
  <si>
    <t>Croatia</t>
  </si>
  <si>
    <t>Dmark</t>
  </si>
  <si>
    <t>XXX-USD</t>
  </si>
  <si>
    <t>USD-XXX</t>
  </si>
  <si>
    <t>Wind</t>
  </si>
  <si>
    <t>PV</t>
  </si>
  <si>
    <t>SUM</t>
  </si>
  <si>
    <t>Barbados</t>
  </si>
  <si>
    <t>ghana</t>
  </si>
  <si>
    <t>Bulgaria</t>
  </si>
  <si>
    <t>Afghanistan</t>
  </si>
  <si>
    <t>belize</t>
  </si>
  <si>
    <t>jordan</t>
  </si>
  <si>
    <t>Malaysia</t>
  </si>
  <si>
    <t>Namibia</t>
  </si>
  <si>
    <t>Nigeria</t>
  </si>
  <si>
    <t>Mozambique</t>
  </si>
  <si>
    <t>Hong Kong</t>
  </si>
  <si>
    <t>Malawi</t>
  </si>
  <si>
    <t>Rwanda</t>
  </si>
  <si>
    <t>Mauretania</t>
  </si>
  <si>
    <t>Dominican Rep</t>
  </si>
  <si>
    <t>Netherlands Antilles</t>
  </si>
  <si>
    <t>TOTAL ENTRIES</t>
  </si>
  <si>
    <t>https://fred.stlouisfed.org/series/EXTAUS</t>
  </si>
  <si>
    <t>First-of-month</t>
  </si>
  <si>
    <t>Sri Lanka</t>
  </si>
  <si>
    <t>MAX</t>
  </si>
  <si>
    <t>MIN</t>
  </si>
  <si>
    <t>Date</t>
  </si>
  <si>
    <t>ID</t>
  </si>
  <si>
    <t>Country</t>
  </si>
  <si>
    <t>EUR</t>
  </si>
  <si>
    <t>US</t>
  </si>
  <si>
    <t>Thai Baht</t>
  </si>
  <si>
    <t>Canadian Dollar</t>
  </si>
  <si>
    <t>ZAR</t>
  </si>
  <si>
    <t>CAD</t>
  </si>
  <si>
    <t>THB</t>
  </si>
  <si>
    <t>GBP</t>
  </si>
  <si>
    <t>Pound Sterling</t>
  </si>
  <si>
    <t>ER(EUR-USD)</t>
  </si>
  <si>
    <t>Source OFX</t>
  </si>
  <si>
    <t>Source OECD</t>
  </si>
  <si>
    <t>delta</t>
  </si>
  <si>
    <t>ER(USD-EUR)</t>
  </si>
  <si>
    <t>used in our analysis</t>
  </si>
  <si>
    <t>ER(ZAR-USD)</t>
  </si>
  <si>
    <t>ER(GBP-USD)</t>
  </si>
  <si>
    <t>ER(THB-USD)</t>
  </si>
  <si>
    <t>ER(CAD-USD)</t>
  </si>
  <si>
    <t>Calculated</t>
  </si>
  <si>
    <t>Data</t>
  </si>
  <si>
    <t>ER(GBP-EUR)</t>
  </si>
  <si>
    <t>ER(THB-EUR)</t>
  </si>
  <si>
    <t>ER(CAD-EUR)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</si>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</sst>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 * #,##0.00_ ;_ * \-#,##0.00_ ;_ * &quot;-&quot;??_ ;_ @_ "/>
    <numFmt numFmtId="164" formatCode="#,##0.000_ ;\-#,##0.000\ "/>
    <numFmt numFmtId="165" formatCode="0.0000"/>
    <numFmt numFmtId="166" formatCode="0.000"/>
  </numFmts>
  <fonts count="1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737675"/>
      <name val="Helvetica"/>
      <family val="2"/>
    </font>
    <font>
      <sz val="8"/>
      <name val="Verdana"/>
      <family val="2"/>
    </font>
    <font>
      <sz val="8"/>
      <name val="Arial"/>
      <family val="2"/>
    </font>
    <font>
      <u/>
      <sz val="8"/>
      <name val="Verdana"/>
      <family val="2"/>
    </font>
    <font>
      <sz val="9"/>
      <color indexed="81"/>
      <name val="Arial"/>
      <family val="2"/>
    </font>
    <font>
      <sz val="10"/>
      <name val="Arial"/>
      <family val="2"/>
    </font>
    <font>
      <sz val="11"/>
      <color theme="1"/>
      <name val="Times New Roman"/>
      <family val="1"/>
    </font>
    <font>
      <sz val="10"/>
      <color theme="1"/>
      <name val="Calibri"/>
      <family val="2"/>
    </font>
    <font>
      <sz val="10"/>
      <color rgb="FF737675"/>
      <name val="Calibri"/>
      <family val="2"/>
    </font>
    <font>
      <sz val="10"/>
      <name val="Calibri"/>
      <family val="2"/>
    </font>
    <font>
      <u/>
      <sz val="10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hair">
        <color indexed="9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3" fontId="15" fillId="0" borderId="0" applyFont="0" applyFill="0" applyBorder="0" applyAlignment="0" applyProtection="0"/>
  </cellStyleXfs>
  <cellXfs count="58">
    <xf numFmtId="0" fontId="0" fillId="0" borderId="0" xfId="0"/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vertical="top" wrapText="1"/>
    </xf>
    <xf numFmtId="0" fontId="10" fillId="0" borderId="0" xfId="0" applyFont="1" applyAlignment="1">
      <alignment horizontal="justify" vertical="center"/>
    </xf>
    <xf numFmtId="0" fontId="3" fillId="3" borderId="0" xfId="0" applyFont="1" applyFill="1"/>
    <xf numFmtId="0" fontId="0" fillId="3" borderId="0" xfId="0" applyFill="1"/>
    <xf numFmtId="0" fontId="5" fillId="3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vertical="top" wrapText="1"/>
    </xf>
    <xf numFmtId="164" fontId="6" fillId="3" borderId="2" xfId="0" applyNumberFormat="1" applyFont="1" applyFill="1" applyBorder="1" applyAlignment="1">
      <alignment horizontal="right"/>
    </xf>
    <xf numFmtId="165" fontId="0" fillId="0" borderId="0" xfId="0" applyNumberFormat="1" applyFont="1" applyFill="1" applyBorder="1" applyAlignment="1" applyProtection="1"/>
    <xf numFmtId="0" fontId="11" fillId="0" borderId="0" xfId="0" applyFont="1"/>
    <xf numFmtId="0" fontId="12" fillId="0" borderId="0" xfId="0" applyFont="1"/>
    <xf numFmtId="0" fontId="13" fillId="2" borderId="0" xfId="0" applyFont="1" applyFill="1" applyBorder="1" applyAlignment="1">
      <alignment vertical="top" wrapText="1"/>
    </xf>
    <xf numFmtId="0" fontId="13" fillId="2" borderId="1" xfId="0" applyFont="1" applyFill="1" applyBorder="1" applyAlignment="1">
      <alignment vertical="top" wrapText="1"/>
    </xf>
    <xf numFmtId="0" fontId="14" fillId="2" borderId="1" xfId="0" applyFont="1" applyFill="1" applyBorder="1" applyAlignment="1">
      <alignment vertical="top" wrapText="1"/>
    </xf>
    <xf numFmtId="164" fontId="13" fillId="0" borderId="0" xfId="0" applyNumberFormat="1" applyFont="1" applyBorder="1" applyAlignment="1">
      <alignment horizontal="right"/>
    </xf>
    <xf numFmtId="0" fontId="11" fillId="4" borderId="0" xfId="0" applyFont="1" applyFill="1"/>
    <xf numFmtId="0" fontId="5" fillId="4" borderId="0" xfId="0" applyFont="1" applyFill="1" applyBorder="1" applyAlignment="1">
      <alignment vertical="top" wrapText="1"/>
    </xf>
    <xf numFmtId="0" fontId="7" fillId="4" borderId="0" xfId="0" applyFont="1" applyFill="1" applyBorder="1" applyAlignment="1">
      <alignment vertical="top" wrapText="1"/>
    </xf>
    <xf numFmtId="0" fontId="0" fillId="4" borderId="0" xfId="0" applyFill="1"/>
    <xf numFmtId="0" fontId="3" fillId="4" borderId="0" xfId="0" applyFont="1" applyFill="1"/>
    <xf numFmtId="14" fontId="0" fillId="0" borderId="0" xfId="0" applyNumberFormat="1"/>
    <xf numFmtId="14" fontId="11" fillId="0" borderId="0" xfId="0" applyNumberFormat="1" applyFont="1"/>
    <xf numFmtId="14" fontId="11" fillId="4" borderId="0" xfId="0" applyNumberFormat="1" applyFont="1" applyFill="1"/>
    <xf numFmtId="14" fontId="12" fillId="0" borderId="0" xfId="0" applyNumberFormat="1" applyFont="1"/>
    <xf numFmtId="14" fontId="3" fillId="0" borderId="0" xfId="0" applyNumberFormat="1" applyFont="1"/>
    <xf numFmtId="0" fontId="12" fillId="0" borderId="0" xfId="0" applyNumberFormat="1" applyFont="1"/>
    <xf numFmtId="0" fontId="0" fillId="0" borderId="0" xfId="0" applyNumberFormat="1"/>
    <xf numFmtId="0" fontId="11" fillId="0" borderId="0" xfId="0" applyNumberFormat="1" applyFont="1"/>
    <xf numFmtId="0" fontId="11" fillId="4" borderId="0" xfId="0" applyNumberFormat="1" applyFont="1" applyFill="1"/>
    <xf numFmtId="0" fontId="3" fillId="0" borderId="0" xfId="0" applyNumberFormat="1" applyFont="1"/>
    <xf numFmtId="14" fontId="0" fillId="0" borderId="0" xfId="47" applyNumberFormat="1" applyFont="1"/>
    <xf numFmtId="2" fontId="0" fillId="0" borderId="0" xfId="0" applyNumberFormat="1"/>
    <xf numFmtId="0" fontId="0" fillId="4" borderId="0" xfId="0" applyNumberFormat="1" applyFill="1"/>
    <xf numFmtId="0" fontId="0" fillId="6" borderId="0" xfId="0" applyFill="1"/>
    <xf numFmtId="2" fontId="0" fillId="6" borderId="0" xfId="0" applyNumberFormat="1" applyFill="1"/>
    <xf numFmtId="14" fontId="0" fillId="7" borderId="0" xfId="47" applyNumberFormat="1" applyFont="1" applyFill="1"/>
    <xf numFmtId="0" fontId="0" fillId="7" borderId="0" xfId="0" applyFill="1"/>
    <xf numFmtId="15" fontId="0" fillId="7" borderId="0" xfId="0" applyNumberFormat="1" applyFill="1"/>
    <xf numFmtId="0" fontId="0" fillId="7" borderId="0" xfId="0" applyNumberFormat="1" applyFill="1"/>
    <xf numFmtId="15" fontId="16" fillId="7" borderId="0" xfId="0" applyNumberFormat="1" applyFont="1" applyFill="1"/>
    <xf numFmtId="2" fontId="17" fillId="6" borderId="0" xfId="0" applyNumberFormat="1" applyFont="1" applyFill="1"/>
    <xf numFmtId="2" fontId="0" fillId="7" borderId="0" xfId="0" applyNumberFormat="1" applyFill="1"/>
    <xf numFmtId="166" fontId="0" fillId="6" borderId="0" xfId="0" applyNumberFormat="1" applyFill="1"/>
    <xf numFmtId="166" fontId="0" fillId="7" borderId="0" xfId="0" applyNumberFormat="1" applyFill="1"/>
    <xf numFmtId="166" fontId="0" fillId="5" borderId="0" xfId="0" applyNumberFormat="1" applyFill="1"/>
    <xf numFmtId="2" fontId="0" fillId="5" borderId="0" xfId="0" applyNumberFormat="1" applyFill="1"/>
    <xf numFmtId="2" fontId="17" fillId="5" borderId="0" xfId="0" applyNumberFormat="1" applyFont="1" applyFill="1"/>
    <xf numFmtId="0" fontId="0" fillId="0" borderId="0" xfId="0" applyFill="1"/>
    <xf numFmtId="0" fontId="12" fillId="0" borderId="0" xfId="0" applyFont="1" applyFill="1"/>
    <xf numFmtId="0" fontId="11" fillId="0" borderId="0" xfId="0" applyFont="1" applyFill="1"/>
    <xf numFmtId="0" fontId="3" fillId="0" borderId="0" xfId="0" applyFont="1" applyFill="1"/>
    <xf numFmtId="14" fontId="12" fillId="0" borderId="0" xfId="0" applyNumberFormat="1" applyFont="1" applyFill="1"/>
    <xf numFmtId="0" fontId="12" fillId="0" borderId="0" xfId="0" applyNumberFormat="1" applyFont="1" applyFill="1"/>
    <xf numFmtId="164" fontId="13" fillId="0" borderId="0" xfId="0" applyNumberFormat="1" applyFont="1" applyFill="1" applyBorder="1" applyAlignment="1">
      <alignment horizontal="right"/>
    </xf>
    <xf numFmtId="0" fontId="4" fillId="0" borderId="0" xfId="0" applyFont="1" applyFill="1"/>
    <xf numFmtId="164" fontId="6" fillId="0" borderId="2" xfId="0" applyNumberFormat="1" applyFont="1" applyFill="1" applyBorder="1" applyAlignment="1">
      <alignment horizontal="right"/>
    </xf>
  </cellXfs>
  <cellStyles count="48">
    <cellStyle name="Comma" xfId="47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P347"/>
  <sheetViews>
    <sheetView tabSelected="1" zoomScale="110" zoomScaleNormal="40" workbookViewId="0">
      <pane xSplit="1" ySplit="7" topLeftCell="B317" activePane="bottomRight" state="frozen"/>
      <selection pane="topRight" activeCell="B1" sqref="B1"/>
      <selection pane="bottomLeft" activeCell="A8" sqref="A8"/>
      <selection pane="bottomRight" activeCell="G113" sqref="G113"/>
    </sheetView>
  </sheetViews>
  <sheetFormatPr baseColWidth="10" defaultRowHeight="16" x14ac:dyDescent="0.2"/>
  <cols>
    <col min="1" max="1" width="18.1640625" style="22" customWidth="1"/>
    <col min="2" max="2" width="18.1640625" style="28" customWidth="1"/>
    <col min="3" max="6" width="11" bestFit="1" customWidth="1"/>
    <col min="7" max="7" width="11" style="49" customWidth="1"/>
    <col min="8" max="33" width="11" bestFit="1" customWidth="1"/>
    <col min="34" max="34" width="12.33203125" bestFit="1" customWidth="1"/>
    <col min="35" max="38" width="11" bestFit="1" customWidth="1"/>
    <col min="53" max="66" width="10.83203125" style="6"/>
    <col min="67" max="67" width="40" style="6" customWidth="1"/>
    <col min="68" max="68" width="23.33203125" style="6" customWidth="1"/>
  </cols>
  <sheetData>
    <row r="1" spans="1:68" x14ac:dyDescent="0.2">
      <c r="C1" t="s">
        <v>47</v>
      </c>
      <c r="D1" t="str">
        <f>C1</f>
        <v>Monthly average</v>
      </c>
      <c r="E1" t="str">
        <f>BF1</f>
        <v>Monthly average</v>
      </c>
      <c r="F1" t="str">
        <f>D1</f>
        <v>Monthly average</v>
      </c>
      <c r="G1" s="49" t="str">
        <f t="shared" ref="G1:U1" si="0">F1</f>
        <v>Monthly average</v>
      </c>
      <c r="H1" t="str">
        <f t="shared" si="0"/>
        <v>Monthly average</v>
      </c>
      <c r="I1" t="str">
        <f t="shared" si="0"/>
        <v>Monthly average</v>
      </c>
      <c r="J1" t="str">
        <f t="shared" si="0"/>
        <v>Monthly average</v>
      </c>
      <c r="K1" t="str">
        <f t="shared" si="0"/>
        <v>Monthly average</v>
      </c>
      <c r="L1" t="str">
        <f t="shared" si="0"/>
        <v>Monthly average</v>
      </c>
      <c r="M1" t="str">
        <f t="shared" si="0"/>
        <v>Monthly average</v>
      </c>
      <c r="N1" t="str">
        <f t="shared" si="0"/>
        <v>Monthly average</v>
      </c>
      <c r="O1" t="str">
        <f t="shared" si="0"/>
        <v>Monthly average</v>
      </c>
      <c r="P1" t="str">
        <f t="shared" si="0"/>
        <v>Monthly average</v>
      </c>
      <c r="Q1" t="str">
        <f t="shared" si="0"/>
        <v>Monthly average</v>
      </c>
      <c r="R1" t="str">
        <f t="shared" si="0"/>
        <v>Monthly average</v>
      </c>
      <c r="S1" t="str">
        <f t="shared" si="0"/>
        <v>Monthly average</v>
      </c>
      <c r="T1" t="str">
        <f t="shared" si="0"/>
        <v>Monthly average</v>
      </c>
      <c r="U1" t="str">
        <f t="shared" si="0"/>
        <v>Monthly average</v>
      </c>
      <c r="V1" t="str">
        <f>U1</f>
        <v>Monthly average</v>
      </c>
      <c r="W1" t="str">
        <f t="shared" ref="W1:AJ1" si="1">V1</f>
        <v>Monthly average</v>
      </c>
      <c r="X1" t="str">
        <f t="shared" si="1"/>
        <v>Monthly average</v>
      </c>
      <c r="Y1" t="str">
        <f t="shared" si="1"/>
        <v>Monthly average</v>
      </c>
      <c r="Z1" t="str">
        <f t="shared" si="1"/>
        <v>Monthly average</v>
      </c>
      <c r="AA1" t="str">
        <f t="shared" si="1"/>
        <v>Monthly average</v>
      </c>
      <c r="AB1" t="str">
        <f t="shared" si="1"/>
        <v>Monthly average</v>
      </c>
      <c r="AC1" t="str">
        <f t="shared" si="1"/>
        <v>Monthly average</v>
      </c>
      <c r="AD1" t="str">
        <f t="shared" si="1"/>
        <v>Monthly average</v>
      </c>
      <c r="AE1" t="str">
        <f t="shared" si="1"/>
        <v>Monthly average</v>
      </c>
      <c r="AF1" t="str">
        <f t="shared" si="1"/>
        <v>Monthly average</v>
      </c>
      <c r="AG1" t="str">
        <f t="shared" si="1"/>
        <v>Monthly average</v>
      </c>
      <c r="AH1" t="str">
        <f t="shared" si="1"/>
        <v>Monthly average</v>
      </c>
      <c r="AI1" t="str">
        <f t="shared" si="1"/>
        <v>Monthly average</v>
      </c>
      <c r="AJ1" t="str">
        <f t="shared" si="1"/>
        <v>Monthly average</v>
      </c>
      <c r="AK1" s="6" t="s">
        <v>96</v>
      </c>
      <c r="AL1" s="6" t="s">
        <v>96</v>
      </c>
      <c r="AY1" s="6" t="s">
        <v>96</v>
      </c>
      <c r="AZ1" s="6" t="s">
        <v>96</v>
      </c>
      <c r="BA1" s="6" t="str">
        <f>U1</f>
        <v>Monthly average</v>
      </c>
      <c r="BB1" s="6" t="str">
        <f>BA1</f>
        <v>Monthly average</v>
      </c>
      <c r="BC1" s="6" t="str">
        <f t="shared" ref="BC1:BO1" si="2">BB1</f>
        <v>Monthly average</v>
      </c>
      <c r="BD1" s="6" t="str">
        <f t="shared" si="2"/>
        <v>Monthly average</v>
      </c>
      <c r="BE1" s="6" t="str">
        <f t="shared" si="2"/>
        <v>Monthly average</v>
      </c>
      <c r="BF1" s="6" t="str">
        <f t="shared" si="2"/>
        <v>Monthly average</v>
      </c>
      <c r="BG1" s="6" t="str">
        <f>E1</f>
        <v>Monthly average</v>
      </c>
      <c r="BH1" s="6" t="str">
        <f t="shared" si="2"/>
        <v>Monthly average</v>
      </c>
      <c r="BI1" s="6" t="str">
        <f t="shared" si="2"/>
        <v>Monthly average</v>
      </c>
      <c r="BJ1" s="6" t="str">
        <f t="shared" si="2"/>
        <v>Monthly average</v>
      </c>
      <c r="BK1" s="6" t="str">
        <f t="shared" si="2"/>
        <v>Monthly average</v>
      </c>
      <c r="BL1" s="6" t="str">
        <f t="shared" si="2"/>
        <v>Monthly average</v>
      </c>
      <c r="BM1" s="6" t="str">
        <f t="shared" si="2"/>
        <v>Monthly average</v>
      </c>
      <c r="BN1" s="6" t="str">
        <f t="shared" si="2"/>
        <v>Monthly average</v>
      </c>
      <c r="BO1" s="6" t="str">
        <f t="shared" si="2"/>
        <v>Monthly average</v>
      </c>
    </row>
    <row r="2" spans="1:68" x14ac:dyDescent="0.2">
      <c r="C2" t="s">
        <v>48</v>
      </c>
      <c r="D2" t="str">
        <f>C2</f>
        <v>https://www.ofx.com/en-au/forex-news/historical-exchange-rates/monthly-average-rates/</v>
      </c>
      <c r="E2" t="s">
        <v>49</v>
      </c>
      <c r="F2" t="str">
        <f>D2</f>
        <v>https://www.ofx.com/en-au/forex-news/historical-exchange-rates/monthly-average-rates/</v>
      </c>
      <c r="G2" s="49" t="str">
        <f t="shared" ref="G2:U2" si="3">F2</f>
        <v>https://www.ofx.com/en-au/forex-news/historical-exchange-rates/monthly-average-rates/</v>
      </c>
      <c r="H2" t="str">
        <f t="shared" si="3"/>
        <v>https://www.ofx.com/en-au/forex-news/historical-exchange-rates/monthly-average-rates/</v>
      </c>
      <c r="I2" t="str">
        <f t="shared" si="3"/>
        <v>https://www.ofx.com/en-au/forex-news/historical-exchange-rates/monthly-average-rates/</v>
      </c>
      <c r="J2" t="str">
        <f t="shared" si="3"/>
        <v>https://www.ofx.com/en-au/forex-news/historical-exchange-rates/monthly-average-rates/</v>
      </c>
      <c r="K2" t="str">
        <f t="shared" si="3"/>
        <v>https://www.ofx.com/en-au/forex-news/historical-exchange-rates/monthly-average-rates/</v>
      </c>
      <c r="L2" t="str">
        <f t="shared" si="3"/>
        <v>https://www.ofx.com/en-au/forex-news/historical-exchange-rates/monthly-average-rates/</v>
      </c>
      <c r="M2" t="str">
        <f t="shared" si="3"/>
        <v>https://www.ofx.com/en-au/forex-news/historical-exchange-rates/monthly-average-rates/</v>
      </c>
      <c r="N2" t="str">
        <f t="shared" si="3"/>
        <v>https://www.ofx.com/en-au/forex-news/historical-exchange-rates/monthly-average-rates/</v>
      </c>
      <c r="O2" t="str">
        <f t="shared" si="3"/>
        <v>https://www.ofx.com/en-au/forex-news/historical-exchange-rates/monthly-average-rates/</v>
      </c>
      <c r="P2" t="str">
        <f t="shared" si="3"/>
        <v>https://www.ofx.com/en-au/forex-news/historical-exchange-rates/monthly-average-rates/</v>
      </c>
      <c r="Q2" t="str">
        <f t="shared" si="3"/>
        <v>https://www.ofx.com/en-au/forex-news/historical-exchange-rates/monthly-average-rates/</v>
      </c>
      <c r="R2" t="str">
        <f t="shared" si="3"/>
        <v>https://www.ofx.com/en-au/forex-news/historical-exchange-rates/monthly-average-rates/</v>
      </c>
      <c r="S2" t="str">
        <f t="shared" si="3"/>
        <v>https://www.ofx.com/en-au/forex-news/historical-exchange-rates/monthly-average-rates/</v>
      </c>
      <c r="T2" t="str">
        <f t="shared" si="3"/>
        <v>https://www.ofx.com/en-au/forex-news/historical-exchange-rates/monthly-average-rates/</v>
      </c>
      <c r="U2" t="str">
        <f t="shared" si="3"/>
        <v>https://www.ofx.com/en-au/forex-news/historical-exchange-rates/monthly-average-rates/</v>
      </c>
      <c r="V2" t="s">
        <v>49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49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  <c r="AK2" t="s">
        <v>95</v>
      </c>
      <c r="AZ2" t="s">
        <v>95</v>
      </c>
      <c r="BA2" s="6" t="s">
        <v>49</v>
      </c>
      <c r="BB2" s="6" t="str">
        <f>BA2</f>
        <v>http://stats.oecd.org/index.aspx?queryid=169#</v>
      </c>
      <c r="BC2" s="6" t="s">
        <v>49</v>
      </c>
      <c r="BD2" s="6" t="str">
        <f t="shared" ref="BD2" si="4">BC2</f>
        <v>http://stats.oecd.org/index.aspx?queryid=169#</v>
      </c>
      <c r="BE2" s="6" t="s">
        <v>49</v>
      </c>
      <c r="BF2" s="6" t="str">
        <f t="shared" ref="BF2" si="5">BE2</f>
        <v>http://stats.oecd.org/index.aspx?queryid=169#</v>
      </c>
      <c r="BG2" s="6" t="str">
        <f>E2</f>
        <v>http://stats.oecd.org/index.aspx?queryid=169#</v>
      </c>
      <c r="BH2" s="6" t="s">
        <v>49</v>
      </c>
      <c r="BI2" s="6" t="str">
        <f t="shared" ref="BI2" si="6">BH2</f>
        <v>http://stats.oecd.org/index.aspx?queryid=169#</v>
      </c>
      <c r="BJ2" s="6" t="s">
        <v>49</v>
      </c>
      <c r="BK2" s="6" t="str">
        <f t="shared" ref="BK2" si="7">BJ2</f>
        <v>http://stats.oecd.org/index.aspx?queryid=169#</v>
      </c>
      <c r="BL2" s="6" t="s">
        <v>49</v>
      </c>
      <c r="BM2" s="6" t="str">
        <f t="shared" ref="BM2" si="8">BL2</f>
        <v>http://stats.oecd.org/index.aspx?queryid=169#</v>
      </c>
      <c r="BN2" s="6" t="s">
        <v>49</v>
      </c>
      <c r="BO2" s="6" t="str">
        <f t="shared" ref="BO2" si="9">BN2</f>
        <v>http://stats.oecd.org/index.aspx?queryid=169#</v>
      </c>
    </row>
    <row r="3" spans="1:68" x14ac:dyDescent="0.2">
      <c r="B3" s="28" t="s">
        <v>101</v>
      </c>
      <c r="C3">
        <v>2</v>
      </c>
      <c r="D3">
        <v>3</v>
      </c>
      <c r="E3">
        <v>4</v>
      </c>
      <c r="F3">
        <v>5</v>
      </c>
      <c r="G3" s="49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</row>
    <row r="4" spans="1:68" ht="15" customHeight="1" x14ac:dyDescent="0.2">
      <c r="A4" s="23"/>
      <c r="C4" s="11" t="s">
        <v>0</v>
      </c>
      <c r="D4" s="11" t="s">
        <v>1</v>
      </c>
      <c r="E4" s="11" t="s">
        <v>3</v>
      </c>
      <c r="F4" s="11" t="s">
        <v>3</v>
      </c>
      <c r="G4" s="50" t="s">
        <v>4</v>
      </c>
      <c r="H4" s="12" t="s">
        <v>5</v>
      </c>
      <c r="I4" s="12" t="s">
        <v>6</v>
      </c>
      <c r="J4" s="12" t="s">
        <v>7</v>
      </c>
      <c r="K4" s="11" t="s">
        <v>8</v>
      </c>
      <c r="L4" s="11" t="s">
        <v>13</v>
      </c>
      <c r="M4" s="11" t="s">
        <v>14</v>
      </c>
      <c r="N4" s="11" t="s">
        <v>15</v>
      </c>
      <c r="O4" s="11" t="s">
        <v>16</v>
      </c>
      <c r="P4" s="11" t="s">
        <v>17</v>
      </c>
      <c r="Q4" s="11" t="s">
        <v>31</v>
      </c>
      <c r="R4" s="11" t="s">
        <v>33</v>
      </c>
      <c r="S4" s="11" t="s">
        <v>35</v>
      </c>
      <c r="T4" s="11" t="s">
        <v>37</v>
      </c>
      <c r="U4" s="11" t="s">
        <v>39</v>
      </c>
      <c r="V4" s="11" t="s">
        <v>73</v>
      </c>
      <c r="W4" s="11" t="s">
        <v>73</v>
      </c>
      <c r="X4" s="11" t="s">
        <v>73</v>
      </c>
      <c r="Y4" s="11" t="s">
        <v>73</v>
      </c>
      <c r="Z4" s="11" t="s">
        <v>73</v>
      </c>
      <c r="AA4" s="11" t="s">
        <v>73</v>
      </c>
      <c r="AB4" s="11" t="s">
        <v>73</v>
      </c>
      <c r="AC4" s="11" t="s">
        <v>73</v>
      </c>
      <c r="AD4" s="11" t="s">
        <v>73</v>
      </c>
      <c r="AE4" s="11" t="s">
        <v>73</v>
      </c>
      <c r="AF4" s="11" t="s">
        <v>73</v>
      </c>
      <c r="AG4" s="11" t="s">
        <v>73</v>
      </c>
      <c r="AH4" s="11" t="s">
        <v>73</v>
      </c>
      <c r="AI4" s="11" t="s">
        <v>73</v>
      </c>
      <c r="AJ4" s="11" t="s">
        <v>73</v>
      </c>
      <c r="AK4" s="11" t="s">
        <v>73</v>
      </c>
      <c r="AL4" s="11" t="s">
        <v>73</v>
      </c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 t="s">
        <v>74</v>
      </c>
      <c r="AZ4" s="1" t="s">
        <v>74</v>
      </c>
      <c r="BA4" s="5" t="s">
        <v>74</v>
      </c>
      <c r="BB4" s="5" t="s">
        <v>74</v>
      </c>
      <c r="BC4" s="5" t="s">
        <v>74</v>
      </c>
      <c r="BD4" s="5" t="s">
        <v>74</v>
      </c>
      <c r="BE4" s="5" t="s">
        <v>74</v>
      </c>
      <c r="BF4" s="5" t="s">
        <v>74</v>
      </c>
      <c r="BG4" s="5" t="s">
        <v>74</v>
      </c>
      <c r="BH4" s="5" t="s">
        <v>74</v>
      </c>
      <c r="BI4" s="5" t="s">
        <v>74</v>
      </c>
      <c r="BJ4" s="5" t="s">
        <v>74</v>
      </c>
      <c r="BK4" s="5" t="s">
        <v>74</v>
      </c>
      <c r="BL4" s="5" t="s">
        <v>74</v>
      </c>
      <c r="BM4" s="5" t="s">
        <v>74</v>
      </c>
      <c r="BN4" s="5" t="s">
        <v>74</v>
      </c>
      <c r="BO4" s="5" t="s">
        <v>74</v>
      </c>
      <c r="BP4" s="5" t="s">
        <v>74</v>
      </c>
    </row>
    <row r="5" spans="1:68" x14ac:dyDescent="0.2">
      <c r="A5" s="23"/>
      <c r="B5" s="29" t="s">
        <v>102</v>
      </c>
      <c r="C5" s="11" t="s">
        <v>18</v>
      </c>
      <c r="D5" s="11" t="s">
        <v>19</v>
      </c>
      <c r="E5" s="13" t="s">
        <v>20</v>
      </c>
      <c r="F5" s="11" t="s">
        <v>20</v>
      </c>
      <c r="G5" s="50" t="s">
        <v>21</v>
      </c>
      <c r="H5" s="12" t="s">
        <v>22</v>
      </c>
      <c r="I5" s="12" t="s">
        <v>23</v>
      </c>
      <c r="J5" s="12" t="s">
        <v>24</v>
      </c>
      <c r="K5" s="11" t="s">
        <v>25</v>
      </c>
      <c r="L5" s="11" t="s">
        <v>26</v>
      </c>
      <c r="M5" s="11" t="s">
        <v>27</v>
      </c>
      <c r="N5" s="11" t="s">
        <v>28</v>
      </c>
      <c r="O5" s="11" t="s">
        <v>29</v>
      </c>
      <c r="P5" s="11" t="s">
        <v>30</v>
      </c>
      <c r="Q5" s="12" t="s">
        <v>32</v>
      </c>
      <c r="R5" s="11" t="s">
        <v>34</v>
      </c>
      <c r="S5" s="11" t="s">
        <v>36</v>
      </c>
      <c r="T5" s="11" t="s">
        <v>38</v>
      </c>
      <c r="U5" s="11" t="s">
        <v>40</v>
      </c>
      <c r="V5" s="14" t="s">
        <v>11</v>
      </c>
      <c r="W5" s="14" t="s">
        <v>41</v>
      </c>
      <c r="X5" s="14" t="s">
        <v>42</v>
      </c>
      <c r="Y5" s="15" t="s">
        <v>43</v>
      </c>
      <c r="Z5" s="14" t="s">
        <v>45</v>
      </c>
      <c r="AA5" s="14" t="s">
        <v>46</v>
      </c>
      <c r="AB5" s="14" t="s">
        <v>9</v>
      </c>
      <c r="AC5" s="14" t="s">
        <v>10</v>
      </c>
      <c r="AD5" s="14" t="s">
        <v>12</v>
      </c>
      <c r="AE5" s="14" t="s">
        <v>51</v>
      </c>
      <c r="AF5" s="14" t="s">
        <v>52</v>
      </c>
      <c r="AG5" s="14" t="s">
        <v>53</v>
      </c>
      <c r="AH5" s="14" t="s">
        <v>54</v>
      </c>
      <c r="AI5" s="14" t="s">
        <v>55</v>
      </c>
      <c r="AJ5" s="14" t="s">
        <v>56</v>
      </c>
      <c r="AK5" s="14" t="s">
        <v>70</v>
      </c>
      <c r="AL5" s="14" t="s">
        <v>97</v>
      </c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 t="s">
        <v>97</v>
      </c>
      <c r="AZ5" s="3" t="s">
        <v>70</v>
      </c>
      <c r="BA5" s="7" t="s">
        <v>11</v>
      </c>
      <c r="BB5" s="7" t="s">
        <v>41</v>
      </c>
      <c r="BC5" s="7" t="s">
        <v>42</v>
      </c>
      <c r="BD5" s="8" t="s">
        <v>43</v>
      </c>
      <c r="BE5" s="7" t="s">
        <v>45</v>
      </c>
      <c r="BF5" s="7" t="s">
        <v>46</v>
      </c>
      <c r="BG5" s="7" t="s">
        <v>9</v>
      </c>
      <c r="BH5" s="7" t="s">
        <v>10</v>
      </c>
      <c r="BI5" s="7" t="s">
        <v>12</v>
      </c>
      <c r="BJ5" s="7" t="s">
        <v>51</v>
      </c>
      <c r="BK5" s="7" t="s">
        <v>52</v>
      </c>
      <c r="BL5" s="7" t="s">
        <v>53</v>
      </c>
      <c r="BM5" s="7" t="s">
        <v>54</v>
      </c>
      <c r="BN5" s="7" t="s">
        <v>55</v>
      </c>
      <c r="BO5" s="7" t="s">
        <v>56</v>
      </c>
      <c r="BP5" s="7" t="s">
        <v>50</v>
      </c>
    </row>
    <row r="6" spans="1:68" s="20" customFormat="1" x14ac:dyDescent="0.2">
      <c r="A6" s="24" t="s">
        <v>98</v>
      </c>
      <c r="B6" s="30"/>
      <c r="C6" s="17">
        <f>MAX(C8:C345)</f>
        <v>0.396088</v>
      </c>
      <c r="D6" s="17">
        <f t="shared" ref="D6:AL6" si="10">MAX(D8:D345)</f>
        <v>1.077977</v>
      </c>
      <c r="E6" s="17">
        <f t="shared" si="10"/>
        <v>1.5757741739122075</v>
      </c>
      <c r="F6" s="17">
        <f t="shared" si="10"/>
        <v>1.576778</v>
      </c>
      <c r="G6" s="17">
        <f t="shared" si="10"/>
        <v>2.0722</v>
      </c>
      <c r="H6" s="17">
        <f t="shared" si="10"/>
        <v>1.3056E-2</v>
      </c>
      <c r="I6" s="17">
        <f>MAX(I8:I345)</f>
        <v>2.2789649999999999</v>
      </c>
      <c r="J6" s="17">
        <f t="shared" si="10"/>
        <v>1.046219</v>
      </c>
      <c r="K6" s="17">
        <f t="shared" si="10"/>
        <v>1.2806740000000001</v>
      </c>
      <c r="L6" s="17">
        <f t="shared" si="10"/>
        <v>0.34691100000000002</v>
      </c>
      <c r="M6" s="17">
        <f t="shared" si="10"/>
        <v>0.21132000000000001</v>
      </c>
      <c r="N6" s="17">
        <f t="shared" si="10"/>
        <v>0.78048099999999998</v>
      </c>
      <c r="O6" s="17">
        <f t="shared" si="10"/>
        <v>0.19794700000000001</v>
      </c>
      <c r="P6" s="17">
        <f t="shared" si="10"/>
        <v>0.870166</v>
      </c>
      <c r="Q6" s="17">
        <f t="shared" si="10"/>
        <v>3.7027730000000001</v>
      </c>
      <c r="R6" s="17">
        <f t="shared" si="10"/>
        <v>1.721759</v>
      </c>
      <c r="S6" s="17">
        <f t="shared" si="10"/>
        <v>0.18964700000000001</v>
      </c>
      <c r="T6" s="17">
        <f t="shared" si="10"/>
        <v>0.82697799999999999</v>
      </c>
      <c r="U6" s="17">
        <f t="shared" si="10"/>
        <v>0.204038</v>
      </c>
      <c r="V6" s="17">
        <f t="shared" si="10"/>
        <v>3.4192710114203653E-3</v>
      </c>
      <c r="W6" s="17">
        <f t="shared" si="10"/>
        <v>1.4461790719666431E-2</v>
      </c>
      <c r="X6" s="17">
        <f t="shared" si="10"/>
        <v>1.8577087948578621E-2</v>
      </c>
      <c r="Y6" s="17">
        <f t="shared" si="10"/>
        <v>0.51437286374520019</v>
      </c>
      <c r="Z6" s="17">
        <f t="shared" si="10"/>
        <v>1.4573928291609149E-3</v>
      </c>
      <c r="AA6" s="17">
        <f t="shared" si="10"/>
        <v>429.10664716233924</v>
      </c>
      <c r="AB6" s="17">
        <f t="shared" si="10"/>
        <v>5.9606478032032522</v>
      </c>
      <c r="AC6" s="17">
        <f t="shared" si="10"/>
        <v>161446.56118824668</v>
      </c>
      <c r="AD6" s="17">
        <f t="shared" si="10"/>
        <v>0.21177018699307509</v>
      </c>
      <c r="AE6" s="17">
        <f t="shared" si="10"/>
        <v>2.2722934712463986E-3</v>
      </c>
      <c r="AF6" s="17">
        <f t="shared" si="10"/>
        <v>1.1807867109540402E-2</v>
      </c>
      <c r="AG6" s="17">
        <f t="shared" si="10"/>
        <v>5.8944886531093428E-2</v>
      </c>
      <c r="AH6" s="17">
        <f t="shared" si="10"/>
        <v>5.5406266448735351E-4</v>
      </c>
      <c r="AI6" s="17">
        <f t="shared" si="10"/>
        <v>7.2463768115942022</v>
      </c>
      <c r="AJ6" s="17">
        <f t="shared" si="10"/>
        <v>0.26702269692923897</v>
      </c>
      <c r="AK6" s="17">
        <f t="shared" si="10"/>
        <v>4.0372231978844951E-2</v>
      </c>
      <c r="AL6" s="17">
        <f t="shared" si="10"/>
        <v>2.5029722795820036E-2</v>
      </c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9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</row>
    <row r="7" spans="1:68" s="20" customFormat="1" x14ac:dyDescent="0.2">
      <c r="A7" s="24" t="s">
        <v>99</v>
      </c>
      <c r="B7" s="30"/>
      <c r="C7" s="17">
        <f>MIN(C8:C345)</f>
        <v>6.1540999999999998E-2</v>
      </c>
      <c r="D7" s="17">
        <f t="shared" ref="D7:AL7" si="11">MIN(D8:D345)</f>
        <v>0.50153099999999995</v>
      </c>
      <c r="E7" s="17">
        <f t="shared" si="11"/>
        <v>0.85350303249627446</v>
      </c>
      <c r="F7" s="17">
        <f t="shared" si="11"/>
        <v>0.85359200000000002</v>
      </c>
      <c r="G7" s="17">
        <f t="shared" si="11"/>
        <v>1.234259</v>
      </c>
      <c r="H7" s="17">
        <f t="shared" si="11"/>
        <v>6.3109999999999998E-3</v>
      </c>
      <c r="I7" s="17">
        <f t="shared" si="11"/>
        <v>0.27101599999999998</v>
      </c>
      <c r="J7" s="17">
        <f t="shared" si="11"/>
        <v>0.62507999999999997</v>
      </c>
      <c r="K7" s="17">
        <f t="shared" si="11"/>
        <v>0.56040199999999996</v>
      </c>
      <c r="L7" s="17">
        <f t="shared" si="11"/>
        <v>2.4284E-2</v>
      </c>
      <c r="M7" s="17">
        <f t="shared" si="11"/>
        <v>0.114484</v>
      </c>
      <c r="N7" s="17">
        <f t="shared" si="11"/>
        <v>4.6858999999999998E-2</v>
      </c>
      <c r="O7" s="17">
        <f t="shared" si="11"/>
        <v>0.106903</v>
      </c>
      <c r="P7" s="17">
        <f t="shared" si="11"/>
        <v>0.39914500000000003</v>
      </c>
      <c r="Q7" s="17">
        <f t="shared" si="11"/>
        <v>0.26740000000000003</v>
      </c>
      <c r="R7" s="17">
        <f t="shared" si="11"/>
        <v>0.21569099999999999</v>
      </c>
      <c r="S7" s="17">
        <f t="shared" si="11"/>
        <v>9.2714000000000005E-2</v>
      </c>
      <c r="T7" s="17">
        <f t="shared" si="11"/>
        <v>0.52989699999999995</v>
      </c>
      <c r="U7" s="17">
        <f t="shared" si="11"/>
        <v>1.8891999999999999E-2</v>
      </c>
      <c r="V7" s="17">
        <f t="shared" si="11"/>
        <v>1.3418973220426093E-3</v>
      </c>
      <c r="W7" s="17">
        <f t="shared" si="11"/>
        <v>3.2368692353381963E-3</v>
      </c>
      <c r="X7" s="17">
        <f t="shared" si="11"/>
        <v>7.3086539578919221E-3</v>
      </c>
      <c r="Y7" s="17">
        <f t="shared" si="11"/>
        <v>0.20232061748252453</v>
      </c>
      <c r="Z7" s="17">
        <f t="shared" si="11"/>
        <v>5.8777440983040941E-4</v>
      </c>
      <c r="AA7" s="17">
        <f t="shared" si="11"/>
        <v>0.25707238258540266</v>
      </c>
      <c r="AB7" s="17">
        <f t="shared" si="11"/>
        <v>5.6438440899357852E-2</v>
      </c>
      <c r="AC7" s="17">
        <f t="shared" si="11"/>
        <v>0.24717442555427629</v>
      </c>
      <c r="AD7" s="17">
        <f t="shared" si="11"/>
        <v>0.11490554763984005</v>
      </c>
      <c r="AE7" s="17">
        <f t="shared" si="11"/>
        <v>2.9807263255066411E-4</v>
      </c>
      <c r="AF7" s="17">
        <f t="shared" si="11"/>
        <v>1.7037478875655881E-3</v>
      </c>
      <c r="AG7" s="17">
        <f t="shared" si="11"/>
        <v>1.4654664301208452E-2</v>
      </c>
      <c r="AH7" s="17">
        <f t="shared" si="11"/>
        <v>6.9463257409992988E-5</v>
      </c>
      <c r="AI7" s="17">
        <f t="shared" si="11"/>
        <v>1.2950448992066555E-2</v>
      </c>
      <c r="AJ7" s="17">
        <f t="shared" si="11"/>
        <v>0.26666666666666666</v>
      </c>
      <c r="AK7" s="17">
        <f t="shared" si="11"/>
        <v>2.8511798182087749E-2</v>
      </c>
      <c r="AL7" s="17">
        <f t="shared" si="11"/>
        <v>6.4882400648824008E-3</v>
      </c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</row>
    <row r="8" spans="1:68" x14ac:dyDescent="0.2">
      <c r="A8" s="25">
        <v>32904</v>
      </c>
      <c r="B8" s="27" t="str">
        <f>YEAR(A8)&amp;"-"&amp;MONTH(A8)</f>
        <v>1990-1</v>
      </c>
      <c r="C8" s="12">
        <v>0.391677</v>
      </c>
      <c r="D8" s="12">
        <v>0.78110500000000005</v>
      </c>
      <c r="E8" s="16">
        <f t="shared" ref="E8:E71" si="12">1/BP8</f>
        <v>1.2020675561966583</v>
      </c>
      <c r="F8" s="11"/>
      <c r="G8" s="50">
        <v>1.651248</v>
      </c>
      <c r="H8" s="12">
        <v>6.8979999999999996E-3</v>
      </c>
      <c r="I8" s="12"/>
      <c r="J8" s="12">
        <v>0.85331800000000002</v>
      </c>
      <c r="K8" s="12">
        <v>0.65914499999999998</v>
      </c>
      <c r="L8" s="12"/>
      <c r="M8" s="12">
        <v>0.15240300000000001</v>
      </c>
      <c r="N8" s="12"/>
      <c r="O8" s="12">
        <v>0.15276799999999999</v>
      </c>
      <c r="P8" s="12">
        <v>0.60219500000000004</v>
      </c>
      <c r="Q8" s="11"/>
      <c r="R8" s="11"/>
      <c r="S8" s="12">
        <v>0.16188</v>
      </c>
      <c r="T8" s="12">
        <v>0.52989699999999995</v>
      </c>
      <c r="U8" s="12">
        <v>3.8843000000000003E-2</v>
      </c>
      <c r="V8" s="12">
        <f>1/BA8</f>
        <v>3.3697263782180888E-3</v>
      </c>
      <c r="W8" s="12"/>
      <c r="X8" s="12">
        <f t="shared" ref="X8:AH8" si="13">1/BC8</f>
        <v>1.6419334028527938E-2</v>
      </c>
      <c r="Y8" s="12">
        <f t="shared" si="13"/>
        <v>0.51414965559685322</v>
      </c>
      <c r="Z8" s="12">
        <f t="shared" si="13"/>
        <v>1.4573928291609149E-3</v>
      </c>
      <c r="AA8" s="12">
        <f t="shared" si="13"/>
        <v>429.10664716233924</v>
      </c>
      <c r="AB8" s="12">
        <f t="shared" si="13"/>
        <v>5.9606478032032522</v>
      </c>
      <c r="AC8" s="12">
        <f t="shared" si="13"/>
        <v>161446.56118824668</v>
      </c>
      <c r="AD8" s="12">
        <f t="shared" si="13"/>
        <v>0.21177018699307509</v>
      </c>
      <c r="AE8" s="12">
        <f t="shared" si="13"/>
        <v>2.2722934712463986E-3</v>
      </c>
      <c r="AF8" s="12">
        <f t="shared" si="13"/>
        <v>1.1807867109540402E-2</v>
      </c>
      <c r="AG8" s="12">
        <f t="shared" si="13"/>
        <v>5.8944886531093428E-2</v>
      </c>
      <c r="AH8" s="12">
        <f t="shared" si="13"/>
        <v>5.5406266448735351E-4</v>
      </c>
      <c r="AI8" s="12"/>
      <c r="AJ8" s="12">
        <f>1/BO8</f>
        <v>0.26666666666666666</v>
      </c>
      <c r="AK8" s="12">
        <f>1/AZ8</f>
        <v>3.8341500072848853E-2</v>
      </c>
      <c r="AL8" s="12">
        <f>1/AY8</f>
        <v>2.498906728306366E-2</v>
      </c>
      <c r="AM8" s="2">
        <v>1</v>
      </c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10">
        <v>40.017499999999998</v>
      </c>
      <c r="AZ8" s="10">
        <v>26.081399999999999</v>
      </c>
      <c r="BA8" s="9">
        <v>296.76</v>
      </c>
      <c r="BB8" s="9" t="s">
        <v>44</v>
      </c>
      <c r="BC8" s="9">
        <v>60.90381</v>
      </c>
      <c r="BD8" s="9">
        <v>1.9449590000000001</v>
      </c>
      <c r="BE8" s="9">
        <v>686.15679999999998</v>
      </c>
      <c r="BF8" s="9">
        <v>2.3304229999999999E-3</v>
      </c>
      <c r="BG8" s="9">
        <v>0.167767</v>
      </c>
      <c r="BH8" s="9">
        <v>6.1940000000000003E-6</v>
      </c>
      <c r="BI8" s="9">
        <v>4.7221000000000002</v>
      </c>
      <c r="BJ8" s="9">
        <v>440.084</v>
      </c>
      <c r="BK8" s="9">
        <v>84.689300000000003</v>
      </c>
      <c r="BL8" s="9">
        <v>16.965</v>
      </c>
      <c r="BM8" s="9">
        <v>1804.85</v>
      </c>
      <c r="BN8" s="9" t="s">
        <v>44</v>
      </c>
      <c r="BO8" s="9">
        <v>3.75</v>
      </c>
      <c r="BP8" s="9">
        <v>0.83189999999999997</v>
      </c>
    </row>
    <row r="9" spans="1:68" x14ac:dyDescent="0.2">
      <c r="A9" s="25">
        <v>32932</v>
      </c>
      <c r="B9" s="27" t="str">
        <f t="shared" ref="B9:B72" si="14">YEAR(A9)&amp;"-"&amp;MONTH(A9)</f>
        <v>1990-2</v>
      </c>
      <c r="C9" s="12">
        <v>0.39295099999999999</v>
      </c>
      <c r="D9" s="12">
        <v>0.75932100000000002</v>
      </c>
      <c r="E9" s="16">
        <f t="shared" si="12"/>
        <v>1.2183235867446394</v>
      </c>
      <c r="F9" s="11"/>
      <c r="G9" s="50">
        <v>1.696137</v>
      </c>
      <c r="H9" s="12">
        <v>6.8640000000000003E-3</v>
      </c>
      <c r="I9" s="11"/>
      <c r="J9" s="12">
        <v>0.83580500000000002</v>
      </c>
      <c r="K9" s="12">
        <v>0.67209600000000003</v>
      </c>
      <c r="L9" s="11"/>
      <c r="M9" s="12">
        <v>0.15449299999999999</v>
      </c>
      <c r="N9" s="11"/>
      <c r="O9" s="12">
        <v>0.154419</v>
      </c>
      <c r="P9" s="12">
        <v>0.59156299999999995</v>
      </c>
      <c r="Q9" s="11"/>
      <c r="R9" s="11"/>
      <c r="S9" s="12">
        <v>0.163274</v>
      </c>
      <c r="T9" s="12">
        <v>0.53645200000000004</v>
      </c>
      <c r="U9" s="12">
        <v>3.8861E-2</v>
      </c>
      <c r="V9" s="12">
        <f t="shared" ref="V9:V72" si="15">1/BA9</f>
        <v>3.4192710114203653E-3</v>
      </c>
      <c r="W9" s="12"/>
      <c r="X9" s="12">
        <f t="shared" ref="X9:X72" si="16">1/BC9</f>
        <v>1.6625933130496949E-2</v>
      </c>
      <c r="Y9" s="12">
        <f t="shared" ref="Y9:Y72" si="17">1/BD9</f>
        <v>0.51437286374520019</v>
      </c>
      <c r="Z9" s="12">
        <f t="shared" ref="Z9:Z72" si="18">1/BE9</f>
        <v>1.4448570313967432E-3</v>
      </c>
      <c r="AA9" s="12">
        <f t="shared" ref="AA9:AA72" si="19">1/BF9</f>
        <v>420.82494313602956</v>
      </c>
      <c r="AB9" s="12">
        <f t="shared" ref="AB9:AB72" si="20">1/BG9</f>
        <v>2.6794494267317952</v>
      </c>
      <c r="AC9" s="12">
        <f t="shared" ref="AC9:AC72" si="21">1/BH9</f>
        <v>97661.972381194209</v>
      </c>
      <c r="AD9" s="12">
        <f t="shared" ref="AD9:AD72" si="22">1/BI9</f>
        <v>0.21177018699307509</v>
      </c>
      <c r="AE9" s="12">
        <f t="shared" ref="AE9:AE72" si="23">1/BJ9</f>
        <v>2.2137705382561687E-3</v>
      </c>
      <c r="AF9" s="12">
        <f t="shared" ref="AF9:AF72" si="24">1/BK9</f>
        <v>1.1740534194305841E-2</v>
      </c>
      <c r="AG9" s="12">
        <f t="shared" ref="AG9:AG72" si="25">1/BL9</f>
        <v>5.8816609810610522E-2</v>
      </c>
      <c r="AH9" s="12">
        <f t="shared" ref="AH9:AH72" si="26">1/BM9</f>
        <v>5.525258720239576E-4</v>
      </c>
      <c r="AI9" s="12"/>
      <c r="AJ9" s="12">
        <f t="shared" ref="AJ9:AJ72" si="27">1/BO9</f>
        <v>0.26666666666666666</v>
      </c>
      <c r="AK9" s="12">
        <f t="shared" ref="AK9:AK72" si="28">1/AZ9</f>
        <v>3.8288503876711018E-2</v>
      </c>
      <c r="AL9" s="12">
        <f t="shared" ref="AL9:AL72" si="29">1/AY9</f>
        <v>2.498906728306366E-2</v>
      </c>
      <c r="AM9" s="2">
        <v>1</v>
      </c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10">
        <v>40.017499999999998</v>
      </c>
      <c r="AZ9" s="10">
        <v>26.1175</v>
      </c>
      <c r="BA9" s="9">
        <v>292.45999999999998</v>
      </c>
      <c r="BB9" s="9" t="s">
        <v>44</v>
      </c>
      <c r="BC9" s="9">
        <v>60.146999999999998</v>
      </c>
      <c r="BD9" s="9">
        <v>1.944115</v>
      </c>
      <c r="BE9" s="9">
        <v>692.11</v>
      </c>
      <c r="BF9" s="9">
        <v>2.3762850000000001E-3</v>
      </c>
      <c r="BG9" s="9">
        <v>0.37321100000000001</v>
      </c>
      <c r="BH9" s="9">
        <v>1.0239400000000001E-5</v>
      </c>
      <c r="BI9" s="9">
        <v>4.7221000000000002</v>
      </c>
      <c r="BJ9" s="9">
        <v>451.71800000000002</v>
      </c>
      <c r="BK9" s="9">
        <v>85.174999999999997</v>
      </c>
      <c r="BL9" s="9">
        <v>17.001999999999999</v>
      </c>
      <c r="BM9" s="9">
        <v>1809.87</v>
      </c>
      <c r="BN9" s="9" t="s">
        <v>44</v>
      </c>
      <c r="BO9" s="9">
        <v>3.75</v>
      </c>
      <c r="BP9" s="9">
        <v>0.82079999999999997</v>
      </c>
    </row>
    <row r="10" spans="1:68" x14ac:dyDescent="0.2">
      <c r="A10" s="25">
        <v>32963</v>
      </c>
      <c r="B10" s="27" t="str">
        <f t="shared" si="14"/>
        <v>1990-3</v>
      </c>
      <c r="C10" s="12">
        <v>0.38232899999999997</v>
      </c>
      <c r="D10" s="12">
        <v>0.75561800000000001</v>
      </c>
      <c r="E10" s="16">
        <f t="shared" si="12"/>
        <v>1.1974613818704347</v>
      </c>
      <c r="F10" s="11"/>
      <c r="G10" s="50">
        <v>1.6244499999999999</v>
      </c>
      <c r="H10" s="12">
        <v>6.5250000000000004E-3</v>
      </c>
      <c r="I10" s="11"/>
      <c r="J10" s="12">
        <v>0.84748800000000002</v>
      </c>
      <c r="K10" s="12">
        <v>0.66081299999999998</v>
      </c>
      <c r="L10" s="11"/>
      <c r="M10" s="12">
        <v>0.15303</v>
      </c>
      <c r="N10" s="11"/>
      <c r="O10" s="12">
        <v>0.15158199999999999</v>
      </c>
      <c r="P10" s="12">
        <v>0.58470500000000003</v>
      </c>
      <c r="Q10" s="11"/>
      <c r="R10" s="11"/>
      <c r="S10" s="12">
        <v>0.16212099999999999</v>
      </c>
      <c r="T10" s="12">
        <v>0.53256899999999996</v>
      </c>
      <c r="U10" s="12">
        <v>3.8572000000000002E-2</v>
      </c>
      <c r="V10" s="12">
        <f t="shared" si="15"/>
        <v>3.3708622665677879E-3</v>
      </c>
      <c r="W10" s="12"/>
      <c r="X10" s="12">
        <f t="shared" si="16"/>
        <v>1.6320231668952585E-2</v>
      </c>
      <c r="Y10" s="12">
        <f t="shared" si="17"/>
        <v>0.49685515529456303</v>
      </c>
      <c r="Z10" s="12">
        <f t="shared" si="18"/>
        <v>1.4334395942104522E-3</v>
      </c>
      <c r="AA10" s="12">
        <f t="shared" si="19"/>
        <v>407.68751893198919</v>
      </c>
      <c r="AB10" s="12">
        <f t="shared" si="20"/>
        <v>2.1003990758244067</v>
      </c>
      <c r="AC10" s="12">
        <f t="shared" si="21"/>
        <v>61292.537020692362</v>
      </c>
      <c r="AD10" s="12">
        <f t="shared" si="22"/>
        <v>0.21177018699307509</v>
      </c>
      <c r="AE10" s="12">
        <f t="shared" si="23"/>
        <v>2.1579721966862178E-3</v>
      </c>
      <c r="AF10" s="12">
        <f t="shared" si="24"/>
        <v>1.1639695552123139E-2</v>
      </c>
      <c r="AG10" s="12">
        <f t="shared" si="25"/>
        <v>5.8411214953271028E-2</v>
      </c>
      <c r="AH10" s="12">
        <f t="shared" si="26"/>
        <v>5.4934490619935731E-4</v>
      </c>
      <c r="AI10" s="12"/>
      <c r="AJ10" s="12">
        <f t="shared" si="27"/>
        <v>0.26666666666666666</v>
      </c>
      <c r="AK10" s="12">
        <f t="shared" si="28"/>
        <v>3.7934540157504214E-2</v>
      </c>
      <c r="AL10" s="12">
        <f t="shared" si="29"/>
        <v>2.498906728306366E-2</v>
      </c>
      <c r="AM10" s="2">
        <v>1</v>
      </c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10">
        <v>40.017499999999998</v>
      </c>
      <c r="AZ10" s="10">
        <v>26.3612</v>
      </c>
      <c r="BA10" s="9">
        <v>296.66000000000003</v>
      </c>
      <c r="BB10" s="9" t="s">
        <v>44</v>
      </c>
      <c r="BC10" s="9">
        <v>61.27364</v>
      </c>
      <c r="BD10" s="9">
        <v>2.0126590000000002</v>
      </c>
      <c r="BE10" s="9">
        <v>697.62270000000001</v>
      </c>
      <c r="BF10" s="9">
        <v>2.4528589999999999E-3</v>
      </c>
      <c r="BG10" s="9">
        <v>0.47610000000000002</v>
      </c>
      <c r="BH10" s="9">
        <v>1.6315199999999999E-5</v>
      </c>
      <c r="BI10" s="9">
        <v>4.7221000000000002</v>
      </c>
      <c r="BJ10" s="9">
        <v>463.39800000000002</v>
      </c>
      <c r="BK10" s="9">
        <v>85.912899999999993</v>
      </c>
      <c r="BL10" s="9">
        <v>17.12</v>
      </c>
      <c r="BM10" s="9">
        <v>1820.35</v>
      </c>
      <c r="BN10" s="9" t="s">
        <v>44</v>
      </c>
      <c r="BO10" s="9">
        <v>3.75</v>
      </c>
      <c r="BP10" s="9">
        <v>0.83509999999999995</v>
      </c>
    </row>
    <row r="11" spans="1:68" x14ac:dyDescent="0.2">
      <c r="A11" s="25">
        <v>32993</v>
      </c>
      <c r="B11" s="27" t="str">
        <f t="shared" si="14"/>
        <v>1990-4</v>
      </c>
      <c r="C11" s="12">
        <v>0.37662800000000002</v>
      </c>
      <c r="D11" s="12">
        <v>0.76366199999999995</v>
      </c>
      <c r="E11" s="16">
        <f t="shared" si="12"/>
        <v>1.2119743061447099</v>
      </c>
      <c r="F11" s="11"/>
      <c r="G11" s="50">
        <v>1.637195</v>
      </c>
      <c r="H11" s="12">
        <v>6.3109999999999998E-3</v>
      </c>
      <c r="I11" s="11"/>
      <c r="J11" s="12">
        <v>0.85904199999999997</v>
      </c>
      <c r="K11" s="12">
        <v>0.67273700000000003</v>
      </c>
      <c r="L11" s="11"/>
      <c r="M11" s="12">
        <v>0.15551799999999999</v>
      </c>
      <c r="N11" s="11"/>
      <c r="O11" s="12">
        <v>0.15277499999999999</v>
      </c>
      <c r="P11" s="12">
        <v>0.57882900000000004</v>
      </c>
      <c r="Q11" s="11"/>
      <c r="R11" s="11"/>
      <c r="S11" s="12">
        <v>0.16350700000000001</v>
      </c>
      <c r="T11" s="12">
        <v>0.53239499999999995</v>
      </c>
      <c r="U11" s="12">
        <v>3.8426000000000002E-2</v>
      </c>
      <c r="V11" s="12">
        <f t="shared" si="15"/>
        <v>3.3737053405755537E-3</v>
      </c>
      <c r="W11" s="12"/>
      <c r="X11" s="12">
        <f t="shared" si="16"/>
        <v>1.6388386402752461E-2</v>
      </c>
      <c r="Y11" s="12">
        <f t="shared" si="17"/>
        <v>0.49844783344664711</v>
      </c>
      <c r="Z11" s="12">
        <f t="shared" si="18"/>
        <v>1.4166312508853945E-3</v>
      </c>
      <c r="AA11" s="12">
        <f t="shared" si="19"/>
        <v>400.05408731260462</v>
      </c>
      <c r="AB11" s="12">
        <f t="shared" si="20"/>
        <v>2.0175201449386471</v>
      </c>
      <c r="AC11" s="12">
        <f t="shared" si="21"/>
        <v>48251.835982359124</v>
      </c>
      <c r="AD11" s="12">
        <f t="shared" si="22"/>
        <v>0.21177018699307509</v>
      </c>
      <c r="AE11" s="12">
        <f t="shared" si="23"/>
        <v>2.1069620346510975E-3</v>
      </c>
      <c r="AF11" s="12">
        <f t="shared" si="24"/>
        <v>1.1540680900173109E-2</v>
      </c>
      <c r="AG11" s="12">
        <f t="shared" si="25"/>
        <v>5.7870370370370364E-2</v>
      </c>
      <c r="AH11" s="12">
        <f t="shared" si="26"/>
        <v>5.4763013060978613E-4</v>
      </c>
      <c r="AI11" s="12"/>
      <c r="AJ11" s="12">
        <f t="shared" si="27"/>
        <v>0.26666666666666666</v>
      </c>
      <c r="AK11" s="12">
        <f t="shared" si="28"/>
        <v>3.792375050723016E-2</v>
      </c>
      <c r="AL11" s="12">
        <f t="shared" si="29"/>
        <v>2.498906728306366E-2</v>
      </c>
      <c r="AM11" s="2">
        <v>1</v>
      </c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10">
        <v>40.017499999999998</v>
      </c>
      <c r="AZ11" s="10">
        <v>26.3687</v>
      </c>
      <c r="BA11" s="9">
        <v>296.41000000000003</v>
      </c>
      <c r="BB11" s="9" t="s">
        <v>44</v>
      </c>
      <c r="BC11" s="9">
        <v>61.018819999999998</v>
      </c>
      <c r="BD11" s="9">
        <v>2.0062280000000001</v>
      </c>
      <c r="BE11" s="9">
        <v>705.9</v>
      </c>
      <c r="BF11" s="9">
        <v>2.4996620000000002E-3</v>
      </c>
      <c r="BG11" s="9">
        <v>0.49565799999999999</v>
      </c>
      <c r="BH11" s="9">
        <v>2.0724600000000001E-5</v>
      </c>
      <c r="BI11" s="9">
        <v>4.7221000000000002</v>
      </c>
      <c r="BJ11" s="9">
        <v>474.61700000000002</v>
      </c>
      <c r="BK11" s="9">
        <v>86.65</v>
      </c>
      <c r="BL11" s="9">
        <v>17.28</v>
      </c>
      <c r="BM11" s="9">
        <v>1826.05</v>
      </c>
      <c r="BN11" s="9" t="s">
        <v>44</v>
      </c>
      <c r="BO11" s="9">
        <v>3.75</v>
      </c>
      <c r="BP11" s="9">
        <v>0.82509999999999994</v>
      </c>
    </row>
    <row r="12" spans="1:68" x14ac:dyDescent="0.2">
      <c r="A12" s="25">
        <v>33024</v>
      </c>
      <c r="B12" s="27" t="str">
        <f t="shared" si="14"/>
        <v>1990-5</v>
      </c>
      <c r="C12" s="12">
        <v>0.37782500000000002</v>
      </c>
      <c r="D12" s="12">
        <v>0.76105500000000004</v>
      </c>
      <c r="E12" s="16">
        <f t="shared" si="12"/>
        <v>1.2324377618930245</v>
      </c>
      <c r="F12" s="11"/>
      <c r="G12" s="50">
        <v>1.6773549999999999</v>
      </c>
      <c r="H12" s="12">
        <v>6.4939999999999998E-3</v>
      </c>
      <c r="I12" s="11"/>
      <c r="J12" s="12">
        <v>0.85132399999999997</v>
      </c>
      <c r="K12" s="12">
        <v>0.70443999999999996</v>
      </c>
      <c r="L12" s="11"/>
      <c r="M12" s="12">
        <v>0.15787000000000001</v>
      </c>
      <c r="N12" s="11"/>
      <c r="O12" s="12">
        <v>0.15510199999999999</v>
      </c>
      <c r="P12" s="12">
        <v>0.572932</v>
      </c>
      <c r="Q12" s="11"/>
      <c r="R12" s="11"/>
      <c r="S12" s="12">
        <v>0.165133</v>
      </c>
      <c r="T12" s="12">
        <v>0.53797600000000001</v>
      </c>
      <c r="U12" s="12">
        <v>3.857E-2</v>
      </c>
      <c r="V12" s="12">
        <f t="shared" si="15"/>
        <v>3.3673435027107112E-3</v>
      </c>
      <c r="W12" s="12"/>
      <c r="X12" s="12">
        <f t="shared" si="16"/>
        <v>1.6653995751565683E-2</v>
      </c>
      <c r="Y12" s="12">
        <f t="shared" si="17"/>
        <v>0.49550428958063486</v>
      </c>
      <c r="Z12" s="12">
        <f t="shared" si="18"/>
        <v>1.4101442676295885E-3</v>
      </c>
      <c r="AA12" s="12">
        <f t="shared" si="19"/>
        <v>392.58932683100721</v>
      </c>
      <c r="AB12" s="12">
        <f t="shared" si="20"/>
        <v>2.0016213132637435</v>
      </c>
      <c r="AC12" s="12">
        <f t="shared" si="21"/>
        <v>44242.502001973218</v>
      </c>
      <c r="AD12" s="12">
        <f t="shared" si="22"/>
        <v>0.21177018699307509</v>
      </c>
      <c r="AE12" s="12">
        <f t="shared" si="23"/>
        <v>2.0576639752421869E-3</v>
      </c>
      <c r="AF12" s="12">
        <f t="shared" si="24"/>
        <v>1.1361660983942565E-2</v>
      </c>
      <c r="AG12" s="12">
        <f t="shared" si="25"/>
        <v>5.7736720554272515E-2</v>
      </c>
      <c r="AH12" s="12">
        <f t="shared" si="26"/>
        <v>5.4603035928797641E-4</v>
      </c>
      <c r="AI12" s="12"/>
      <c r="AJ12" s="12">
        <f t="shared" si="27"/>
        <v>0.26666666666666666</v>
      </c>
      <c r="AK12" s="12">
        <f t="shared" si="28"/>
        <v>3.7090887510756357E-2</v>
      </c>
      <c r="AL12" s="12">
        <f t="shared" si="29"/>
        <v>2.4985945405709288E-2</v>
      </c>
      <c r="AM12" s="2">
        <v>1</v>
      </c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10">
        <v>40.022500000000001</v>
      </c>
      <c r="AZ12" s="10">
        <v>26.960799999999999</v>
      </c>
      <c r="BA12" s="9">
        <v>296.97000000000003</v>
      </c>
      <c r="BB12" s="9" t="s">
        <v>44</v>
      </c>
      <c r="BC12" s="9">
        <v>60.045650000000002</v>
      </c>
      <c r="BD12" s="9">
        <v>2.0181460000000002</v>
      </c>
      <c r="BE12" s="9">
        <v>709.14729999999997</v>
      </c>
      <c r="BF12" s="9">
        <v>2.5471909999999999E-3</v>
      </c>
      <c r="BG12" s="9">
        <v>0.49959500000000001</v>
      </c>
      <c r="BH12" s="9">
        <v>2.26027E-5</v>
      </c>
      <c r="BI12" s="9">
        <v>4.7221000000000002</v>
      </c>
      <c r="BJ12" s="9">
        <v>485.988</v>
      </c>
      <c r="BK12" s="9">
        <v>88.015299999999996</v>
      </c>
      <c r="BL12" s="9">
        <v>17.32</v>
      </c>
      <c r="BM12" s="9">
        <v>1831.4</v>
      </c>
      <c r="BN12" s="9" t="s">
        <v>44</v>
      </c>
      <c r="BO12" s="9">
        <v>3.75</v>
      </c>
      <c r="BP12" s="9">
        <v>0.81140000000000001</v>
      </c>
    </row>
    <row r="13" spans="1:68" x14ac:dyDescent="0.2">
      <c r="A13" s="25">
        <v>33054</v>
      </c>
      <c r="B13" s="27" t="str">
        <f t="shared" si="14"/>
        <v>1990-6</v>
      </c>
      <c r="C13" s="12">
        <v>0.376056</v>
      </c>
      <c r="D13" s="12">
        <v>0.77902899999999997</v>
      </c>
      <c r="E13" s="16">
        <f t="shared" si="12"/>
        <v>1.2229423994129878</v>
      </c>
      <c r="F13" s="11"/>
      <c r="G13" s="50">
        <v>1.7103189999999999</v>
      </c>
      <c r="H13" s="12">
        <v>6.5069999999999998E-3</v>
      </c>
      <c r="I13" s="11"/>
      <c r="J13" s="12">
        <v>0.85248800000000002</v>
      </c>
      <c r="K13" s="12">
        <v>0.70180699999999996</v>
      </c>
      <c r="L13" s="11"/>
      <c r="M13" s="12">
        <v>0.15606100000000001</v>
      </c>
      <c r="N13" s="11"/>
      <c r="O13" s="12">
        <v>0.15456600000000001</v>
      </c>
      <c r="P13" s="12">
        <v>0.582538</v>
      </c>
      <c r="Q13" s="11"/>
      <c r="R13" s="11"/>
      <c r="S13" s="12">
        <v>0.164218</v>
      </c>
      <c r="T13" s="12">
        <v>0.54138799999999998</v>
      </c>
      <c r="U13" s="12">
        <v>3.8646E-2</v>
      </c>
      <c r="V13" s="12">
        <f t="shared" si="15"/>
        <v>3.3693857609757741E-3</v>
      </c>
      <c r="W13" s="12"/>
      <c r="X13" s="12">
        <f t="shared" si="16"/>
        <v>1.6611709594092874E-2</v>
      </c>
      <c r="Y13" s="12">
        <f t="shared" si="17"/>
        <v>0.48533087432357014</v>
      </c>
      <c r="Z13" s="12">
        <f t="shared" si="18"/>
        <v>1.3974873178025909E-3</v>
      </c>
      <c r="AA13" s="12">
        <f t="shared" si="19"/>
        <v>380.7555484650411</v>
      </c>
      <c r="AB13" s="12">
        <f t="shared" si="20"/>
        <v>1.898614011771407</v>
      </c>
      <c r="AC13" s="12">
        <f t="shared" si="21"/>
        <v>40460.930925098728</v>
      </c>
      <c r="AD13" s="12">
        <f t="shared" si="22"/>
        <v>0.21177018699307509</v>
      </c>
      <c r="AE13" s="12">
        <f t="shared" si="23"/>
        <v>2.010838419078835E-3</v>
      </c>
      <c r="AF13" s="12">
        <f t="shared" si="24"/>
        <v>1.1153245594467991E-2</v>
      </c>
      <c r="AG13" s="12">
        <f t="shared" si="25"/>
        <v>5.7369055131661975E-2</v>
      </c>
      <c r="AH13" s="12">
        <f t="shared" si="26"/>
        <v>5.4318305268875606E-4</v>
      </c>
      <c r="AI13" s="12"/>
      <c r="AJ13" s="12">
        <f t="shared" si="27"/>
        <v>0.26666666666666666</v>
      </c>
      <c r="AK13" s="12">
        <f t="shared" si="28"/>
        <v>3.650874201827628E-2</v>
      </c>
      <c r="AL13" s="12">
        <f t="shared" si="29"/>
        <v>2.498906728306366E-2</v>
      </c>
      <c r="AM13" s="2">
        <v>1</v>
      </c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10">
        <v>40.017499999999998</v>
      </c>
      <c r="AZ13" s="10">
        <v>27.390699999999999</v>
      </c>
      <c r="BA13" s="9">
        <v>296.79000000000002</v>
      </c>
      <c r="BB13" s="9" t="s">
        <v>44</v>
      </c>
      <c r="BC13" s="9">
        <v>60.198500000000003</v>
      </c>
      <c r="BD13" s="9">
        <v>2.0604499999999999</v>
      </c>
      <c r="BE13" s="9">
        <v>715.57</v>
      </c>
      <c r="BF13" s="9">
        <v>2.6263570000000002E-3</v>
      </c>
      <c r="BG13" s="9">
        <v>0.52669999999999995</v>
      </c>
      <c r="BH13" s="9">
        <v>2.47152E-5</v>
      </c>
      <c r="BI13" s="9">
        <v>4.7221000000000002</v>
      </c>
      <c r="BJ13" s="9">
        <v>497.30500000000001</v>
      </c>
      <c r="BK13" s="9">
        <v>89.66</v>
      </c>
      <c r="BL13" s="9">
        <v>17.431000000000001</v>
      </c>
      <c r="BM13" s="9">
        <v>1841</v>
      </c>
      <c r="BN13" s="9" t="s">
        <v>44</v>
      </c>
      <c r="BO13" s="9">
        <v>3.75</v>
      </c>
      <c r="BP13" s="9">
        <v>0.81769999999999998</v>
      </c>
    </row>
    <row r="14" spans="1:68" x14ac:dyDescent="0.2">
      <c r="A14" s="25">
        <v>33085</v>
      </c>
      <c r="B14" s="27" t="str">
        <f t="shared" si="14"/>
        <v>1990-7</v>
      </c>
      <c r="C14" s="12">
        <v>0.38092999999999999</v>
      </c>
      <c r="D14" s="12">
        <v>0.79076199999999996</v>
      </c>
      <c r="E14" s="16">
        <f t="shared" si="12"/>
        <v>1.2615112905260504</v>
      </c>
      <c r="F14" s="11"/>
      <c r="G14" s="50">
        <v>1.8098050000000001</v>
      </c>
      <c r="H14" s="12">
        <v>6.7099999999999998E-3</v>
      </c>
      <c r="I14" s="11"/>
      <c r="J14" s="12">
        <v>0.86429199999999995</v>
      </c>
      <c r="K14" s="12">
        <v>0.71831500000000004</v>
      </c>
      <c r="L14" s="11"/>
      <c r="M14" s="12">
        <v>0.16043299999999999</v>
      </c>
      <c r="N14" s="11"/>
      <c r="O14" s="12">
        <v>0.15893199999999999</v>
      </c>
      <c r="P14" s="12">
        <v>0.59146699999999996</v>
      </c>
      <c r="Q14" s="11"/>
      <c r="R14" s="11"/>
      <c r="S14" s="12">
        <v>0.16816200000000001</v>
      </c>
      <c r="T14" s="12">
        <v>0.54966300000000001</v>
      </c>
      <c r="U14" s="12">
        <v>3.8901999999999999E-2</v>
      </c>
      <c r="V14" s="12">
        <f t="shared" si="15"/>
        <v>3.3707486432736711E-3</v>
      </c>
      <c r="W14" s="12"/>
      <c r="X14" s="12">
        <f t="shared" si="16"/>
        <v>1.7033401478294848E-2</v>
      </c>
      <c r="Y14" s="12">
        <f t="shared" si="17"/>
        <v>0.48479818336424724</v>
      </c>
      <c r="Z14" s="12">
        <f t="shared" si="18"/>
        <v>1.3970187619619732E-3</v>
      </c>
      <c r="AA14" s="12">
        <f t="shared" si="19"/>
        <v>375.99568356955257</v>
      </c>
      <c r="AB14" s="12">
        <f t="shared" si="20"/>
        <v>1.8782693626092917</v>
      </c>
      <c r="AC14" s="12">
        <f t="shared" si="21"/>
        <v>34739.712702575947</v>
      </c>
      <c r="AD14" s="12">
        <f t="shared" si="22"/>
        <v>0.21177018699307509</v>
      </c>
      <c r="AE14" s="12">
        <f t="shared" si="23"/>
        <v>1.9671486180780958E-3</v>
      </c>
      <c r="AF14" s="12">
        <f t="shared" si="24"/>
        <v>1.0937927262783703E-2</v>
      </c>
      <c r="AG14" s="12">
        <f t="shared" si="25"/>
        <v>5.7418465778594392E-2</v>
      </c>
      <c r="AH14" s="12">
        <f t="shared" si="26"/>
        <v>5.4143024212760429E-4</v>
      </c>
      <c r="AI14" s="12"/>
      <c r="AJ14" s="12">
        <f t="shared" si="27"/>
        <v>0.26666666666666666</v>
      </c>
      <c r="AK14" s="12">
        <f t="shared" si="28"/>
        <v>3.6815191420587791E-2</v>
      </c>
      <c r="AL14" s="12">
        <f t="shared" si="29"/>
        <v>2.498906728306366E-2</v>
      </c>
      <c r="AM14" s="2">
        <v>1</v>
      </c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10">
        <v>40.017499999999998</v>
      </c>
      <c r="AZ14" s="10">
        <v>27.162700000000001</v>
      </c>
      <c r="BA14" s="9">
        <v>296.67</v>
      </c>
      <c r="BB14" s="9" t="s">
        <v>44</v>
      </c>
      <c r="BC14" s="9">
        <v>58.708179999999999</v>
      </c>
      <c r="BD14" s="9">
        <v>2.0627140000000002</v>
      </c>
      <c r="BE14" s="9">
        <v>715.81</v>
      </c>
      <c r="BF14" s="9">
        <v>2.6596050000000002E-3</v>
      </c>
      <c r="BG14" s="9">
        <v>0.53240500000000002</v>
      </c>
      <c r="BH14" s="9">
        <v>2.8785500000000001E-5</v>
      </c>
      <c r="BI14" s="9">
        <v>4.7221000000000002</v>
      </c>
      <c r="BJ14" s="9">
        <v>508.35</v>
      </c>
      <c r="BK14" s="9">
        <v>91.424999999999997</v>
      </c>
      <c r="BL14" s="9">
        <v>17.416</v>
      </c>
      <c r="BM14" s="9">
        <v>1846.96</v>
      </c>
      <c r="BN14" s="9" t="s">
        <v>44</v>
      </c>
      <c r="BO14" s="9">
        <v>3.75</v>
      </c>
      <c r="BP14" s="9">
        <v>0.79269999999999996</v>
      </c>
    </row>
    <row r="15" spans="1:68" x14ac:dyDescent="0.2">
      <c r="A15" s="25">
        <v>33116</v>
      </c>
      <c r="B15" s="27" t="str">
        <f t="shared" si="14"/>
        <v>1990-8</v>
      </c>
      <c r="C15" s="12">
        <v>0.38860699999999998</v>
      </c>
      <c r="D15" s="12">
        <v>0.80871300000000002</v>
      </c>
      <c r="E15" s="16">
        <f t="shared" si="12"/>
        <v>1.3159626266614028</v>
      </c>
      <c r="F15" s="11"/>
      <c r="G15" s="50">
        <v>1.901313</v>
      </c>
      <c r="H15" s="12">
        <v>6.783E-3</v>
      </c>
      <c r="I15" s="11"/>
      <c r="J15" s="12">
        <v>0.87353400000000003</v>
      </c>
      <c r="K15" s="12">
        <v>0.76513399999999998</v>
      </c>
      <c r="L15" s="11"/>
      <c r="M15" s="12">
        <v>0.16658600000000001</v>
      </c>
      <c r="N15" s="11"/>
      <c r="O15" s="12">
        <v>0.164461</v>
      </c>
      <c r="P15" s="12">
        <v>0.61293500000000001</v>
      </c>
      <c r="Q15" s="11"/>
      <c r="R15" s="11"/>
      <c r="S15" s="12">
        <v>0.17315700000000001</v>
      </c>
      <c r="T15" s="12">
        <v>0.55853900000000001</v>
      </c>
      <c r="U15" s="12">
        <v>3.9094999999999998E-2</v>
      </c>
      <c r="V15" s="12">
        <f t="shared" si="15"/>
        <v>3.2955444239388346E-3</v>
      </c>
      <c r="W15" s="12"/>
      <c r="X15" s="12">
        <f t="shared" si="16"/>
        <v>1.7595705240264957E-2</v>
      </c>
      <c r="Y15" s="12">
        <f t="shared" si="17"/>
        <v>0.4925897264501472</v>
      </c>
      <c r="Z15" s="12">
        <f t="shared" si="18"/>
        <v>1.3976836189383334E-3</v>
      </c>
      <c r="AA15" s="12">
        <f t="shared" si="19"/>
        <v>373.53546084190407</v>
      </c>
      <c r="AB15" s="12">
        <f t="shared" si="20"/>
        <v>1.6587489052257227</v>
      </c>
      <c r="AC15" s="12">
        <f t="shared" si="21"/>
        <v>32202.904057887939</v>
      </c>
      <c r="AD15" s="12">
        <f t="shared" si="22"/>
        <v>0.21177018699307509</v>
      </c>
      <c r="AE15" s="12">
        <f t="shared" si="23"/>
        <v>1.9232951431027751E-3</v>
      </c>
      <c r="AF15" s="12">
        <f t="shared" si="24"/>
        <v>1.0758391276235683E-2</v>
      </c>
      <c r="AG15" s="12">
        <f t="shared" si="25"/>
        <v>5.7547332681130235E-2</v>
      </c>
      <c r="AH15" s="12">
        <f t="shared" si="26"/>
        <v>5.3910680784076935E-4</v>
      </c>
      <c r="AI15" s="12"/>
      <c r="AJ15" s="12">
        <f t="shared" si="27"/>
        <v>0.26666666666666666</v>
      </c>
      <c r="AK15" s="12">
        <f t="shared" si="28"/>
        <v>3.6641713659664434E-2</v>
      </c>
      <c r="AL15" s="12">
        <f t="shared" si="29"/>
        <v>2.4995875680512716E-2</v>
      </c>
      <c r="AM15" s="2">
        <v>1</v>
      </c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10">
        <v>40.006599999999999</v>
      </c>
      <c r="AZ15" s="10">
        <v>27.2913</v>
      </c>
      <c r="BA15" s="9">
        <v>303.44</v>
      </c>
      <c r="BB15" s="9" t="s">
        <v>44</v>
      </c>
      <c r="BC15" s="9">
        <v>56.832050000000002</v>
      </c>
      <c r="BD15" s="9">
        <v>2.030087</v>
      </c>
      <c r="BE15" s="9">
        <v>715.46950000000004</v>
      </c>
      <c r="BF15" s="9">
        <v>2.6771220000000001E-3</v>
      </c>
      <c r="BG15" s="9">
        <v>0.60286399999999996</v>
      </c>
      <c r="BH15" s="9">
        <v>3.1053100000000003E-5</v>
      </c>
      <c r="BI15" s="9">
        <v>4.7221000000000002</v>
      </c>
      <c r="BJ15" s="9">
        <v>519.94100000000003</v>
      </c>
      <c r="BK15" s="9">
        <v>92.950699999999998</v>
      </c>
      <c r="BL15" s="9">
        <v>17.376999999999999</v>
      </c>
      <c r="BM15" s="9">
        <v>1854.92</v>
      </c>
      <c r="BN15" s="9" t="s">
        <v>44</v>
      </c>
      <c r="BO15" s="9">
        <v>3.75</v>
      </c>
      <c r="BP15" s="9">
        <v>0.75990000000000002</v>
      </c>
    </row>
    <row r="16" spans="1:68" x14ac:dyDescent="0.2">
      <c r="A16" s="25">
        <v>33146</v>
      </c>
      <c r="B16" s="27" t="str">
        <f t="shared" si="14"/>
        <v>1990-9</v>
      </c>
      <c r="C16" s="12">
        <v>0.388936</v>
      </c>
      <c r="D16" s="12">
        <v>0.82511599999999996</v>
      </c>
      <c r="E16" s="16">
        <f t="shared" si="12"/>
        <v>1.3128528291978467</v>
      </c>
      <c r="F16" s="11"/>
      <c r="G16" s="50">
        <v>1.8794109999999999</v>
      </c>
      <c r="H16" s="12">
        <v>7.2249999999999997E-3</v>
      </c>
      <c r="I16" s="11"/>
      <c r="J16" s="12">
        <v>0.86332600000000004</v>
      </c>
      <c r="K16" s="12">
        <v>0.76525299999999996</v>
      </c>
      <c r="L16" s="11"/>
      <c r="M16" s="12">
        <v>0.16678499999999999</v>
      </c>
      <c r="N16" s="11"/>
      <c r="O16" s="12">
        <v>0.164655</v>
      </c>
      <c r="P16" s="12">
        <v>0.62077400000000005</v>
      </c>
      <c r="Q16" s="11"/>
      <c r="R16" s="11"/>
      <c r="S16" s="12">
        <v>0.173426</v>
      </c>
      <c r="T16" s="12">
        <v>0.56589999999999996</v>
      </c>
      <c r="U16" s="12">
        <v>3.9406999999999998E-2</v>
      </c>
      <c r="V16" s="12">
        <f t="shared" si="15"/>
        <v>3.2430679422733905E-3</v>
      </c>
      <c r="W16" s="12"/>
      <c r="X16" s="12">
        <f t="shared" si="16"/>
        <v>1.7638861940627592E-2</v>
      </c>
      <c r="Y16" s="12">
        <f t="shared" si="17"/>
        <v>0.48769282764789162</v>
      </c>
      <c r="Z16" s="12">
        <f t="shared" si="18"/>
        <v>1.3988588668907454E-3</v>
      </c>
      <c r="AA16" s="12">
        <f t="shared" si="19"/>
        <v>368.1736012164456</v>
      </c>
      <c r="AB16" s="12">
        <f t="shared" si="20"/>
        <v>1.7269665831966152</v>
      </c>
      <c r="AC16" s="12">
        <f t="shared" si="21"/>
        <v>30589.833163049927</v>
      </c>
      <c r="AD16" s="12">
        <f t="shared" si="22"/>
        <v>0.21177018699307509</v>
      </c>
      <c r="AE16" s="12">
        <f t="shared" si="23"/>
        <v>1.8848578063270908E-3</v>
      </c>
      <c r="AF16" s="12">
        <f t="shared" si="24"/>
        <v>1.0497310064296024E-2</v>
      </c>
      <c r="AG16" s="12">
        <f t="shared" si="25"/>
        <v>5.5962840673792605E-2</v>
      </c>
      <c r="AH16" s="12">
        <f t="shared" si="26"/>
        <v>5.3753325987045456E-4</v>
      </c>
      <c r="AI16" s="12"/>
      <c r="AJ16" s="12">
        <f t="shared" si="27"/>
        <v>0.26666666666666666</v>
      </c>
      <c r="AK16" s="12">
        <f t="shared" si="28"/>
        <v>3.6627621622017596E-2</v>
      </c>
      <c r="AL16" s="12">
        <f t="shared" si="29"/>
        <v>2.5029722795820036E-2</v>
      </c>
      <c r="AM16" s="2">
        <v>1</v>
      </c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10">
        <v>39.952500000000001</v>
      </c>
      <c r="AZ16" s="10">
        <v>27.3018</v>
      </c>
      <c r="BA16" s="9">
        <v>308.35000000000002</v>
      </c>
      <c r="BB16" s="9" t="s">
        <v>44</v>
      </c>
      <c r="BC16" s="9">
        <v>56.692999999999998</v>
      </c>
      <c r="BD16" s="9">
        <v>2.0504709999999999</v>
      </c>
      <c r="BE16" s="9">
        <v>714.86839999999995</v>
      </c>
      <c r="BF16" s="9">
        <v>2.7161099999999999E-3</v>
      </c>
      <c r="BG16" s="9">
        <v>0.57904999999999995</v>
      </c>
      <c r="BH16" s="9">
        <v>3.2690600000000002E-5</v>
      </c>
      <c r="BI16" s="9">
        <v>4.7221000000000002</v>
      </c>
      <c r="BJ16" s="9">
        <v>530.54399999999998</v>
      </c>
      <c r="BK16" s="9">
        <v>95.262500000000003</v>
      </c>
      <c r="BL16" s="9">
        <v>17.869</v>
      </c>
      <c r="BM16" s="9">
        <v>1860.35</v>
      </c>
      <c r="BN16" s="9" t="s">
        <v>44</v>
      </c>
      <c r="BO16" s="9">
        <v>3.75</v>
      </c>
      <c r="BP16" s="9">
        <v>0.76170000000000004</v>
      </c>
    </row>
    <row r="17" spans="1:68" x14ac:dyDescent="0.2">
      <c r="A17" s="25">
        <v>33177</v>
      </c>
      <c r="B17" s="27" t="str">
        <f t="shared" si="14"/>
        <v>1990-10</v>
      </c>
      <c r="C17" s="12">
        <v>0.39301199999999997</v>
      </c>
      <c r="D17" s="12">
        <v>0.80059499999999995</v>
      </c>
      <c r="E17" s="16">
        <f t="shared" si="12"/>
        <v>1.3517166801838334</v>
      </c>
      <c r="F17" s="11"/>
      <c r="G17" s="50">
        <v>1.9455640000000001</v>
      </c>
      <c r="H17" s="12">
        <v>7.7219999999999997E-3</v>
      </c>
      <c r="I17" s="11"/>
      <c r="J17" s="12">
        <v>0.86210200000000003</v>
      </c>
      <c r="K17" s="12">
        <v>0.78017199999999998</v>
      </c>
      <c r="L17" s="11"/>
      <c r="M17" s="12">
        <v>0.17208499999999999</v>
      </c>
      <c r="N17" s="11"/>
      <c r="O17" s="12">
        <v>0.169076</v>
      </c>
      <c r="P17" s="12">
        <v>0.61129100000000003</v>
      </c>
      <c r="Q17" s="11"/>
      <c r="R17" s="11"/>
      <c r="S17" s="12">
        <v>0.17727899999999999</v>
      </c>
      <c r="T17" s="12">
        <v>0.57953900000000003</v>
      </c>
      <c r="U17" s="12">
        <v>3.9794000000000003E-2</v>
      </c>
      <c r="V17" s="12">
        <f t="shared" si="15"/>
        <v>3.2001024032769047E-3</v>
      </c>
      <c r="W17" s="12"/>
      <c r="X17" s="12">
        <f t="shared" si="16"/>
        <v>1.8103964550989091E-2</v>
      </c>
      <c r="Y17" s="12">
        <f t="shared" si="17"/>
        <v>0.49393180086052801</v>
      </c>
      <c r="Z17" s="12">
        <f t="shared" si="18"/>
        <v>1.3994882631217069E-3</v>
      </c>
      <c r="AA17" s="12">
        <f t="shared" si="19"/>
        <v>365.13554379088833</v>
      </c>
      <c r="AB17" s="12">
        <f t="shared" si="20"/>
        <v>1.7910201830064423</v>
      </c>
      <c r="AC17" s="12">
        <f t="shared" si="21"/>
        <v>24281.863875871109</v>
      </c>
      <c r="AD17" s="12">
        <f t="shared" si="22"/>
        <v>0.21177018699307509</v>
      </c>
      <c r="AE17" s="12">
        <f t="shared" si="23"/>
        <v>1.8502893852598546E-3</v>
      </c>
      <c r="AF17" s="12">
        <f t="shared" si="24"/>
        <v>1.0283833813245578E-2</v>
      </c>
      <c r="AG17" s="12">
        <f t="shared" si="25"/>
        <v>5.5398592875740962E-2</v>
      </c>
      <c r="AH17" s="12">
        <f t="shared" si="26"/>
        <v>5.3594876329822873E-4</v>
      </c>
      <c r="AI17" s="12"/>
      <c r="AJ17" s="12">
        <f t="shared" si="27"/>
        <v>0.26666666666666666</v>
      </c>
      <c r="AK17" s="12">
        <f t="shared" si="28"/>
        <v>3.6646144825564352E-2</v>
      </c>
      <c r="AL17" s="12">
        <f t="shared" si="29"/>
        <v>2.4822950306935782E-2</v>
      </c>
      <c r="AM17" s="2">
        <v>1</v>
      </c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10">
        <v>40.285299999999999</v>
      </c>
      <c r="AZ17" s="10">
        <v>27.288</v>
      </c>
      <c r="BA17" s="9">
        <v>312.49</v>
      </c>
      <c r="BB17" s="9" t="s">
        <v>44</v>
      </c>
      <c r="BC17" s="9">
        <v>55.236519999999999</v>
      </c>
      <c r="BD17" s="9">
        <v>2.0245709999999999</v>
      </c>
      <c r="BE17" s="9">
        <v>714.54690000000005</v>
      </c>
      <c r="BF17" s="9">
        <v>2.7387090000000002E-3</v>
      </c>
      <c r="BG17" s="9">
        <v>0.55834099999999998</v>
      </c>
      <c r="BH17" s="9">
        <v>4.1183000000000002E-5</v>
      </c>
      <c r="BI17" s="9">
        <v>4.7221000000000002</v>
      </c>
      <c r="BJ17" s="9">
        <v>540.45600000000002</v>
      </c>
      <c r="BK17" s="9">
        <v>97.24</v>
      </c>
      <c r="BL17" s="9">
        <v>18.050999999999998</v>
      </c>
      <c r="BM17" s="9">
        <v>1865.85</v>
      </c>
      <c r="BN17" s="9" t="s">
        <v>44</v>
      </c>
      <c r="BO17" s="9">
        <v>3.75</v>
      </c>
      <c r="BP17" s="9">
        <v>0.73980000000000001</v>
      </c>
    </row>
    <row r="18" spans="1:68" x14ac:dyDescent="0.2">
      <c r="A18" s="25">
        <v>33207</v>
      </c>
      <c r="B18" s="27" t="str">
        <f t="shared" si="14"/>
        <v>1990-11</v>
      </c>
      <c r="C18" s="12">
        <v>0.396088</v>
      </c>
      <c r="D18" s="12">
        <v>0.77290000000000003</v>
      </c>
      <c r="E18" s="16">
        <f t="shared" si="12"/>
        <v>1.3812154696132597</v>
      </c>
      <c r="F18" s="11"/>
      <c r="G18" s="50">
        <v>1.964235</v>
      </c>
      <c r="H18" s="12">
        <v>7.7400000000000004E-3</v>
      </c>
      <c r="I18" s="11"/>
      <c r="J18" s="12">
        <v>0.85949600000000004</v>
      </c>
      <c r="K18" s="12">
        <v>0.79567500000000002</v>
      </c>
      <c r="L18" s="11"/>
      <c r="M18" s="12">
        <v>0.17561199999999999</v>
      </c>
      <c r="N18" s="11"/>
      <c r="O18" s="12">
        <v>0.17243</v>
      </c>
      <c r="P18" s="12">
        <v>0.61119500000000004</v>
      </c>
      <c r="Q18" s="11"/>
      <c r="R18" s="11"/>
      <c r="S18" s="12">
        <v>0.179754</v>
      </c>
      <c r="T18" s="12">
        <v>0.58480799999999999</v>
      </c>
      <c r="U18" s="12">
        <v>3.9876000000000002E-2</v>
      </c>
      <c r="V18" s="12">
        <f t="shared" si="15"/>
        <v>3.0594138163127942E-3</v>
      </c>
      <c r="W18" s="12"/>
      <c r="X18" s="12">
        <f t="shared" si="16"/>
        <v>1.8365931637594621E-2</v>
      </c>
      <c r="Y18" s="12">
        <f t="shared" si="17"/>
        <v>0.49790655190252586</v>
      </c>
      <c r="Z18" s="12">
        <f t="shared" si="18"/>
        <v>1.3999253559800191E-3</v>
      </c>
      <c r="AA18" s="12">
        <f t="shared" si="19"/>
        <v>359.54526153502098</v>
      </c>
      <c r="AB18" s="12">
        <f t="shared" si="20"/>
        <v>1.8941115859017488</v>
      </c>
      <c r="AC18" s="12">
        <f t="shared" si="21"/>
        <v>18766.584969466767</v>
      </c>
      <c r="AD18" s="12">
        <f t="shared" si="22"/>
        <v>0.20180005650401581</v>
      </c>
      <c r="AE18" s="12">
        <f t="shared" si="23"/>
        <v>1.8137825710005189E-3</v>
      </c>
      <c r="AF18" s="12">
        <f t="shared" si="24"/>
        <v>1.0036956072258055E-2</v>
      </c>
      <c r="AG18" s="12">
        <f t="shared" si="25"/>
        <v>5.52883286338254E-2</v>
      </c>
      <c r="AH18" s="12">
        <f t="shared" si="26"/>
        <v>5.3749570003439973E-4</v>
      </c>
      <c r="AI18" s="12"/>
      <c r="AJ18" s="12">
        <f t="shared" si="27"/>
        <v>0.26666666666666666</v>
      </c>
      <c r="AK18" s="12">
        <f t="shared" si="28"/>
        <v>3.6704117100815198E-2</v>
      </c>
      <c r="AL18" s="12">
        <f t="shared" si="29"/>
        <v>2.4780076818238139E-2</v>
      </c>
      <c r="AM18" s="2">
        <v>1</v>
      </c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10">
        <v>40.354999999999997</v>
      </c>
      <c r="AZ18" s="10">
        <v>27.244900000000001</v>
      </c>
      <c r="BA18" s="9">
        <v>326.86</v>
      </c>
      <c r="BB18" s="9" t="s">
        <v>44</v>
      </c>
      <c r="BC18" s="9">
        <v>54.448639999999997</v>
      </c>
      <c r="BD18" s="9">
        <v>2.0084089999999999</v>
      </c>
      <c r="BE18" s="9">
        <v>714.32380000000001</v>
      </c>
      <c r="BF18" s="9">
        <v>2.781291E-3</v>
      </c>
      <c r="BG18" s="9">
        <v>0.52795199999999998</v>
      </c>
      <c r="BH18" s="9">
        <v>5.3286199999999998E-5</v>
      </c>
      <c r="BI18" s="9">
        <v>4.9554</v>
      </c>
      <c r="BJ18" s="9">
        <v>551.33399999999995</v>
      </c>
      <c r="BK18" s="9">
        <v>99.631799999999998</v>
      </c>
      <c r="BL18" s="9">
        <v>18.087</v>
      </c>
      <c r="BM18" s="9">
        <v>1860.48</v>
      </c>
      <c r="BN18" s="9" t="s">
        <v>44</v>
      </c>
      <c r="BO18" s="9">
        <v>3.75</v>
      </c>
      <c r="BP18" s="9">
        <v>0.72399999999999998</v>
      </c>
    </row>
    <row r="19" spans="1:68" x14ac:dyDescent="0.2">
      <c r="A19" s="25">
        <v>33238</v>
      </c>
      <c r="B19" s="27" t="str">
        <f t="shared" si="14"/>
        <v>1990-12</v>
      </c>
      <c r="C19" s="12">
        <v>0.39382400000000001</v>
      </c>
      <c r="D19" s="12">
        <v>0.77019000000000004</v>
      </c>
      <c r="E19" s="16">
        <f t="shared" si="12"/>
        <v>1.3661202185792349</v>
      </c>
      <c r="F19" s="11"/>
      <c r="G19" s="50">
        <v>1.92188</v>
      </c>
      <c r="H19" s="12">
        <v>7.4700000000000001E-3</v>
      </c>
      <c r="I19" s="11"/>
      <c r="J19" s="12">
        <v>0.86187499999999995</v>
      </c>
      <c r="K19" s="12">
        <v>0.78050600000000003</v>
      </c>
      <c r="L19" s="11"/>
      <c r="M19" s="12">
        <v>0.173237</v>
      </c>
      <c r="N19" s="11"/>
      <c r="O19" s="12">
        <v>0.17033799999999999</v>
      </c>
      <c r="P19" s="12">
        <v>0.59573500000000001</v>
      </c>
      <c r="Q19" s="11"/>
      <c r="R19" s="11"/>
      <c r="S19" s="12">
        <v>0.17752100000000001</v>
      </c>
      <c r="T19" s="12">
        <v>0.57891800000000004</v>
      </c>
      <c r="U19" s="12">
        <v>3.9670999999999998E-2</v>
      </c>
      <c r="V19" s="12">
        <f t="shared" si="15"/>
        <v>2.9852528509164726E-3</v>
      </c>
      <c r="W19" s="12"/>
      <c r="X19" s="12">
        <f t="shared" si="16"/>
        <v>1.8173121517121263E-2</v>
      </c>
      <c r="Y19" s="12">
        <f t="shared" si="17"/>
        <v>0.4923045415586263</v>
      </c>
      <c r="Z19" s="12">
        <f t="shared" si="18"/>
        <v>1.3997450784263171E-3</v>
      </c>
      <c r="AA19" s="12">
        <f t="shared" si="19"/>
        <v>348.23367175842333</v>
      </c>
      <c r="AB19" s="12">
        <f t="shared" si="20"/>
        <v>1.955317093773097</v>
      </c>
      <c r="AC19" s="12">
        <f t="shared" si="21"/>
        <v>14948.219368108872</v>
      </c>
      <c r="AD19" s="12">
        <f t="shared" si="22"/>
        <v>0.19149384347293233</v>
      </c>
      <c r="AE19" s="12">
        <f t="shared" si="23"/>
        <v>1.775013490102525E-3</v>
      </c>
      <c r="AF19" s="12">
        <f t="shared" si="24"/>
        <v>9.7714458808469892E-3</v>
      </c>
      <c r="AG19" s="12">
        <f t="shared" si="25"/>
        <v>5.5175457956301042E-2</v>
      </c>
      <c r="AH19" s="12">
        <f t="shared" si="26"/>
        <v>5.2863063520257119E-4</v>
      </c>
      <c r="AI19" s="12"/>
      <c r="AJ19" s="12">
        <f t="shared" si="27"/>
        <v>0.26666666666666666</v>
      </c>
      <c r="AK19" s="12">
        <f t="shared" si="28"/>
        <v>3.6816275739178776E-2</v>
      </c>
      <c r="AL19" s="12">
        <f t="shared" si="29"/>
        <v>2.4848733335818208E-2</v>
      </c>
      <c r="AM19" s="2">
        <v>1</v>
      </c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10">
        <v>40.243499999999997</v>
      </c>
      <c r="AZ19" s="10">
        <v>27.161899999999999</v>
      </c>
      <c r="BA19" s="9">
        <v>334.98</v>
      </c>
      <c r="BB19" s="9" t="s">
        <v>44</v>
      </c>
      <c r="BC19" s="9">
        <v>55.026319999999998</v>
      </c>
      <c r="BD19" s="9">
        <v>2.031263</v>
      </c>
      <c r="BE19" s="9">
        <v>714.41579999999999</v>
      </c>
      <c r="BF19" s="9">
        <v>2.871635E-3</v>
      </c>
      <c r="BG19" s="9">
        <v>0.51142600000000005</v>
      </c>
      <c r="BH19" s="9">
        <v>6.6897599999999995E-5</v>
      </c>
      <c r="BI19" s="9">
        <v>5.2221000000000002</v>
      </c>
      <c r="BJ19" s="9">
        <v>563.37599999999998</v>
      </c>
      <c r="BK19" s="9">
        <v>102.339</v>
      </c>
      <c r="BL19" s="9">
        <v>18.123999999999999</v>
      </c>
      <c r="BM19" s="9">
        <v>1891.68</v>
      </c>
      <c r="BN19" s="9" t="s">
        <v>44</v>
      </c>
      <c r="BO19" s="9">
        <v>3.75</v>
      </c>
      <c r="BP19" s="9">
        <v>0.73199999999999998</v>
      </c>
    </row>
    <row r="20" spans="1:68" x14ac:dyDescent="0.2">
      <c r="A20" s="25">
        <v>33269</v>
      </c>
      <c r="B20" s="27" t="str">
        <f t="shared" si="14"/>
        <v>1991-1</v>
      </c>
      <c r="C20" s="12">
        <v>0.38999699999999998</v>
      </c>
      <c r="D20" s="12">
        <v>0.77929499999999996</v>
      </c>
      <c r="E20" s="16">
        <f t="shared" si="12"/>
        <v>1.3574046423238768</v>
      </c>
      <c r="F20" s="11"/>
      <c r="G20" s="50">
        <v>1.934633</v>
      </c>
      <c r="H20" s="12">
        <v>7.4809999999999998E-3</v>
      </c>
      <c r="I20" s="11"/>
      <c r="J20" s="12">
        <v>0.86504199999999998</v>
      </c>
      <c r="K20" s="12">
        <v>0.78662600000000005</v>
      </c>
      <c r="L20" s="11"/>
      <c r="M20" s="12">
        <v>0.17210800000000001</v>
      </c>
      <c r="N20" s="11"/>
      <c r="O20" s="12">
        <v>0.169543</v>
      </c>
      <c r="P20" s="12">
        <v>0.59476200000000001</v>
      </c>
      <c r="Q20" s="11"/>
      <c r="R20" s="11"/>
      <c r="S20" s="12">
        <v>0.177504</v>
      </c>
      <c r="T20" s="12">
        <v>0.57295600000000002</v>
      </c>
      <c r="U20" s="12">
        <v>3.9614000000000003E-2</v>
      </c>
      <c r="V20" s="12">
        <f t="shared" si="15"/>
        <v>2.9653352311478812E-3</v>
      </c>
      <c r="W20" s="12">
        <f t="shared" ref="W20:W51" si="30">1/BB20</f>
        <v>1.4461790719666431E-2</v>
      </c>
      <c r="X20" s="12">
        <f t="shared" si="16"/>
        <v>1.8076334553184643E-2</v>
      </c>
      <c r="Y20" s="12">
        <f t="shared" si="17"/>
        <v>0.49295299052396463</v>
      </c>
      <c r="Z20" s="12">
        <f t="shared" si="18"/>
        <v>1.3925547893719103E-3</v>
      </c>
      <c r="AA20" s="12">
        <f t="shared" si="19"/>
        <v>334.44715383799848</v>
      </c>
      <c r="AB20" s="12">
        <f t="shared" si="20"/>
        <v>1.5416824689119728</v>
      </c>
      <c r="AC20" s="12">
        <f t="shared" si="21"/>
        <v>11961.264640587919</v>
      </c>
      <c r="AD20" s="12">
        <f t="shared" si="22"/>
        <v>0.19149384347293233</v>
      </c>
      <c r="AE20" s="12">
        <f t="shared" si="23"/>
        <v>1.7418901947259047E-3</v>
      </c>
      <c r="AF20" s="12">
        <f t="shared" si="24"/>
        <v>9.4495629577132055E-3</v>
      </c>
      <c r="AG20" s="12">
        <f t="shared" si="25"/>
        <v>5.4558350155491299E-2</v>
      </c>
      <c r="AH20" s="12">
        <f t="shared" si="26"/>
        <v>5.2423540266521276E-4</v>
      </c>
      <c r="AI20" s="12"/>
      <c r="AJ20" s="12">
        <f t="shared" si="27"/>
        <v>0.26666666666666666</v>
      </c>
      <c r="AK20" s="12">
        <f t="shared" si="28"/>
        <v>3.6769031650782442E-2</v>
      </c>
      <c r="AL20" s="12">
        <f t="shared" si="29"/>
        <v>2.4813649492312729E-2</v>
      </c>
      <c r="AM20" s="2">
        <v>1</v>
      </c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10">
        <v>40.300400000000003</v>
      </c>
      <c r="AZ20" s="10">
        <v>27.1968</v>
      </c>
      <c r="BA20" s="9">
        <v>337.23</v>
      </c>
      <c r="BB20" s="9">
        <v>69.147729999999996</v>
      </c>
      <c r="BC20" s="9">
        <v>55.320950000000003</v>
      </c>
      <c r="BD20" s="9">
        <v>2.028591</v>
      </c>
      <c r="BE20" s="9">
        <v>718.1046</v>
      </c>
      <c r="BF20" s="9">
        <v>2.9900090000000001E-3</v>
      </c>
      <c r="BG20" s="9">
        <v>0.64864200000000005</v>
      </c>
      <c r="BH20" s="9">
        <v>8.3603200000000006E-5</v>
      </c>
      <c r="BI20" s="9">
        <v>5.2221000000000002</v>
      </c>
      <c r="BJ20" s="9">
        <v>574.08900000000006</v>
      </c>
      <c r="BK20" s="9">
        <v>105.825</v>
      </c>
      <c r="BL20" s="9">
        <v>18.329000000000001</v>
      </c>
      <c r="BM20" s="9">
        <v>1907.54</v>
      </c>
      <c r="BN20" s="9" t="s">
        <v>44</v>
      </c>
      <c r="BO20" s="9">
        <v>3.75</v>
      </c>
      <c r="BP20" s="9">
        <v>0.73670000000000002</v>
      </c>
    </row>
    <row r="21" spans="1:68" x14ac:dyDescent="0.2">
      <c r="A21" s="25">
        <v>33297</v>
      </c>
      <c r="B21" s="27" t="str">
        <f t="shared" si="14"/>
        <v>1991-2</v>
      </c>
      <c r="C21" s="12">
        <v>0.39353399999999999</v>
      </c>
      <c r="D21" s="12">
        <v>0.78350500000000001</v>
      </c>
      <c r="E21" s="16">
        <f t="shared" si="12"/>
        <v>1.383891502906172</v>
      </c>
      <c r="F21" s="11"/>
      <c r="G21" s="50">
        <v>1.9641109999999999</v>
      </c>
      <c r="H21" s="12">
        <v>7.6620000000000004E-3</v>
      </c>
      <c r="I21" s="11"/>
      <c r="J21" s="12">
        <v>0.86588699999999996</v>
      </c>
      <c r="K21" s="12">
        <v>0.78872399999999998</v>
      </c>
      <c r="L21" s="11"/>
      <c r="M21" s="12">
        <v>0.17563599999999999</v>
      </c>
      <c r="N21" s="11"/>
      <c r="O21" s="12">
        <v>0.172708</v>
      </c>
      <c r="P21" s="12">
        <v>0.60119999999999996</v>
      </c>
      <c r="Q21" s="11"/>
      <c r="R21" s="11"/>
      <c r="S21" s="12">
        <v>0.180175</v>
      </c>
      <c r="T21" s="12">
        <v>0.58209200000000005</v>
      </c>
      <c r="U21" s="12">
        <v>3.9775999999999999E-2</v>
      </c>
      <c r="V21" s="12">
        <f t="shared" si="15"/>
        <v>2.9626996118863511E-3</v>
      </c>
      <c r="W21" s="12">
        <f t="shared" si="30"/>
        <v>1.4377111638271869E-2</v>
      </c>
      <c r="X21" s="12">
        <f t="shared" si="16"/>
        <v>1.8398586988519282E-2</v>
      </c>
      <c r="Y21" s="12">
        <f t="shared" si="17"/>
        <v>0.49808635223471426</v>
      </c>
      <c r="Z21" s="12">
        <f t="shared" si="18"/>
        <v>1.3863376425328389E-3</v>
      </c>
      <c r="AA21" s="12">
        <f t="shared" si="19"/>
        <v>316.9597223432832</v>
      </c>
      <c r="AB21" s="12">
        <f t="shared" si="20"/>
        <v>1.0664960273022983</v>
      </c>
      <c r="AC21" s="12">
        <f t="shared" si="21"/>
        <v>10420.389785100302</v>
      </c>
      <c r="AD21" s="12">
        <f t="shared" si="22"/>
        <v>0.19149384347293233</v>
      </c>
      <c r="AE21" s="12">
        <f t="shared" si="23"/>
        <v>1.7121264782071982E-3</v>
      </c>
      <c r="AF21" s="12">
        <f t="shared" si="24"/>
        <v>9.1290019262194062E-3</v>
      </c>
      <c r="AG21" s="12">
        <f t="shared" si="25"/>
        <v>5.3039142887450944E-2</v>
      </c>
      <c r="AH21" s="12">
        <f t="shared" si="26"/>
        <v>5.2246603970741907E-4</v>
      </c>
      <c r="AI21" s="12"/>
      <c r="AJ21" s="12">
        <f t="shared" si="27"/>
        <v>0.26666666666666666</v>
      </c>
      <c r="AK21" s="12">
        <f t="shared" si="28"/>
        <v>3.6888390485746325E-2</v>
      </c>
      <c r="AL21" s="12">
        <f t="shared" si="29"/>
        <v>2.4631573243214615E-2</v>
      </c>
      <c r="AM21" s="2">
        <v>1</v>
      </c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10">
        <v>40.598300000000002</v>
      </c>
      <c r="AZ21" s="10">
        <v>27.108799999999999</v>
      </c>
      <c r="BA21" s="9">
        <v>337.53</v>
      </c>
      <c r="BB21" s="9">
        <v>69.555000000000007</v>
      </c>
      <c r="BC21" s="9">
        <v>54.351999999999997</v>
      </c>
      <c r="BD21" s="9">
        <v>2.0076839999999998</v>
      </c>
      <c r="BE21" s="9">
        <v>721.32500000000005</v>
      </c>
      <c r="BF21" s="9">
        <v>3.154975E-3</v>
      </c>
      <c r="BG21" s="9">
        <v>0.93764999999999998</v>
      </c>
      <c r="BH21" s="9">
        <v>9.5965700000000002E-5</v>
      </c>
      <c r="BI21" s="9">
        <v>5.2221000000000002</v>
      </c>
      <c r="BJ21" s="9">
        <v>584.06899999999996</v>
      </c>
      <c r="BK21" s="9">
        <v>109.541</v>
      </c>
      <c r="BL21" s="9">
        <v>18.853999999999999</v>
      </c>
      <c r="BM21" s="9">
        <v>1914</v>
      </c>
      <c r="BN21" s="9" t="s">
        <v>44</v>
      </c>
      <c r="BO21" s="9">
        <v>3.75</v>
      </c>
      <c r="BP21" s="9">
        <v>0.72260000000000002</v>
      </c>
    </row>
    <row r="22" spans="1:68" x14ac:dyDescent="0.2">
      <c r="A22" s="25">
        <v>33328</v>
      </c>
      <c r="B22" s="27" t="str">
        <f t="shared" si="14"/>
        <v>1991-3</v>
      </c>
      <c r="C22" s="12">
        <v>0.37560300000000002</v>
      </c>
      <c r="D22" s="12">
        <v>0.77106699999999995</v>
      </c>
      <c r="E22" s="16">
        <f t="shared" si="12"/>
        <v>1.2790995139421846</v>
      </c>
      <c r="F22" s="11"/>
      <c r="G22" s="50">
        <v>1.8214189999999999</v>
      </c>
      <c r="H22" s="12">
        <v>7.28E-3</v>
      </c>
      <c r="I22" s="11"/>
      <c r="J22" s="12">
        <v>0.86419199999999996</v>
      </c>
      <c r="K22" s="12">
        <v>0.71907799999999999</v>
      </c>
      <c r="L22" s="11"/>
      <c r="M22" s="12">
        <v>0.16179299999999999</v>
      </c>
      <c r="N22" s="11"/>
      <c r="O22" s="12">
        <v>0.15918099999999999</v>
      </c>
      <c r="P22" s="12">
        <v>0.59388600000000002</v>
      </c>
      <c r="Q22" s="11"/>
      <c r="R22" s="11"/>
      <c r="S22" s="12">
        <v>0.169381</v>
      </c>
      <c r="T22" s="12">
        <v>0.56859300000000002</v>
      </c>
      <c r="U22" s="12">
        <v>3.9298E-2</v>
      </c>
      <c r="V22" s="12">
        <f t="shared" si="15"/>
        <v>2.939101810486715E-3</v>
      </c>
      <c r="W22" s="12">
        <f t="shared" si="30"/>
        <v>1.3768506249249617E-2</v>
      </c>
      <c r="X22" s="12">
        <f t="shared" si="16"/>
        <v>1.7349779536351431E-2</v>
      </c>
      <c r="Y22" s="12">
        <f t="shared" si="17"/>
        <v>0.46214992143451333</v>
      </c>
      <c r="Z22" s="12">
        <f t="shared" si="18"/>
        <v>1.3791581618580017E-3</v>
      </c>
      <c r="AA22" s="12">
        <f t="shared" si="19"/>
        <v>282.72963017833456</v>
      </c>
      <c r="AB22" s="12">
        <f t="shared" si="20"/>
        <v>1.0561134181322001</v>
      </c>
      <c r="AC22" s="12">
        <f t="shared" si="21"/>
        <v>10043.175611955798</v>
      </c>
      <c r="AD22" s="12">
        <f t="shared" si="22"/>
        <v>0.19149384347293233</v>
      </c>
      <c r="AE22" s="12">
        <f t="shared" si="23"/>
        <v>1.68420768975547E-3</v>
      </c>
      <c r="AF22" s="12">
        <f t="shared" si="24"/>
        <v>8.7960804665441084E-3</v>
      </c>
      <c r="AG22" s="12">
        <f t="shared" si="25"/>
        <v>5.1964248596965287E-2</v>
      </c>
      <c r="AH22" s="12">
        <f t="shared" si="26"/>
        <v>5.1890904562248335E-4</v>
      </c>
      <c r="AI22" s="12"/>
      <c r="AJ22" s="12">
        <f t="shared" si="27"/>
        <v>0.26666666666666666</v>
      </c>
      <c r="AK22" s="12">
        <f t="shared" si="28"/>
        <v>3.6614881019944125E-2</v>
      </c>
      <c r="AL22" s="12">
        <f t="shared" si="29"/>
        <v>2.4539937521319072E-2</v>
      </c>
      <c r="AM22" s="2">
        <v>1</v>
      </c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10">
        <v>40.749899999999997</v>
      </c>
      <c r="AZ22" s="10">
        <v>27.311299999999999</v>
      </c>
      <c r="BA22" s="9">
        <v>340.24</v>
      </c>
      <c r="BB22" s="9">
        <v>72.629519999999999</v>
      </c>
      <c r="BC22" s="9">
        <v>57.637619999999998</v>
      </c>
      <c r="BD22" s="9">
        <v>2.1638000000000002</v>
      </c>
      <c r="BE22" s="9">
        <v>725.08</v>
      </c>
      <c r="BF22" s="9">
        <v>3.5369479999999998E-3</v>
      </c>
      <c r="BG22" s="9">
        <v>0.94686800000000004</v>
      </c>
      <c r="BH22" s="9">
        <v>9.9570100000000004E-5</v>
      </c>
      <c r="BI22" s="9">
        <v>5.2221000000000002</v>
      </c>
      <c r="BJ22" s="9">
        <v>593.75099999999998</v>
      </c>
      <c r="BK22" s="9">
        <v>113.687</v>
      </c>
      <c r="BL22" s="9">
        <v>19.244</v>
      </c>
      <c r="BM22" s="9">
        <v>1927.12</v>
      </c>
      <c r="BN22" s="9" t="s">
        <v>44</v>
      </c>
      <c r="BO22" s="9">
        <v>3.75</v>
      </c>
      <c r="BP22" s="9">
        <v>0.78180000000000005</v>
      </c>
    </row>
    <row r="23" spans="1:68" x14ac:dyDescent="0.2">
      <c r="A23" s="25">
        <v>33358</v>
      </c>
      <c r="B23" s="27" t="str">
        <f t="shared" si="14"/>
        <v>1991-4</v>
      </c>
      <c r="C23" s="12">
        <v>0.36615300000000001</v>
      </c>
      <c r="D23" s="12">
        <v>0.77946800000000005</v>
      </c>
      <c r="E23" s="16">
        <f t="shared" si="12"/>
        <v>1.20962864400629</v>
      </c>
      <c r="F23" s="11"/>
      <c r="G23" s="50">
        <v>1.749695</v>
      </c>
      <c r="H23" s="12">
        <v>7.2940000000000001E-3</v>
      </c>
      <c r="I23" s="11"/>
      <c r="J23" s="12">
        <v>0.86692100000000005</v>
      </c>
      <c r="K23" s="12">
        <v>0.69472299999999998</v>
      </c>
      <c r="L23" s="11"/>
      <c r="M23" s="12">
        <v>0.15351999999999999</v>
      </c>
      <c r="N23" s="11"/>
      <c r="O23" s="12">
        <v>0.15112500000000001</v>
      </c>
      <c r="P23" s="12">
        <v>0.589086</v>
      </c>
      <c r="Q23" s="11"/>
      <c r="R23" s="11"/>
      <c r="S23" s="12">
        <v>0.16358</v>
      </c>
      <c r="T23" s="12">
        <v>0.56536699999999995</v>
      </c>
      <c r="U23" s="12">
        <v>3.9095999999999999E-2</v>
      </c>
      <c r="V23" s="12">
        <f t="shared" si="15"/>
        <v>2.9387563183260845E-3</v>
      </c>
      <c r="W23" s="12">
        <f t="shared" si="30"/>
        <v>1.3301731965312275E-2</v>
      </c>
      <c r="X23" s="12">
        <f t="shared" si="16"/>
        <v>1.6677507046246726E-2</v>
      </c>
      <c r="Y23" s="12">
        <f t="shared" si="17"/>
        <v>0.44219983806641933</v>
      </c>
      <c r="Z23" s="12">
        <f t="shared" si="18"/>
        <v>1.3788122607846904E-3</v>
      </c>
      <c r="AA23" s="12">
        <f t="shared" si="19"/>
        <v>264.21950087879407</v>
      </c>
      <c r="AB23" s="12">
        <f t="shared" si="20"/>
        <v>1.0218679746576742</v>
      </c>
      <c r="AC23" s="12">
        <f t="shared" si="21"/>
        <v>9163.3831210482913</v>
      </c>
      <c r="AD23" s="12">
        <f t="shared" si="22"/>
        <v>0.18990106154693404</v>
      </c>
      <c r="AE23" s="12">
        <f t="shared" si="23"/>
        <v>1.6563832870926331E-3</v>
      </c>
      <c r="AF23" s="12">
        <f t="shared" si="24"/>
        <v>8.5360648740930422E-3</v>
      </c>
      <c r="AG23" s="12">
        <f t="shared" si="25"/>
        <v>5.0157997692732104E-2</v>
      </c>
      <c r="AH23" s="12">
        <f t="shared" si="26"/>
        <v>5.1690004703790432E-4</v>
      </c>
      <c r="AI23" s="12"/>
      <c r="AJ23" s="12">
        <f t="shared" si="27"/>
        <v>0.26666666666666666</v>
      </c>
      <c r="AK23" s="12">
        <f t="shared" si="28"/>
        <v>3.6585812022097833E-2</v>
      </c>
      <c r="AL23" s="12">
        <f t="shared" si="29"/>
        <v>2.448801678898431E-2</v>
      </c>
      <c r="AM23" s="2">
        <v>1</v>
      </c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10">
        <v>40.836300000000001</v>
      </c>
      <c r="AZ23" s="10">
        <v>27.332999999999998</v>
      </c>
      <c r="BA23" s="9">
        <v>340.28</v>
      </c>
      <c r="BB23" s="9">
        <v>75.178179999999998</v>
      </c>
      <c r="BC23" s="9">
        <v>59.960999999999999</v>
      </c>
      <c r="BD23" s="9">
        <v>2.2614209999999999</v>
      </c>
      <c r="BE23" s="9">
        <v>725.26189999999997</v>
      </c>
      <c r="BF23" s="9">
        <v>3.7847319999999999E-3</v>
      </c>
      <c r="BG23" s="9">
        <v>0.97860000000000003</v>
      </c>
      <c r="BH23" s="9">
        <v>1.0912999999999999E-4</v>
      </c>
      <c r="BI23" s="9">
        <v>5.2659000000000002</v>
      </c>
      <c r="BJ23" s="9">
        <v>603.72500000000002</v>
      </c>
      <c r="BK23" s="9">
        <v>117.15</v>
      </c>
      <c r="BL23" s="9">
        <v>19.937000000000001</v>
      </c>
      <c r="BM23" s="9">
        <v>1934.61</v>
      </c>
      <c r="BN23" s="9" t="s">
        <v>44</v>
      </c>
      <c r="BO23" s="9">
        <v>3.75</v>
      </c>
      <c r="BP23" s="9">
        <v>0.82669999999999999</v>
      </c>
    </row>
    <row r="24" spans="1:68" x14ac:dyDescent="0.2">
      <c r="A24" s="25">
        <v>33389</v>
      </c>
      <c r="B24" s="27" t="str">
        <f t="shared" si="14"/>
        <v>1991-5</v>
      </c>
      <c r="C24" s="12">
        <v>0.35749199999999998</v>
      </c>
      <c r="D24" s="12">
        <v>0.77426799999999996</v>
      </c>
      <c r="E24" s="16">
        <f t="shared" si="12"/>
        <v>1.199184554502938</v>
      </c>
      <c r="F24" s="11"/>
      <c r="G24" s="50">
        <v>1.723768</v>
      </c>
      <c r="H24" s="12">
        <v>7.2350000000000001E-3</v>
      </c>
      <c r="I24" s="11"/>
      <c r="J24" s="12">
        <v>0.86967799999999995</v>
      </c>
      <c r="K24" s="12">
        <v>0.68623400000000001</v>
      </c>
      <c r="L24" s="11"/>
      <c r="M24" s="12">
        <v>0.152005</v>
      </c>
      <c r="N24" s="11"/>
      <c r="O24" s="12">
        <v>0.149371</v>
      </c>
      <c r="P24" s="12">
        <v>0.58646799999999999</v>
      </c>
      <c r="Q24" s="11"/>
      <c r="R24" s="11"/>
      <c r="S24" s="12">
        <v>0.16240299999999999</v>
      </c>
      <c r="T24" s="12">
        <v>0.56535999999999997</v>
      </c>
      <c r="U24" s="12">
        <v>3.8994000000000001E-2</v>
      </c>
      <c r="V24" s="12">
        <f t="shared" si="15"/>
        <v>2.9416090601559054E-3</v>
      </c>
      <c r="W24" s="12">
        <f t="shared" si="30"/>
        <v>1.3230175012724121E-2</v>
      </c>
      <c r="X24" s="12">
        <f t="shared" si="16"/>
        <v>1.6566988618478821E-2</v>
      </c>
      <c r="Y24" s="12">
        <f t="shared" si="17"/>
        <v>0.42325319175231896</v>
      </c>
      <c r="Z24" s="12">
        <f t="shared" si="18"/>
        <v>1.379576745854372E-3</v>
      </c>
      <c r="AA24" s="12">
        <f t="shared" si="19"/>
        <v>251.3974556063518</v>
      </c>
      <c r="AB24" s="12">
        <f t="shared" si="20"/>
        <v>1.0136991300434066</v>
      </c>
      <c r="AC24" s="12">
        <f t="shared" si="21"/>
        <v>8465.1068296481899</v>
      </c>
      <c r="AD24" s="12">
        <f t="shared" si="22"/>
        <v>0.18818570165038859</v>
      </c>
      <c r="AE24" s="12">
        <f t="shared" si="23"/>
        <v>1.6292960463502142E-3</v>
      </c>
      <c r="AF24" s="12">
        <f t="shared" si="24"/>
        <v>8.343763037129746E-3</v>
      </c>
      <c r="AG24" s="12">
        <f t="shared" si="25"/>
        <v>4.8597476819003553E-2</v>
      </c>
      <c r="AH24" s="12">
        <f t="shared" si="26"/>
        <v>5.1468923064253798E-4</v>
      </c>
      <c r="AI24" s="12"/>
      <c r="AJ24" s="12">
        <f t="shared" si="27"/>
        <v>0.26666666666666666</v>
      </c>
      <c r="AK24" s="12">
        <f t="shared" si="28"/>
        <v>3.66547416573808E-2</v>
      </c>
      <c r="AL24" s="12">
        <f t="shared" si="29"/>
        <v>2.4397682220189083E-2</v>
      </c>
      <c r="AM24" s="2">
        <v>1</v>
      </c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10">
        <v>40.987499999999997</v>
      </c>
      <c r="AZ24" s="10">
        <v>27.281600000000001</v>
      </c>
      <c r="BA24" s="9">
        <v>339.95</v>
      </c>
      <c r="BB24" s="9">
        <v>75.584789999999998</v>
      </c>
      <c r="BC24" s="9">
        <v>60.360999999999997</v>
      </c>
      <c r="BD24" s="9">
        <v>2.3626520000000002</v>
      </c>
      <c r="BE24" s="9">
        <v>724.86</v>
      </c>
      <c r="BF24" s="9">
        <v>3.9777650000000003E-3</v>
      </c>
      <c r="BG24" s="9">
        <v>0.98648599999999997</v>
      </c>
      <c r="BH24" s="9">
        <v>1.18132E-4</v>
      </c>
      <c r="BI24" s="9">
        <v>5.3139000000000003</v>
      </c>
      <c r="BJ24" s="9">
        <v>613.76199999999994</v>
      </c>
      <c r="BK24" s="9">
        <v>119.85</v>
      </c>
      <c r="BL24" s="9">
        <v>20.577200000000001</v>
      </c>
      <c r="BM24" s="9">
        <v>1942.92</v>
      </c>
      <c r="BN24" s="9" t="s">
        <v>44</v>
      </c>
      <c r="BO24" s="9">
        <v>3.75</v>
      </c>
      <c r="BP24" s="9">
        <v>0.83389999999999997</v>
      </c>
    </row>
    <row r="25" spans="1:68" x14ac:dyDescent="0.2">
      <c r="A25" s="25">
        <v>33419</v>
      </c>
      <c r="B25" s="27" t="str">
        <f t="shared" si="14"/>
        <v>1991-6</v>
      </c>
      <c r="C25" s="12">
        <v>0.34937499999999999</v>
      </c>
      <c r="D25" s="12">
        <v>0.75981500000000002</v>
      </c>
      <c r="E25" s="16">
        <f t="shared" si="12"/>
        <v>1.1511453896627144</v>
      </c>
      <c r="F25" s="11"/>
      <c r="G25" s="50">
        <v>1.6497299999999999</v>
      </c>
      <c r="H25" s="12">
        <v>7.156E-3</v>
      </c>
      <c r="I25" s="11"/>
      <c r="J25" s="12">
        <v>0.87420799999999999</v>
      </c>
      <c r="K25" s="12">
        <v>0.65384699999999996</v>
      </c>
      <c r="L25" s="11"/>
      <c r="M25" s="12">
        <v>0.14572599999999999</v>
      </c>
      <c r="N25" s="11"/>
      <c r="O25" s="12">
        <v>0.14382</v>
      </c>
      <c r="P25" s="12">
        <v>0.57645000000000002</v>
      </c>
      <c r="Q25" s="11"/>
      <c r="R25" s="11"/>
      <c r="S25" s="12">
        <v>0.15570899999999999</v>
      </c>
      <c r="T25" s="12">
        <v>0.56237899999999996</v>
      </c>
      <c r="U25" s="12">
        <v>3.8811999999999999E-2</v>
      </c>
      <c r="V25" s="12">
        <f t="shared" si="15"/>
        <v>2.899475194989707E-3</v>
      </c>
      <c r="W25" s="12">
        <f t="shared" si="30"/>
        <v>1.2991821648272412E-2</v>
      </c>
      <c r="X25" s="12">
        <f t="shared" si="16"/>
        <v>1.6042961768178238E-2</v>
      </c>
      <c r="Y25" s="12">
        <f t="shared" si="17"/>
        <v>0.41690986408738429</v>
      </c>
      <c r="Z25" s="12">
        <f t="shared" si="18"/>
        <v>1.3787113185305695E-3</v>
      </c>
      <c r="AA25" s="12">
        <f t="shared" si="19"/>
        <v>236.79315762491728</v>
      </c>
      <c r="AB25" s="12">
        <f t="shared" si="20"/>
        <v>1.006593185364135</v>
      </c>
      <c r="AC25" s="12">
        <f t="shared" si="21"/>
        <v>7757.4102661567467</v>
      </c>
      <c r="AD25" s="12">
        <f t="shared" si="22"/>
        <v>0.18679368637340057</v>
      </c>
      <c r="AE25" s="12">
        <f t="shared" si="23"/>
        <v>1.6021789633902108E-3</v>
      </c>
      <c r="AF25" s="12">
        <f t="shared" si="24"/>
        <v>8.1539465101108932E-3</v>
      </c>
      <c r="AG25" s="12">
        <f t="shared" si="25"/>
        <v>4.7474363843524499E-2</v>
      </c>
      <c r="AH25" s="12">
        <f t="shared" si="26"/>
        <v>5.125681715668184E-4</v>
      </c>
      <c r="AI25" s="12"/>
      <c r="AJ25" s="12">
        <f t="shared" si="27"/>
        <v>0.26666666666666666</v>
      </c>
      <c r="AK25" s="12">
        <f t="shared" si="28"/>
        <v>3.6810719281454761E-2</v>
      </c>
      <c r="AL25" s="12">
        <f t="shared" si="29"/>
        <v>2.4265130522137079E-2</v>
      </c>
      <c r="AM25" s="2">
        <v>1</v>
      </c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10">
        <v>41.211399999999998</v>
      </c>
      <c r="AZ25" s="10">
        <v>27.166</v>
      </c>
      <c r="BA25" s="9">
        <v>344.89</v>
      </c>
      <c r="BB25" s="9">
        <v>76.971500000000006</v>
      </c>
      <c r="BC25" s="9">
        <v>62.332630000000002</v>
      </c>
      <c r="BD25" s="9">
        <v>2.3986000000000001</v>
      </c>
      <c r="BE25" s="9">
        <v>725.31500000000005</v>
      </c>
      <c r="BF25" s="9">
        <v>4.2230949999999996E-3</v>
      </c>
      <c r="BG25" s="9">
        <v>0.99345000000000006</v>
      </c>
      <c r="BH25" s="9">
        <v>1.28909E-4</v>
      </c>
      <c r="BI25" s="9">
        <v>5.3535000000000004</v>
      </c>
      <c r="BJ25" s="9">
        <v>624.15</v>
      </c>
      <c r="BK25" s="9">
        <v>122.64</v>
      </c>
      <c r="BL25" s="9">
        <v>21.064</v>
      </c>
      <c r="BM25" s="9">
        <v>1950.96</v>
      </c>
      <c r="BN25" s="9" t="s">
        <v>44</v>
      </c>
      <c r="BO25" s="9">
        <v>3.75</v>
      </c>
      <c r="BP25" s="9">
        <v>0.86870000000000003</v>
      </c>
    </row>
    <row r="26" spans="1:68" x14ac:dyDescent="0.2">
      <c r="A26" s="25">
        <v>33450</v>
      </c>
      <c r="B26" s="27" t="str">
        <f t="shared" si="14"/>
        <v>1991-7</v>
      </c>
      <c r="C26" s="12">
        <v>0.34700900000000001</v>
      </c>
      <c r="D26" s="12">
        <v>0.77155899999999999</v>
      </c>
      <c r="E26" s="16">
        <f t="shared" si="12"/>
        <v>1.1485012059262663</v>
      </c>
      <c r="F26" s="11"/>
      <c r="G26" s="50">
        <v>1.6513230000000001</v>
      </c>
      <c r="H26" s="12">
        <v>7.2560000000000003E-3</v>
      </c>
      <c r="I26" s="11"/>
      <c r="J26" s="12">
        <v>0.870085</v>
      </c>
      <c r="K26" s="12">
        <v>0.64609399999999995</v>
      </c>
      <c r="L26" s="11"/>
      <c r="M26" s="12">
        <v>0.14491399999999999</v>
      </c>
      <c r="N26" s="11"/>
      <c r="O26" s="12">
        <v>0.14367199999999999</v>
      </c>
      <c r="P26" s="12">
        <v>0.56681400000000004</v>
      </c>
      <c r="Q26" s="11"/>
      <c r="R26" s="11"/>
      <c r="S26" s="12">
        <v>0.15482599999999999</v>
      </c>
      <c r="T26" s="12">
        <v>0.56966099999999997</v>
      </c>
      <c r="U26" s="12">
        <v>3.8842000000000002E-2</v>
      </c>
      <c r="V26" s="12">
        <f t="shared" si="15"/>
        <v>2.8676301904106446E-3</v>
      </c>
      <c r="W26" s="12">
        <f t="shared" si="30"/>
        <v>1.2938430022436531E-2</v>
      </c>
      <c r="X26" s="12">
        <f t="shared" si="16"/>
        <v>1.6011551373622986E-2</v>
      </c>
      <c r="Y26" s="12">
        <f t="shared" si="17"/>
        <v>0.42026024195222644</v>
      </c>
      <c r="Z26" s="12">
        <f t="shared" si="18"/>
        <v>1.3727129915204772E-3</v>
      </c>
      <c r="AA26" s="12">
        <f t="shared" si="19"/>
        <v>228.65865858312574</v>
      </c>
      <c r="AB26" s="12">
        <f t="shared" si="20"/>
        <v>1.0066205433133721</v>
      </c>
      <c r="AC26" s="12">
        <f t="shared" si="21"/>
        <v>7025.333352067556</v>
      </c>
      <c r="AD26" s="12">
        <f t="shared" si="22"/>
        <v>0.18672392867145923</v>
      </c>
      <c r="AE26" s="12">
        <f t="shared" si="23"/>
        <v>1.576302498754721E-3</v>
      </c>
      <c r="AF26" s="12">
        <f t="shared" si="24"/>
        <v>8.0115366127223205E-3</v>
      </c>
      <c r="AG26" s="12">
        <f t="shared" si="25"/>
        <v>3.909762677405481E-2</v>
      </c>
      <c r="AH26" s="12">
        <f t="shared" si="26"/>
        <v>5.1107760713464342E-4</v>
      </c>
      <c r="AI26" s="12"/>
      <c r="AJ26" s="12">
        <f t="shared" si="27"/>
        <v>0.26666666666666666</v>
      </c>
      <c r="AK26" s="12">
        <f t="shared" si="28"/>
        <v>3.7062156943409794E-2</v>
      </c>
      <c r="AL26" s="12">
        <f t="shared" si="29"/>
        <v>2.426448286320898E-2</v>
      </c>
      <c r="AM26" s="2">
        <v>1</v>
      </c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10">
        <v>41.212499999999999</v>
      </c>
      <c r="AZ26" s="10">
        <v>26.9817</v>
      </c>
      <c r="BA26" s="9">
        <v>348.72</v>
      </c>
      <c r="BB26" s="9">
        <v>77.28913</v>
      </c>
      <c r="BC26" s="9">
        <v>62.454909999999998</v>
      </c>
      <c r="BD26" s="9">
        <v>2.3794780000000002</v>
      </c>
      <c r="BE26" s="9">
        <v>728.48440000000005</v>
      </c>
      <c r="BF26" s="9">
        <v>4.3733310000000003E-3</v>
      </c>
      <c r="BG26" s="9">
        <v>0.99342299999999994</v>
      </c>
      <c r="BH26" s="9">
        <v>1.42342E-4</v>
      </c>
      <c r="BI26" s="9">
        <v>5.3555000000000001</v>
      </c>
      <c r="BJ26" s="9">
        <v>634.39599999999996</v>
      </c>
      <c r="BK26" s="9">
        <v>124.82</v>
      </c>
      <c r="BL26" s="9">
        <v>25.577000000000002</v>
      </c>
      <c r="BM26" s="9">
        <v>1956.65</v>
      </c>
      <c r="BN26" s="9" t="s">
        <v>44</v>
      </c>
      <c r="BO26" s="9">
        <v>3.75</v>
      </c>
      <c r="BP26" s="9">
        <v>0.87070000000000003</v>
      </c>
    </row>
    <row r="27" spans="1:68" x14ac:dyDescent="0.2">
      <c r="A27" s="25">
        <v>33481</v>
      </c>
      <c r="B27" s="27" t="str">
        <f t="shared" si="14"/>
        <v>1991-8</v>
      </c>
      <c r="C27" s="12">
        <v>0.34840500000000002</v>
      </c>
      <c r="D27" s="12">
        <v>0.78234499999999996</v>
      </c>
      <c r="E27" s="16">
        <f t="shared" si="12"/>
        <v>1.1760555098200636</v>
      </c>
      <c r="F27" s="11"/>
      <c r="G27" s="50">
        <v>1.684059</v>
      </c>
      <c r="H27" s="12">
        <v>7.3090000000000004E-3</v>
      </c>
      <c r="I27" s="11"/>
      <c r="J27" s="12">
        <v>0.87325399999999997</v>
      </c>
      <c r="K27" s="12">
        <v>0.65792399999999995</v>
      </c>
      <c r="L27" s="11"/>
      <c r="M27" s="12">
        <v>0.14840100000000001</v>
      </c>
      <c r="N27" s="11"/>
      <c r="O27" s="12">
        <v>0.14683099999999999</v>
      </c>
      <c r="P27" s="12">
        <v>0.57352700000000001</v>
      </c>
      <c r="Q27" s="11"/>
      <c r="R27" s="11"/>
      <c r="S27" s="12">
        <v>0.15798000000000001</v>
      </c>
      <c r="T27" s="12">
        <v>0.57908300000000001</v>
      </c>
      <c r="U27" s="12">
        <v>3.8880999999999999E-2</v>
      </c>
      <c r="V27" s="12">
        <f t="shared" si="15"/>
        <v>2.849895978796774E-3</v>
      </c>
      <c r="W27" s="12">
        <f t="shared" si="30"/>
        <v>1.3114050669282132E-2</v>
      </c>
      <c r="X27" s="12">
        <f t="shared" si="16"/>
        <v>1.6289425296044015E-2</v>
      </c>
      <c r="Y27" s="12">
        <f t="shared" si="17"/>
        <v>0.42744176106005555</v>
      </c>
      <c r="Z27" s="12">
        <f t="shared" si="18"/>
        <v>1.3675129520570471E-3</v>
      </c>
      <c r="AA27" s="12">
        <f t="shared" si="19"/>
        <v>221.81354309204971</v>
      </c>
      <c r="AB27" s="12">
        <f t="shared" si="20"/>
        <v>1.0065334083536235</v>
      </c>
      <c r="AC27" s="12">
        <f t="shared" si="21"/>
        <v>6223.782316989681</v>
      </c>
      <c r="AD27" s="12">
        <f t="shared" si="22"/>
        <v>0.18659153247625623</v>
      </c>
      <c r="AE27" s="12">
        <f t="shared" si="23"/>
        <v>1.5490354930502524E-3</v>
      </c>
      <c r="AF27" s="12">
        <f t="shared" si="24"/>
        <v>7.8495400169550072E-3</v>
      </c>
      <c r="AG27" s="12">
        <f t="shared" si="25"/>
        <v>3.8738668939335245E-2</v>
      </c>
      <c r="AH27" s="12">
        <f t="shared" si="26"/>
        <v>5.0985290743620472E-4</v>
      </c>
      <c r="AI27" s="12"/>
      <c r="AJ27" s="12">
        <f t="shared" si="27"/>
        <v>0.26666666666666666</v>
      </c>
      <c r="AK27" s="12">
        <f t="shared" si="28"/>
        <v>3.7411708368250925E-2</v>
      </c>
      <c r="AL27" s="12">
        <f t="shared" si="29"/>
        <v>2.3967595810464253E-2</v>
      </c>
      <c r="AM27" s="2">
        <v>1</v>
      </c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10">
        <v>41.722999999999999</v>
      </c>
      <c r="AZ27" s="10">
        <v>26.729600000000001</v>
      </c>
      <c r="BA27" s="9">
        <v>350.89</v>
      </c>
      <c r="BB27" s="9">
        <v>76.254090000000005</v>
      </c>
      <c r="BC27" s="9">
        <v>61.389519999999997</v>
      </c>
      <c r="BD27" s="9">
        <v>2.3395000000000001</v>
      </c>
      <c r="BE27" s="9">
        <v>731.25450000000001</v>
      </c>
      <c r="BF27" s="9">
        <v>4.5082910000000002E-3</v>
      </c>
      <c r="BG27" s="9">
        <v>0.99350899999999998</v>
      </c>
      <c r="BH27" s="9">
        <v>1.60674E-4</v>
      </c>
      <c r="BI27" s="9">
        <v>5.3593000000000002</v>
      </c>
      <c r="BJ27" s="9">
        <v>645.56299999999999</v>
      </c>
      <c r="BK27" s="9">
        <v>127.396</v>
      </c>
      <c r="BL27" s="9">
        <v>25.814</v>
      </c>
      <c r="BM27" s="9">
        <v>1961.35</v>
      </c>
      <c r="BN27" s="9" t="s">
        <v>44</v>
      </c>
      <c r="BO27" s="9">
        <v>3.75</v>
      </c>
      <c r="BP27" s="9">
        <v>0.85029999999999994</v>
      </c>
    </row>
    <row r="28" spans="1:68" x14ac:dyDescent="0.2">
      <c r="A28" s="25">
        <v>33511</v>
      </c>
      <c r="B28" s="27" t="str">
        <f t="shared" si="14"/>
        <v>1991-9</v>
      </c>
      <c r="C28" s="12">
        <v>0.35317500000000002</v>
      </c>
      <c r="D28" s="12">
        <v>0.79369000000000001</v>
      </c>
      <c r="E28" s="16">
        <f t="shared" si="12"/>
        <v>1.2075836251660428</v>
      </c>
      <c r="F28" s="11"/>
      <c r="G28" s="50">
        <v>1.7264600000000001</v>
      </c>
      <c r="H28" s="12">
        <v>7.4460000000000004E-3</v>
      </c>
      <c r="I28" s="11"/>
      <c r="J28" s="12">
        <v>0.87954699999999997</v>
      </c>
      <c r="K28" s="12">
        <v>0.67573000000000005</v>
      </c>
      <c r="L28" s="11"/>
      <c r="M28" s="12">
        <v>0.15301100000000001</v>
      </c>
      <c r="N28" s="11"/>
      <c r="O28" s="12">
        <v>0.15093300000000001</v>
      </c>
      <c r="P28" s="12">
        <v>0.57989000000000002</v>
      </c>
      <c r="Q28" s="11"/>
      <c r="R28" s="11"/>
      <c r="S28" s="12">
        <v>0.16222500000000001</v>
      </c>
      <c r="T28" s="12">
        <v>0.58817799999999998</v>
      </c>
      <c r="U28" s="12">
        <v>3.9036000000000001E-2</v>
      </c>
      <c r="V28" s="12">
        <f t="shared" si="15"/>
        <v>2.8120694018728379E-3</v>
      </c>
      <c r="W28" s="12">
        <f t="shared" si="30"/>
        <v>1.3252807507874487E-2</v>
      </c>
      <c r="X28" s="12">
        <f t="shared" si="16"/>
        <v>1.6634716920368279E-2</v>
      </c>
      <c r="Y28" s="12">
        <f t="shared" si="17"/>
        <v>0.42901276012652445</v>
      </c>
      <c r="Z28" s="12">
        <f t="shared" si="18"/>
        <v>1.3514947193722577E-3</v>
      </c>
      <c r="AA28" s="12">
        <f t="shared" si="19"/>
        <v>215.38527148128853</v>
      </c>
      <c r="AB28" s="12">
        <f t="shared" si="20"/>
        <v>1.0089748311228377</v>
      </c>
      <c r="AC28" s="12">
        <f t="shared" si="21"/>
        <v>5387.0602812045472</v>
      </c>
      <c r="AD28" s="12">
        <f t="shared" si="22"/>
        <v>0.18609844607797524</v>
      </c>
      <c r="AE28" s="12">
        <f t="shared" si="23"/>
        <v>1.5139701596481533E-3</v>
      </c>
      <c r="AF28" s="12">
        <f t="shared" si="24"/>
        <v>7.7276766740079599E-3</v>
      </c>
      <c r="AG28" s="12">
        <f t="shared" si="25"/>
        <v>3.8639876352395672E-2</v>
      </c>
      <c r="AH28" s="12">
        <f t="shared" si="26"/>
        <v>5.0863406322321409E-4</v>
      </c>
      <c r="AI28" s="12"/>
      <c r="AJ28" s="12">
        <f t="shared" si="27"/>
        <v>0.26666666666666666</v>
      </c>
      <c r="AK28" s="12">
        <f t="shared" si="28"/>
        <v>3.765244533806248E-2</v>
      </c>
      <c r="AL28" s="12">
        <f t="shared" si="29"/>
        <v>2.3846428997257658E-2</v>
      </c>
      <c r="AM28" s="2">
        <v>1</v>
      </c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10">
        <v>41.935000000000002</v>
      </c>
      <c r="AZ28" s="10">
        <v>26.558700000000002</v>
      </c>
      <c r="BA28" s="9">
        <v>355.61</v>
      </c>
      <c r="BB28" s="9">
        <v>75.455709999999996</v>
      </c>
      <c r="BC28" s="9">
        <v>60.11524</v>
      </c>
      <c r="BD28" s="9">
        <v>2.3309329999999999</v>
      </c>
      <c r="BE28" s="9">
        <v>739.92150000000004</v>
      </c>
      <c r="BF28" s="9">
        <v>4.6428429999999998E-3</v>
      </c>
      <c r="BG28" s="9">
        <v>0.99110500000000001</v>
      </c>
      <c r="BH28" s="9">
        <v>1.8563E-4</v>
      </c>
      <c r="BI28" s="9">
        <v>5.3734999999999999</v>
      </c>
      <c r="BJ28" s="9">
        <v>660.51499999999999</v>
      </c>
      <c r="BK28" s="9">
        <v>129.405</v>
      </c>
      <c r="BL28" s="9">
        <v>25.88</v>
      </c>
      <c r="BM28" s="9">
        <v>1966.05</v>
      </c>
      <c r="BN28" s="9" t="s">
        <v>44</v>
      </c>
      <c r="BO28" s="9">
        <v>3.75</v>
      </c>
      <c r="BP28" s="9">
        <v>0.82809999999999995</v>
      </c>
    </row>
    <row r="29" spans="1:68" x14ac:dyDescent="0.2">
      <c r="A29" s="25">
        <v>33542</v>
      </c>
      <c r="B29" s="27" t="str">
        <f t="shared" si="14"/>
        <v>1991-10</v>
      </c>
      <c r="C29" s="12">
        <v>0.35319099999999998</v>
      </c>
      <c r="D29" s="12">
        <v>0.79250500000000001</v>
      </c>
      <c r="E29" s="16">
        <f t="shared" si="12"/>
        <v>1.2113870381586918</v>
      </c>
      <c r="F29" s="11"/>
      <c r="G29" s="50">
        <v>1.723136</v>
      </c>
      <c r="H29" s="12">
        <v>7.6470000000000002E-3</v>
      </c>
      <c r="I29" s="11"/>
      <c r="J29" s="12">
        <v>0.88657699999999995</v>
      </c>
      <c r="K29" s="12">
        <v>0.67659499999999995</v>
      </c>
      <c r="L29" s="11"/>
      <c r="M29" s="12">
        <v>0.153277</v>
      </c>
      <c r="N29" s="11"/>
      <c r="O29" s="12">
        <v>0.15121599999999999</v>
      </c>
      <c r="P29" s="12">
        <v>0.56305899999999998</v>
      </c>
      <c r="Q29" s="11"/>
      <c r="R29" s="11"/>
      <c r="S29" s="12">
        <v>0.16247700000000001</v>
      </c>
      <c r="T29" s="12">
        <v>0.59031599999999995</v>
      </c>
      <c r="U29" s="12">
        <v>3.9130999999999999E-2</v>
      </c>
      <c r="V29" s="12">
        <f t="shared" si="15"/>
        <v>2.7850498523923576E-3</v>
      </c>
      <c r="W29" s="12">
        <f t="shared" si="30"/>
        <v>1.3296719486555156E-2</v>
      </c>
      <c r="X29" s="12">
        <f t="shared" si="16"/>
        <v>1.6706617758600065E-2</v>
      </c>
      <c r="Y29" s="12">
        <f t="shared" si="17"/>
        <v>0.41338644522381568</v>
      </c>
      <c r="Z29" s="12">
        <f t="shared" si="18"/>
        <v>1.3350359491805215E-3</v>
      </c>
      <c r="AA29" s="12">
        <f t="shared" si="19"/>
        <v>206.4689189948102</v>
      </c>
      <c r="AB29" s="12">
        <f t="shared" si="20"/>
        <v>1.0090725714902691</v>
      </c>
      <c r="AC29" s="12">
        <f t="shared" si="21"/>
        <v>3957.8254124054083</v>
      </c>
      <c r="AD29" s="12">
        <f t="shared" si="22"/>
        <v>0.18590816136828409</v>
      </c>
      <c r="AE29" s="12">
        <f t="shared" si="23"/>
        <v>1.4840318176421701E-3</v>
      </c>
      <c r="AF29" s="12">
        <f t="shared" si="24"/>
        <v>7.6201507265813723E-3</v>
      </c>
      <c r="AG29" s="12">
        <f t="shared" si="25"/>
        <v>3.8651824366110081E-2</v>
      </c>
      <c r="AH29" s="12">
        <f t="shared" si="26"/>
        <v>5.0669085271003601E-4</v>
      </c>
      <c r="AI29" s="12"/>
      <c r="AJ29" s="12">
        <f t="shared" si="27"/>
        <v>0.26666666666666666</v>
      </c>
      <c r="AK29" s="12">
        <f t="shared" si="28"/>
        <v>3.7870467851759841E-2</v>
      </c>
      <c r="AL29" s="12">
        <f t="shared" si="29"/>
        <v>2.3708536732821389E-2</v>
      </c>
      <c r="AM29" s="2">
        <v>1</v>
      </c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10">
        <v>42.178899999999999</v>
      </c>
      <c r="AZ29" s="10">
        <v>26.405799999999999</v>
      </c>
      <c r="BA29" s="9">
        <v>359.06</v>
      </c>
      <c r="BB29" s="9">
        <v>75.206519999999998</v>
      </c>
      <c r="BC29" s="9">
        <v>59.856520000000003</v>
      </c>
      <c r="BD29" s="9">
        <v>2.419044</v>
      </c>
      <c r="BE29" s="9">
        <v>749.04349999999999</v>
      </c>
      <c r="BF29" s="9">
        <v>4.8433440000000003E-3</v>
      </c>
      <c r="BG29" s="9">
        <v>0.99100900000000003</v>
      </c>
      <c r="BH29" s="9">
        <v>2.5266399999999999E-4</v>
      </c>
      <c r="BI29" s="9">
        <v>5.3789999999999996</v>
      </c>
      <c r="BJ29" s="9">
        <v>673.84</v>
      </c>
      <c r="BK29" s="9">
        <v>131.23099999999999</v>
      </c>
      <c r="BL29" s="9">
        <v>25.872</v>
      </c>
      <c r="BM29" s="9">
        <v>1973.59</v>
      </c>
      <c r="BN29" s="9" t="s">
        <v>44</v>
      </c>
      <c r="BO29" s="9">
        <v>3.75</v>
      </c>
      <c r="BP29" s="9">
        <v>0.82550000000000001</v>
      </c>
    </row>
    <row r="30" spans="1:68" x14ac:dyDescent="0.2">
      <c r="A30" s="25">
        <v>33572</v>
      </c>
      <c r="B30" s="27" t="str">
        <f t="shared" si="14"/>
        <v>1991-11</v>
      </c>
      <c r="C30" s="12">
        <v>0.35822700000000002</v>
      </c>
      <c r="D30" s="12">
        <v>0.78659500000000004</v>
      </c>
      <c r="E30" s="16">
        <f t="shared" si="12"/>
        <v>1.2578616352201257</v>
      </c>
      <c r="F30" s="11"/>
      <c r="G30" s="50">
        <v>1.7795890000000001</v>
      </c>
      <c r="H30" s="12">
        <v>7.7140000000000004E-3</v>
      </c>
      <c r="I30" s="11"/>
      <c r="J30" s="12">
        <v>0.88484700000000005</v>
      </c>
      <c r="K30" s="12">
        <v>0.69708700000000001</v>
      </c>
      <c r="L30" s="11"/>
      <c r="M30" s="12">
        <v>0.15889200000000001</v>
      </c>
      <c r="N30" s="11"/>
      <c r="O30" s="12">
        <v>0.15715199999999999</v>
      </c>
      <c r="P30" s="12">
        <v>0.56351600000000002</v>
      </c>
      <c r="Q30" s="11"/>
      <c r="R30" s="11"/>
      <c r="S30" s="12">
        <v>0.16881699999999999</v>
      </c>
      <c r="T30" s="12">
        <v>0.59851100000000002</v>
      </c>
      <c r="U30" s="12">
        <v>3.9220999999999999E-2</v>
      </c>
      <c r="V30" s="12">
        <f t="shared" si="15"/>
        <v>2.7452918245209467E-3</v>
      </c>
      <c r="W30" s="12">
        <f t="shared" si="30"/>
        <v>1.2958082804999903E-2</v>
      </c>
      <c r="X30" s="12">
        <f t="shared" si="16"/>
        <v>1.7139079689693533E-2</v>
      </c>
      <c r="Y30" s="12">
        <f t="shared" si="17"/>
        <v>0.42572176868663131</v>
      </c>
      <c r="Z30" s="12">
        <f t="shared" si="18"/>
        <v>1.3281279571599046E-3</v>
      </c>
      <c r="AA30" s="12">
        <f t="shared" si="19"/>
        <v>202.33727884282501</v>
      </c>
      <c r="AB30" s="12">
        <f t="shared" si="20"/>
        <v>1.0094779888371923</v>
      </c>
      <c r="AC30" s="12">
        <f t="shared" si="21"/>
        <v>3121.1375922296161</v>
      </c>
      <c r="AD30" s="12">
        <f t="shared" si="22"/>
        <v>0.18516118280963581</v>
      </c>
      <c r="AE30" s="12">
        <f t="shared" si="23"/>
        <v>1.4543592965554956E-3</v>
      </c>
      <c r="AF30" s="12">
        <f t="shared" si="24"/>
        <v>7.5213983783865091E-3</v>
      </c>
      <c r="AG30" s="12">
        <f t="shared" si="25"/>
        <v>3.8630920188518894E-2</v>
      </c>
      <c r="AH30" s="12">
        <f t="shared" si="26"/>
        <v>5.0489240742797716E-4</v>
      </c>
      <c r="AI30" s="12"/>
      <c r="AJ30" s="12">
        <f t="shared" si="27"/>
        <v>0.26666666666666666</v>
      </c>
      <c r="AK30" s="12">
        <f t="shared" si="28"/>
        <v>3.8498111667622702E-2</v>
      </c>
      <c r="AL30" s="12">
        <f t="shared" si="29"/>
        <v>2.3599432669638622E-2</v>
      </c>
      <c r="AM30" s="2">
        <v>1</v>
      </c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10">
        <v>42.373899999999999</v>
      </c>
      <c r="AZ30" s="10">
        <v>25.975300000000001</v>
      </c>
      <c r="BA30" s="9">
        <v>364.26</v>
      </c>
      <c r="BB30" s="9">
        <v>77.171909999999997</v>
      </c>
      <c r="BC30" s="9">
        <v>58.34619</v>
      </c>
      <c r="BD30" s="9">
        <v>2.3489520000000002</v>
      </c>
      <c r="BE30" s="9">
        <v>752.93949999999995</v>
      </c>
      <c r="BF30" s="9">
        <v>4.9422429999999998E-3</v>
      </c>
      <c r="BG30" s="9">
        <v>0.99061100000000002</v>
      </c>
      <c r="BH30" s="9">
        <v>3.2039599999999997E-4</v>
      </c>
      <c r="BI30" s="9">
        <v>5.4006999999999996</v>
      </c>
      <c r="BJ30" s="9">
        <v>687.58799999999997</v>
      </c>
      <c r="BK30" s="9">
        <v>132.95400000000001</v>
      </c>
      <c r="BL30" s="9">
        <v>25.885999999999999</v>
      </c>
      <c r="BM30" s="9">
        <v>1980.62</v>
      </c>
      <c r="BN30" s="9" t="s">
        <v>44</v>
      </c>
      <c r="BO30" s="9">
        <v>3.75</v>
      </c>
      <c r="BP30" s="9">
        <v>0.79500000000000004</v>
      </c>
    </row>
    <row r="31" spans="1:68" x14ac:dyDescent="0.2">
      <c r="A31" s="25">
        <v>33603</v>
      </c>
      <c r="B31" s="27" t="str">
        <f t="shared" si="14"/>
        <v>1991-12</v>
      </c>
      <c r="C31" s="12">
        <v>0.36148200000000003</v>
      </c>
      <c r="D31" s="12">
        <v>0.77122400000000002</v>
      </c>
      <c r="E31" s="16">
        <f t="shared" si="12"/>
        <v>1.3019138133055592</v>
      </c>
      <c r="F31" s="11"/>
      <c r="G31" s="50">
        <v>1.8271900000000001</v>
      </c>
      <c r="H31" s="12">
        <v>7.8110000000000002E-3</v>
      </c>
      <c r="I31" s="11"/>
      <c r="J31" s="12">
        <v>0.87217100000000003</v>
      </c>
      <c r="K31" s="12">
        <v>0.72199800000000003</v>
      </c>
      <c r="L31" s="11"/>
      <c r="M31" s="12">
        <v>0.16445799999999999</v>
      </c>
      <c r="N31" s="11"/>
      <c r="O31" s="12">
        <v>0.162519</v>
      </c>
      <c r="P31" s="12">
        <v>0.55255699999999996</v>
      </c>
      <c r="Q31" s="11"/>
      <c r="R31" s="11"/>
      <c r="S31" s="12">
        <v>0.175038</v>
      </c>
      <c r="T31" s="12">
        <v>0.60782199999999997</v>
      </c>
      <c r="U31" s="12">
        <v>3.9322000000000003E-2</v>
      </c>
      <c r="V31" s="12">
        <f t="shared" si="15"/>
        <v>2.68867797703869E-3</v>
      </c>
      <c r="W31" s="12">
        <f t="shared" si="30"/>
        <v>1.3022991962079129E-2</v>
      </c>
      <c r="X31" s="12">
        <f t="shared" si="16"/>
        <v>1.7537398502306168E-2</v>
      </c>
      <c r="Y31" s="12">
        <f t="shared" si="17"/>
        <v>0.43315357459987436</v>
      </c>
      <c r="Z31" s="12">
        <f t="shared" si="18"/>
        <v>1.3207214995894538E-3</v>
      </c>
      <c r="AA31" s="12">
        <f t="shared" si="19"/>
        <v>198.06329746473037</v>
      </c>
      <c r="AB31" s="12">
        <f t="shared" si="20"/>
        <v>1.0087763542822556</v>
      </c>
      <c r="AC31" s="12">
        <f t="shared" si="21"/>
        <v>2412.4171937798233</v>
      </c>
      <c r="AD31" s="12">
        <f t="shared" si="22"/>
        <v>0.18473702684228999</v>
      </c>
      <c r="AE31" s="12">
        <f t="shared" si="23"/>
        <v>1.4263422593831924E-3</v>
      </c>
      <c r="AF31" s="12">
        <f t="shared" si="24"/>
        <v>7.4244561585863839E-3</v>
      </c>
      <c r="AG31" s="12">
        <f t="shared" si="25"/>
        <v>3.864734299516908E-2</v>
      </c>
      <c r="AH31" s="12">
        <f t="shared" si="26"/>
        <v>5.0291691812512568E-4</v>
      </c>
      <c r="AI31" s="12"/>
      <c r="AJ31" s="12">
        <f t="shared" si="27"/>
        <v>0.26666666666666666</v>
      </c>
      <c r="AK31" s="12">
        <f t="shared" si="28"/>
        <v>3.8821985666922888E-2</v>
      </c>
      <c r="AL31" s="12">
        <f t="shared" si="29"/>
        <v>2.3516961608560174E-2</v>
      </c>
      <c r="AM31" s="2">
        <v>1</v>
      </c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10">
        <v>42.522500000000001</v>
      </c>
      <c r="AZ31" s="10">
        <v>25.758600000000001</v>
      </c>
      <c r="BA31" s="9">
        <v>371.93</v>
      </c>
      <c r="BB31" s="9">
        <v>76.787270000000007</v>
      </c>
      <c r="BC31" s="9">
        <v>57.021000000000001</v>
      </c>
      <c r="BD31" s="9">
        <v>2.3086500000000001</v>
      </c>
      <c r="BE31" s="9">
        <v>757.16189999999995</v>
      </c>
      <c r="BF31" s="9">
        <v>5.0488909999999998E-3</v>
      </c>
      <c r="BG31" s="9">
        <v>0.99129999999999996</v>
      </c>
      <c r="BH31" s="9">
        <v>4.1452200000000001E-4</v>
      </c>
      <c r="BI31" s="9">
        <v>5.4131</v>
      </c>
      <c r="BJ31" s="9">
        <v>701.09400000000005</v>
      </c>
      <c r="BK31" s="9">
        <v>134.69</v>
      </c>
      <c r="BL31" s="9">
        <v>25.875</v>
      </c>
      <c r="BM31" s="9">
        <v>1988.4</v>
      </c>
      <c r="BN31" s="9" t="s">
        <v>44</v>
      </c>
      <c r="BO31" s="9">
        <v>3.75</v>
      </c>
      <c r="BP31" s="9">
        <v>0.7681</v>
      </c>
    </row>
    <row r="32" spans="1:68" x14ac:dyDescent="0.2">
      <c r="A32" s="25">
        <v>33634</v>
      </c>
      <c r="B32" s="27" t="str">
        <f t="shared" si="14"/>
        <v>1992-1</v>
      </c>
      <c r="C32" s="12">
        <v>0.35934199999999999</v>
      </c>
      <c r="D32" s="12">
        <v>0.74755700000000003</v>
      </c>
      <c r="E32" s="16">
        <f t="shared" si="12"/>
        <v>1.2976901116013497</v>
      </c>
      <c r="F32" s="11"/>
      <c r="G32" s="50">
        <v>1.808981</v>
      </c>
      <c r="H32" s="12">
        <v>7.9719999999999999E-3</v>
      </c>
      <c r="I32" s="11"/>
      <c r="J32" s="12">
        <v>0.86434299999999997</v>
      </c>
      <c r="K32" s="12">
        <v>0.71263600000000005</v>
      </c>
      <c r="L32" s="11"/>
      <c r="M32" s="12">
        <v>0.16331599999999999</v>
      </c>
      <c r="N32" s="11"/>
      <c r="O32" s="12">
        <v>0.161245</v>
      </c>
      <c r="P32" s="12">
        <v>0.54194299999999995</v>
      </c>
      <c r="Q32" s="11"/>
      <c r="R32" s="11"/>
      <c r="S32" s="12">
        <v>0.17410600000000001</v>
      </c>
      <c r="T32" s="12">
        <v>0.61209899999999995</v>
      </c>
      <c r="U32" s="12">
        <v>3.9482000000000003E-2</v>
      </c>
      <c r="V32" s="12">
        <f t="shared" si="15"/>
        <v>2.7045300878972278E-3</v>
      </c>
      <c r="W32" s="12">
        <f t="shared" si="30"/>
        <v>1.3001595035678977E-2</v>
      </c>
      <c r="X32" s="12">
        <f t="shared" si="16"/>
        <v>1.747684361912575E-2</v>
      </c>
      <c r="Y32" s="12">
        <f t="shared" si="17"/>
        <v>0.43508357302812511</v>
      </c>
      <c r="Z32" s="12">
        <f t="shared" si="18"/>
        <v>1.3116317735452005E-3</v>
      </c>
      <c r="AA32" s="12">
        <f t="shared" si="19"/>
        <v>188.80863263277777</v>
      </c>
      <c r="AB32" s="12">
        <f t="shared" si="20"/>
        <v>1.0095911155981827</v>
      </c>
      <c r="AC32" s="12">
        <f t="shared" si="21"/>
        <v>1929.8685759499779</v>
      </c>
      <c r="AD32" s="12">
        <f t="shared" si="22"/>
        <v>0.1835502285200345</v>
      </c>
      <c r="AE32" s="12">
        <f t="shared" si="23"/>
        <v>1.404735081011072E-3</v>
      </c>
      <c r="AF32" s="12">
        <f t="shared" si="24"/>
        <v>7.3341205289367732E-3</v>
      </c>
      <c r="AG32" s="12">
        <f t="shared" si="25"/>
        <v>3.8584712736813673E-2</v>
      </c>
      <c r="AH32" s="12">
        <f t="shared" si="26"/>
        <v>5.004428919593841E-4</v>
      </c>
      <c r="AI32" s="12"/>
      <c r="AJ32" s="12">
        <f t="shared" si="27"/>
        <v>0.26666666666666666</v>
      </c>
      <c r="AK32" s="12">
        <f t="shared" si="28"/>
        <v>3.9761431411530816E-2</v>
      </c>
      <c r="AL32" s="12">
        <f t="shared" si="29"/>
        <v>2.3438250756469541E-2</v>
      </c>
      <c r="AM32" s="2">
        <v>1</v>
      </c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10">
        <v>42.665300000000002</v>
      </c>
      <c r="AZ32" s="10">
        <v>25.15</v>
      </c>
      <c r="BA32" s="9">
        <v>369.75</v>
      </c>
      <c r="BB32" s="9">
        <v>76.913640000000001</v>
      </c>
      <c r="BC32" s="9">
        <v>57.21857</v>
      </c>
      <c r="BD32" s="9">
        <v>2.2984089999999999</v>
      </c>
      <c r="BE32" s="9">
        <v>762.40909999999997</v>
      </c>
      <c r="BF32" s="9">
        <v>5.2963680000000001E-3</v>
      </c>
      <c r="BG32" s="9">
        <v>0.99050000000000005</v>
      </c>
      <c r="BH32" s="9">
        <v>5.1816999999999998E-4</v>
      </c>
      <c r="BI32" s="9">
        <v>5.4481000000000002</v>
      </c>
      <c r="BJ32" s="9">
        <v>711.87800000000004</v>
      </c>
      <c r="BK32" s="9">
        <v>136.34899999999999</v>
      </c>
      <c r="BL32" s="9">
        <v>25.917000000000002</v>
      </c>
      <c r="BM32" s="9">
        <v>1998.23</v>
      </c>
      <c r="BN32" s="9" t="s">
        <v>44</v>
      </c>
      <c r="BO32" s="9">
        <v>3.75</v>
      </c>
      <c r="BP32" s="9">
        <v>0.77059999999999995</v>
      </c>
    </row>
    <row r="33" spans="1:68" x14ac:dyDescent="0.2">
      <c r="A33" s="25">
        <v>33663</v>
      </c>
      <c r="B33" s="27" t="str">
        <f t="shared" si="14"/>
        <v>1992-2</v>
      </c>
      <c r="C33" s="12">
        <v>0.35520699999999999</v>
      </c>
      <c r="D33" s="12">
        <v>0.75178400000000001</v>
      </c>
      <c r="E33" s="16">
        <f t="shared" si="12"/>
        <v>1.2626262626262625</v>
      </c>
      <c r="F33" s="11"/>
      <c r="G33" s="50">
        <v>1.7778419999999999</v>
      </c>
      <c r="H33" s="12">
        <v>7.8320000000000004E-3</v>
      </c>
      <c r="I33" s="11"/>
      <c r="J33" s="12">
        <v>0.84570599999999996</v>
      </c>
      <c r="K33" s="12">
        <v>0.68720999999999999</v>
      </c>
      <c r="L33" s="11"/>
      <c r="M33" s="12">
        <v>0.159382</v>
      </c>
      <c r="N33" s="11"/>
      <c r="O33" s="12">
        <v>0.15759799999999999</v>
      </c>
      <c r="P33" s="12">
        <v>0.54177399999999998</v>
      </c>
      <c r="Q33" s="11"/>
      <c r="R33" s="11"/>
      <c r="S33" s="12">
        <v>0.17022499999999999</v>
      </c>
      <c r="T33" s="12">
        <v>0.61123000000000005</v>
      </c>
      <c r="U33" s="12">
        <v>3.9274000000000003E-2</v>
      </c>
      <c r="V33" s="12">
        <f t="shared" si="15"/>
        <v>2.8747197148278041E-3</v>
      </c>
      <c r="W33" s="12">
        <f t="shared" si="30"/>
        <v>1.285305742103403E-2</v>
      </c>
      <c r="X33" s="12">
        <f t="shared" si="16"/>
        <v>1.715604278717071E-2</v>
      </c>
      <c r="Y33" s="12">
        <f t="shared" si="17"/>
        <v>0.42907405818244226</v>
      </c>
      <c r="Z33" s="12">
        <f t="shared" si="18"/>
        <v>1.3080427625339929E-3</v>
      </c>
      <c r="AA33" s="12">
        <f t="shared" si="19"/>
        <v>176.58297810724238</v>
      </c>
      <c r="AB33" s="12">
        <f t="shared" si="20"/>
        <v>1.0093261738463402</v>
      </c>
      <c r="AC33" s="12">
        <f t="shared" si="21"/>
        <v>1562.7563897201885</v>
      </c>
      <c r="AD33" s="12">
        <f t="shared" si="22"/>
        <v>0.18303285439736433</v>
      </c>
      <c r="AE33" s="12">
        <f t="shared" si="23"/>
        <v>1.3864837247607969E-3</v>
      </c>
      <c r="AF33" s="12">
        <f t="shared" si="24"/>
        <v>7.2841700416654527E-3</v>
      </c>
      <c r="AG33" s="12">
        <f t="shared" si="25"/>
        <v>3.8559420066322202E-2</v>
      </c>
      <c r="AH33" s="12">
        <f t="shared" si="26"/>
        <v>4.983479764580416E-4</v>
      </c>
      <c r="AI33" s="12"/>
      <c r="AJ33" s="12">
        <f t="shared" si="27"/>
        <v>0.26666666666666666</v>
      </c>
      <c r="AK33" s="12">
        <f t="shared" si="28"/>
        <v>3.9922390872144553E-2</v>
      </c>
      <c r="AL33" s="12">
        <f t="shared" si="29"/>
        <v>2.3321548177654226E-2</v>
      </c>
      <c r="AM33" s="2">
        <v>1</v>
      </c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10">
        <v>42.878799999999998</v>
      </c>
      <c r="AZ33" s="10">
        <v>25.0486</v>
      </c>
      <c r="BA33" s="9">
        <v>347.86</v>
      </c>
      <c r="BB33" s="9">
        <v>77.802499999999995</v>
      </c>
      <c r="BC33" s="9">
        <v>58.288499999999999</v>
      </c>
      <c r="BD33" s="9">
        <v>2.3306</v>
      </c>
      <c r="BE33" s="9">
        <v>764.50099999999998</v>
      </c>
      <c r="BF33" s="9">
        <v>5.6630600000000001E-3</v>
      </c>
      <c r="BG33" s="9">
        <v>0.99075999999999997</v>
      </c>
      <c r="BH33" s="9">
        <v>6.3989500000000003E-4</v>
      </c>
      <c r="BI33" s="9">
        <v>5.4634999999999998</v>
      </c>
      <c r="BJ33" s="9">
        <v>721.24900000000002</v>
      </c>
      <c r="BK33" s="9">
        <v>137.28399999999999</v>
      </c>
      <c r="BL33" s="9">
        <v>25.934000000000001</v>
      </c>
      <c r="BM33" s="9">
        <v>2006.63</v>
      </c>
      <c r="BN33" s="9" t="s">
        <v>44</v>
      </c>
      <c r="BO33" s="9">
        <v>3.75</v>
      </c>
      <c r="BP33" s="9">
        <v>0.79200000000000004</v>
      </c>
    </row>
    <row r="34" spans="1:68" x14ac:dyDescent="0.2">
      <c r="A34" s="25">
        <v>33694</v>
      </c>
      <c r="B34" s="27" t="str">
        <f t="shared" si="14"/>
        <v>1992-3</v>
      </c>
      <c r="C34" s="12">
        <v>0.34687200000000001</v>
      </c>
      <c r="D34" s="12">
        <v>0.75864500000000001</v>
      </c>
      <c r="E34" s="16">
        <f t="shared" si="12"/>
        <v>1.2304663467454164</v>
      </c>
      <c r="F34" s="11"/>
      <c r="G34" s="50">
        <v>1.7238359999999999</v>
      </c>
      <c r="H34" s="12">
        <v>7.5269999999999998E-3</v>
      </c>
      <c r="I34" s="11"/>
      <c r="J34" s="12">
        <v>0.83834600000000004</v>
      </c>
      <c r="K34" s="12">
        <v>0.66254100000000005</v>
      </c>
      <c r="L34" s="11"/>
      <c r="M34" s="12">
        <v>0.155135</v>
      </c>
      <c r="N34" s="11"/>
      <c r="O34" s="12">
        <v>0.15340799999999999</v>
      </c>
      <c r="P34" s="12">
        <v>0.54789500000000002</v>
      </c>
      <c r="Q34" s="11"/>
      <c r="R34" s="11"/>
      <c r="S34" s="12">
        <v>0.16594500000000001</v>
      </c>
      <c r="T34" s="12">
        <v>0.602383</v>
      </c>
      <c r="U34" s="12">
        <v>3.9005999999999999E-2</v>
      </c>
      <c r="V34" s="12">
        <f t="shared" si="15"/>
        <v>2.8707584543836485E-3</v>
      </c>
      <c r="W34" s="12">
        <f t="shared" si="30"/>
        <v>1.2554139727575167E-2</v>
      </c>
      <c r="X34" s="12">
        <f t="shared" si="16"/>
        <v>1.6764841578953017E-2</v>
      </c>
      <c r="Y34" s="12">
        <f t="shared" si="17"/>
        <v>0.41634573349709597</v>
      </c>
      <c r="Z34" s="12">
        <f t="shared" si="18"/>
        <v>1.302252897512697E-3</v>
      </c>
      <c r="AA34" s="12">
        <f t="shared" si="19"/>
        <v>164.24468713604404</v>
      </c>
      <c r="AB34" s="12">
        <f t="shared" si="20"/>
        <v>1.008471157724889</v>
      </c>
      <c r="AC34" s="12">
        <f t="shared" si="21"/>
        <v>1273.4960012225563</v>
      </c>
      <c r="AD34" s="12">
        <f t="shared" si="22"/>
        <v>0.18270179413161838</v>
      </c>
      <c r="AE34" s="12">
        <f t="shared" si="23"/>
        <v>1.3709710588009488E-3</v>
      </c>
      <c r="AF34" s="12">
        <f t="shared" si="24"/>
        <v>7.4066941701910185E-3</v>
      </c>
      <c r="AG34" s="12">
        <f t="shared" si="25"/>
        <v>3.8624951718810349E-2</v>
      </c>
      <c r="AH34" s="12">
        <f t="shared" si="26"/>
        <v>4.9631978876629788E-4</v>
      </c>
      <c r="AI34" s="12"/>
      <c r="AJ34" s="12">
        <f t="shared" si="27"/>
        <v>0.26666666666666666</v>
      </c>
      <c r="AK34" s="12">
        <f t="shared" si="28"/>
        <v>3.9360006297601002E-2</v>
      </c>
      <c r="AL34" s="12">
        <f t="shared" si="29"/>
        <v>2.3394986922202311E-2</v>
      </c>
      <c r="AM34" s="2">
        <v>1</v>
      </c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10">
        <v>42.744199999999999</v>
      </c>
      <c r="AZ34" s="10">
        <v>25.406500000000001</v>
      </c>
      <c r="BA34" s="9">
        <v>348.34</v>
      </c>
      <c r="BB34" s="9">
        <v>79.655000000000001</v>
      </c>
      <c r="BC34" s="9">
        <v>59.64864</v>
      </c>
      <c r="BD34" s="9">
        <v>2.40185</v>
      </c>
      <c r="BE34" s="9">
        <v>767.9</v>
      </c>
      <c r="BF34" s="9">
        <v>6.0884770000000001E-3</v>
      </c>
      <c r="BG34" s="9">
        <v>0.99160000000000004</v>
      </c>
      <c r="BH34" s="9">
        <v>7.8523999999999998E-4</v>
      </c>
      <c r="BI34" s="9">
        <v>5.4733999999999998</v>
      </c>
      <c r="BJ34" s="9">
        <v>729.41</v>
      </c>
      <c r="BK34" s="9">
        <v>135.01300000000001</v>
      </c>
      <c r="BL34" s="9">
        <v>25.89</v>
      </c>
      <c r="BM34" s="9">
        <v>2014.83</v>
      </c>
      <c r="BN34" s="9" t="s">
        <v>44</v>
      </c>
      <c r="BO34" s="9">
        <v>3.75</v>
      </c>
      <c r="BP34" s="9">
        <v>0.81269999999999998</v>
      </c>
    </row>
    <row r="35" spans="1:68" x14ac:dyDescent="0.2">
      <c r="A35" s="25">
        <v>33724</v>
      </c>
      <c r="B35" s="27" t="str">
        <f t="shared" si="14"/>
        <v>1992-4</v>
      </c>
      <c r="C35" s="12">
        <v>0.34743400000000002</v>
      </c>
      <c r="D35" s="12">
        <v>0.762405</v>
      </c>
      <c r="E35" s="16">
        <f t="shared" si="12"/>
        <v>1.2423903590508139</v>
      </c>
      <c r="F35" s="11"/>
      <c r="G35" s="50">
        <v>1.756623</v>
      </c>
      <c r="H35" s="12">
        <v>7.489E-3</v>
      </c>
      <c r="I35" s="11"/>
      <c r="J35" s="12">
        <v>0.84216800000000003</v>
      </c>
      <c r="K35" s="12">
        <v>0.65826399999999996</v>
      </c>
      <c r="L35" s="11"/>
      <c r="M35" s="12">
        <v>0.15649199999999999</v>
      </c>
      <c r="N35" s="11"/>
      <c r="O35" s="12">
        <v>0.15479399999999999</v>
      </c>
      <c r="P35" s="12">
        <v>0.54138200000000003</v>
      </c>
      <c r="Q35" s="11"/>
      <c r="R35" s="11"/>
      <c r="S35" s="12">
        <v>0.16760700000000001</v>
      </c>
      <c r="T35" s="12">
        <v>0.60360800000000003</v>
      </c>
      <c r="U35" s="12">
        <v>3.8996000000000003E-2</v>
      </c>
      <c r="V35" s="12">
        <f t="shared" si="15"/>
        <v>2.887669650591972E-3</v>
      </c>
      <c r="W35" s="12">
        <f t="shared" si="30"/>
        <v>1.2499715631469385E-2</v>
      </c>
      <c r="X35" s="12">
        <f t="shared" si="16"/>
        <v>1.6899662310947701E-2</v>
      </c>
      <c r="Y35" s="12">
        <f t="shared" si="17"/>
        <v>0.41594604015210318</v>
      </c>
      <c r="Z35" s="12">
        <f t="shared" si="18"/>
        <v>1.2848491233795644E-3</v>
      </c>
      <c r="AA35" s="12">
        <f t="shared" si="19"/>
        <v>155.84069901410498</v>
      </c>
      <c r="AB35" s="12">
        <f t="shared" si="20"/>
        <v>1.0095197714447237</v>
      </c>
      <c r="AC35" s="12">
        <f t="shared" si="21"/>
        <v>1051.8963587555645</v>
      </c>
      <c r="AD35" s="12">
        <f t="shared" si="22"/>
        <v>0.18193395797325571</v>
      </c>
      <c r="AE35" s="12">
        <f t="shared" si="23"/>
        <v>1.3557005853915129E-3</v>
      </c>
      <c r="AF35" s="12">
        <f t="shared" si="24"/>
        <v>7.5329566854990581E-3</v>
      </c>
      <c r="AG35" s="12">
        <f t="shared" si="25"/>
        <v>3.8624951718810349E-2</v>
      </c>
      <c r="AH35" s="12">
        <f t="shared" si="26"/>
        <v>4.9514510227222086E-4</v>
      </c>
      <c r="AI35" s="12"/>
      <c r="AJ35" s="12">
        <f t="shared" si="27"/>
        <v>0.26666666666666666</v>
      </c>
      <c r="AK35" s="12">
        <f t="shared" si="28"/>
        <v>3.9513353537828109E-2</v>
      </c>
      <c r="AL35" s="12">
        <f t="shared" si="29"/>
        <v>2.3131656134052572E-2</v>
      </c>
      <c r="AM35" s="2">
        <v>1</v>
      </c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10">
        <v>43.230800000000002</v>
      </c>
      <c r="AZ35" s="10">
        <v>25.3079</v>
      </c>
      <c r="BA35" s="9">
        <v>346.3</v>
      </c>
      <c r="BB35" s="9">
        <v>80.001819999999995</v>
      </c>
      <c r="BC35" s="9">
        <v>59.172780000000003</v>
      </c>
      <c r="BD35" s="9">
        <v>2.4041579999999998</v>
      </c>
      <c r="BE35" s="9">
        <v>778.30150000000003</v>
      </c>
      <c r="BF35" s="9">
        <v>6.4168089999999999E-3</v>
      </c>
      <c r="BG35" s="9">
        <v>0.99056999999999995</v>
      </c>
      <c r="BH35" s="9">
        <v>9.5066400000000004E-4</v>
      </c>
      <c r="BI35" s="9">
        <v>5.4965000000000002</v>
      </c>
      <c r="BJ35" s="9">
        <v>737.62599999999998</v>
      </c>
      <c r="BK35" s="9">
        <v>132.75</v>
      </c>
      <c r="BL35" s="9">
        <v>25.89</v>
      </c>
      <c r="BM35" s="9">
        <v>2019.61</v>
      </c>
      <c r="BN35" s="9" t="s">
        <v>44</v>
      </c>
      <c r="BO35" s="9">
        <v>3.75</v>
      </c>
      <c r="BP35" s="9">
        <v>0.80489999999999995</v>
      </c>
    </row>
    <row r="36" spans="1:68" x14ac:dyDescent="0.2">
      <c r="A36" s="25">
        <v>33755</v>
      </c>
      <c r="B36" s="27" t="str">
        <f t="shared" si="14"/>
        <v>1992-5</v>
      </c>
      <c r="C36" s="12">
        <v>0.35110400000000003</v>
      </c>
      <c r="D36" s="12">
        <v>0.75587000000000004</v>
      </c>
      <c r="E36" s="16">
        <f t="shared" si="12"/>
        <v>1.2680699974638601</v>
      </c>
      <c r="F36" s="11"/>
      <c r="G36" s="50">
        <v>1.809485</v>
      </c>
      <c r="H36" s="12">
        <v>7.6480000000000003E-3</v>
      </c>
      <c r="I36" s="11"/>
      <c r="J36" s="12">
        <v>0.83399100000000004</v>
      </c>
      <c r="K36" s="12">
        <v>0.67096599999999995</v>
      </c>
      <c r="L36" s="11"/>
      <c r="M36" s="12">
        <v>0.15956400000000001</v>
      </c>
      <c r="N36" s="11"/>
      <c r="O36" s="12">
        <v>0.157967</v>
      </c>
      <c r="P36" s="12">
        <v>0.53513500000000003</v>
      </c>
      <c r="Q36" s="11"/>
      <c r="R36" s="11"/>
      <c r="S36" s="12">
        <v>0.171071</v>
      </c>
      <c r="T36" s="12">
        <v>0.60946699999999998</v>
      </c>
      <c r="U36" s="12">
        <v>3.9140000000000001E-2</v>
      </c>
      <c r="V36" s="12">
        <f t="shared" si="15"/>
        <v>2.8855032317636193E-3</v>
      </c>
      <c r="W36" s="12">
        <f t="shared" si="30"/>
        <v>1.2618675488298576E-2</v>
      </c>
      <c r="X36" s="12">
        <f t="shared" si="16"/>
        <v>1.7172656117046076E-2</v>
      </c>
      <c r="Y36" s="12">
        <f t="shared" si="17"/>
        <v>0.41050903119868637</v>
      </c>
      <c r="Z36" s="12">
        <f t="shared" si="18"/>
        <v>1.2796136181087848E-3</v>
      </c>
      <c r="AA36" s="12">
        <f t="shared" si="19"/>
        <v>149.12337080853351</v>
      </c>
      <c r="AB36" s="12">
        <f t="shared" si="20"/>
        <v>1.0095911155981827</v>
      </c>
      <c r="AC36" s="12">
        <f t="shared" si="21"/>
        <v>879.07991979274823</v>
      </c>
      <c r="AD36" s="12">
        <f t="shared" si="22"/>
        <v>0.18169925139908424</v>
      </c>
      <c r="AE36" s="12">
        <f t="shared" si="23"/>
        <v>1.3405544533218938E-3</v>
      </c>
      <c r="AF36" s="12">
        <f t="shared" si="24"/>
        <v>7.6769537847382165E-3</v>
      </c>
      <c r="AG36" s="12">
        <f t="shared" si="25"/>
        <v>3.8624951718810349E-2</v>
      </c>
      <c r="AH36" s="12">
        <f t="shared" si="26"/>
        <v>4.9394424357378545E-4</v>
      </c>
      <c r="AI36" s="12"/>
      <c r="AJ36" s="12">
        <f t="shared" si="27"/>
        <v>0.26666666666666666</v>
      </c>
      <c r="AK36" s="12">
        <f t="shared" si="28"/>
        <v>3.9974735966868943E-2</v>
      </c>
      <c r="AL36" s="12">
        <f t="shared" si="29"/>
        <v>2.3017608470479917E-2</v>
      </c>
      <c r="AM36" s="2">
        <v>1</v>
      </c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10">
        <v>43.445</v>
      </c>
      <c r="AZ36" s="10">
        <v>25.015799999999999</v>
      </c>
      <c r="BA36" s="9">
        <v>346.56</v>
      </c>
      <c r="BB36" s="9">
        <v>79.247619999999998</v>
      </c>
      <c r="BC36" s="9">
        <v>58.232109999999999</v>
      </c>
      <c r="BD36" s="9">
        <v>2.4359999999999999</v>
      </c>
      <c r="BE36" s="9">
        <v>781.48590000000002</v>
      </c>
      <c r="BF36" s="9">
        <v>6.705857E-3</v>
      </c>
      <c r="BG36" s="9">
        <v>0.99050000000000005</v>
      </c>
      <c r="BH36" s="9">
        <v>1.1375529999999999E-3</v>
      </c>
      <c r="BI36" s="9">
        <v>5.5035999999999996</v>
      </c>
      <c r="BJ36" s="9">
        <v>745.96</v>
      </c>
      <c r="BK36" s="9">
        <v>130.26</v>
      </c>
      <c r="BL36" s="9">
        <v>25.89</v>
      </c>
      <c r="BM36" s="9">
        <v>2024.52</v>
      </c>
      <c r="BN36" s="9" t="s">
        <v>44</v>
      </c>
      <c r="BO36" s="9">
        <v>3.75</v>
      </c>
      <c r="BP36" s="9">
        <v>0.78859999999999997</v>
      </c>
    </row>
    <row r="37" spans="1:68" x14ac:dyDescent="0.2">
      <c r="A37" s="25">
        <v>33785</v>
      </c>
      <c r="B37" s="27" t="str">
        <f t="shared" si="14"/>
        <v>1992-6</v>
      </c>
      <c r="C37" s="12">
        <v>0.35617900000000002</v>
      </c>
      <c r="D37" s="12">
        <v>0.75560499999999997</v>
      </c>
      <c r="E37" s="16">
        <f t="shared" si="12"/>
        <v>1.302252897512697</v>
      </c>
      <c r="F37" s="11"/>
      <c r="G37" s="50">
        <v>1.8550679999999999</v>
      </c>
      <c r="H37" s="12">
        <v>7.8840000000000004E-3</v>
      </c>
      <c r="I37" s="11"/>
      <c r="J37" s="12">
        <v>0.83609500000000003</v>
      </c>
      <c r="K37" s="12">
        <v>0.70205300000000004</v>
      </c>
      <c r="L37" s="11"/>
      <c r="M37" s="12">
        <v>0.16514000000000001</v>
      </c>
      <c r="N37" s="11"/>
      <c r="O37" s="12">
        <v>0.162659</v>
      </c>
      <c r="P37" s="12">
        <v>0.54200499999999996</v>
      </c>
      <c r="Q37" s="11"/>
      <c r="R37" s="11"/>
      <c r="S37" s="12">
        <v>0.176125</v>
      </c>
      <c r="T37" s="12">
        <v>0.61576399999999998</v>
      </c>
      <c r="U37" s="12">
        <v>3.9371000000000003E-2</v>
      </c>
      <c r="V37" s="12">
        <f t="shared" si="15"/>
        <v>2.8169014084507044E-3</v>
      </c>
      <c r="W37" s="12">
        <f t="shared" si="30"/>
        <v>1.274077192260032E-2</v>
      </c>
      <c r="X37" s="12">
        <f t="shared" si="16"/>
        <v>1.7554330653372186E-2</v>
      </c>
      <c r="Y37" s="12">
        <f t="shared" si="17"/>
        <v>0.40758499369873596</v>
      </c>
      <c r="Z37" s="12">
        <f t="shared" si="18"/>
        <v>1.2674125051282679E-3</v>
      </c>
      <c r="AA37" s="12">
        <f t="shared" si="19"/>
        <v>145.43825636983203</v>
      </c>
      <c r="AB37" s="12">
        <f t="shared" si="20"/>
        <v>1.0095911155981827</v>
      </c>
      <c r="AC37" s="12">
        <f t="shared" si="21"/>
        <v>733.63588477221344</v>
      </c>
      <c r="AD37" s="12">
        <f t="shared" si="22"/>
        <v>0.18264506584354623</v>
      </c>
      <c r="AE37" s="12">
        <f t="shared" si="23"/>
        <v>1.3253125418301772E-3</v>
      </c>
      <c r="AF37" s="12">
        <f t="shared" si="24"/>
        <v>7.8228897754830627E-3</v>
      </c>
      <c r="AG37" s="12">
        <f t="shared" si="25"/>
        <v>3.8624951718810349E-2</v>
      </c>
      <c r="AH37" s="12">
        <f t="shared" si="26"/>
        <v>4.9259142496847416E-4</v>
      </c>
      <c r="AI37" s="12">
        <f t="shared" ref="AI37:AI72" si="31">1/BN37</f>
        <v>7.2463768115942022</v>
      </c>
      <c r="AJ37" s="12">
        <f t="shared" si="27"/>
        <v>0.26666666666666666</v>
      </c>
      <c r="AK37" s="12">
        <f t="shared" si="28"/>
        <v>4.0372231978844951E-2</v>
      </c>
      <c r="AL37" s="12">
        <f t="shared" si="29"/>
        <v>2.2757633479209765E-2</v>
      </c>
      <c r="AM37" s="2">
        <v>1</v>
      </c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10">
        <v>43.941299999999998</v>
      </c>
      <c r="AZ37" s="10">
        <v>24.769500000000001</v>
      </c>
      <c r="BA37" s="9">
        <v>355</v>
      </c>
      <c r="BB37" s="9">
        <v>78.48818</v>
      </c>
      <c r="BC37" s="9">
        <v>56.966000000000001</v>
      </c>
      <c r="BD37" s="9">
        <v>2.4534760000000002</v>
      </c>
      <c r="BE37" s="9">
        <v>789.00909999999999</v>
      </c>
      <c r="BF37" s="9">
        <v>6.8757699999999998E-3</v>
      </c>
      <c r="BG37" s="9">
        <v>0.99050000000000005</v>
      </c>
      <c r="BH37" s="9">
        <v>1.3630739999999999E-3</v>
      </c>
      <c r="BI37" s="9">
        <v>5.4751000000000003</v>
      </c>
      <c r="BJ37" s="9">
        <v>754.53899999999999</v>
      </c>
      <c r="BK37" s="9">
        <v>127.83</v>
      </c>
      <c r="BL37" s="9">
        <v>25.89</v>
      </c>
      <c r="BM37" s="9">
        <v>2030.08</v>
      </c>
      <c r="BN37" s="9">
        <v>0.13800000000000001</v>
      </c>
      <c r="BO37" s="9">
        <v>3.75</v>
      </c>
      <c r="BP37" s="9">
        <v>0.76790000000000003</v>
      </c>
    </row>
    <row r="38" spans="1:68" x14ac:dyDescent="0.2">
      <c r="A38" s="25">
        <v>33816</v>
      </c>
      <c r="B38" s="27" t="str">
        <f t="shared" si="14"/>
        <v>1992-7</v>
      </c>
      <c r="C38" s="12">
        <v>0.36262699999999998</v>
      </c>
      <c r="D38" s="12">
        <v>0.74506499999999998</v>
      </c>
      <c r="E38" s="16">
        <f t="shared" si="12"/>
        <v>1.3702384214853385</v>
      </c>
      <c r="F38" s="11"/>
      <c r="G38" s="50">
        <v>1.9176610000000001</v>
      </c>
      <c r="H38" s="12">
        <v>7.9450000000000007E-3</v>
      </c>
      <c r="I38" s="11"/>
      <c r="J38" s="12">
        <v>0.83865699999999999</v>
      </c>
      <c r="K38" s="12">
        <v>0.74941999999999998</v>
      </c>
      <c r="L38" s="11"/>
      <c r="M38" s="12">
        <v>0.174206</v>
      </c>
      <c r="N38" s="11"/>
      <c r="O38" s="12">
        <v>0.17071800000000001</v>
      </c>
      <c r="P38" s="12">
        <v>0.54609099999999999</v>
      </c>
      <c r="Q38" s="11"/>
      <c r="R38" s="11"/>
      <c r="S38" s="12">
        <v>0.18491299999999999</v>
      </c>
      <c r="T38" s="12">
        <v>0.61949299999999996</v>
      </c>
      <c r="U38" s="12">
        <v>3.9536000000000002E-2</v>
      </c>
      <c r="V38" s="12">
        <f t="shared" si="15"/>
        <v>2.7681660899653978E-3</v>
      </c>
      <c r="W38" s="12">
        <f t="shared" si="30"/>
        <v>1.2909743977830354E-2</v>
      </c>
      <c r="X38" s="12">
        <f t="shared" si="16"/>
        <v>1.8260491017299259E-2</v>
      </c>
      <c r="Y38" s="12">
        <f t="shared" si="17"/>
        <v>0.40885982894940198</v>
      </c>
      <c r="Z38" s="12">
        <f t="shared" si="18"/>
        <v>1.2712338964857121E-3</v>
      </c>
      <c r="AA38" s="12">
        <f t="shared" si="19"/>
        <v>144.12517675151364</v>
      </c>
      <c r="AB38" s="12">
        <f t="shared" si="20"/>
        <v>1.0094178687151119</v>
      </c>
      <c r="AC38" s="12">
        <f t="shared" si="21"/>
        <v>603.46388268662122</v>
      </c>
      <c r="AD38" s="12">
        <f t="shared" si="22"/>
        <v>0.18371546149323928</v>
      </c>
      <c r="AE38" s="12">
        <f t="shared" si="23"/>
        <v>1.3104047447134997E-3</v>
      </c>
      <c r="AF38" s="12">
        <f t="shared" si="24"/>
        <v>7.4432452549311502E-3</v>
      </c>
      <c r="AG38" s="12">
        <f t="shared" si="25"/>
        <v>3.8624951718810349E-2</v>
      </c>
      <c r="AH38" s="12">
        <f t="shared" si="26"/>
        <v>4.9179199165920776E-4</v>
      </c>
      <c r="AI38" s="12">
        <f t="shared" si="31"/>
        <v>5.9523809523809517</v>
      </c>
      <c r="AJ38" s="12">
        <f t="shared" si="27"/>
        <v>0.26666666666666666</v>
      </c>
      <c r="AK38" s="12">
        <f t="shared" si="28"/>
        <v>4.035056571493132E-2</v>
      </c>
      <c r="AL38" s="12">
        <f t="shared" si="29"/>
        <v>2.2720043622483754E-2</v>
      </c>
      <c r="AM38" s="2">
        <v>1</v>
      </c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10">
        <v>44.014000000000003</v>
      </c>
      <c r="AZ38" s="10">
        <v>24.782800000000002</v>
      </c>
      <c r="BA38" s="9">
        <v>361.25</v>
      </c>
      <c r="BB38" s="9">
        <v>77.46087</v>
      </c>
      <c r="BC38" s="9">
        <v>54.763039999999997</v>
      </c>
      <c r="BD38" s="9">
        <v>2.4458259999999998</v>
      </c>
      <c r="BE38" s="9">
        <v>786.63729999999998</v>
      </c>
      <c r="BF38" s="9">
        <v>6.938413E-3</v>
      </c>
      <c r="BG38" s="9">
        <v>0.99067000000000005</v>
      </c>
      <c r="BH38" s="9">
        <v>1.6570999999999999E-3</v>
      </c>
      <c r="BI38" s="9">
        <v>5.4432</v>
      </c>
      <c r="BJ38" s="9">
        <v>763.12300000000005</v>
      </c>
      <c r="BK38" s="9">
        <v>134.35</v>
      </c>
      <c r="BL38" s="9">
        <v>25.89</v>
      </c>
      <c r="BM38" s="9">
        <v>2033.38</v>
      </c>
      <c r="BN38" s="9">
        <v>0.16800000000000001</v>
      </c>
      <c r="BO38" s="9">
        <v>3.75</v>
      </c>
      <c r="BP38" s="9">
        <v>0.7298</v>
      </c>
    </row>
    <row r="39" spans="1:68" x14ac:dyDescent="0.2">
      <c r="A39" s="25">
        <v>33847</v>
      </c>
      <c r="B39" s="27" t="str">
        <f t="shared" si="14"/>
        <v>1992-8</v>
      </c>
      <c r="C39" s="12">
        <v>0.36194300000000001</v>
      </c>
      <c r="D39" s="12">
        <v>0.72478600000000004</v>
      </c>
      <c r="E39" s="16">
        <f t="shared" si="12"/>
        <v>1.4015416958654519</v>
      </c>
      <c r="F39" s="11"/>
      <c r="G39" s="50">
        <v>1.9434</v>
      </c>
      <c r="H39" s="12">
        <v>7.9229999999999995E-3</v>
      </c>
      <c r="I39" s="11"/>
      <c r="J39" s="12">
        <v>0.83982100000000004</v>
      </c>
      <c r="K39" s="12">
        <v>0.77164200000000005</v>
      </c>
      <c r="L39" s="11"/>
      <c r="M39" s="12">
        <v>0.17910499999999999</v>
      </c>
      <c r="N39" s="11"/>
      <c r="O39" s="12">
        <v>0.175122</v>
      </c>
      <c r="P39" s="12">
        <v>0.54056700000000002</v>
      </c>
      <c r="Q39" s="11"/>
      <c r="R39" s="11"/>
      <c r="S39" s="12">
        <v>0.18964700000000001</v>
      </c>
      <c r="T39" s="12">
        <v>0.622027</v>
      </c>
      <c r="U39" s="12">
        <v>3.9580999999999998E-2</v>
      </c>
      <c r="V39" s="12">
        <f t="shared" si="15"/>
        <v>2.7110556850837714E-3</v>
      </c>
      <c r="W39" s="12">
        <f t="shared" si="30"/>
        <v>1.3054586578866741E-2</v>
      </c>
      <c r="X39" s="12">
        <f t="shared" si="16"/>
        <v>1.8577087948578621E-2</v>
      </c>
      <c r="Y39" s="12">
        <f t="shared" si="17"/>
        <v>0.40974001176773317</v>
      </c>
      <c r="Z39" s="12">
        <f t="shared" si="18"/>
        <v>1.2671716007583262E-3</v>
      </c>
      <c r="AA39" s="12">
        <f t="shared" si="19"/>
        <v>141.07412711794586</v>
      </c>
      <c r="AB39" s="12">
        <f t="shared" si="20"/>
        <v>1.0094891984655763</v>
      </c>
      <c r="AC39" s="12">
        <f t="shared" si="21"/>
        <v>494.5879711259542</v>
      </c>
      <c r="AD39" s="12">
        <f t="shared" si="22"/>
        <v>0.18420616353823199</v>
      </c>
      <c r="AE39" s="12">
        <f t="shared" si="23"/>
        <v>1.295845390094817E-3</v>
      </c>
      <c r="AF39" s="12">
        <f t="shared" si="24"/>
        <v>7.4283167434259396E-3</v>
      </c>
      <c r="AG39" s="12">
        <f t="shared" si="25"/>
        <v>3.8624951718810349E-2</v>
      </c>
      <c r="AH39" s="12">
        <f t="shared" si="26"/>
        <v>4.9166142227816232E-4</v>
      </c>
      <c r="AI39" s="12">
        <f t="shared" si="31"/>
        <v>4.6082949308755765</v>
      </c>
      <c r="AJ39" s="12">
        <f t="shared" si="27"/>
        <v>0.26666666666666666</v>
      </c>
      <c r="AK39" s="12">
        <f t="shared" si="28"/>
        <v>3.9808441778163478E-2</v>
      </c>
      <c r="AL39" s="12">
        <f t="shared" si="29"/>
        <v>2.2701475595913737E-2</v>
      </c>
      <c r="AM39" s="2">
        <v>1</v>
      </c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10">
        <v>44.05</v>
      </c>
      <c r="AZ39" s="10">
        <v>25.1203</v>
      </c>
      <c r="BA39" s="9">
        <v>368.86</v>
      </c>
      <c r="BB39" s="9">
        <v>76.601429999999993</v>
      </c>
      <c r="BC39" s="9">
        <v>53.829749999999997</v>
      </c>
      <c r="BD39" s="9">
        <v>2.440572</v>
      </c>
      <c r="BE39" s="9">
        <v>789.15909999999997</v>
      </c>
      <c r="BF39" s="9">
        <v>7.0884720000000002E-3</v>
      </c>
      <c r="BG39" s="9">
        <v>0.99060000000000004</v>
      </c>
      <c r="BH39" s="9">
        <v>2.0218850000000002E-3</v>
      </c>
      <c r="BI39" s="9">
        <v>5.4287000000000001</v>
      </c>
      <c r="BJ39" s="9">
        <v>771.697</v>
      </c>
      <c r="BK39" s="9">
        <v>134.62</v>
      </c>
      <c r="BL39" s="9">
        <v>25.89</v>
      </c>
      <c r="BM39" s="9">
        <v>2033.92</v>
      </c>
      <c r="BN39" s="9">
        <v>0.217</v>
      </c>
      <c r="BO39" s="9">
        <v>3.75</v>
      </c>
      <c r="BP39" s="9">
        <v>0.71350000000000002</v>
      </c>
    </row>
    <row r="40" spans="1:68" x14ac:dyDescent="0.2">
      <c r="A40" s="25">
        <v>33877</v>
      </c>
      <c r="B40" s="27" t="str">
        <f t="shared" si="14"/>
        <v>1992-9</v>
      </c>
      <c r="C40" s="12">
        <v>0.35675600000000002</v>
      </c>
      <c r="D40" s="12">
        <v>0.72254799999999997</v>
      </c>
      <c r="E40" s="16">
        <f t="shared" si="12"/>
        <v>1.3850415512465375</v>
      </c>
      <c r="F40" s="11"/>
      <c r="G40" s="50">
        <v>1.8465100000000001</v>
      </c>
      <c r="H40" s="12">
        <v>8.1589999999999996E-3</v>
      </c>
      <c r="I40" s="11"/>
      <c r="J40" s="12">
        <v>0.81818299999999999</v>
      </c>
      <c r="K40" s="12">
        <v>0.78288100000000005</v>
      </c>
      <c r="L40" s="11"/>
      <c r="M40" s="12">
        <v>0.178091</v>
      </c>
      <c r="N40" s="11"/>
      <c r="O40" s="12">
        <v>0.172295</v>
      </c>
      <c r="P40" s="12">
        <v>0.54112400000000005</v>
      </c>
      <c r="Q40" s="11"/>
      <c r="R40" s="11"/>
      <c r="S40" s="12">
        <v>0.18651400000000001</v>
      </c>
      <c r="T40" s="12">
        <v>0.62548800000000004</v>
      </c>
      <c r="U40" s="12">
        <v>3.9669000000000003E-2</v>
      </c>
      <c r="V40" s="12">
        <f t="shared" si="15"/>
        <v>2.6592915647271564E-3</v>
      </c>
      <c r="W40" s="12">
        <f t="shared" si="30"/>
        <v>1.2940872892934724E-2</v>
      </c>
      <c r="X40" s="12">
        <f t="shared" si="16"/>
        <v>1.840850045643877E-2</v>
      </c>
      <c r="Y40" s="12">
        <f t="shared" si="17"/>
        <v>0.40840497437258788</v>
      </c>
      <c r="Z40" s="12">
        <f t="shared" si="18"/>
        <v>1.2733028750796928E-3</v>
      </c>
      <c r="AA40" s="12">
        <f t="shared" si="19"/>
        <v>137.68354593508607</v>
      </c>
      <c r="AB40" s="12">
        <f t="shared" si="20"/>
        <v>1.0095911155981827</v>
      </c>
      <c r="AC40" s="12">
        <f t="shared" si="21"/>
        <v>400.37699497847171</v>
      </c>
      <c r="AD40" s="12">
        <f t="shared" si="22"/>
        <v>0.18199024532285071</v>
      </c>
      <c r="AE40" s="12">
        <f t="shared" si="23"/>
        <v>1.2811626807560396E-3</v>
      </c>
      <c r="AF40" s="12">
        <f t="shared" si="24"/>
        <v>7.3751751604100597E-3</v>
      </c>
      <c r="AG40" s="12">
        <f t="shared" si="25"/>
        <v>3.8624951718810349E-2</v>
      </c>
      <c r="AH40" s="12">
        <f t="shared" si="26"/>
        <v>4.9074455764285571E-4</v>
      </c>
      <c r="AI40" s="12">
        <f t="shared" si="31"/>
        <v>2.9069767441860468</v>
      </c>
      <c r="AJ40" s="12">
        <f t="shared" si="27"/>
        <v>0.26666666666666666</v>
      </c>
      <c r="AK40" s="12">
        <f t="shared" si="28"/>
        <v>3.9640225315040689E-2</v>
      </c>
      <c r="AL40" s="12">
        <f t="shared" si="29"/>
        <v>2.2645389059106728E-2</v>
      </c>
      <c r="AM40" s="2">
        <v>1</v>
      </c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10">
        <v>44.159100000000002</v>
      </c>
      <c r="AZ40" s="10">
        <v>25.226900000000001</v>
      </c>
      <c r="BA40" s="9">
        <v>376.04</v>
      </c>
      <c r="BB40" s="9">
        <v>77.274540000000002</v>
      </c>
      <c r="BC40" s="9">
        <v>54.32273</v>
      </c>
      <c r="BD40" s="9">
        <v>2.44855</v>
      </c>
      <c r="BE40" s="9">
        <v>785.35910000000001</v>
      </c>
      <c r="BF40" s="9">
        <v>7.263032E-3</v>
      </c>
      <c r="BG40" s="9">
        <v>0.99050000000000005</v>
      </c>
      <c r="BH40" s="9">
        <v>2.4976460000000001E-3</v>
      </c>
      <c r="BI40" s="9">
        <v>5.4947999999999997</v>
      </c>
      <c r="BJ40" s="9">
        <v>780.54100000000005</v>
      </c>
      <c r="BK40" s="9">
        <v>135.59</v>
      </c>
      <c r="BL40" s="9">
        <v>25.89</v>
      </c>
      <c r="BM40" s="9">
        <v>2037.72</v>
      </c>
      <c r="BN40" s="9">
        <v>0.34399999999999997</v>
      </c>
      <c r="BO40" s="9">
        <v>3.75</v>
      </c>
      <c r="BP40" s="9">
        <v>0.72199999999999998</v>
      </c>
    </row>
    <row r="41" spans="1:68" x14ac:dyDescent="0.2">
      <c r="A41" s="25">
        <v>33908</v>
      </c>
      <c r="B41" s="27" t="str">
        <f t="shared" si="14"/>
        <v>1992-10</v>
      </c>
      <c r="C41" s="12">
        <v>0.34584199999999998</v>
      </c>
      <c r="D41" s="12">
        <v>0.71480999999999995</v>
      </c>
      <c r="E41" s="16">
        <f t="shared" si="12"/>
        <v>1.3241525423728815</v>
      </c>
      <c r="F41" s="11"/>
      <c r="G41" s="50">
        <v>1.652919</v>
      </c>
      <c r="H41" s="12">
        <v>8.2539999999999992E-3</v>
      </c>
      <c r="I41" s="11"/>
      <c r="J41" s="12">
        <v>0.80302700000000005</v>
      </c>
      <c r="K41" s="12">
        <v>0.76001600000000002</v>
      </c>
      <c r="L41" s="11"/>
      <c r="M41" s="12">
        <v>0.17471200000000001</v>
      </c>
      <c r="N41" s="11"/>
      <c r="O41" s="12">
        <v>0.16525799999999999</v>
      </c>
      <c r="P41" s="12">
        <v>0.53942900000000005</v>
      </c>
      <c r="Q41" s="11"/>
      <c r="R41" s="11"/>
      <c r="S41" s="12">
        <v>0.178699</v>
      </c>
      <c r="T41" s="12">
        <v>0.62189499999999998</v>
      </c>
      <c r="U41" s="12">
        <v>3.9599000000000002E-2</v>
      </c>
      <c r="V41" s="12">
        <f t="shared" si="15"/>
        <v>2.6802465826856071E-3</v>
      </c>
      <c r="W41" s="12">
        <f t="shared" si="30"/>
        <v>1.2681796726523902E-2</v>
      </c>
      <c r="X41" s="12">
        <f t="shared" si="16"/>
        <v>1.785757654114457E-2</v>
      </c>
      <c r="Y41" s="12">
        <f t="shared" si="17"/>
        <v>0.39980457552348414</v>
      </c>
      <c r="Z41" s="12">
        <f t="shared" si="18"/>
        <v>1.276612911050208E-3</v>
      </c>
      <c r="AA41" s="12">
        <f t="shared" si="19"/>
        <v>132.69207675705871</v>
      </c>
      <c r="AB41" s="12">
        <f t="shared" si="20"/>
        <v>1.0095911155981827</v>
      </c>
      <c r="AC41" s="12">
        <f t="shared" si="21"/>
        <v>320.27948869301309</v>
      </c>
      <c r="AD41" s="12">
        <f t="shared" si="22"/>
        <v>0.18060647654824902</v>
      </c>
      <c r="AE41" s="12">
        <f t="shared" si="23"/>
        <v>1.2666629511220101E-3</v>
      </c>
      <c r="AF41" s="12">
        <f t="shared" si="24"/>
        <v>7.3405270498421793E-3</v>
      </c>
      <c r="AG41" s="12">
        <f t="shared" si="25"/>
        <v>3.8624951718810349E-2</v>
      </c>
      <c r="AH41" s="12">
        <f t="shared" si="26"/>
        <v>4.8891865860276832E-4</v>
      </c>
      <c r="AI41" s="12">
        <f t="shared" si="31"/>
        <v>2.358490566037736</v>
      </c>
      <c r="AJ41" s="12">
        <f t="shared" si="27"/>
        <v>0.26666666666666666</v>
      </c>
      <c r="AK41" s="12">
        <f t="shared" si="28"/>
        <v>3.9560091779412929E-2</v>
      </c>
      <c r="AL41" s="12">
        <f t="shared" si="29"/>
        <v>2.2585701444129754E-2</v>
      </c>
      <c r="AM41" s="2">
        <v>1</v>
      </c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10">
        <v>44.275799999999997</v>
      </c>
      <c r="AZ41" s="10">
        <v>25.277999999999999</v>
      </c>
      <c r="BA41" s="9">
        <v>373.1</v>
      </c>
      <c r="BB41" s="9">
        <v>78.853179999999995</v>
      </c>
      <c r="BC41" s="9">
        <v>55.998640000000002</v>
      </c>
      <c r="BD41" s="9">
        <v>2.5012219999999998</v>
      </c>
      <c r="BE41" s="9">
        <v>783.32280000000003</v>
      </c>
      <c r="BF41" s="9">
        <v>7.5362449999999996E-3</v>
      </c>
      <c r="BG41" s="9">
        <v>0.99050000000000005</v>
      </c>
      <c r="BH41" s="9">
        <v>3.1222730000000001E-3</v>
      </c>
      <c r="BI41" s="9">
        <v>5.5369000000000002</v>
      </c>
      <c r="BJ41" s="9">
        <v>789.476</v>
      </c>
      <c r="BK41" s="9">
        <v>136.22999999999999</v>
      </c>
      <c r="BL41" s="9">
        <v>25.89</v>
      </c>
      <c r="BM41" s="9">
        <v>2045.33</v>
      </c>
      <c r="BN41" s="9">
        <v>0.42399999999999999</v>
      </c>
      <c r="BO41" s="9">
        <v>3.75</v>
      </c>
      <c r="BP41" s="9">
        <v>0.75519999999999998</v>
      </c>
    </row>
    <row r="42" spans="1:68" x14ac:dyDescent="0.2">
      <c r="A42" s="25">
        <v>33938</v>
      </c>
      <c r="B42" s="27" t="str">
        <f t="shared" si="14"/>
        <v>1992-11</v>
      </c>
      <c r="C42" s="12">
        <v>0.33379199999999998</v>
      </c>
      <c r="D42" s="12">
        <v>0.68983700000000003</v>
      </c>
      <c r="E42" s="16">
        <f t="shared" si="12"/>
        <v>1.2388503468780971</v>
      </c>
      <c r="F42" s="11"/>
      <c r="G42" s="50">
        <v>1.5267839999999999</v>
      </c>
      <c r="H42" s="12">
        <v>8.0730000000000003E-3</v>
      </c>
      <c r="I42" s="11"/>
      <c r="J42" s="12">
        <v>0.78911299999999995</v>
      </c>
      <c r="K42" s="12">
        <v>0.69983499999999998</v>
      </c>
      <c r="L42" s="11"/>
      <c r="M42" s="12">
        <v>0.16351199999999999</v>
      </c>
      <c r="N42" s="11"/>
      <c r="O42" s="12">
        <v>0.15454399999999999</v>
      </c>
      <c r="P42" s="12">
        <v>0.51995800000000003</v>
      </c>
      <c r="Q42" s="11"/>
      <c r="R42" s="11"/>
      <c r="S42" s="12">
        <v>0.160493</v>
      </c>
      <c r="T42" s="12">
        <v>0.61207900000000004</v>
      </c>
      <c r="U42" s="12">
        <v>3.9274999999999997E-2</v>
      </c>
      <c r="V42" s="12">
        <f t="shared" si="15"/>
        <v>2.6480946958663243E-3</v>
      </c>
      <c r="W42" s="12">
        <f t="shared" si="30"/>
        <v>1.2103606874848705E-2</v>
      </c>
      <c r="X42" s="12">
        <f t="shared" si="16"/>
        <v>1.6631161907853718E-2</v>
      </c>
      <c r="Y42" s="12">
        <f t="shared" si="17"/>
        <v>0.37765705340637218</v>
      </c>
      <c r="Z42" s="12">
        <f t="shared" si="18"/>
        <v>1.2757116493650399E-3</v>
      </c>
      <c r="AA42" s="12">
        <f t="shared" si="19"/>
        <v>123.31440005139744</v>
      </c>
      <c r="AB42" s="12">
        <f t="shared" si="20"/>
        <v>1.0095911155981827</v>
      </c>
      <c r="AC42" s="12">
        <f t="shared" si="21"/>
        <v>255.42555813677274</v>
      </c>
      <c r="AD42" s="12">
        <f t="shared" si="22"/>
        <v>0.17815467388786943</v>
      </c>
      <c r="AE42" s="12">
        <f t="shared" si="23"/>
        <v>1.2527544939435584E-3</v>
      </c>
      <c r="AF42" s="12">
        <f>1/BK42</f>
        <v>7.3158241275879726E-3</v>
      </c>
      <c r="AG42" s="12">
        <f t="shared" si="25"/>
        <v>3.8624951718810349E-2</v>
      </c>
      <c r="AH42" s="12">
        <f t="shared" si="26"/>
        <v>4.8666536889234956E-4</v>
      </c>
      <c r="AI42" s="12">
        <f t="shared" si="31"/>
        <v>2.4096385542168677</v>
      </c>
      <c r="AJ42" s="12">
        <f t="shared" si="27"/>
        <v>0.26666666666666666</v>
      </c>
      <c r="AK42" s="12">
        <f t="shared" si="28"/>
        <v>3.9363104961719381E-2</v>
      </c>
      <c r="AL42" s="12">
        <f t="shared" si="29"/>
        <v>2.2520290781994575E-2</v>
      </c>
      <c r="AM42" s="2">
        <v>1</v>
      </c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10">
        <v>44.404400000000003</v>
      </c>
      <c r="AZ42" s="10">
        <v>25.404499999999999</v>
      </c>
      <c r="BA42" s="9">
        <v>377.63</v>
      </c>
      <c r="BB42" s="9">
        <v>82.62</v>
      </c>
      <c r="BC42" s="9">
        <v>60.12809</v>
      </c>
      <c r="BD42" s="9">
        <v>2.6479050000000002</v>
      </c>
      <c r="BE42" s="9">
        <v>783.87620000000004</v>
      </c>
      <c r="BF42" s="9">
        <v>8.1093529999999997E-3</v>
      </c>
      <c r="BG42" s="9">
        <v>0.99050000000000005</v>
      </c>
      <c r="BH42" s="9">
        <v>3.9150349999999999E-3</v>
      </c>
      <c r="BI42" s="9">
        <v>5.6131000000000002</v>
      </c>
      <c r="BJ42" s="9">
        <v>798.24099999999999</v>
      </c>
      <c r="BK42" s="9">
        <v>136.69</v>
      </c>
      <c r="BL42" s="9">
        <v>25.89</v>
      </c>
      <c r="BM42" s="9">
        <v>2054.8000000000002</v>
      </c>
      <c r="BN42" s="9">
        <v>0.41499999999999998</v>
      </c>
      <c r="BO42" s="9">
        <v>3.75</v>
      </c>
      <c r="BP42" s="9">
        <v>0.80720000000000003</v>
      </c>
    </row>
    <row r="43" spans="1:68" x14ac:dyDescent="0.2">
      <c r="A43" s="25">
        <v>33969</v>
      </c>
      <c r="B43" s="27" t="str">
        <f t="shared" si="14"/>
        <v>1992-12</v>
      </c>
      <c r="C43" s="12">
        <v>0.33180399999999999</v>
      </c>
      <c r="D43" s="12">
        <v>0.68973600000000002</v>
      </c>
      <c r="E43" s="16">
        <f t="shared" si="12"/>
        <v>1.2388503468780971</v>
      </c>
      <c r="F43" s="11"/>
      <c r="G43" s="50">
        <v>1.5509999999999999</v>
      </c>
      <c r="H43" s="12">
        <v>8.0619999999999997E-3</v>
      </c>
      <c r="I43" s="11"/>
      <c r="J43" s="12">
        <v>0.78589699999999996</v>
      </c>
      <c r="K43" s="12">
        <v>0.70346399999999998</v>
      </c>
      <c r="L43" s="11"/>
      <c r="M43" s="12">
        <v>0.163406</v>
      </c>
      <c r="N43" s="11"/>
      <c r="O43" s="12">
        <v>0.14979899999999999</v>
      </c>
      <c r="P43" s="12">
        <v>0.51569500000000001</v>
      </c>
      <c r="Q43" s="11"/>
      <c r="R43" s="11"/>
      <c r="S43" s="12">
        <v>0.14519000000000001</v>
      </c>
      <c r="T43" s="12">
        <v>0.60988399999999998</v>
      </c>
      <c r="U43" s="12">
        <v>3.9234999999999999E-2</v>
      </c>
      <c r="V43" s="12">
        <f t="shared" si="15"/>
        <v>2.6300562832044603E-3</v>
      </c>
      <c r="W43" s="12">
        <f t="shared" si="30"/>
        <v>1.2054822923692367E-2</v>
      </c>
      <c r="X43" s="12">
        <f t="shared" si="16"/>
        <v>1.5907332787287624E-2</v>
      </c>
      <c r="Y43" s="12">
        <f t="shared" si="17"/>
        <v>0.37038285364432655</v>
      </c>
      <c r="Z43" s="12">
        <f t="shared" si="18"/>
        <v>1.2687355768553703E-3</v>
      </c>
      <c r="AA43" s="12">
        <f t="shared" si="19"/>
        <v>119.8374189704312</v>
      </c>
      <c r="AB43" s="12">
        <f t="shared" si="20"/>
        <v>1.0095911155981827</v>
      </c>
      <c r="AC43" s="12">
        <f t="shared" si="21"/>
        <v>207.136000941226</v>
      </c>
      <c r="AD43" s="12">
        <f t="shared" si="22"/>
        <v>0.17246731744334451</v>
      </c>
      <c r="AE43" s="12">
        <f t="shared" si="23"/>
        <v>1.2381692924110128E-3</v>
      </c>
      <c r="AF43" s="12">
        <f t="shared" si="24"/>
        <v>7.2934140471154537E-3</v>
      </c>
      <c r="AG43" s="12">
        <f t="shared" si="25"/>
        <v>3.8232145588010399E-2</v>
      </c>
      <c r="AH43" s="12">
        <f t="shared" si="26"/>
        <v>4.8543689320388347E-4</v>
      </c>
      <c r="AI43" s="12">
        <f t="shared" si="31"/>
        <v>2.1645021645021645</v>
      </c>
      <c r="AJ43" s="12">
        <f t="shared" si="27"/>
        <v>0.26666666666666666</v>
      </c>
      <c r="AK43" s="12">
        <f t="shared" si="28"/>
        <v>3.9290415103235568E-2</v>
      </c>
      <c r="AL43" s="12">
        <f t="shared" si="29"/>
        <v>2.2199381525230707E-2</v>
      </c>
      <c r="AM43" s="2">
        <v>1</v>
      </c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10">
        <v>45.046300000000002</v>
      </c>
      <c r="AZ43" s="10">
        <v>25.451499999999999</v>
      </c>
      <c r="BA43" s="9">
        <v>380.22</v>
      </c>
      <c r="BB43" s="9">
        <v>82.954350000000005</v>
      </c>
      <c r="BC43" s="9">
        <v>62.864089999999997</v>
      </c>
      <c r="BD43" s="9">
        <v>2.6999089999999999</v>
      </c>
      <c r="BE43" s="9">
        <v>788.18629999999996</v>
      </c>
      <c r="BF43" s="9">
        <v>8.3446389999999992E-3</v>
      </c>
      <c r="BG43" s="9">
        <v>0.99050000000000005</v>
      </c>
      <c r="BH43" s="9">
        <v>4.8277459999999999E-3</v>
      </c>
      <c r="BI43" s="9">
        <v>5.7981999999999996</v>
      </c>
      <c r="BJ43" s="9">
        <v>807.64400000000001</v>
      </c>
      <c r="BK43" s="9">
        <v>137.11000000000001</v>
      </c>
      <c r="BL43" s="9">
        <v>26.155999999999999</v>
      </c>
      <c r="BM43" s="9">
        <v>2060</v>
      </c>
      <c r="BN43" s="9">
        <v>0.46200000000000002</v>
      </c>
      <c r="BO43" s="9">
        <v>3.75</v>
      </c>
      <c r="BP43" s="9">
        <v>0.80720000000000003</v>
      </c>
    </row>
    <row r="44" spans="1:68" x14ac:dyDescent="0.2">
      <c r="A44" s="25">
        <v>34000</v>
      </c>
      <c r="B44" s="27" t="str">
        <f t="shared" si="14"/>
        <v>1993-1</v>
      </c>
      <c r="C44" s="12">
        <v>0.325602</v>
      </c>
      <c r="D44" s="12">
        <v>0.67297399999999996</v>
      </c>
      <c r="E44" s="16">
        <f t="shared" si="12"/>
        <v>1.2121212121212122</v>
      </c>
      <c r="F44" s="11"/>
      <c r="G44" s="50">
        <v>1.5325470000000001</v>
      </c>
      <c r="H44" s="12">
        <v>8.0009999999999994E-3</v>
      </c>
      <c r="I44" s="11"/>
      <c r="J44" s="12">
        <v>0.78253799999999996</v>
      </c>
      <c r="K44" s="12">
        <v>0.67692200000000002</v>
      </c>
      <c r="L44" s="11"/>
      <c r="M44" s="12">
        <v>0.160501</v>
      </c>
      <c r="N44" s="11"/>
      <c r="O44" s="12">
        <v>0.14555199999999999</v>
      </c>
      <c r="P44" s="12">
        <v>0.51269500000000001</v>
      </c>
      <c r="Q44" s="11"/>
      <c r="R44" s="11"/>
      <c r="S44" s="12">
        <v>0.13789599999999999</v>
      </c>
      <c r="T44" s="12">
        <v>0.60508600000000001</v>
      </c>
      <c r="U44" s="12">
        <v>3.918E-2</v>
      </c>
      <c r="V44" s="12">
        <f t="shared" si="15"/>
        <v>2.6046414711015028E-3</v>
      </c>
      <c r="W44" s="12">
        <f t="shared" si="30"/>
        <v>1.1933783730243024E-2</v>
      </c>
      <c r="X44" s="12">
        <f t="shared" si="16"/>
        <v>1.565886719370238E-2</v>
      </c>
      <c r="Y44" s="12">
        <f t="shared" si="17"/>
        <v>0.3595699543346158</v>
      </c>
      <c r="Z44" s="12">
        <f t="shared" si="18"/>
        <v>1.2623369770690177E-3</v>
      </c>
      <c r="AA44" s="12">
        <f t="shared" si="19"/>
        <v>114.94814401852965</v>
      </c>
      <c r="AB44" s="12">
        <f t="shared" si="20"/>
        <v>1.0010010010010011</v>
      </c>
      <c r="AC44" s="12">
        <f t="shared" si="21"/>
        <v>164.36171279368563</v>
      </c>
      <c r="AD44" s="12">
        <f t="shared" si="22"/>
        <v>0.17349063150589866</v>
      </c>
      <c r="AE44" s="12">
        <f t="shared" si="23"/>
        <v>1.2252319364055616E-3</v>
      </c>
      <c r="AF44" s="12">
        <f t="shared" si="24"/>
        <v>7.2611094975312228E-3</v>
      </c>
      <c r="AG44" s="12">
        <f t="shared" si="25"/>
        <v>3.8167938931297711E-2</v>
      </c>
      <c r="AH44" s="12">
        <f t="shared" si="26"/>
        <v>4.8431309873206825E-4</v>
      </c>
      <c r="AI44" s="12">
        <f t="shared" si="31"/>
        <v>1.7605633802816902</v>
      </c>
      <c r="AJ44" s="12">
        <f t="shared" si="27"/>
        <v>0.26666666666666666</v>
      </c>
      <c r="AK44" s="12">
        <f t="shared" si="28"/>
        <v>3.9289797618252471E-2</v>
      </c>
      <c r="AL44" s="12">
        <f t="shared" si="29"/>
        <v>2.1594960599994387E-2</v>
      </c>
      <c r="AM44" s="2">
        <v>1</v>
      </c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10">
        <v>46.307099999999998</v>
      </c>
      <c r="AZ44" s="10">
        <v>25.451899999999998</v>
      </c>
      <c r="BA44" s="9">
        <v>383.93</v>
      </c>
      <c r="BB44" s="9">
        <v>83.795720000000003</v>
      </c>
      <c r="BC44" s="9">
        <v>63.861579999999996</v>
      </c>
      <c r="BD44" s="9">
        <v>2.7810999999999999</v>
      </c>
      <c r="BE44" s="9">
        <v>792.18150000000003</v>
      </c>
      <c r="BF44" s="9">
        <v>8.6995749999999993E-3</v>
      </c>
      <c r="BG44" s="9">
        <v>0.999</v>
      </c>
      <c r="BH44" s="9">
        <v>6.0841419999999998E-3</v>
      </c>
      <c r="BI44" s="9">
        <v>5.7640000000000002</v>
      </c>
      <c r="BJ44" s="9">
        <v>816.17200000000003</v>
      </c>
      <c r="BK44" s="9">
        <v>137.72</v>
      </c>
      <c r="BL44" s="9">
        <v>26.2</v>
      </c>
      <c r="BM44" s="9">
        <v>2064.7800000000002</v>
      </c>
      <c r="BN44" s="9">
        <v>0.56799999999999995</v>
      </c>
      <c r="BO44" s="9">
        <v>3.75</v>
      </c>
      <c r="BP44" s="9">
        <v>0.82499999999999996</v>
      </c>
    </row>
    <row r="45" spans="1:68" x14ac:dyDescent="0.2">
      <c r="A45" s="25">
        <v>34028</v>
      </c>
      <c r="B45" s="27" t="str">
        <f t="shared" si="14"/>
        <v>1993-2</v>
      </c>
      <c r="C45" s="12">
        <v>0.320442</v>
      </c>
      <c r="D45" s="12">
        <v>0.68293700000000002</v>
      </c>
      <c r="E45" s="16">
        <f t="shared" si="12"/>
        <v>1.1830119484206789</v>
      </c>
      <c r="F45" s="11"/>
      <c r="G45" s="50">
        <v>1.4395</v>
      </c>
      <c r="H45" s="12">
        <v>8.286E-3</v>
      </c>
      <c r="I45" s="11"/>
      <c r="J45" s="12">
        <v>0.79352</v>
      </c>
      <c r="K45" s="12">
        <v>0.65889699999999995</v>
      </c>
      <c r="L45" s="11"/>
      <c r="M45" s="12">
        <v>0.158692</v>
      </c>
      <c r="N45" s="11"/>
      <c r="O45" s="12">
        <v>0.143315</v>
      </c>
      <c r="P45" s="12">
        <v>0.51602599999999998</v>
      </c>
      <c r="Q45" s="11"/>
      <c r="R45" s="11"/>
      <c r="S45" s="12">
        <v>0.132378</v>
      </c>
      <c r="T45" s="12">
        <v>0.60741000000000001</v>
      </c>
      <c r="U45" s="12">
        <v>3.9204000000000003E-2</v>
      </c>
      <c r="V45" s="12">
        <f t="shared" si="15"/>
        <v>2.5779175581964889E-3</v>
      </c>
      <c r="W45" s="12">
        <f t="shared" si="30"/>
        <v>1.1672288819114539E-2</v>
      </c>
      <c r="X45" s="12">
        <f t="shared" si="16"/>
        <v>1.5399422521655439E-2</v>
      </c>
      <c r="Y45" s="12">
        <f t="shared" si="17"/>
        <v>0.35669062438693799</v>
      </c>
      <c r="Z45" s="12">
        <f t="shared" si="18"/>
        <v>1.2560904686599148E-3</v>
      </c>
      <c r="AA45" s="12">
        <f t="shared" si="19"/>
        <v>110.63403257729723</v>
      </c>
      <c r="AB45" s="12">
        <f t="shared" si="20"/>
        <v>1.0007004903432404</v>
      </c>
      <c r="AC45" s="12">
        <f t="shared" si="21"/>
        <v>129.3210193858674</v>
      </c>
      <c r="AD45" s="12">
        <f t="shared" si="22"/>
        <v>0.17331322899876947</v>
      </c>
      <c r="AE45" s="12">
        <f t="shared" si="23"/>
        <v>1.2127694925408612E-3</v>
      </c>
      <c r="AF45" s="12">
        <f t="shared" si="24"/>
        <v>7.2280448138778465E-3</v>
      </c>
      <c r="AG45" s="12">
        <f t="shared" si="25"/>
        <v>3.8167938931297711E-2</v>
      </c>
      <c r="AH45" s="12">
        <f t="shared" si="26"/>
        <v>4.8387955270174146E-4</v>
      </c>
      <c r="AI45" s="12">
        <f t="shared" si="31"/>
        <v>1.5174506828528072</v>
      </c>
      <c r="AJ45" s="12">
        <f t="shared" si="27"/>
        <v>0.26666666666666666</v>
      </c>
      <c r="AK45" s="12">
        <f t="shared" si="28"/>
        <v>3.870403412147648E-2</v>
      </c>
      <c r="AL45" s="12">
        <f t="shared" si="29"/>
        <v>2.1574647200581651E-2</v>
      </c>
      <c r="AM45" s="2">
        <v>1</v>
      </c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10">
        <v>46.350700000000003</v>
      </c>
      <c r="AZ45" s="10">
        <v>25.8371</v>
      </c>
      <c r="BA45" s="9">
        <v>387.91</v>
      </c>
      <c r="BB45" s="9">
        <v>85.673000000000002</v>
      </c>
      <c r="BC45" s="9">
        <v>64.9375</v>
      </c>
      <c r="BD45" s="9">
        <v>2.80355</v>
      </c>
      <c r="BE45" s="9">
        <v>796.12099999999998</v>
      </c>
      <c r="BF45" s="9">
        <v>9.0388099999999996E-3</v>
      </c>
      <c r="BG45" s="9">
        <v>0.99929999999999997</v>
      </c>
      <c r="BH45" s="9">
        <v>7.7326950000000004E-3</v>
      </c>
      <c r="BI45" s="9">
        <v>5.7698999999999998</v>
      </c>
      <c r="BJ45" s="9">
        <v>824.55899999999997</v>
      </c>
      <c r="BK45" s="9">
        <v>138.35</v>
      </c>
      <c r="BL45" s="9">
        <v>26.2</v>
      </c>
      <c r="BM45" s="9">
        <v>2066.63</v>
      </c>
      <c r="BN45" s="9">
        <v>0.65900000000000003</v>
      </c>
      <c r="BO45" s="9">
        <v>3.75</v>
      </c>
      <c r="BP45" s="9">
        <v>0.84530000000000005</v>
      </c>
    </row>
    <row r="46" spans="1:68" x14ac:dyDescent="0.2">
      <c r="A46" s="25">
        <v>34059</v>
      </c>
      <c r="B46" s="27" t="str">
        <f t="shared" si="14"/>
        <v>1993-3</v>
      </c>
      <c r="C46" s="12">
        <v>0.31457499999999999</v>
      </c>
      <c r="D46" s="12">
        <v>0.70775200000000005</v>
      </c>
      <c r="E46" s="16">
        <f t="shared" si="12"/>
        <v>1.1786892975011787</v>
      </c>
      <c r="F46" s="11"/>
      <c r="G46" s="50">
        <v>1.461713</v>
      </c>
      <c r="H46" s="12">
        <v>8.5459999999999998E-3</v>
      </c>
      <c r="I46" s="11"/>
      <c r="J46" s="12">
        <v>0.80188300000000001</v>
      </c>
      <c r="K46" s="12">
        <v>0.65768700000000002</v>
      </c>
      <c r="L46" s="11"/>
      <c r="M46" s="12">
        <v>0.158139</v>
      </c>
      <c r="N46" s="11"/>
      <c r="O46" s="12">
        <v>0.14289399999999999</v>
      </c>
      <c r="P46" s="12">
        <v>0.53025699999999998</v>
      </c>
      <c r="Q46" s="11"/>
      <c r="R46" s="11"/>
      <c r="S46" s="12">
        <v>0.129272</v>
      </c>
      <c r="T46" s="12">
        <v>0.60806800000000005</v>
      </c>
      <c r="U46" s="12">
        <v>3.9330999999999998E-2</v>
      </c>
      <c r="V46" s="12">
        <f t="shared" si="15"/>
        <v>2.5174966013795878E-3</v>
      </c>
      <c r="W46" s="12">
        <f t="shared" si="30"/>
        <v>1.1485585876864182E-2</v>
      </c>
      <c r="X46" s="12">
        <f t="shared" si="16"/>
        <v>1.5370836021308284E-2</v>
      </c>
      <c r="Y46" s="12">
        <f t="shared" si="17"/>
        <v>0.35850671913292997</v>
      </c>
      <c r="Z46" s="12">
        <f t="shared" si="18"/>
        <v>1.2609012796256636E-3</v>
      </c>
      <c r="AA46" s="12">
        <f t="shared" si="19"/>
        <v>106.758803784685</v>
      </c>
      <c r="AB46" s="12">
        <f t="shared" si="20"/>
        <v>1.0008006405124099</v>
      </c>
      <c r="AC46" s="12">
        <f t="shared" si="21"/>
        <v>102.842071498482</v>
      </c>
      <c r="AD46" s="12">
        <f t="shared" si="22"/>
        <v>0.17448048435782457</v>
      </c>
      <c r="AE46" s="12">
        <f t="shared" si="23"/>
        <v>1.200625766149317E-3</v>
      </c>
      <c r="AF46" s="12">
        <f t="shared" si="24"/>
        <v>7.2353664713117717E-3</v>
      </c>
      <c r="AG46" s="12">
        <f t="shared" si="25"/>
        <v>3.1989763275751759E-2</v>
      </c>
      <c r="AH46" s="12">
        <f t="shared" si="26"/>
        <v>4.8329491138787798E-4</v>
      </c>
      <c r="AI46" s="12">
        <f t="shared" si="31"/>
        <v>1.3227513227513228</v>
      </c>
      <c r="AJ46" s="12">
        <f t="shared" si="27"/>
        <v>0.26666666666666666</v>
      </c>
      <c r="AK46" s="12">
        <f t="shared" si="28"/>
        <v>3.8422672450559629E-2</v>
      </c>
      <c r="AL46" s="12">
        <f t="shared" si="29"/>
        <v>2.1245631367050152E-2</v>
      </c>
      <c r="AM46" s="2">
        <v>1</v>
      </c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10">
        <v>47.0685</v>
      </c>
      <c r="AZ46" s="10">
        <v>26.026299999999999</v>
      </c>
      <c r="BA46" s="9">
        <v>397.22</v>
      </c>
      <c r="BB46" s="9">
        <v>87.065650000000005</v>
      </c>
      <c r="BC46" s="9">
        <v>65.058269999999993</v>
      </c>
      <c r="BD46" s="9">
        <v>2.7893479999999999</v>
      </c>
      <c r="BE46" s="9">
        <v>793.08349999999996</v>
      </c>
      <c r="BF46" s="9">
        <v>9.3669089999999997E-3</v>
      </c>
      <c r="BG46" s="9">
        <v>0.99919999999999998</v>
      </c>
      <c r="BH46" s="9">
        <v>9.7236470000000002E-3</v>
      </c>
      <c r="BI46" s="9">
        <v>5.7313000000000001</v>
      </c>
      <c r="BJ46" s="9">
        <v>832.899</v>
      </c>
      <c r="BK46" s="9">
        <v>138.21</v>
      </c>
      <c r="BL46" s="9">
        <v>31.26</v>
      </c>
      <c r="BM46" s="9">
        <v>2069.13</v>
      </c>
      <c r="BN46" s="9">
        <v>0.75600000000000001</v>
      </c>
      <c r="BO46" s="9">
        <v>3.75</v>
      </c>
      <c r="BP46" s="9">
        <v>0.84840000000000004</v>
      </c>
    </row>
    <row r="47" spans="1:68" x14ac:dyDescent="0.2">
      <c r="A47" s="25">
        <v>34089</v>
      </c>
      <c r="B47" s="27" t="str">
        <f t="shared" si="14"/>
        <v>1993-4</v>
      </c>
      <c r="C47" s="12">
        <v>0.31528600000000001</v>
      </c>
      <c r="D47" s="12">
        <v>0.71154499999999998</v>
      </c>
      <c r="E47" s="16">
        <f t="shared" si="12"/>
        <v>1.2193634922570418</v>
      </c>
      <c r="F47" s="11"/>
      <c r="G47" s="50">
        <v>1.544745</v>
      </c>
      <c r="H47" s="12">
        <v>8.8970000000000004E-3</v>
      </c>
      <c r="I47" s="11"/>
      <c r="J47" s="12">
        <v>0.79237100000000005</v>
      </c>
      <c r="K47" s="12">
        <v>0.68513800000000002</v>
      </c>
      <c r="L47" s="11"/>
      <c r="M47" s="12">
        <v>0.16303899999999999</v>
      </c>
      <c r="N47" s="11"/>
      <c r="O47" s="12">
        <v>0.147643</v>
      </c>
      <c r="P47" s="12">
        <v>0.53903599999999996</v>
      </c>
      <c r="Q47" s="11"/>
      <c r="R47" s="11"/>
      <c r="S47" s="12">
        <v>0.13427800000000001</v>
      </c>
      <c r="T47" s="12">
        <v>0.61622900000000003</v>
      </c>
      <c r="U47" s="12">
        <v>3.9601999999999998E-2</v>
      </c>
      <c r="V47" s="12">
        <f t="shared" si="15"/>
        <v>2.4925845609312298E-3</v>
      </c>
      <c r="W47" s="12">
        <f t="shared" si="30"/>
        <v>1.1413747905006572E-2</v>
      </c>
      <c r="X47" s="12">
        <f t="shared" si="16"/>
        <v>1.5838239624012863E-2</v>
      </c>
      <c r="Y47" s="12">
        <f t="shared" si="17"/>
        <v>0.36452009289430048</v>
      </c>
      <c r="Z47" s="12">
        <f t="shared" si="18"/>
        <v>1.2566873044044754E-3</v>
      </c>
      <c r="AA47" s="12">
        <f t="shared" si="19"/>
        <v>104.94396254759864</v>
      </c>
      <c r="AB47" s="12">
        <f t="shared" si="20"/>
        <v>1.0012014417300761</v>
      </c>
      <c r="AC47" s="12">
        <f t="shared" si="21"/>
        <v>80.434151375464197</v>
      </c>
      <c r="AD47" s="12">
        <f t="shared" si="22"/>
        <v>0.17524490475439428</v>
      </c>
      <c r="AE47" s="12">
        <f t="shared" si="23"/>
        <v>1.1882242226637135E-3</v>
      </c>
      <c r="AF47" s="12">
        <f t="shared" si="24"/>
        <v>7.2358900144717806E-3</v>
      </c>
      <c r="AG47" s="12">
        <f t="shared" si="25"/>
        <v>3.194173826939662E-2</v>
      </c>
      <c r="AH47" s="12">
        <f t="shared" si="26"/>
        <v>4.8292148179627473E-4</v>
      </c>
      <c r="AI47" s="12">
        <f t="shared" si="31"/>
        <v>1.1198208286674132</v>
      </c>
      <c r="AJ47" s="12">
        <f t="shared" si="27"/>
        <v>0.26666666666666666</v>
      </c>
      <c r="AK47" s="12">
        <f t="shared" si="28"/>
        <v>3.848092692856786E-2</v>
      </c>
      <c r="AL47" s="12">
        <f t="shared" si="29"/>
        <v>2.0959307504480051E-2</v>
      </c>
      <c r="AM47" s="2">
        <v>1</v>
      </c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10">
        <v>47.711500000000001</v>
      </c>
      <c r="AZ47" s="10">
        <v>25.986899999999999</v>
      </c>
      <c r="BA47" s="9">
        <v>401.19</v>
      </c>
      <c r="BB47" s="9">
        <v>87.613640000000004</v>
      </c>
      <c r="BC47" s="9">
        <v>63.138330000000003</v>
      </c>
      <c r="BD47" s="9">
        <v>2.7433329999999998</v>
      </c>
      <c r="BE47" s="9">
        <v>795.74289999999996</v>
      </c>
      <c r="BF47" s="9">
        <v>9.5288950000000008E-3</v>
      </c>
      <c r="BG47" s="9">
        <v>0.99880000000000002</v>
      </c>
      <c r="BH47" s="9">
        <v>1.2432530000000001E-2</v>
      </c>
      <c r="BI47" s="9">
        <v>5.7062999999999997</v>
      </c>
      <c r="BJ47" s="9">
        <v>841.59199999999998</v>
      </c>
      <c r="BK47" s="9">
        <v>138.19999999999999</v>
      </c>
      <c r="BL47" s="9">
        <v>31.306999999999999</v>
      </c>
      <c r="BM47" s="9">
        <v>2070.73</v>
      </c>
      <c r="BN47" s="9">
        <v>0.89300000000000002</v>
      </c>
      <c r="BO47" s="9">
        <v>3.75</v>
      </c>
      <c r="BP47" s="9">
        <v>0.82010000000000005</v>
      </c>
    </row>
    <row r="48" spans="1:68" x14ac:dyDescent="0.2">
      <c r="A48" s="25">
        <v>34120</v>
      </c>
      <c r="B48" s="27" t="str">
        <f t="shared" si="14"/>
        <v>1993-5</v>
      </c>
      <c r="C48" s="12">
        <v>0.31459599999999999</v>
      </c>
      <c r="D48" s="12">
        <v>0.69858500000000001</v>
      </c>
      <c r="E48" s="16">
        <f t="shared" si="12"/>
        <v>1.2177301509985388</v>
      </c>
      <c r="F48" s="11"/>
      <c r="G48" s="50">
        <v>1.5477000000000001</v>
      </c>
      <c r="H48" s="12">
        <v>9.0639999999999991E-3</v>
      </c>
      <c r="I48" s="11"/>
      <c r="J48" s="12">
        <v>0.78753300000000004</v>
      </c>
      <c r="K48" s="12">
        <v>0.68958699999999995</v>
      </c>
      <c r="L48" s="11"/>
      <c r="M48" s="12">
        <v>0.16195999999999999</v>
      </c>
      <c r="N48" s="11"/>
      <c r="O48" s="12">
        <v>0.14702100000000001</v>
      </c>
      <c r="P48" s="12">
        <v>0.54290000000000005</v>
      </c>
      <c r="Q48" s="11"/>
      <c r="R48" s="11"/>
      <c r="S48" s="12">
        <v>0.136488</v>
      </c>
      <c r="T48" s="12">
        <v>0.61973199999999995</v>
      </c>
      <c r="U48" s="12">
        <v>3.9628999999999998E-2</v>
      </c>
      <c r="V48" s="12">
        <f t="shared" si="15"/>
        <v>2.4692577411230183E-3</v>
      </c>
      <c r="W48" s="12">
        <f t="shared" si="30"/>
        <v>1.1397495992925347E-2</v>
      </c>
      <c r="X48" s="12">
        <f t="shared" si="16"/>
        <v>1.5812646701829778E-2</v>
      </c>
      <c r="Y48" s="12">
        <f t="shared" si="17"/>
        <v>0.36565183655947947</v>
      </c>
      <c r="Z48" s="12">
        <f t="shared" si="18"/>
        <v>1.2509034650276163E-3</v>
      </c>
      <c r="AA48" s="12">
        <f t="shared" si="19"/>
        <v>100.45909807821747</v>
      </c>
      <c r="AB48" s="12">
        <f t="shared" si="20"/>
        <v>1.001151324022626</v>
      </c>
      <c r="AC48" s="12">
        <f t="shared" si="21"/>
        <v>62.385678244616741</v>
      </c>
      <c r="AD48" s="12">
        <f t="shared" si="22"/>
        <v>0.17477323173182793</v>
      </c>
      <c r="AE48" s="12">
        <f t="shared" si="23"/>
        <v>1.1813996656166385E-3</v>
      </c>
      <c r="AF48" s="12">
        <f t="shared" si="24"/>
        <v>7.2358900144717806E-3</v>
      </c>
      <c r="AG48" s="12">
        <f t="shared" si="25"/>
        <v>3.1922772428939906E-2</v>
      </c>
      <c r="AH48" s="12">
        <f t="shared" si="26"/>
        <v>4.8154896967782446E-4</v>
      </c>
      <c r="AI48" s="12">
        <f t="shared" si="31"/>
        <v>0.92592592592592582</v>
      </c>
      <c r="AJ48" s="12">
        <f t="shared" si="27"/>
        <v>0.26666666666666666</v>
      </c>
      <c r="AK48" s="12">
        <f t="shared" si="28"/>
        <v>3.849425858133259E-2</v>
      </c>
      <c r="AL48" s="12">
        <f t="shared" si="29"/>
        <v>2.0848535390388823E-2</v>
      </c>
      <c r="AM48" s="2">
        <v>1</v>
      </c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10">
        <v>47.965000000000003</v>
      </c>
      <c r="AZ48" s="10">
        <v>25.977900000000002</v>
      </c>
      <c r="BA48" s="9">
        <v>404.98</v>
      </c>
      <c r="BB48" s="9">
        <v>87.738569999999996</v>
      </c>
      <c r="BC48" s="9">
        <v>63.240519999999997</v>
      </c>
      <c r="BD48" s="9">
        <v>2.734842</v>
      </c>
      <c r="BE48" s="9">
        <v>799.42219999999998</v>
      </c>
      <c r="BF48" s="9">
        <v>9.9542999999999993E-3</v>
      </c>
      <c r="BG48" s="9">
        <v>0.99885000000000002</v>
      </c>
      <c r="BH48" s="9">
        <v>1.602932E-2</v>
      </c>
      <c r="BI48" s="9">
        <v>5.7217000000000002</v>
      </c>
      <c r="BJ48" s="9">
        <v>846.45360000000005</v>
      </c>
      <c r="BK48" s="9">
        <v>138.19999999999999</v>
      </c>
      <c r="BL48" s="9">
        <v>31.325600000000001</v>
      </c>
      <c r="BM48" s="9">
        <v>2076.6320000000001</v>
      </c>
      <c r="BN48" s="9">
        <v>1.08</v>
      </c>
      <c r="BO48" s="9">
        <v>3.75</v>
      </c>
      <c r="BP48" s="9">
        <v>0.82120000000000004</v>
      </c>
    </row>
    <row r="49" spans="1:68" x14ac:dyDescent="0.2">
      <c r="A49" s="25">
        <v>34150</v>
      </c>
      <c r="B49" s="27" t="str">
        <f t="shared" si="14"/>
        <v>1993-6</v>
      </c>
      <c r="C49" s="12">
        <v>0.30865900000000002</v>
      </c>
      <c r="D49" s="12">
        <v>0.67491800000000002</v>
      </c>
      <c r="E49" s="16">
        <f t="shared" si="12"/>
        <v>1.184413123297406</v>
      </c>
      <c r="F49" s="11"/>
      <c r="G49" s="50">
        <v>1.508227</v>
      </c>
      <c r="H49" s="12">
        <v>9.3120000000000008E-3</v>
      </c>
      <c r="I49" s="11"/>
      <c r="J49" s="12">
        <v>0.781914</v>
      </c>
      <c r="K49" s="12">
        <v>0.67739000000000005</v>
      </c>
      <c r="L49" s="11"/>
      <c r="M49" s="12">
        <v>0.15787200000000001</v>
      </c>
      <c r="N49" s="11"/>
      <c r="O49" s="12">
        <v>0.142953</v>
      </c>
      <c r="P49" s="12">
        <v>0.53948600000000002</v>
      </c>
      <c r="Q49" s="11"/>
      <c r="R49" s="11"/>
      <c r="S49" s="12">
        <v>0.13428799999999999</v>
      </c>
      <c r="T49" s="12">
        <v>0.61826499999999995</v>
      </c>
      <c r="U49" s="12">
        <v>3.9661000000000002E-2</v>
      </c>
      <c r="V49" s="12">
        <f t="shared" si="15"/>
        <v>2.4795437639474338E-3</v>
      </c>
      <c r="W49" s="12">
        <f t="shared" si="30"/>
        <v>1.1073026053169349E-2</v>
      </c>
      <c r="X49" s="12">
        <f t="shared" si="16"/>
        <v>1.5336750565849412E-2</v>
      </c>
      <c r="Y49" s="12">
        <f t="shared" si="17"/>
        <v>0.36139636326839641</v>
      </c>
      <c r="Z49" s="12">
        <f t="shared" si="18"/>
        <v>1.2462329493523453E-3</v>
      </c>
      <c r="AA49" s="12">
        <f t="shared" si="19"/>
        <v>95.471591473241219</v>
      </c>
      <c r="AB49" s="12">
        <f t="shared" si="20"/>
        <v>1.0012014417300761</v>
      </c>
      <c r="AC49" s="12">
        <f t="shared" si="21"/>
        <v>48.034800252086633</v>
      </c>
      <c r="AD49" s="12">
        <f t="shared" si="22"/>
        <v>0.17429497681876807</v>
      </c>
      <c r="AE49" s="12">
        <f t="shared" si="23"/>
        <v>1.1645049572976032E-3</v>
      </c>
      <c r="AF49" s="12">
        <f t="shared" si="24"/>
        <v>7.155123068116772E-3</v>
      </c>
      <c r="AG49" s="12">
        <f t="shared" si="25"/>
        <v>3.1844091328853935E-2</v>
      </c>
      <c r="AH49" s="12">
        <f t="shared" si="26"/>
        <v>4.7998233665001131E-4</v>
      </c>
      <c r="AI49" s="12">
        <f t="shared" si="31"/>
        <v>0.970873786407767</v>
      </c>
      <c r="AJ49" s="12">
        <f t="shared" si="27"/>
        <v>0.26666666666666666</v>
      </c>
      <c r="AK49" s="12">
        <f t="shared" si="28"/>
        <v>3.8071162617163999E-2</v>
      </c>
      <c r="AL49" s="12">
        <f t="shared" si="29"/>
        <v>2.0801567606134799E-2</v>
      </c>
      <c r="AM49" s="2">
        <v>1</v>
      </c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10">
        <v>48.073300000000003</v>
      </c>
      <c r="AZ49" s="10">
        <v>26.2666</v>
      </c>
      <c r="BA49" s="9">
        <v>403.3</v>
      </c>
      <c r="BB49" s="9">
        <v>90.309550000000002</v>
      </c>
      <c r="BC49" s="9">
        <v>65.202860000000001</v>
      </c>
      <c r="BD49" s="9">
        <v>2.767045</v>
      </c>
      <c r="BE49" s="9">
        <v>802.41819999999996</v>
      </c>
      <c r="BF49" s="9">
        <v>1.0474320000000001E-2</v>
      </c>
      <c r="BG49" s="9">
        <v>0.99880000000000002</v>
      </c>
      <c r="BH49" s="9">
        <v>2.0818239999999998E-2</v>
      </c>
      <c r="BI49" s="9">
        <v>5.7374000000000001</v>
      </c>
      <c r="BJ49" s="9">
        <v>858.73400000000004</v>
      </c>
      <c r="BK49" s="9">
        <v>139.76</v>
      </c>
      <c r="BL49" s="9">
        <v>31.402999999999999</v>
      </c>
      <c r="BM49" s="9">
        <v>2083.41</v>
      </c>
      <c r="BN49" s="9">
        <v>1.03</v>
      </c>
      <c r="BO49" s="9">
        <v>3.75</v>
      </c>
      <c r="BP49" s="9">
        <v>0.84430000000000005</v>
      </c>
    </row>
    <row r="50" spans="1:68" x14ac:dyDescent="0.2">
      <c r="A50" s="25">
        <v>34181</v>
      </c>
      <c r="B50" s="27" t="str">
        <f t="shared" si="14"/>
        <v>1993-7</v>
      </c>
      <c r="C50" s="12">
        <v>0.298348</v>
      </c>
      <c r="D50" s="12">
        <v>0.67787600000000003</v>
      </c>
      <c r="E50" s="16">
        <f t="shared" si="12"/>
        <v>1.1384335154826959</v>
      </c>
      <c r="F50" s="11"/>
      <c r="G50" s="50">
        <v>1.495514</v>
      </c>
      <c r="H50" s="12">
        <v>9.2870000000000001E-3</v>
      </c>
      <c r="I50" s="11"/>
      <c r="J50" s="12">
        <v>0.78005800000000003</v>
      </c>
      <c r="K50" s="12">
        <v>0.66021200000000002</v>
      </c>
      <c r="L50" s="11"/>
      <c r="M50" s="12">
        <v>0.15032499999999999</v>
      </c>
      <c r="N50" s="11"/>
      <c r="O50" s="12">
        <v>0.13666600000000001</v>
      </c>
      <c r="P50" s="12">
        <v>0.54899500000000001</v>
      </c>
      <c r="Q50" s="11"/>
      <c r="R50" s="11"/>
      <c r="S50" s="12">
        <v>0.12534600000000001</v>
      </c>
      <c r="T50" s="12">
        <v>0.61707299999999998</v>
      </c>
      <c r="U50" s="12">
        <v>3.9476999999999998E-2</v>
      </c>
      <c r="V50" s="12">
        <f t="shared" si="15"/>
        <v>2.470416759307295E-3</v>
      </c>
      <c r="W50" s="12">
        <f t="shared" si="30"/>
        <v>1.0578702638487118E-2</v>
      </c>
      <c r="X50" s="12">
        <f t="shared" si="16"/>
        <v>1.3929693216615505E-2</v>
      </c>
      <c r="Y50" s="12">
        <f t="shared" si="17"/>
        <v>0.35442442182744066</v>
      </c>
      <c r="Z50" s="12">
        <f t="shared" si="18"/>
        <v>1.2401142740501251E-3</v>
      </c>
      <c r="AA50" s="12">
        <f t="shared" si="19"/>
        <v>89.511571160803967</v>
      </c>
      <c r="AB50" s="12">
        <f t="shared" si="20"/>
        <v>1.0015022533800702</v>
      </c>
      <c r="AC50" s="12">
        <f t="shared" si="21"/>
        <v>36.811667826234206</v>
      </c>
      <c r="AD50" s="12">
        <f t="shared" si="22"/>
        <v>0.17357494966326462</v>
      </c>
      <c r="AE50" s="12">
        <f t="shared" si="23"/>
        <v>1.1525278393099585E-3</v>
      </c>
      <c r="AF50" s="12">
        <f t="shared" si="24"/>
        <v>7.0721357850070717E-3</v>
      </c>
      <c r="AG50" s="12">
        <f t="shared" si="25"/>
        <v>3.1877590054191905E-2</v>
      </c>
      <c r="AH50" s="12">
        <f t="shared" si="26"/>
        <v>4.7778308647873863E-4</v>
      </c>
      <c r="AI50" s="12">
        <f t="shared" si="31"/>
        <v>1.0141987829614605</v>
      </c>
      <c r="AJ50" s="12">
        <f t="shared" si="27"/>
        <v>0.26666666666666666</v>
      </c>
      <c r="AK50" s="12">
        <f t="shared" si="28"/>
        <v>3.7478309428418302E-2</v>
      </c>
      <c r="AL50" s="12">
        <f t="shared" si="29"/>
        <v>2.0557942561108485E-2</v>
      </c>
      <c r="AM50" s="2">
        <v>1</v>
      </c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10">
        <v>48.643000000000001</v>
      </c>
      <c r="AZ50" s="10">
        <v>26.682099999999998</v>
      </c>
      <c r="BA50" s="9">
        <v>404.79</v>
      </c>
      <c r="BB50" s="9">
        <v>94.52955</v>
      </c>
      <c r="BC50" s="9">
        <v>71.789090000000002</v>
      </c>
      <c r="BD50" s="9">
        <v>2.8214760000000001</v>
      </c>
      <c r="BE50" s="9">
        <v>806.37729999999999</v>
      </c>
      <c r="BF50" s="9">
        <v>1.1171739999999999E-2</v>
      </c>
      <c r="BG50" s="9">
        <v>0.99850000000000005</v>
      </c>
      <c r="BH50" s="9">
        <v>2.71653E-2</v>
      </c>
      <c r="BI50" s="9">
        <v>5.7611999999999997</v>
      </c>
      <c r="BJ50" s="9">
        <v>867.65800000000002</v>
      </c>
      <c r="BK50" s="9">
        <v>141.4</v>
      </c>
      <c r="BL50" s="9">
        <v>31.37</v>
      </c>
      <c r="BM50" s="9">
        <v>2093</v>
      </c>
      <c r="BN50" s="9">
        <v>0.98599999999999999</v>
      </c>
      <c r="BO50" s="9">
        <v>3.75</v>
      </c>
      <c r="BP50" s="9">
        <v>0.87839999999999996</v>
      </c>
    </row>
    <row r="51" spans="1:68" x14ac:dyDescent="0.2">
      <c r="A51" s="25">
        <v>34212</v>
      </c>
      <c r="B51" s="27" t="str">
        <f t="shared" si="14"/>
        <v>1993-8</v>
      </c>
      <c r="C51" s="12">
        <v>0.29708699999999999</v>
      </c>
      <c r="D51" s="12">
        <v>0.67736399999999997</v>
      </c>
      <c r="E51" s="16">
        <f t="shared" si="12"/>
        <v>1.1332728921124207</v>
      </c>
      <c r="F51" s="11"/>
      <c r="G51" s="50">
        <v>1.491368</v>
      </c>
      <c r="H51" s="12">
        <v>9.6380000000000007E-3</v>
      </c>
      <c r="I51" s="11"/>
      <c r="J51" s="12">
        <v>0.76459500000000002</v>
      </c>
      <c r="K51" s="12">
        <v>0.66828900000000002</v>
      </c>
      <c r="L51" s="11"/>
      <c r="M51" s="12">
        <v>0.14499999999999999</v>
      </c>
      <c r="N51" s="11"/>
      <c r="O51" s="12">
        <v>0.13592000000000001</v>
      </c>
      <c r="P51" s="12">
        <v>0.55260900000000002</v>
      </c>
      <c r="Q51" s="11"/>
      <c r="R51" s="11"/>
      <c r="S51" s="12">
        <v>0.12428699999999999</v>
      </c>
      <c r="T51" s="12">
        <v>0.62113300000000005</v>
      </c>
      <c r="U51" s="12">
        <v>3.9697000000000003E-2</v>
      </c>
      <c r="V51" s="12">
        <f t="shared" si="15"/>
        <v>2.4530245793062846E-3</v>
      </c>
      <c r="W51" s="12">
        <f t="shared" si="30"/>
        <v>1.0500492315582215E-2</v>
      </c>
      <c r="X51" s="12">
        <f t="shared" si="16"/>
        <v>1.3969174780778247E-2</v>
      </c>
      <c r="Y51" s="12">
        <f t="shared" si="17"/>
        <v>0.34977264777894368</v>
      </c>
      <c r="Z51" s="12">
        <f t="shared" si="18"/>
        <v>1.2367089344923934E-3</v>
      </c>
      <c r="AA51" s="12">
        <f t="shared" si="19"/>
        <v>85.989476607852723</v>
      </c>
      <c r="AB51" s="12">
        <f t="shared" si="20"/>
        <v>1.0010010010010011</v>
      </c>
      <c r="AC51" s="12">
        <f t="shared" si="21"/>
        <v>27.928186578160386</v>
      </c>
      <c r="AD51" s="12">
        <f t="shared" si="22"/>
        <v>0.17311820511044942</v>
      </c>
      <c r="AE51" s="12">
        <f t="shared" si="23"/>
        <v>1.1409325526312187E-3</v>
      </c>
      <c r="AF51" s="12">
        <f t="shared" si="24"/>
        <v>6.9920290868410008E-3</v>
      </c>
      <c r="AG51" s="12">
        <f t="shared" si="25"/>
        <v>3.1874541803461574E-2</v>
      </c>
      <c r="AH51" s="12">
        <f t="shared" si="26"/>
        <v>4.7678532264062778E-4</v>
      </c>
      <c r="AI51" s="12">
        <f t="shared" si="31"/>
        <v>0.93896713615023475</v>
      </c>
      <c r="AJ51" s="12">
        <f t="shared" si="27"/>
        <v>0.26666666666666666</v>
      </c>
      <c r="AK51" s="12">
        <f t="shared" si="28"/>
        <v>3.7105751391465679E-2</v>
      </c>
      <c r="AL51" s="12">
        <f t="shared" si="29"/>
        <v>2.0489452030094907E-2</v>
      </c>
      <c r="AM51" s="2">
        <v>1</v>
      </c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10">
        <v>48.805599999999998</v>
      </c>
      <c r="AZ51" s="10">
        <v>26.95</v>
      </c>
      <c r="BA51" s="9">
        <v>407.66</v>
      </c>
      <c r="BB51" s="9">
        <v>95.233630000000005</v>
      </c>
      <c r="BC51" s="9">
        <v>71.586190000000002</v>
      </c>
      <c r="BD51" s="9">
        <v>2.859</v>
      </c>
      <c r="BE51" s="9">
        <v>808.59770000000003</v>
      </c>
      <c r="BF51" s="9">
        <v>1.162933E-2</v>
      </c>
      <c r="BG51" s="9">
        <v>0.999</v>
      </c>
      <c r="BH51" s="9">
        <v>3.5806119999999997E-2</v>
      </c>
      <c r="BI51" s="9">
        <v>5.7763999999999998</v>
      </c>
      <c r="BJ51" s="9">
        <v>876.476</v>
      </c>
      <c r="BK51" s="9">
        <v>143.02000000000001</v>
      </c>
      <c r="BL51" s="9">
        <v>31.373000000000001</v>
      </c>
      <c r="BM51" s="9">
        <v>2097.38</v>
      </c>
      <c r="BN51" s="9">
        <v>1.0649999999999999</v>
      </c>
      <c r="BO51" s="9">
        <v>3.75</v>
      </c>
      <c r="BP51" s="9">
        <v>0.88239999999999996</v>
      </c>
    </row>
    <row r="52" spans="1:68" x14ac:dyDescent="0.2">
      <c r="A52" s="25">
        <v>34242</v>
      </c>
      <c r="B52" s="27" t="str">
        <f t="shared" si="14"/>
        <v>1993-9</v>
      </c>
      <c r="C52" s="12">
        <v>0.292964</v>
      </c>
      <c r="D52" s="12">
        <v>0.651667</v>
      </c>
      <c r="E52" s="16">
        <f t="shared" si="12"/>
        <v>1.1789672247111531</v>
      </c>
      <c r="F52" s="11"/>
      <c r="G52" s="50">
        <v>1.5247710000000001</v>
      </c>
      <c r="H52" s="12">
        <v>9.4719999999999995E-3</v>
      </c>
      <c r="I52" s="11"/>
      <c r="J52" s="12">
        <v>0.75674300000000005</v>
      </c>
      <c r="K52" s="12">
        <v>0.70525099999999996</v>
      </c>
      <c r="L52" s="11"/>
      <c r="M52" s="12">
        <v>0.15077099999999999</v>
      </c>
      <c r="N52" s="11"/>
      <c r="O52" s="12">
        <v>0.14120099999999999</v>
      </c>
      <c r="P52" s="12">
        <v>0.55157100000000003</v>
      </c>
      <c r="Q52" s="11"/>
      <c r="R52" s="11"/>
      <c r="S52" s="12">
        <v>0.12475799999999999</v>
      </c>
      <c r="T52" s="12">
        <v>0.626112</v>
      </c>
      <c r="U52" s="12">
        <v>3.9690000000000003E-2</v>
      </c>
      <c r="V52" s="12">
        <f t="shared" si="15"/>
        <v>2.4498395355104243E-3</v>
      </c>
      <c r="W52" s="12">
        <f t="shared" ref="W52:W72" si="32">1/BB52</f>
        <v>1.0694823427395731E-2</v>
      </c>
      <c r="X52" s="12">
        <f t="shared" si="16"/>
        <v>1.4418099212959218E-2</v>
      </c>
      <c r="Y52" s="12">
        <f t="shared" si="17"/>
        <v>0.3500311002632584</v>
      </c>
      <c r="Z52" s="12">
        <f t="shared" si="18"/>
        <v>1.2366636644595107E-3</v>
      </c>
      <c r="AA52" s="12">
        <f t="shared" si="19"/>
        <v>84.378786498044093</v>
      </c>
      <c r="AB52" s="12">
        <f t="shared" si="20"/>
        <v>1.0005002501250624</v>
      </c>
      <c r="AC52" s="12">
        <f t="shared" si="21"/>
        <v>20.782438008585224</v>
      </c>
      <c r="AD52" s="12">
        <f t="shared" si="22"/>
        <v>0.17280110592707792</v>
      </c>
      <c r="AE52" s="12">
        <f t="shared" si="23"/>
        <v>1.1293802164660473E-3</v>
      </c>
      <c r="AF52" s="12">
        <f t="shared" si="24"/>
        <v>6.8989306657468094E-3</v>
      </c>
      <c r="AG52" s="12">
        <f t="shared" si="25"/>
        <v>3.1877112456396094E-2</v>
      </c>
      <c r="AH52" s="12">
        <f t="shared" si="26"/>
        <v>4.7496461513617233E-4</v>
      </c>
      <c r="AI52" s="12">
        <f t="shared" si="31"/>
        <v>0.84317032040472184</v>
      </c>
      <c r="AJ52" s="12">
        <f t="shared" si="27"/>
        <v>0.26666666666666666</v>
      </c>
      <c r="AK52" s="12">
        <f t="shared" si="28"/>
        <v>3.7131791868880215E-2</v>
      </c>
      <c r="AL52" s="12">
        <f t="shared" si="29"/>
        <v>2.0469236784037271E-2</v>
      </c>
      <c r="AM52" s="2">
        <v>1</v>
      </c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10">
        <v>48.8538</v>
      </c>
      <c r="AZ52" s="10">
        <v>26.931100000000001</v>
      </c>
      <c r="BA52" s="9">
        <v>408.19</v>
      </c>
      <c r="BB52" s="9">
        <v>93.50318</v>
      </c>
      <c r="BC52" s="9">
        <v>69.35727</v>
      </c>
      <c r="BD52" s="9">
        <v>2.8568889999999998</v>
      </c>
      <c r="BE52" s="9">
        <v>808.62729999999999</v>
      </c>
      <c r="BF52" s="9">
        <v>1.185132E-2</v>
      </c>
      <c r="BG52" s="9">
        <v>0.99950000000000006</v>
      </c>
      <c r="BH52" s="9">
        <v>4.8117550000000002E-2</v>
      </c>
      <c r="BI52" s="9">
        <v>5.7869999999999999</v>
      </c>
      <c r="BJ52" s="9">
        <v>885.44140000000004</v>
      </c>
      <c r="BK52" s="9">
        <v>144.94999999999999</v>
      </c>
      <c r="BL52" s="9">
        <v>31.370470000000001</v>
      </c>
      <c r="BM52" s="9">
        <v>2105.42</v>
      </c>
      <c r="BN52" s="9">
        <v>1.1859999999999999</v>
      </c>
      <c r="BO52" s="9">
        <v>3.75</v>
      </c>
      <c r="BP52" s="9">
        <v>0.84819999999999995</v>
      </c>
    </row>
    <row r="53" spans="1:68" x14ac:dyDescent="0.2">
      <c r="A53" s="25">
        <v>34273</v>
      </c>
      <c r="B53" s="27" t="str">
        <f t="shared" si="14"/>
        <v>1993-10</v>
      </c>
      <c r="C53" s="12">
        <v>0.29481600000000002</v>
      </c>
      <c r="D53" s="12">
        <v>0.66100000000000003</v>
      </c>
      <c r="E53" s="16">
        <f t="shared" si="12"/>
        <v>1.1637379262190155</v>
      </c>
      <c r="F53" s="11"/>
      <c r="G53" s="50">
        <v>1.502275</v>
      </c>
      <c r="H53" s="12">
        <v>9.3449999999999991E-3</v>
      </c>
      <c r="I53" s="11"/>
      <c r="J53" s="12">
        <v>0.75401899999999999</v>
      </c>
      <c r="K53" s="12">
        <v>0.69318299999999999</v>
      </c>
      <c r="L53" s="11"/>
      <c r="M53" s="12">
        <v>0.15068300000000001</v>
      </c>
      <c r="N53" s="11"/>
      <c r="O53" s="12">
        <v>0.13939599999999999</v>
      </c>
      <c r="P53" s="12">
        <v>0.55259999999999998</v>
      </c>
      <c r="Q53" s="11"/>
      <c r="R53" s="11"/>
      <c r="S53" s="12">
        <v>0.124713</v>
      </c>
      <c r="T53" s="12">
        <v>0.63553400000000004</v>
      </c>
      <c r="U53" s="12">
        <v>3.9573999999999998E-2</v>
      </c>
      <c r="V53" s="12">
        <f t="shared" si="15"/>
        <v>2.4237136139993701E-3</v>
      </c>
      <c r="W53" s="12">
        <f t="shared" si="32"/>
        <v>1.0226542459172573E-2</v>
      </c>
      <c r="X53" s="12">
        <f t="shared" si="16"/>
        <v>1.4297385036871528E-2</v>
      </c>
      <c r="Y53" s="12">
        <f t="shared" si="17"/>
        <v>0.34665048964381662</v>
      </c>
      <c r="Z53" s="12">
        <f t="shared" si="18"/>
        <v>1.2342920902859978E-3</v>
      </c>
      <c r="AA53" s="12">
        <f t="shared" si="19"/>
        <v>79.99897601310704</v>
      </c>
      <c r="AB53" s="12">
        <f t="shared" si="20"/>
        <v>1.0008006405124099</v>
      </c>
      <c r="AC53" s="12">
        <f t="shared" si="21"/>
        <v>15.280400701003661</v>
      </c>
      <c r="AD53" s="12">
        <f t="shared" si="22"/>
        <v>0.17280707817792215</v>
      </c>
      <c r="AE53" s="12">
        <f t="shared" si="23"/>
        <v>1.1179117408680586E-3</v>
      </c>
      <c r="AF53" s="12">
        <f t="shared" si="24"/>
        <v>6.8124531643844952E-3</v>
      </c>
      <c r="AG53" s="12">
        <f t="shared" si="25"/>
        <v>3.1877590054191905E-2</v>
      </c>
      <c r="AH53" s="12">
        <f t="shared" si="26"/>
        <v>4.7440468142539625E-4</v>
      </c>
      <c r="AI53" s="12">
        <f t="shared" si="31"/>
        <v>0.83963056255247692</v>
      </c>
      <c r="AJ53" s="12">
        <f t="shared" si="27"/>
        <v>0.26666666666666666</v>
      </c>
      <c r="AK53" s="12">
        <f t="shared" si="28"/>
        <v>3.7223707034536153E-2</v>
      </c>
      <c r="AL53" s="12">
        <f t="shared" si="29"/>
        <v>2.0427423407375935E-2</v>
      </c>
      <c r="AM53" s="2">
        <v>1</v>
      </c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10">
        <v>48.953800000000001</v>
      </c>
      <c r="AZ53" s="10">
        <v>26.864599999999999</v>
      </c>
      <c r="BA53" s="9">
        <v>412.59</v>
      </c>
      <c r="BB53" s="9">
        <v>97.784760000000006</v>
      </c>
      <c r="BC53" s="9">
        <v>69.942859999999996</v>
      </c>
      <c r="BD53" s="9">
        <v>2.8847499999999999</v>
      </c>
      <c r="BE53" s="9">
        <v>810.18100000000004</v>
      </c>
      <c r="BF53" s="9">
        <v>1.250016E-2</v>
      </c>
      <c r="BG53" s="9">
        <v>0.99919999999999998</v>
      </c>
      <c r="BH53" s="9">
        <v>6.5443310000000005E-2</v>
      </c>
      <c r="BI53" s="9">
        <v>5.7868000000000004</v>
      </c>
      <c r="BJ53" s="9">
        <v>894.52499999999998</v>
      </c>
      <c r="BK53" s="9">
        <v>146.79</v>
      </c>
      <c r="BL53" s="9">
        <v>31.37</v>
      </c>
      <c r="BM53" s="9">
        <v>2107.9050000000002</v>
      </c>
      <c r="BN53" s="9">
        <v>1.1910000000000001</v>
      </c>
      <c r="BO53" s="9">
        <v>3.75</v>
      </c>
      <c r="BP53" s="9">
        <v>0.85929999999999995</v>
      </c>
    </row>
    <row r="54" spans="1:68" x14ac:dyDescent="0.2">
      <c r="A54" s="25">
        <v>34303</v>
      </c>
      <c r="B54" s="27" t="str">
        <f t="shared" si="14"/>
        <v>1993-11</v>
      </c>
      <c r="C54" s="12">
        <v>0.29691499999999998</v>
      </c>
      <c r="D54" s="12">
        <v>0.66464999999999996</v>
      </c>
      <c r="E54" s="16">
        <f t="shared" si="12"/>
        <v>1.1289230074508918</v>
      </c>
      <c r="F54" s="11"/>
      <c r="G54" s="50">
        <v>1.48081</v>
      </c>
      <c r="H54" s="12">
        <v>9.2700000000000005E-3</v>
      </c>
      <c r="I54" s="11"/>
      <c r="J54" s="12">
        <v>0.75911499999999998</v>
      </c>
      <c r="K54" s="12">
        <v>0.66805400000000004</v>
      </c>
      <c r="L54" s="11"/>
      <c r="M54" s="12">
        <v>0.147784</v>
      </c>
      <c r="N54" s="12">
        <v>0.31756699999999999</v>
      </c>
      <c r="O54" s="12">
        <v>0.135354</v>
      </c>
      <c r="P54" s="12">
        <v>0.54786500000000005</v>
      </c>
      <c r="Q54" s="11"/>
      <c r="R54" s="11"/>
      <c r="S54" s="12">
        <v>0.12099600000000001</v>
      </c>
      <c r="T54" s="12">
        <v>0.62695699999999999</v>
      </c>
      <c r="U54" s="12">
        <v>3.9398000000000002E-2</v>
      </c>
      <c r="V54" s="12">
        <f t="shared" si="15"/>
        <v>2.4242424242424242E-3</v>
      </c>
      <c r="W54" s="12">
        <f t="shared" si="32"/>
        <v>1.0032240611653672E-2</v>
      </c>
      <c r="X54" s="12">
        <f t="shared" si="16"/>
        <v>1.3958504993864538E-2</v>
      </c>
      <c r="Y54" s="12">
        <f t="shared" si="17"/>
        <v>0.33938052872092572</v>
      </c>
      <c r="Z54" s="12">
        <f t="shared" si="18"/>
        <v>1.2390549628673814E-3</v>
      </c>
      <c r="AA54" s="12">
        <f t="shared" si="19"/>
        <v>74.916412013296167</v>
      </c>
      <c r="AB54" s="12">
        <f t="shared" si="20"/>
        <v>1.0013016921998599</v>
      </c>
      <c r="AC54" s="12">
        <f t="shared" si="21"/>
        <v>11.228217678761366</v>
      </c>
      <c r="AD54" s="12">
        <f t="shared" si="22"/>
        <v>0.1725714877387958</v>
      </c>
      <c r="AE54" s="12">
        <f t="shared" si="23"/>
        <v>1.1118634720605387E-3</v>
      </c>
      <c r="AF54" s="12">
        <f t="shared" si="24"/>
        <v>6.7208817796894959E-3</v>
      </c>
      <c r="AG54" s="12">
        <f t="shared" si="25"/>
        <v>3.1877590054191905E-2</v>
      </c>
      <c r="AH54" s="12">
        <f t="shared" si="26"/>
        <v>4.7569439489294498E-4</v>
      </c>
      <c r="AI54" s="12">
        <f t="shared" si="31"/>
        <v>0.80710250201775624</v>
      </c>
      <c r="AJ54" s="12">
        <f t="shared" si="27"/>
        <v>0.26666666666666666</v>
      </c>
      <c r="AK54" s="12">
        <f t="shared" si="28"/>
        <v>3.719712243060877E-2</v>
      </c>
      <c r="AL54" s="12">
        <f t="shared" si="29"/>
        <v>2.0330451153041537E-2</v>
      </c>
      <c r="AM54" s="2">
        <v>1</v>
      </c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10">
        <v>49.1873</v>
      </c>
      <c r="AZ54" s="10">
        <v>26.883800000000001</v>
      </c>
      <c r="BA54" s="9">
        <v>412.5</v>
      </c>
      <c r="BB54" s="9">
        <v>99.678629999999998</v>
      </c>
      <c r="BC54" s="9">
        <v>71.640910000000005</v>
      </c>
      <c r="BD54" s="9">
        <v>2.946545</v>
      </c>
      <c r="BE54" s="9">
        <v>807.06669999999997</v>
      </c>
      <c r="BF54" s="9">
        <v>1.3348209999999999E-2</v>
      </c>
      <c r="BG54" s="9">
        <v>0.99870000000000003</v>
      </c>
      <c r="BH54" s="9">
        <v>8.9061329999999994E-2</v>
      </c>
      <c r="BI54" s="9">
        <v>5.7946999999999997</v>
      </c>
      <c r="BJ54" s="9">
        <v>899.39099999999996</v>
      </c>
      <c r="BK54" s="9">
        <v>148.79</v>
      </c>
      <c r="BL54" s="9">
        <v>31.37</v>
      </c>
      <c r="BM54" s="9">
        <v>2102.19</v>
      </c>
      <c r="BN54" s="9">
        <v>1.2390000000000001</v>
      </c>
      <c r="BO54" s="9">
        <v>3.75</v>
      </c>
      <c r="BP54" s="9">
        <v>0.88580000000000003</v>
      </c>
    </row>
    <row r="55" spans="1:68" x14ac:dyDescent="0.2">
      <c r="A55" s="25">
        <v>34334</v>
      </c>
      <c r="B55" s="27" t="str">
        <f t="shared" si="14"/>
        <v>1993-12</v>
      </c>
      <c r="C55" s="12">
        <v>0.29596699999999998</v>
      </c>
      <c r="D55" s="12">
        <v>0.67363499999999998</v>
      </c>
      <c r="E55" s="16">
        <f t="shared" si="12"/>
        <v>1.1289230074508918</v>
      </c>
      <c r="F55" s="11"/>
      <c r="G55" s="50">
        <v>1.4912780000000001</v>
      </c>
      <c r="H55" s="12">
        <v>9.0989999999999994E-3</v>
      </c>
      <c r="I55" s="11"/>
      <c r="J55" s="12">
        <v>0.75146299999999999</v>
      </c>
      <c r="K55" s="12">
        <v>0.68346099999999999</v>
      </c>
      <c r="L55" s="11"/>
      <c r="M55" s="12">
        <v>0.149169</v>
      </c>
      <c r="N55" s="12">
        <v>0.321544</v>
      </c>
      <c r="O55" s="12">
        <v>0.13475699999999999</v>
      </c>
      <c r="P55" s="12">
        <v>0.55631299999999995</v>
      </c>
      <c r="Q55" s="11"/>
      <c r="R55" s="11"/>
      <c r="S55" s="12">
        <v>0.11977</v>
      </c>
      <c r="T55" s="12">
        <v>0.62596600000000002</v>
      </c>
      <c r="U55" s="12">
        <v>3.9278E-2</v>
      </c>
      <c r="V55" s="12">
        <f t="shared" si="15"/>
        <v>2.3489065839851549E-3</v>
      </c>
      <c r="W55" s="12">
        <f t="shared" si="32"/>
        <v>1.0001435205952054E-2</v>
      </c>
      <c r="X55" s="12">
        <f t="shared" si="16"/>
        <v>1.3898540653231411E-2</v>
      </c>
      <c r="Y55" s="12">
        <f t="shared" si="17"/>
        <v>0.33639497614286828</v>
      </c>
      <c r="Z55" s="12">
        <f t="shared" si="18"/>
        <v>1.2354623149400999E-3</v>
      </c>
      <c r="AA55" s="12">
        <f t="shared" si="19"/>
        <v>71.378657353179463</v>
      </c>
      <c r="AB55" s="12">
        <f t="shared" si="20"/>
        <v>1.0015022533800702</v>
      </c>
      <c r="AC55" s="12">
        <f t="shared" si="21"/>
        <v>8.2709496952568582</v>
      </c>
      <c r="AD55" s="12">
        <f t="shared" si="22"/>
        <v>0.17221188950885169</v>
      </c>
      <c r="AE55" s="12">
        <f t="shared" si="23"/>
        <v>1.0954399900446415E-3</v>
      </c>
      <c r="AF55" s="12">
        <f t="shared" si="24"/>
        <v>6.6370213048383888E-3</v>
      </c>
      <c r="AG55" s="12">
        <f t="shared" si="25"/>
        <v>3.1877153102459865E-2</v>
      </c>
      <c r="AH55" s="12">
        <f t="shared" si="26"/>
        <v>4.7437430029790705E-4</v>
      </c>
      <c r="AI55" s="12">
        <f t="shared" si="31"/>
        <v>0.80192461908580581</v>
      </c>
      <c r="AJ55" s="12">
        <f t="shared" si="27"/>
        <v>0.26666666666666666</v>
      </c>
      <c r="AK55" s="12">
        <f t="shared" si="28"/>
        <v>3.7357620767848536E-2</v>
      </c>
      <c r="AL55" s="12">
        <f t="shared" si="29"/>
        <v>2.0274845809797614E-2</v>
      </c>
      <c r="AM55" s="2">
        <v>1</v>
      </c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10">
        <v>49.322200000000002</v>
      </c>
      <c r="AZ55" s="10">
        <v>26.7683</v>
      </c>
      <c r="BA55" s="9">
        <v>425.73</v>
      </c>
      <c r="BB55" s="9">
        <v>99.985650000000007</v>
      </c>
      <c r="BC55" s="9">
        <v>71.95</v>
      </c>
      <c r="BD55" s="9">
        <v>2.972696</v>
      </c>
      <c r="BE55" s="9">
        <v>809.41359999999997</v>
      </c>
      <c r="BF55" s="9">
        <v>1.4009789999999999E-2</v>
      </c>
      <c r="BG55" s="9">
        <v>0.99850000000000005</v>
      </c>
      <c r="BH55" s="9">
        <v>0.1209051</v>
      </c>
      <c r="BI55" s="9">
        <v>5.8068</v>
      </c>
      <c r="BJ55" s="9">
        <v>912.87519999999995</v>
      </c>
      <c r="BK55" s="9">
        <v>150.66999999999999</v>
      </c>
      <c r="BL55" s="9">
        <v>31.370429999999999</v>
      </c>
      <c r="BM55" s="9">
        <v>2108.04</v>
      </c>
      <c r="BN55" s="9">
        <v>1.2470000000000001</v>
      </c>
      <c r="BO55" s="9">
        <v>3.75</v>
      </c>
      <c r="BP55" s="9">
        <v>0.88580000000000003</v>
      </c>
    </row>
    <row r="56" spans="1:68" x14ac:dyDescent="0.2">
      <c r="A56" s="25">
        <v>34365</v>
      </c>
      <c r="B56" s="27" t="str">
        <f t="shared" si="14"/>
        <v>1994-1</v>
      </c>
      <c r="C56" s="12">
        <v>0.29320200000000002</v>
      </c>
      <c r="D56" s="12">
        <v>0.696075</v>
      </c>
      <c r="E56" s="16">
        <f t="shared" si="12"/>
        <v>1.1142061281337048</v>
      </c>
      <c r="F56" s="11"/>
      <c r="G56" s="50">
        <v>1.492345</v>
      </c>
      <c r="H56" s="12">
        <v>8.9739999999999993E-3</v>
      </c>
      <c r="I56" s="11"/>
      <c r="J56" s="12">
        <v>0.75916799999999995</v>
      </c>
      <c r="K56" s="12">
        <v>0.67955699999999997</v>
      </c>
      <c r="L56" s="11"/>
      <c r="M56" s="12">
        <v>0.14771799999999999</v>
      </c>
      <c r="N56" s="12">
        <v>0.32144</v>
      </c>
      <c r="O56" s="12">
        <v>0.13322100000000001</v>
      </c>
      <c r="P56" s="12">
        <v>0.56262999999999996</v>
      </c>
      <c r="Q56" s="11"/>
      <c r="R56" s="11"/>
      <c r="S56" s="12">
        <v>0.1232</v>
      </c>
      <c r="T56" s="12">
        <v>0.62356800000000001</v>
      </c>
      <c r="U56" s="12">
        <v>3.9149999999999997E-2</v>
      </c>
      <c r="V56" s="12">
        <f t="shared" si="15"/>
        <v>2.323150191659891E-3</v>
      </c>
      <c r="W56" s="12">
        <f t="shared" si="32"/>
        <v>9.8073541425773535E-3</v>
      </c>
      <c r="X56" s="12">
        <f t="shared" si="16"/>
        <v>1.3685413402125346E-2</v>
      </c>
      <c r="Y56" s="12">
        <f t="shared" si="17"/>
        <v>0.33505114053083496</v>
      </c>
      <c r="Z56" s="12">
        <f t="shared" si="18"/>
        <v>1.2328556017876407E-3</v>
      </c>
      <c r="AA56" s="12">
        <f t="shared" si="19"/>
        <v>65.946226128290476</v>
      </c>
      <c r="AB56" s="12">
        <f t="shared" si="20"/>
        <v>1.0011012113324658</v>
      </c>
      <c r="AC56" s="12">
        <f t="shared" si="21"/>
        <v>5.9122620314532339</v>
      </c>
      <c r="AD56" s="12">
        <f t="shared" si="22"/>
        <v>0.1149425287356322</v>
      </c>
      <c r="AE56" s="12">
        <f t="shared" si="23"/>
        <v>1.0855393029817269E-3</v>
      </c>
      <c r="AF56" s="12">
        <f t="shared" si="24"/>
        <v>6.5841453779299447E-3</v>
      </c>
      <c r="AG56" s="12">
        <f t="shared" si="25"/>
        <v>3.1877590054191905E-2</v>
      </c>
      <c r="AH56" s="12">
        <f t="shared" si="26"/>
        <v>4.7238775476462092E-4</v>
      </c>
      <c r="AI56" s="12">
        <f t="shared" si="31"/>
        <v>0.54914881933003845</v>
      </c>
      <c r="AJ56" s="12">
        <f t="shared" si="27"/>
        <v>0.26666666666666666</v>
      </c>
      <c r="AK56" s="12">
        <f t="shared" si="28"/>
        <v>3.7742970371768256E-2</v>
      </c>
      <c r="AL56" s="12">
        <f t="shared" si="29"/>
        <v>2.0218562662380334E-2</v>
      </c>
      <c r="AM56" s="2">
        <v>1</v>
      </c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10">
        <v>49.459499999999998</v>
      </c>
      <c r="AZ56" s="10">
        <v>26.495000000000001</v>
      </c>
      <c r="BA56" s="9">
        <v>430.45</v>
      </c>
      <c r="BB56" s="9">
        <v>101.96429999999999</v>
      </c>
      <c r="BC56" s="9">
        <v>73.070499999999996</v>
      </c>
      <c r="BD56" s="9">
        <v>2.9846189999999999</v>
      </c>
      <c r="BE56" s="9">
        <v>811.125</v>
      </c>
      <c r="BF56" s="9">
        <v>1.5163869999999999E-2</v>
      </c>
      <c r="BG56" s="9">
        <v>0.99890000000000001</v>
      </c>
      <c r="BH56" s="9">
        <v>0.16914000000000001</v>
      </c>
      <c r="BI56" s="9">
        <v>8.6999999999999993</v>
      </c>
      <c r="BJ56" s="9">
        <v>921.2011</v>
      </c>
      <c r="BK56" s="9">
        <v>151.88</v>
      </c>
      <c r="BL56" s="9">
        <v>31.37</v>
      </c>
      <c r="BM56" s="9">
        <v>2116.9050000000002</v>
      </c>
      <c r="BN56" s="9">
        <v>1.821</v>
      </c>
      <c r="BO56" s="9">
        <v>3.75</v>
      </c>
      <c r="BP56" s="9">
        <v>0.89749999999999996</v>
      </c>
    </row>
    <row r="57" spans="1:68" x14ac:dyDescent="0.2">
      <c r="A57" s="25">
        <v>34393</v>
      </c>
      <c r="B57" s="27" t="str">
        <f t="shared" si="14"/>
        <v>1994-2</v>
      </c>
      <c r="C57" s="12">
        <v>0.28970400000000002</v>
      </c>
      <c r="D57" s="12">
        <v>0.71610499999999999</v>
      </c>
      <c r="E57" s="16">
        <f t="shared" si="12"/>
        <v>1.1175681716584711</v>
      </c>
      <c r="F57" s="11"/>
      <c r="G57" s="50">
        <v>1.479163</v>
      </c>
      <c r="H57" s="12">
        <v>9.41E-3</v>
      </c>
      <c r="I57" s="11"/>
      <c r="J57" s="12">
        <v>0.744946</v>
      </c>
      <c r="K57" s="12">
        <v>0.68666400000000005</v>
      </c>
      <c r="L57" s="11"/>
      <c r="M57" s="12">
        <v>0.147789</v>
      </c>
      <c r="N57" s="12">
        <v>0.31995899999999999</v>
      </c>
      <c r="O57" s="12">
        <v>0.133546</v>
      </c>
      <c r="P57" s="12">
        <v>0.57435800000000004</v>
      </c>
      <c r="Q57" s="11"/>
      <c r="R57" s="11"/>
      <c r="S57" s="12">
        <v>0.12521299999999999</v>
      </c>
      <c r="T57" s="12">
        <v>0.63000500000000004</v>
      </c>
      <c r="U57" s="12">
        <v>3.9399000000000003E-2</v>
      </c>
      <c r="V57" s="12">
        <f t="shared" si="15"/>
        <v>2.3326879563320816E-3</v>
      </c>
      <c r="W57" s="12">
        <f t="shared" si="32"/>
        <v>9.7087849941019135E-3</v>
      </c>
      <c r="X57" s="12">
        <f t="shared" si="16"/>
        <v>1.3685787993458194E-2</v>
      </c>
      <c r="Y57" s="12">
        <f t="shared" si="17"/>
        <v>0.33598582946165662</v>
      </c>
      <c r="Z57" s="12">
        <f t="shared" si="18"/>
        <v>1.2353609724761576E-3</v>
      </c>
      <c r="AA57" s="12">
        <f t="shared" si="19"/>
        <v>56.482847006606796</v>
      </c>
      <c r="AB57" s="12">
        <f t="shared" si="20"/>
        <v>1.0011012113324658</v>
      </c>
      <c r="AC57" s="12">
        <f t="shared" si="21"/>
        <v>4.1952608655158787</v>
      </c>
      <c r="AD57" s="12">
        <f t="shared" si="22"/>
        <v>0.11490554763984005</v>
      </c>
      <c r="AE57" s="12">
        <f t="shared" si="23"/>
        <v>1.0755810826799177E-3</v>
      </c>
      <c r="AF57" s="12">
        <f t="shared" si="24"/>
        <v>6.545787785559992E-3</v>
      </c>
      <c r="AG57" s="12">
        <f t="shared" si="25"/>
        <v>3.1877590054191905E-2</v>
      </c>
      <c r="AH57" s="12">
        <f t="shared" si="26"/>
        <v>4.6970408642555192E-4</v>
      </c>
      <c r="AI57" s="12">
        <f t="shared" si="31"/>
        <v>0.5181347150259068</v>
      </c>
      <c r="AJ57" s="12">
        <f t="shared" si="27"/>
        <v>0.26666666666666666</v>
      </c>
      <c r="AK57" s="12">
        <f t="shared" si="28"/>
        <v>3.7821196511372834E-2</v>
      </c>
      <c r="AL57" s="12">
        <f t="shared" si="29"/>
        <v>2.0361249284811117E-2</v>
      </c>
      <c r="AM57" s="2">
        <v>1</v>
      </c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10">
        <v>49.112900000000003</v>
      </c>
      <c r="AZ57" s="10">
        <v>26.440200000000001</v>
      </c>
      <c r="BA57" s="9">
        <v>428.69</v>
      </c>
      <c r="BB57" s="9">
        <v>102.9995</v>
      </c>
      <c r="BC57" s="9">
        <v>73.0685</v>
      </c>
      <c r="BD57" s="9">
        <v>2.9763160000000002</v>
      </c>
      <c r="BE57" s="9">
        <v>809.48</v>
      </c>
      <c r="BF57" s="9">
        <v>1.770449E-2</v>
      </c>
      <c r="BG57" s="9">
        <v>0.99890000000000001</v>
      </c>
      <c r="BH57" s="9">
        <v>0.2383642</v>
      </c>
      <c r="BI57" s="9">
        <v>8.7027999999999999</v>
      </c>
      <c r="BJ57" s="9">
        <v>929.73</v>
      </c>
      <c r="BK57" s="9">
        <v>152.77000000000001</v>
      </c>
      <c r="BL57" s="9">
        <v>31.37</v>
      </c>
      <c r="BM57" s="9">
        <v>2129</v>
      </c>
      <c r="BN57" s="9">
        <v>1.93</v>
      </c>
      <c r="BO57" s="9">
        <v>3.75</v>
      </c>
      <c r="BP57" s="9">
        <v>0.89480000000000004</v>
      </c>
    </row>
    <row r="58" spans="1:68" x14ac:dyDescent="0.2">
      <c r="A58" s="25">
        <v>34424</v>
      </c>
      <c r="B58" s="27" t="str">
        <f t="shared" si="14"/>
        <v>1994-3</v>
      </c>
      <c r="C58" s="12">
        <v>0.28914400000000001</v>
      </c>
      <c r="D58" s="12">
        <v>0.71087</v>
      </c>
      <c r="E58" s="16">
        <f t="shared" si="12"/>
        <v>1.1415525114155252</v>
      </c>
      <c r="F58" s="11"/>
      <c r="G58" s="50">
        <v>1.4918910000000001</v>
      </c>
      <c r="H58" s="12">
        <v>9.5160000000000002E-3</v>
      </c>
      <c r="I58" s="11"/>
      <c r="J58" s="12">
        <v>0.73293399999999997</v>
      </c>
      <c r="K58" s="12">
        <v>0.699712</v>
      </c>
      <c r="L58" s="11"/>
      <c r="M58" s="12">
        <v>0.15084800000000001</v>
      </c>
      <c r="N58" s="12">
        <v>0.30271599999999999</v>
      </c>
      <c r="O58" s="12">
        <v>0.136213</v>
      </c>
      <c r="P58" s="12">
        <v>0.57093000000000005</v>
      </c>
      <c r="Q58" s="11"/>
      <c r="R58" s="11"/>
      <c r="S58" s="12">
        <v>0.12634300000000001</v>
      </c>
      <c r="T58" s="12">
        <v>0.63214099999999995</v>
      </c>
      <c r="U58" s="12">
        <v>3.9488000000000002E-2</v>
      </c>
      <c r="V58" s="12">
        <f t="shared" si="15"/>
        <v>2.323150191659891E-3</v>
      </c>
      <c r="W58" s="12">
        <f t="shared" si="32"/>
        <v>9.7002148597591428E-3</v>
      </c>
      <c r="X58" s="12">
        <f t="shared" si="16"/>
        <v>1.3858965073467759E-2</v>
      </c>
      <c r="Y58" s="12">
        <f t="shared" si="17"/>
        <v>0.3364639056662877</v>
      </c>
      <c r="Z58" s="12">
        <f t="shared" si="18"/>
        <v>1.2391240532937343E-3</v>
      </c>
      <c r="AA58" s="12">
        <f t="shared" si="19"/>
        <v>48.573705984329145</v>
      </c>
      <c r="AB58" s="12">
        <f t="shared" si="20"/>
        <v>1.0006003602161297</v>
      </c>
      <c r="AC58" s="12">
        <f t="shared" si="21"/>
        <v>3.0083566129995902</v>
      </c>
      <c r="AD58" s="12">
        <f t="shared" si="22"/>
        <v>0.11490554763984005</v>
      </c>
      <c r="AE58" s="12">
        <f t="shared" si="23"/>
        <v>1.2198692300185419E-3</v>
      </c>
      <c r="AF58" s="12">
        <f t="shared" si="24"/>
        <v>6.5155069064373209E-3</v>
      </c>
      <c r="AG58" s="12">
        <f t="shared" si="25"/>
        <v>3.1874938043089177E-2</v>
      </c>
      <c r="AH58" s="12">
        <f t="shared" si="26"/>
        <v>4.6724234037950354E-4</v>
      </c>
      <c r="AI58" s="12">
        <f t="shared" si="31"/>
        <v>0.57045065601825451</v>
      </c>
      <c r="AJ58" s="12">
        <f t="shared" si="27"/>
        <v>0.26666666666666666</v>
      </c>
      <c r="AK58" s="12">
        <f t="shared" si="28"/>
        <v>3.7858567961808275E-2</v>
      </c>
      <c r="AL58" s="12">
        <f t="shared" si="29"/>
        <v>2.0437025350086246E-2</v>
      </c>
      <c r="AM58" s="2">
        <v>1</v>
      </c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10">
        <v>48.930799999999998</v>
      </c>
      <c r="AZ58" s="10">
        <v>26.414100000000001</v>
      </c>
      <c r="BA58" s="9">
        <v>430.45</v>
      </c>
      <c r="BB58" s="9">
        <v>103.09050000000001</v>
      </c>
      <c r="BC58" s="9">
        <v>72.155460000000005</v>
      </c>
      <c r="BD58" s="9">
        <v>2.9720870000000001</v>
      </c>
      <c r="BE58" s="9">
        <v>807.02170000000001</v>
      </c>
      <c r="BF58" s="9">
        <v>2.0587270000000001E-2</v>
      </c>
      <c r="BG58" s="9">
        <v>0.99939999999999996</v>
      </c>
      <c r="BH58" s="9">
        <v>0.33240740000000002</v>
      </c>
      <c r="BI58" s="9">
        <v>8.7027999999999999</v>
      </c>
      <c r="BJ58" s="9">
        <v>819.76</v>
      </c>
      <c r="BK58" s="9">
        <v>153.47999999999999</v>
      </c>
      <c r="BL58" s="9">
        <v>31.372610000000002</v>
      </c>
      <c r="BM58" s="9">
        <v>2140.2170000000001</v>
      </c>
      <c r="BN58" s="9">
        <v>1.7529999999999999</v>
      </c>
      <c r="BO58" s="9">
        <v>3.75</v>
      </c>
      <c r="BP58" s="9">
        <v>0.876</v>
      </c>
    </row>
    <row r="59" spans="1:68" x14ac:dyDescent="0.2">
      <c r="A59" s="25">
        <v>34454</v>
      </c>
      <c r="B59" s="27" t="str">
        <f t="shared" si="14"/>
        <v>1994-4</v>
      </c>
      <c r="C59" s="12">
        <v>0.27946100000000001</v>
      </c>
      <c r="D59" s="12">
        <v>0.71564799999999995</v>
      </c>
      <c r="E59" s="16">
        <f t="shared" si="12"/>
        <v>1.1398609369656902</v>
      </c>
      <c r="F59" s="11"/>
      <c r="G59" s="50">
        <v>1.482281</v>
      </c>
      <c r="H59" s="12">
        <v>9.6640000000000007E-3</v>
      </c>
      <c r="I59" s="11"/>
      <c r="J59" s="12">
        <v>0.72309000000000001</v>
      </c>
      <c r="K59" s="12">
        <v>0.69531699999999996</v>
      </c>
      <c r="L59" s="11"/>
      <c r="M59" s="12">
        <v>0.15007000000000001</v>
      </c>
      <c r="N59" s="12">
        <v>0.29858200000000001</v>
      </c>
      <c r="O59" s="12">
        <v>0.135736</v>
      </c>
      <c r="P59" s="12">
        <v>0.56908099999999995</v>
      </c>
      <c r="Q59" s="11"/>
      <c r="R59" s="11"/>
      <c r="S59" s="12">
        <v>0.126833</v>
      </c>
      <c r="T59" s="12">
        <v>0.639903</v>
      </c>
      <c r="U59" s="12">
        <v>3.9577000000000001E-2</v>
      </c>
      <c r="V59" s="12">
        <f t="shared" si="15"/>
        <v>2.3558790962847787E-3</v>
      </c>
      <c r="W59" s="12">
        <f t="shared" si="32"/>
        <v>9.6852300242130755E-3</v>
      </c>
      <c r="X59" s="12">
        <f t="shared" si="16"/>
        <v>1.3868663754247277E-2</v>
      </c>
      <c r="Y59" s="12">
        <f t="shared" si="17"/>
        <v>0.33411293017039762</v>
      </c>
      <c r="Z59" s="12">
        <f t="shared" si="18"/>
        <v>1.2369731267588213E-3</v>
      </c>
      <c r="AA59" s="12">
        <f t="shared" si="19"/>
        <v>30.027333882032817</v>
      </c>
      <c r="AB59" s="12">
        <f t="shared" si="20"/>
        <v>1.0007004903432404</v>
      </c>
      <c r="AC59" s="12">
        <f t="shared" si="21"/>
        <v>2.082600518275965</v>
      </c>
      <c r="AD59" s="12">
        <f t="shared" si="22"/>
        <v>0.11500201253521938</v>
      </c>
      <c r="AE59" s="12">
        <f t="shared" si="23"/>
        <v>1.2016980474089107E-3</v>
      </c>
      <c r="AF59" s="12">
        <f t="shared" si="24"/>
        <v>6.4863462411623536E-3</v>
      </c>
      <c r="AG59" s="12">
        <f t="shared" si="25"/>
        <v>3.1877031164579517E-2</v>
      </c>
      <c r="AH59" s="12">
        <f t="shared" si="26"/>
        <v>4.6556018529295379E-4</v>
      </c>
      <c r="AI59" s="12">
        <f t="shared" si="31"/>
        <v>0.46816479400749061</v>
      </c>
      <c r="AJ59" s="12">
        <f t="shared" si="27"/>
        <v>0.26666666666666666</v>
      </c>
      <c r="AK59" s="12">
        <f t="shared" si="28"/>
        <v>3.789515169429223E-2</v>
      </c>
      <c r="AL59" s="12">
        <f t="shared" si="29"/>
        <v>2.0439406357881742E-2</v>
      </c>
      <c r="AM59" s="2">
        <v>1</v>
      </c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10">
        <v>48.9251</v>
      </c>
      <c r="AZ59" s="10">
        <v>26.3886</v>
      </c>
      <c r="BA59" s="9">
        <v>424.47</v>
      </c>
      <c r="BB59" s="9">
        <v>103.25</v>
      </c>
      <c r="BC59" s="9">
        <v>72.105000000000004</v>
      </c>
      <c r="BD59" s="9">
        <v>2.9929999999999999</v>
      </c>
      <c r="BE59" s="9">
        <v>808.42499999999995</v>
      </c>
      <c r="BF59" s="9">
        <v>3.3302989999999998E-2</v>
      </c>
      <c r="BG59" s="9">
        <v>0.99929999999999997</v>
      </c>
      <c r="BH59" s="9">
        <v>0.48016890000000001</v>
      </c>
      <c r="BI59" s="9">
        <v>8.6954999999999991</v>
      </c>
      <c r="BJ59" s="9">
        <v>832.1558</v>
      </c>
      <c r="BK59" s="9">
        <v>154.16999999999999</v>
      </c>
      <c r="BL59" s="9">
        <v>31.370550000000001</v>
      </c>
      <c r="BM59" s="9">
        <v>2147.9499999999998</v>
      </c>
      <c r="BN59" s="9">
        <v>2.1360000000000001</v>
      </c>
      <c r="BO59" s="9">
        <v>3.75</v>
      </c>
      <c r="BP59" s="9">
        <v>0.87729999999999997</v>
      </c>
    </row>
    <row r="60" spans="1:68" x14ac:dyDescent="0.2">
      <c r="A60" s="25">
        <v>34485</v>
      </c>
      <c r="B60" s="27" t="str">
        <f t="shared" si="14"/>
        <v>1994-5</v>
      </c>
      <c r="C60" s="12">
        <v>0.27516699999999999</v>
      </c>
      <c r="D60" s="12">
        <v>0.724333</v>
      </c>
      <c r="E60" s="16">
        <f t="shared" si="12"/>
        <v>1.1646866992778941</v>
      </c>
      <c r="F60" s="11"/>
      <c r="G60" s="50">
        <v>1.5042</v>
      </c>
      <c r="H60" s="12">
        <v>9.639E-3</v>
      </c>
      <c r="I60" s="11"/>
      <c r="J60" s="12">
        <v>0.72420300000000004</v>
      </c>
      <c r="K60" s="12">
        <v>0.70801700000000001</v>
      </c>
      <c r="L60" s="11"/>
      <c r="M60" s="12">
        <v>0.15419099999999999</v>
      </c>
      <c r="N60" s="12">
        <v>0.30143999999999999</v>
      </c>
      <c r="O60" s="12">
        <v>0.13930300000000001</v>
      </c>
      <c r="P60" s="12">
        <v>0.58347099999999996</v>
      </c>
      <c r="Q60" s="11"/>
      <c r="R60" s="11"/>
      <c r="S60" s="12">
        <v>0.12957099999999999</v>
      </c>
      <c r="T60" s="12">
        <v>0.64668099999999995</v>
      </c>
      <c r="U60" s="12">
        <v>3.9662999999999997E-2</v>
      </c>
      <c r="V60" s="12">
        <f t="shared" si="15"/>
        <v>2.3546032493524842E-3</v>
      </c>
      <c r="W60" s="12">
        <f t="shared" si="32"/>
        <v>9.7475862539538639E-3</v>
      </c>
      <c r="X60" s="12">
        <f t="shared" si="16"/>
        <v>1.4092843653992503E-2</v>
      </c>
      <c r="Y60" s="12">
        <f t="shared" si="17"/>
        <v>0.33165922810294568</v>
      </c>
      <c r="Z60" s="12">
        <f t="shared" si="18"/>
        <v>1.2403660766824077E-3</v>
      </c>
      <c r="AA60" s="12">
        <f t="shared" si="19"/>
        <v>29.60845191024849</v>
      </c>
      <c r="AB60" s="12">
        <f t="shared" si="20"/>
        <v>1.0013016921998599</v>
      </c>
      <c r="AC60" s="12">
        <f t="shared" si="21"/>
        <v>1.4574675975803706</v>
      </c>
      <c r="AD60" s="12">
        <f t="shared" si="22"/>
        <v>0.1154081408902584</v>
      </c>
      <c r="AE60" s="12">
        <f t="shared" si="23"/>
        <v>1.1885154230080897E-3</v>
      </c>
      <c r="AF60" s="12">
        <f t="shared" si="24"/>
        <v>6.4616179891444818E-3</v>
      </c>
      <c r="AG60" s="12">
        <f t="shared" si="25"/>
        <v>3.1877590054191905E-2</v>
      </c>
      <c r="AH60" s="12">
        <f t="shared" si="26"/>
        <v>4.646954595071347E-4</v>
      </c>
      <c r="AI60" s="12">
        <f t="shared" si="31"/>
        <v>0.44603033006244425</v>
      </c>
      <c r="AJ60" s="12">
        <f t="shared" si="27"/>
        <v>0.26666666666666666</v>
      </c>
      <c r="AK60" s="12">
        <f t="shared" si="28"/>
        <v>3.7324713812756843E-2</v>
      </c>
      <c r="AL60" s="12">
        <f t="shared" si="29"/>
        <v>2.0380420937214039E-2</v>
      </c>
      <c r="AM60" s="2">
        <v>1</v>
      </c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10">
        <v>49.066699999999997</v>
      </c>
      <c r="AZ60" s="10">
        <v>26.791899999999998</v>
      </c>
      <c r="BA60" s="9">
        <v>424.7</v>
      </c>
      <c r="BB60" s="9">
        <v>102.5895</v>
      </c>
      <c r="BC60" s="9">
        <v>70.957999999999998</v>
      </c>
      <c r="BD60" s="9">
        <v>3.0151430000000001</v>
      </c>
      <c r="BE60" s="9">
        <v>806.21360000000004</v>
      </c>
      <c r="BF60" s="9">
        <v>3.3774140000000001E-2</v>
      </c>
      <c r="BG60" s="9">
        <v>0.99870000000000003</v>
      </c>
      <c r="BH60" s="9">
        <v>0.6861216</v>
      </c>
      <c r="BI60" s="9">
        <v>8.6648999999999994</v>
      </c>
      <c r="BJ60" s="9">
        <v>841.38580000000002</v>
      </c>
      <c r="BK60" s="9">
        <v>154.76</v>
      </c>
      <c r="BL60" s="9">
        <v>31.37</v>
      </c>
      <c r="BM60" s="9">
        <v>2151.9470000000001</v>
      </c>
      <c r="BN60" s="9">
        <v>2.242</v>
      </c>
      <c r="BO60" s="9">
        <v>3.75</v>
      </c>
      <c r="BP60" s="9">
        <v>0.85860000000000003</v>
      </c>
    </row>
    <row r="61" spans="1:68" x14ac:dyDescent="0.2">
      <c r="A61" s="25">
        <v>34515</v>
      </c>
      <c r="B61" s="27" t="str">
        <f t="shared" si="14"/>
        <v>1994-6</v>
      </c>
      <c r="C61" s="12">
        <v>0.27535300000000001</v>
      </c>
      <c r="D61" s="12">
        <v>0.73290900000000003</v>
      </c>
      <c r="E61" s="16">
        <f t="shared" si="12"/>
        <v>1.1824524062906467</v>
      </c>
      <c r="F61" s="11"/>
      <c r="G61" s="50">
        <v>1.5262359999999999</v>
      </c>
      <c r="H61" s="12">
        <v>9.757E-3</v>
      </c>
      <c r="I61" s="11"/>
      <c r="J61" s="12">
        <v>0.72275100000000003</v>
      </c>
      <c r="K61" s="12">
        <v>0.72889899999999996</v>
      </c>
      <c r="L61" s="11"/>
      <c r="M61" s="12">
        <v>0.156835</v>
      </c>
      <c r="N61" s="12">
        <v>0.29690899999999998</v>
      </c>
      <c r="O61" s="12">
        <v>0.14152100000000001</v>
      </c>
      <c r="P61" s="12">
        <v>0.59120499999999998</v>
      </c>
      <c r="Q61" s="11"/>
      <c r="R61" s="11"/>
      <c r="S61" s="12">
        <v>0.12828999999999999</v>
      </c>
      <c r="T61" s="12">
        <v>0.65318399999999999</v>
      </c>
      <c r="U61" s="12">
        <v>3.9782999999999999E-2</v>
      </c>
      <c r="V61" s="12">
        <f t="shared" si="15"/>
        <v>2.3771037368070743E-3</v>
      </c>
      <c r="W61" s="12">
        <f t="shared" si="32"/>
        <v>9.7346433567386606E-3</v>
      </c>
      <c r="X61" s="12">
        <f t="shared" si="16"/>
        <v>1.4245111647487046E-2</v>
      </c>
      <c r="Y61" s="12">
        <f t="shared" si="17"/>
        <v>0.32816226179932023</v>
      </c>
      <c r="Z61" s="12">
        <f t="shared" si="18"/>
        <v>1.2339308273185375E-3</v>
      </c>
      <c r="AA61" s="12">
        <f t="shared" si="19"/>
        <v>31.519253220637292</v>
      </c>
      <c r="AB61" s="12">
        <f t="shared" si="20"/>
        <v>1.0015022533800702</v>
      </c>
      <c r="AC61" s="12">
        <f t="shared" si="21"/>
        <v>1.1976047904191618</v>
      </c>
      <c r="AD61" s="12">
        <f t="shared" si="22"/>
        <v>0.1155107887076653</v>
      </c>
      <c r="AE61" s="12">
        <f t="shared" si="23"/>
        <v>1.2035423621637093E-3</v>
      </c>
      <c r="AF61" s="12">
        <f t="shared" si="24"/>
        <v>6.4271482743106885E-3</v>
      </c>
      <c r="AG61" s="12">
        <f t="shared" si="25"/>
        <v>3.1877132779415021E-2</v>
      </c>
      <c r="AH61" s="12">
        <f t="shared" si="26"/>
        <v>4.6339202965708991E-4</v>
      </c>
      <c r="AI61" s="12">
        <f t="shared" si="31"/>
        <v>0.50377833753148615</v>
      </c>
      <c r="AJ61" s="12">
        <f t="shared" si="27"/>
        <v>0.26666666666666666</v>
      </c>
      <c r="AK61" s="12">
        <f t="shared" si="28"/>
        <v>3.7012910103043938E-2</v>
      </c>
      <c r="AL61" s="12">
        <f t="shared" si="29"/>
        <v>2.0311868427841072E-2</v>
      </c>
      <c r="AM61" s="2">
        <v>1</v>
      </c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10">
        <v>49.232300000000002</v>
      </c>
      <c r="AZ61" s="10">
        <v>27.017600000000002</v>
      </c>
      <c r="BA61" s="9">
        <v>420.68</v>
      </c>
      <c r="BB61" s="9">
        <v>102.7259</v>
      </c>
      <c r="BC61" s="9">
        <v>70.199520000000007</v>
      </c>
      <c r="BD61" s="9">
        <v>3.0472730000000001</v>
      </c>
      <c r="BE61" s="9">
        <v>810.41819999999996</v>
      </c>
      <c r="BF61" s="9">
        <v>3.172664E-2</v>
      </c>
      <c r="BG61" s="9">
        <v>0.99850000000000005</v>
      </c>
      <c r="BH61" s="9">
        <v>0.83499999999999996</v>
      </c>
      <c r="BI61" s="9">
        <v>8.6571999999999996</v>
      </c>
      <c r="BJ61" s="9">
        <v>830.88059999999996</v>
      </c>
      <c r="BK61" s="9">
        <v>155.59</v>
      </c>
      <c r="BL61" s="9">
        <v>31.370450000000002</v>
      </c>
      <c r="BM61" s="9">
        <v>2158</v>
      </c>
      <c r="BN61" s="9">
        <v>1.9850000000000001</v>
      </c>
      <c r="BO61" s="9">
        <v>3.75</v>
      </c>
      <c r="BP61" s="9">
        <v>0.84570000000000001</v>
      </c>
    </row>
    <row r="62" spans="1:68" x14ac:dyDescent="0.2">
      <c r="A62" s="25">
        <v>34546</v>
      </c>
      <c r="B62" s="27" t="str">
        <f t="shared" si="14"/>
        <v>1994-7</v>
      </c>
      <c r="C62" s="12">
        <v>0.272451</v>
      </c>
      <c r="D62" s="12">
        <v>0.73408499999999999</v>
      </c>
      <c r="E62" s="16">
        <f t="shared" si="12"/>
        <v>1.2217470983506413</v>
      </c>
      <c r="F62" s="11"/>
      <c r="G62" s="50">
        <v>1.5467249999999999</v>
      </c>
      <c r="H62" s="12">
        <v>1.0158E-2</v>
      </c>
      <c r="I62" s="11"/>
      <c r="J62" s="12">
        <v>0.72329399999999999</v>
      </c>
      <c r="K62" s="12">
        <v>0.75550899999999999</v>
      </c>
      <c r="L62" s="11"/>
      <c r="M62" s="12">
        <v>0.162415</v>
      </c>
      <c r="N62" s="12">
        <v>0.293686</v>
      </c>
      <c r="O62" s="12">
        <v>0.14587600000000001</v>
      </c>
      <c r="P62" s="12">
        <v>0.60062499999999996</v>
      </c>
      <c r="Q62" s="11"/>
      <c r="R62" s="11"/>
      <c r="S62" s="12">
        <v>0.12909799999999999</v>
      </c>
      <c r="T62" s="12">
        <v>0.660636</v>
      </c>
      <c r="U62" s="12">
        <v>4.0037000000000003E-2</v>
      </c>
      <c r="V62" s="12">
        <f t="shared" si="15"/>
        <v>2.3781778401388855E-3</v>
      </c>
      <c r="W62" s="12">
        <f t="shared" si="32"/>
        <v>9.9079060136035551E-3</v>
      </c>
      <c r="X62" s="12">
        <f t="shared" si="16"/>
        <v>1.4619432061379395E-2</v>
      </c>
      <c r="Y62" s="12">
        <f t="shared" si="17"/>
        <v>0.33032375361415478</v>
      </c>
      <c r="Z62" s="12">
        <f t="shared" si="18"/>
        <v>1.2425961461874602E-3</v>
      </c>
      <c r="AA62" s="12">
        <f t="shared" si="19"/>
        <v>32.247069305723819</v>
      </c>
      <c r="AB62" s="12">
        <f t="shared" si="20"/>
        <v>1.001401962747847</v>
      </c>
      <c r="AC62" s="12">
        <f t="shared" si="21"/>
        <v>1.0718113612004287</v>
      </c>
      <c r="AD62" s="12">
        <f t="shared" si="22"/>
        <v>0.11573672210455656</v>
      </c>
      <c r="AE62" s="12">
        <f t="shared" si="23"/>
        <v>1.2208216007290747E-3</v>
      </c>
      <c r="AF62" s="12">
        <f t="shared" si="24"/>
        <v>6.3783645873198109E-3</v>
      </c>
      <c r="AG62" s="12">
        <f t="shared" si="25"/>
        <v>3.1877112456396094E-2</v>
      </c>
      <c r="AH62" s="12">
        <f t="shared" si="26"/>
        <v>4.6204955943574509E-4</v>
      </c>
      <c r="AI62" s="12">
        <f t="shared" si="31"/>
        <v>0.40716612377850164</v>
      </c>
      <c r="AJ62" s="12">
        <f t="shared" si="27"/>
        <v>0.26666666666666666</v>
      </c>
      <c r="AK62" s="12">
        <f t="shared" si="28"/>
        <v>3.751247289723833E-2</v>
      </c>
      <c r="AL62" s="12">
        <f t="shared" si="29"/>
        <v>2.0403999183840033E-2</v>
      </c>
      <c r="AM62" s="2">
        <v>1</v>
      </c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10">
        <v>49.01</v>
      </c>
      <c r="AZ62" s="10">
        <v>26.657800000000002</v>
      </c>
      <c r="BA62" s="9">
        <v>420.49</v>
      </c>
      <c r="BB62" s="9">
        <v>100.9295</v>
      </c>
      <c r="BC62" s="9">
        <v>68.402109999999993</v>
      </c>
      <c r="BD62" s="9">
        <v>3.0273330000000001</v>
      </c>
      <c r="BE62" s="9">
        <v>804.76670000000001</v>
      </c>
      <c r="BF62" s="9">
        <v>3.1010570000000001E-2</v>
      </c>
      <c r="BG62" s="9">
        <v>0.99860000000000004</v>
      </c>
      <c r="BH62" s="9">
        <v>0.93300000000000005</v>
      </c>
      <c r="BI62" s="9">
        <v>8.6402999999999999</v>
      </c>
      <c r="BJ62" s="9">
        <v>819.12049999999999</v>
      </c>
      <c r="BK62" s="9">
        <v>156.78</v>
      </c>
      <c r="BL62" s="9">
        <v>31.370470000000001</v>
      </c>
      <c r="BM62" s="9">
        <v>2164.27</v>
      </c>
      <c r="BN62" s="9">
        <v>2.456</v>
      </c>
      <c r="BO62" s="9">
        <v>3.75</v>
      </c>
      <c r="BP62" s="9">
        <v>0.81850000000000001</v>
      </c>
    </row>
    <row r="63" spans="1:68" x14ac:dyDescent="0.2">
      <c r="A63" s="25">
        <v>34577</v>
      </c>
      <c r="B63" s="27" t="str">
        <f t="shared" si="14"/>
        <v>1994-8</v>
      </c>
      <c r="C63" s="12">
        <v>0.27805000000000002</v>
      </c>
      <c r="D63" s="12">
        <v>0.74009999999999998</v>
      </c>
      <c r="E63" s="16">
        <f t="shared" si="12"/>
        <v>1.2224938875305624</v>
      </c>
      <c r="F63" s="11"/>
      <c r="G63" s="50">
        <v>1.5422130000000001</v>
      </c>
      <c r="H63" s="12">
        <v>1.0007E-2</v>
      </c>
      <c r="I63" s="11"/>
      <c r="J63" s="12">
        <v>0.72553800000000002</v>
      </c>
      <c r="K63" s="12">
        <v>0.75858499999999995</v>
      </c>
      <c r="L63" s="11"/>
      <c r="M63" s="12">
        <v>0.16170599999999999</v>
      </c>
      <c r="N63" s="12">
        <v>0.29564099999999999</v>
      </c>
      <c r="O63" s="12">
        <v>0.14568800000000001</v>
      </c>
      <c r="P63" s="12">
        <v>0.60119100000000003</v>
      </c>
      <c r="Q63" s="11"/>
      <c r="R63" s="11"/>
      <c r="S63" s="12">
        <v>0.12917899999999999</v>
      </c>
      <c r="T63" s="12">
        <v>0.66469</v>
      </c>
      <c r="U63" s="12">
        <v>3.9966000000000002E-2</v>
      </c>
      <c r="V63" s="12">
        <f t="shared" si="15"/>
        <v>2.3841880647545478E-3</v>
      </c>
      <c r="W63" s="12">
        <f t="shared" si="32"/>
        <v>9.3002578961514613E-3</v>
      </c>
      <c r="X63" s="12">
        <f t="shared" si="16"/>
        <v>1.4592728618442173E-2</v>
      </c>
      <c r="Y63" s="12">
        <f t="shared" si="17"/>
        <v>0.32947984687094639</v>
      </c>
      <c r="Z63" s="12">
        <f t="shared" si="18"/>
        <v>1.2383834983912779E-3</v>
      </c>
      <c r="AA63" s="12">
        <f t="shared" si="19"/>
        <v>31.473649788292494</v>
      </c>
      <c r="AB63" s="12">
        <f t="shared" si="20"/>
        <v>1.0008006405124099</v>
      </c>
      <c r="AC63" s="12">
        <f t="shared" si="21"/>
        <v>1.1123470522803114</v>
      </c>
      <c r="AD63" s="12">
        <f t="shared" si="22"/>
        <v>0.11641714591725069</v>
      </c>
      <c r="AE63" s="12">
        <f t="shared" si="23"/>
        <v>1.2272600976506315E-3</v>
      </c>
      <c r="AF63" s="12">
        <f t="shared" si="24"/>
        <v>6.3299151791365998E-3</v>
      </c>
      <c r="AG63" s="12">
        <f t="shared" si="25"/>
        <v>3.1876665356535723E-2</v>
      </c>
      <c r="AH63" s="12">
        <f t="shared" si="26"/>
        <v>4.6050650189130023E-4</v>
      </c>
      <c r="AI63" s="12">
        <f t="shared" si="31"/>
        <v>0.39001560062402496</v>
      </c>
      <c r="AJ63" s="12">
        <f t="shared" si="27"/>
        <v>0.26666666666666666</v>
      </c>
      <c r="AK63" s="12">
        <f t="shared" si="28"/>
        <v>3.7851402962250792E-2</v>
      </c>
      <c r="AL63" s="12">
        <f t="shared" si="29"/>
        <v>2.0308155958514498E-2</v>
      </c>
      <c r="AM63" s="2">
        <v>1</v>
      </c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10">
        <v>49.241300000000003</v>
      </c>
      <c r="AZ63" s="10">
        <v>26.4191</v>
      </c>
      <c r="BA63" s="9">
        <v>419.43</v>
      </c>
      <c r="BB63" s="9">
        <v>107.5239</v>
      </c>
      <c r="BC63" s="9">
        <v>68.527280000000005</v>
      </c>
      <c r="BD63" s="9">
        <v>3.0350869999999999</v>
      </c>
      <c r="BE63" s="9">
        <v>807.50429999999994</v>
      </c>
      <c r="BF63" s="9">
        <v>3.177261E-2</v>
      </c>
      <c r="BG63" s="9">
        <v>0.99919999999999998</v>
      </c>
      <c r="BH63" s="9">
        <v>0.89900000000000002</v>
      </c>
      <c r="BI63" s="9">
        <v>8.5898000000000003</v>
      </c>
      <c r="BJ63" s="9">
        <v>814.82320000000004</v>
      </c>
      <c r="BK63" s="9">
        <v>157.97999999999999</v>
      </c>
      <c r="BL63" s="9">
        <v>31.370909999999999</v>
      </c>
      <c r="BM63" s="9">
        <v>2171.5219999999999</v>
      </c>
      <c r="BN63" s="9">
        <v>2.5640000000000001</v>
      </c>
      <c r="BO63" s="9">
        <v>3.75</v>
      </c>
      <c r="BP63" s="9">
        <v>0.81799999999999995</v>
      </c>
    </row>
    <row r="64" spans="1:68" x14ac:dyDescent="0.2">
      <c r="A64" s="25">
        <v>34607</v>
      </c>
      <c r="B64" s="27" t="str">
        <f t="shared" si="14"/>
        <v>1994-9</v>
      </c>
      <c r="C64" s="12">
        <v>0.281136</v>
      </c>
      <c r="D64" s="12">
        <v>0.74199999999999999</v>
      </c>
      <c r="E64" s="16">
        <f t="shared" si="12"/>
        <v>1.2345679012345678</v>
      </c>
      <c r="F64" s="11"/>
      <c r="G64" s="50">
        <v>1.5660860000000001</v>
      </c>
      <c r="H64" s="12">
        <v>1.0123999999999999E-2</v>
      </c>
      <c r="I64" s="11"/>
      <c r="J64" s="12">
        <v>0.73858999999999997</v>
      </c>
      <c r="K64" s="12">
        <v>0.77572300000000005</v>
      </c>
      <c r="L64" s="11"/>
      <c r="M64" s="12">
        <v>0.16383700000000001</v>
      </c>
      <c r="N64" s="12">
        <v>0.29383399999999998</v>
      </c>
      <c r="O64" s="12">
        <v>0.147148</v>
      </c>
      <c r="P64" s="12">
        <v>0.60296700000000003</v>
      </c>
      <c r="Q64" s="11"/>
      <c r="R64" s="11"/>
      <c r="S64" s="12">
        <v>0.13294500000000001</v>
      </c>
      <c r="T64" s="12">
        <v>0.67184299999999997</v>
      </c>
      <c r="U64" s="12">
        <v>4.0051000000000003E-2</v>
      </c>
      <c r="V64" s="12">
        <f t="shared" si="15"/>
        <v>2.4103936172777014E-3</v>
      </c>
      <c r="W64" s="12">
        <f t="shared" si="32"/>
        <v>9.2434256135323755E-3</v>
      </c>
      <c r="X64" s="12">
        <f t="shared" si="16"/>
        <v>1.4726850789609558E-2</v>
      </c>
      <c r="Y64" s="12">
        <f t="shared" si="17"/>
        <v>0.33079043698078309</v>
      </c>
      <c r="Z64" s="12">
        <f t="shared" si="18"/>
        <v>1.250888443517008E-3</v>
      </c>
      <c r="AA64" s="12">
        <f t="shared" si="19"/>
        <v>29.436829300242412</v>
      </c>
      <c r="AB64" s="12">
        <f t="shared" si="20"/>
        <v>1.0006003602161297</v>
      </c>
      <c r="AC64" s="12">
        <f t="shared" si="21"/>
        <v>1.1560693641618498</v>
      </c>
      <c r="AD64" s="12">
        <f t="shared" si="22"/>
        <v>0.11709190543657716</v>
      </c>
      <c r="AE64" s="12">
        <f t="shared" si="23"/>
        <v>1.204727543637641E-3</v>
      </c>
      <c r="AF64" s="12">
        <f t="shared" si="24"/>
        <v>6.2758880381573994E-3</v>
      </c>
      <c r="AG64" s="12">
        <f t="shared" si="25"/>
        <v>3.1877132779415021E-2</v>
      </c>
      <c r="AH64" s="12">
        <f t="shared" si="26"/>
        <v>4.5897392706812501E-4</v>
      </c>
      <c r="AI64" s="12">
        <f t="shared" si="31"/>
        <v>0.38520801232665636</v>
      </c>
      <c r="AJ64" s="12">
        <f t="shared" si="27"/>
        <v>0.26666666666666666</v>
      </c>
      <c r="AK64" s="12">
        <f t="shared" si="28"/>
        <v>3.8153813282868557E-2</v>
      </c>
      <c r="AL64" s="12">
        <f t="shared" si="29"/>
        <v>2.0300446609825416E-2</v>
      </c>
      <c r="AM64" s="2">
        <v>1</v>
      </c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10">
        <v>49.26</v>
      </c>
      <c r="AZ64" s="10">
        <v>26.209700000000002</v>
      </c>
      <c r="BA64" s="9">
        <v>414.87</v>
      </c>
      <c r="BB64" s="9">
        <v>108.185</v>
      </c>
      <c r="BC64" s="9">
        <v>67.903180000000006</v>
      </c>
      <c r="BD64" s="9">
        <v>3.0230619999999999</v>
      </c>
      <c r="BE64" s="9">
        <v>799.43179999999995</v>
      </c>
      <c r="BF64" s="9">
        <v>3.3971050000000003E-2</v>
      </c>
      <c r="BG64" s="9">
        <v>0.99939999999999996</v>
      </c>
      <c r="BH64" s="9">
        <v>0.86499999999999999</v>
      </c>
      <c r="BI64" s="9">
        <v>8.5403000000000002</v>
      </c>
      <c r="BJ64" s="9">
        <v>830.06320000000005</v>
      </c>
      <c r="BK64" s="9">
        <v>159.34</v>
      </c>
      <c r="BL64" s="9">
        <v>31.370450000000002</v>
      </c>
      <c r="BM64" s="9">
        <v>2178.7730000000001</v>
      </c>
      <c r="BN64" s="9">
        <v>2.5960000000000001</v>
      </c>
      <c r="BO64" s="9">
        <v>3.75</v>
      </c>
      <c r="BP64" s="9">
        <v>0.81</v>
      </c>
    </row>
    <row r="65" spans="1:68" x14ac:dyDescent="0.2">
      <c r="A65" s="25">
        <v>34638</v>
      </c>
      <c r="B65" s="27" t="str">
        <f t="shared" si="14"/>
        <v>1994-10</v>
      </c>
      <c r="C65" s="12">
        <v>0.28235199999999999</v>
      </c>
      <c r="D65" s="12">
        <v>0.73787499999999995</v>
      </c>
      <c r="E65" s="16">
        <f t="shared" si="12"/>
        <v>1.2607160867372667</v>
      </c>
      <c r="F65" s="11"/>
      <c r="G65" s="50">
        <v>1.6063799999999999</v>
      </c>
      <c r="H65" s="12">
        <v>1.0168999999999999E-2</v>
      </c>
      <c r="I65" s="11"/>
      <c r="J65" s="12">
        <v>0.74059799999999998</v>
      </c>
      <c r="K65" s="12">
        <v>0.79079299999999997</v>
      </c>
      <c r="L65" s="11"/>
      <c r="M65" s="12">
        <v>0.16816900000000001</v>
      </c>
      <c r="N65" s="12">
        <v>0.29222799999999999</v>
      </c>
      <c r="O65" s="12">
        <v>0.151171</v>
      </c>
      <c r="P65" s="12">
        <v>0.60897999999999997</v>
      </c>
      <c r="Q65" s="11"/>
      <c r="R65" s="11"/>
      <c r="S65" s="12">
        <v>0.13772499999999999</v>
      </c>
      <c r="T65" s="12">
        <v>0.677477</v>
      </c>
      <c r="U65" s="12">
        <v>0.04</v>
      </c>
      <c r="V65" s="12">
        <f t="shared" si="15"/>
        <v>2.4259479391572259E-3</v>
      </c>
      <c r="W65" s="12">
        <f t="shared" si="32"/>
        <v>9.297050046020397E-3</v>
      </c>
      <c r="X65" s="12">
        <f t="shared" si="16"/>
        <v>1.4912441599150589E-2</v>
      </c>
      <c r="Y65" s="12">
        <f t="shared" si="17"/>
        <v>0.33135053175133333</v>
      </c>
      <c r="Z65" s="12">
        <f t="shared" si="18"/>
        <v>1.2523473685990179E-3</v>
      </c>
      <c r="AA65" s="12">
        <f t="shared" si="19"/>
        <v>28.686420135572021</v>
      </c>
      <c r="AB65" s="12">
        <f t="shared" si="20"/>
        <v>1.0009008107296566</v>
      </c>
      <c r="AC65" s="12">
        <f t="shared" si="21"/>
        <v>1.1820330969267139</v>
      </c>
      <c r="AD65" s="12">
        <f t="shared" si="22"/>
        <v>0.11724291559682508</v>
      </c>
      <c r="AE65" s="12">
        <f t="shared" si="23"/>
        <v>1.191126063184235E-3</v>
      </c>
      <c r="AF65" s="12">
        <f t="shared" si="24"/>
        <v>6.2142679592344027E-3</v>
      </c>
      <c r="AG65" s="12">
        <f t="shared" si="25"/>
        <v>3.1877112456396094E-2</v>
      </c>
      <c r="AH65" s="12">
        <f t="shared" si="26"/>
        <v>4.5786539489974583E-4</v>
      </c>
      <c r="AI65" s="12">
        <f t="shared" si="31"/>
        <v>0.35997120230381568</v>
      </c>
      <c r="AJ65" s="12">
        <f t="shared" si="27"/>
        <v>0.26666666666666666</v>
      </c>
      <c r="AK65" s="12">
        <f t="shared" si="28"/>
        <v>3.8267990739146246E-2</v>
      </c>
      <c r="AL65" s="12">
        <f t="shared" si="29"/>
        <v>2.0361622414073952E-2</v>
      </c>
      <c r="AM65" s="2">
        <v>1</v>
      </c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10">
        <v>49.112000000000002</v>
      </c>
      <c r="AZ65" s="10">
        <v>26.131499999999999</v>
      </c>
      <c r="BA65" s="9">
        <v>412.21</v>
      </c>
      <c r="BB65" s="9">
        <v>107.56100000000001</v>
      </c>
      <c r="BC65" s="9">
        <v>67.058099999999996</v>
      </c>
      <c r="BD65" s="9">
        <v>3.0179520000000002</v>
      </c>
      <c r="BE65" s="9">
        <v>798.50049999999999</v>
      </c>
      <c r="BF65" s="9">
        <v>3.48597E-2</v>
      </c>
      <c r="BG65" s="9">
        <v>0.99909999999999999</v>
      </c>
      <c r="BH65" s="9">
        <v>0.84599999999999997</v>
      </c>
      <c r="BI65" s="9">
        <v>8.5292999999999992</v>
      </c>
      <c r="BJ65" s="9">
        <v>839.54169999999999</v>
      </c>
      <c r="BK65" s="9">
        <v>160.91999999999999</v>
      </c>
      <c r="BL65" s="9">
        <v>31.370470000000001</v>
      </c>
      <c r="BM65" s="9">
        <v>2184.0479999999998</v>
      </c>
      <c r="BN65" s="9">
        <v>2.778</v>
      </c>
      <c r="BO65" s="9">
        <v>3.75</v>
      </c>
      <c r="BP65" s="9">
        <v>0.79320000000000002</v>
      </c>
    </row>
    <row r="66" spans="1:68" x14ac:dyDescent="0.2">
      <c r="A66" s="25">
        <v>34668</v>
      </c>
      <c r="B66" s="27" t="str">
        <f t="shared" si="14"/>
        <v>1994-11</v>
      </c>
      <c r="C66" s="12">
        <v>0.28364800000000001</v>
      </c>
      <c r="D66" s="12">
        <v>0.75492000000000004</v>
      </c>
      <c r="E66" s="16">
        <f t="shared" si="12"/>
        <v>1.2431626056688214</v>
      </c>
      <c r="F66" s="11"/>
      <c r="G66" s="50">
        <v>1.5892250000000001</v>
      </c>
      <c r="H66" s="12">
        <v>1.0200000000000001E-2</v>
      </c>
      <c r="I66" s="11"/>
      <c r="J66" s="12">
        <v>0.73280900000000004</v>
      </c>
      <c r="K66" s="12">
        <v>0.77213299999999996</v>
      </c>
      <c r="L66" s="11"/>
      <c r="M66" s="12">
        <v>0.16595799999999999</v>
      </c>
      <c r="N66" s="12">
        <v>0.29044599999999998</v>
      </c>
      <c r="O66" s="12">
        <v>0.14862700000000001</v>
      </c>
      <c r="P66" s="12">
        <v>0.62092499999999995</v>
      </c>
      <c r="Q66" s="11"/>
      <c r="R66" s="11"/>
      <c r="S66" s="12">
        <v>0.135823</v>
      </c>
      <c r="T66" s="12">
        <v>0.68109600000000003</v>
      </c>
      <c r="U66" s="12">
        <v>4.0014000000000001E-2</v>
      </c>
      <c r="V66" s="12">
        <f t="shared" si="15"/>
        <v>2.4186721489902045E-3</v>
      </c>
      <c r="W66" s="12">
        <f t="shared" si="32"/>
        <v>9.1713501694865515E-3</v>
      </c>
      <c r="X66" s="12">
        <f t="shared" si="16"/>
        <v>1.4800663188116134E-2</v>
      </c>
      <c r="Y66" s="12">
        <f t="shared" si="17"/>
        <v>0.33161996352180401</v>
      </c>
      <c r="Z66" s="12">
        <f t="shared" si="18"/>
        <v>1.255819467411987E-3</v>
      </c>
      <c r="AA66" s="12">
        <f t="shared" si="19"/>
        <v>27.56328184971672</v>
      </c>
      <c r="AB66" s="12">
        <f t="shared" si="20"/>
        <v>1.0006003602161297</v>
      </c>
      <c r="AC66" s="12">
        <f t="shared" si="21"/>
        <v>1.1876484560570071</v>
      </c>
      <c r="AD66" s="12">
        <f t="shared" si="22"/>
        <v>0.11741361293428361</v>
      </c>
      <c r="AE66" s="12">
        <f t="shared" si="23"/>
        <v>1.204782988464203E-3</v>
      </c>
      <c r="AF66" s="12">
        <f t="shared" si="24"/>
        <v>6.1447708000491579E-3</v>
      </c>
      <c r="AG66" s="12">
        <f t="shared" si="25"/>
        <v>3.185635586862566E-2</v>
      </c>
      <c r="AH66" s="12">
        <f t="shared" si="26"/>
        <v>4.5677263639573498E-4</v>
      </c>
      <c r="AI66" s="12">
        <f t="shared" si="31"/>
        <v>0.34638032559750603</v>
      </c>
      <c r="AJ66" s="12">
        <f t="shared" si="27"/>
        <v>0.26666666666666666</v>
      </c>
      <c r="AK66" s="12">
        <f t="shared" si="28"/>
        <v>3.8185428440507103E-2</v>
      </c>
      <c r="AL66" s="12">
        <f t="shared" si="29"/>
        <v>2.0340582717013677E-2</v>
      </c>
      <c r="AM66" s="2">
        <v>1</v>
      </c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10">
        <v>49.162799999999997</v>
      </c>
      <c r="AZ66" s="10">
        <v>26.187999999999999</v>
      </c>
      <c r="BA66" s="9">
        <v>413.45</v>
      </c>
      <c r="BB66" s="9">
        <v>109.0352</v>
      </c>
      <c r="BC66" s="9">
        <v>67.564539999999994</v>
      </c>
      <c r="BD66" s="9">
        <v>3.0154999999999998</v>
      </c>
      <c r="BE66" s="9">
        <v>796.29280000000006</v>
      </c>
      <c r="BF66" s="9">
        <v>3.6280149999999997E-2</v>
      </c>
      <c r="BG66" s="9">
        <v>0.99939999999999996</v>
      </c>
      <c r="BH66" s="9">
        <v>0.84199999999999997</v>
      </c>
      <c r="BI66" s="9">
        <v>8.5168999999999997</v>
      </c>
      <c r="BJ66" s="9">
        <v>830.02499999999998</v>
      </c>
      <c r="BK66" s="9">
        <v>162.74</v>
      </c>
      <c r="BL66" s="9">
        <v>31.390910000000002</v>
      </c>
      <c r="BM66" s="9">
        <v>2189.2730000000001</v>
      </c>
      <c r="BN66" s="9">
        <v>2.887</v>
      </c>
      <c r="BO66" s="9">
        <v>3.75</v>
      </c>
      <c r="BP66" s="9">
        <v>0.8044</v>
      </c>
    </row>
    <row r="67" spans="1:68" x14ac:dyDescent="0.2">
      <c r="A67" s="25">
        <v>34699</v>
      </c>
      <c r="B67" s="27" t="str">
        <f t="shared" si="14"/>
        <v>1994-12</v>
      </c>
      <c r="C67" s="12">
        <v>0.28078599999999998</v>
      </c>
      <c r="D67" s="12">
        <v>0.77388599999999996</v>
      </c>
      <c r="E67" s="16">
        <f t="shared" si="12"/>
        <v>1.2153621779290229</v>
      </c>
      <c r="F67" s="11"/>
      <c r="G67" s="50">
        <v>1.558662</v>
      </c>
      <c r="H67" s="12">
        <v>9.9819999999999996E-3</v>
      </c>
      <c r="I67" s="11"/>
      <c r="J67" s="12">
        <v>0.71985200000000005</v>
      </c>
      <c r="K67" s="12">
        <v>0.75253300000000001</v>
      </c>
      <c r="L67" s="11"/>
      <c r="M67" s="12">
        <v>0.162305</v>
      </c>
      <c r="N67" s="12">
        <v>0.25949499999999998</v>
      </c>
      <c r="O67" s="12">
        <v>0.14585799999999999</v>
      </c>
      <c r="P67" s="12">
        <v>0.63725699999999996</v>
      </c>
      <c r="Q67" s="11"/>
      <c r="R67" s="11"/>
      <c r="S67" s="12">
        <v>0.133051</v>
      </c>
      <c r="T67" s="12">
        <v>0.68226600000000004</v>
      </c>
      <c r="U67" s="12">
        <v>3.9827000000000001E-2</v>
      </c>
      <c r="V67" s="12">
        <f t="shared" si="15"/>
        <v>2.4861397707779129E-3</v>
      </c>
      <c r="W67" s="12">
        <f t="shared" si="32"/>
        <v>8.9607340633344676E-3</v>
      </c>
      <c r="X67" s="12">
        <f t="shared" si="16"/>
        <v>1.4521415530160181E-2</v>
      </c>
      <c r="Y67" s="12">
        <f t="shared" si="17"/>
        <v>0.33038093913424993</v>
      </c>
      <c r="Z67" s="12">
        <f t="shared" si="18"/>
        <v>1.2625632938761261E-3</v>
      </c>
      <c r="AA67" s="12">
        <f t="shared" si="19"/>
        <v>26.893055997796921</v>
      </c>
      <c r="AB67" s="12">
        <f t="shared" si="20"/>
        <v>1.0013016921998599</v>
      </c>
      <c r="AC67" s="12">
        <f t="shared" si="21"/>
        <v>1.1764705882352942</v>
      </c>
      <c r="AD67" s="12">
        <f t="shared" si="22"/>
        <v>0.11785348266469552</v>
      </c>
      <c r="AE67" s="12">
        <f t="shared" si="23"/>
        <v>1.2057728545804174E-3</v>
      </c>
      <c r="AF67" s="12">
        <f t="shared" si="24"/>
        <v>6.0830950787760822E-3</v>
      </c>
      <c r="AG67" s="12">
        <f t="shared" si="25"/>
        <v>3.1859217939033568E-2</v>
      </c>
      <c r="AH67" s="12">
        <f t="shared" si="26"/>
        <v>4.5513713281811815E-4</v>
      </c>
      <c r="AI67" s="12">
        <f t="shared" si="31"/>
        <v>0.28169014084507044</v>
      </c>
      <c r="AJ67" s="12">
        <f t="shared" si="27"/>
        <v>0.26666666666666666</v>
      </c>
      <c r="AK67" s="12">
        <f t="shared" si="28"/>
        <v>3.7906068761608736E-2</v>
      </c>
      <c r="AL67" s="12">
        <f t="shared" si="29"/>
        <v>2.0189213307114276E-2</v>
      </c>
      <c r="AM67" s="2">
        <v>1</v>
      </c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10">
        <v>49.531399999999998</v>
      </c>
      <c r="AZ67" s="10">
        <v>26.381</v>
      </c>
      <c r="BA67" s="9">
        <v>402.23</v>
      </c>
      <c r="BB67" s="9">
        <v>111.598</v>
      </c>
      <c r="BC67" s="9">
        <v>68.863810000000001</v>
      </c>
      <c r="BD67" s="9">
        <v>3.0268090000000001</v>
      </c>
      <c r="BE67" s="9">
        <v>792.03949999999998</v>
      </c>
      <c r="BF67" s="9">
        <v>3.718432E-2</v>
      </c>
      <c r="BG67" s="9">
        <v>0.99870000000000003</v>
      </c>
      <c r="BH67" s="9">
        <v>0.85</v>
      </c>
      <c r="BI67" s="9">
        <v>8.4851120000000009</v>
      </c>
      <c r="BJ67" s="9">
        <v>829.34360000000004</v>
      </c>
      <c r="BK67" s="9">
        <v>164.39</v>
      </c>
      <c r="BL67" s="9">
        <v>31.388089999999998</v>
      </c>
      <c r="BM67" s="9">
        <v>2197.14</v>
      </c>
      <c r="BN67" s="9">
        <v>3.55</v>
      </c>
      <c r="BO67" s="9">
        <v>3.75</v>
      </c>
      <c r="BP67" s="9">
        <v>0.82279999999999998</v>
      </c>
    </row>
    <row r="68" spans="1:68" x14ac:dyDescent="0.2">
      <c r="A68" s="25">
        <v>34730</v>
      </c>
      <c r="B68" s="27" t="str">
        <f t="shared" si="14"/>
        <v>1995-1</v>
      </c>
      <c r="C68" s="12">
        <v>0.28245999999999999</v>
      </c>
      <c r="D68" s="12">
        <v>0.76468999999999998</v>
      </c>
      <c r="E68" s="16">
        <f t="shared" si="12"/>
        <v>1.2447099825740602</v>
      </c>
      <c r="F68" s="11"/>
      <c r="G68" s="50">
        <v>1.574605</v>
      </c>
      <c r="H68" s="12">
        <v>1.0024E-2</v>
      </c>
      <c r="I68" s="11"/>
      <c r="J68" s="12">
        <v>0.707619</v>
      </c>
      <c r="K68" s="12">
        <v>0.77751499999999996</v>
      </c>
      <c r="L68" s="11"/>
      <c r="M68" s="12">
        <v>0.165822</v>
      </c>
      <c r="N68" s="12">
        <v>0.177644</v>
      </c>
      <c r="O68" s="12">
        <v>0.149341</v>
      </c>
      <c r="P68" s="12">
        <v>0.64017500000000005</v>
      </c>
      <c r="Q68" s="11"/>
      <c r="R68" s="11"/>
      <c r="S68" s="12">
        <v>0.133738</v>
      </c>
      <c r="T68" s="12">
        <v>0.688164</v>
      </c>
      <c r="U68" s="12">
        <v>3.9788999999999998E-2</v>
      </c>
      <c r="V68" s="12">
        <f t="shared" si="15"/>
        <v>2.4644005025405502E-3</v>
      </c>
      <c r="W68" s="12">
        <f t="shared" si="32"/>
        <v>8.9680629342784469E-3</v>
      </c>
      <c r="X68" s="12">
        <f t="shared" si="16"/>
        <v>1.4737049044457108E-2</v>
      </c>
      <c r="Y68" s="12">
        <f t="shared" si="17"/>
        <v>0.33200531208499334</v>
      </c>
      <c r="Z68" s="12">
        <f t="shared" si="18"/>
        <v>1.2648811688412713E-3</v>
      </c>
      <c r="AA68" s="12">
        <f t="shared" si="19"/>
        <v>25.095513524474146</v>
      </c>
      <c r="AB68" s="12">
        <f t="shared" si="20"/>
        <v>1.0030090270812437</v>
      </c>
      <c r="AC68" s="12">
        <f t="shared" si="21"/>
        <v>1.1806375442739079</v>
      </c>
      <c r="AD68" s="12">
        <f t="shared" si="22"/>
        <v>0.11846516531813821</v>
      </c>
      <c r="AE68" s="12">
        <f t="shared" si="23"/>
        <v>1.181093666751351E-3</v>
      </c>
      <c r="AF68" s="12">
        <f t="shared" si="24"/>
        <v>6.0168471720818293E-3</v>
      </c>
      <c r="AG68" s="12">
        <f t="shared" si="25"/>
        <v>3.1874033818349884E-2</v>
      </c>
      <c r="AH68" s="12">
        <f t="shared" si="26"/>
        <v>4.5378639366877224E-4</v>
      </c>
      <c r="AI68" s="12">
        <f t="shared" si="31"/>
        <v>0.24975024975024979</v>
      </c>
      <c r="AJ68" s="12">
        <f t="shared" si="27"/>
        <v>0.26666666666666666</v>
      </c>
      <c r="AK68" s="12">
        <f t="shared" si="28"/>
        <v>3.8023536569136297E-2</v>
      </c>
      <c r="AL68" s="12">
        <f t="shared" si="29"/>
        <v>2.0052135552436335E-2</v>
      </c>
      <c r="AM68" s="2">
        <v>1</v>
      </c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10">
        <v>49.87</v>
      </c>
      <c r="AZ68" s="10">
        <v>26.299499999999998</v>
      </c>
      <c r="BA68" s="9">
        <v>405.77820000000003</v>
      </c>
      <c r="BB68" s="9">
        <v>111.5068</v>
      </c>
      <c r="BC68" s="9">
        <v>67.856189999999998</v>
      </c>
      <c r="BD68" s="9">
        <v>3.012</v>
      </c>
      <c r="BE68" s="9">
        <v>790.58810000000005</v>
      </c>
      <c r="BF68" s="9">
        <v>3.9847760000000003E-2</v>
      </c>
      <c r="BG68" s="9">
        <v>0.997</v>
      </c>
      <c r="BH68" s="9">
        <v>0.84699999999999998</v>
      </c>
      <c r="BI68" s="9">
        <v>8.4413</v>
      </c>
      <c r="BJ68" s="9">
        <v>846.67290000000003</v>
      </c>
      <c r="BK68" s="9">
        <v>166.2</v>
      </c>
      <c r="BL68" s="9">
        <v>31.3735</v>
      </c>
      <c r="BM68" s="9">
        <v>2203.6799999999998</v>
      </c>
      <c r="BN68" s="9">
        <v>4.0039999999999996</v>
      </c>
      <c r="BO68" s="9">
        <v>3.75</v>
      </c>
      <c r="BP68" s="9">
        <v>0.8034</v>
      </c>
    </row>
    <row r="69" spans="1:68" x14ac:dyDescent="0.2">
      <c r="A69" s="25">
        <v>34758</v>
      </c>
      <c r="B69" s="27" t="str">
        <f t="shared" si="14"/>
        <v>1995-2</v>
      </c>
      <c r="C69" s="12">
        <v>0.28067900000000001</v>
      </c>
      <c r="D69" s="12">
        <v>0.744726</v>
      </c>
      <c r="E69" s="16">
        <f t="shared" si="12"/>
        <v>1.2585581957309706</v>
      </c>
      <c r="F69" s="11"/>
      <c r="G69" s="50">
        <v>1.5720160000000001</v>
      </c>
      <c r="H69" s="12">
        <v>1.0181000000000001E-2</v>
      </c>
      <c r="I69" s="11"/>
      <c r="J69" s="12">
        <v>0.71404599999999996</v>
      </c>
      <c r="K69" s="12">
        <v>0.78671899999999995</v>
      </c>
      <c r="L69" s="11"/>
      <c r="M69" s="12">
        <v>0.16866900000000001</v>
      </c>
      <c r="N69" s="12">
        <v>0.17646100000000001</v>
      </c>
      <c r="O69" s="12">
        <v>0.15160699999999999</v>
      </c>
      <c r="P69" s="12">
        <v>0.63448400000000005</v>
      </c>
      <c r="Q69" s="11"/>
      <c r="R69" s="11"/>
      <c r="S69" s="12">
        <v>0.13530400000000001</v>
      </c>
      <c r="T69" s="12">
        <v>0.68769199999999997</v>
      </c>
      <c r="U69" s="12">
        <v>3.9968999999999998E-2</v>
      </c>
      <c r="V69" s="12">
        <f t="shared" si="15"/>
        <v>2.4263629183807912E-3</v>
      </c>
      <c r="W69" s="12">
        <f t="shared" si="32"/>
        <v>8.9408251487529782E-3</v>
      </c>
      <c r="X69" s="12">
        <f t="shared" si="16"/>
        <v>1.5020879021840359E-2</v>
      </c>
      <c r="Y69" s="12">
        <f t="shared" si="17"/>
        <v>0.33227558937382667</v>
      </c>
      <c r="Z69" s="12">
        <f t="shared" si="18"/>
        <v>1.2609473876007261E-3</v>
      </c>
      <c r="AA69" s="12">
        <f t="shared" si="19"/>
        <v>24.375291741773033</v>
      </c>
      <c r="AB69" s="12">
        <f t="shared" si="20"/>
        <v>1</v>
      </c>
      <c r="AC69" s="12">
        <f t="shared" si="21"/>
        <v>1.1890606420927468</v>
      </c>
      <c r="AD69" s="12">
        <f t="shared" si="22"/>
        <v>0.11854802380444318</v>
      </c>
      <c r="AE69" s="12">
        <f t="shared" si="23"/>
        <v>1.1756820513676651E-3</v>
      </c>
      <c r="AF69" s="12">
        <f t="shared" si="24"/>
        <v>5.9393003504187207E-3</v>
      </c>
      <c r="AG69" s="12">
        <f t="shared" si="25"/>
        <v>3.1869574404142537E-2</v>
      </c>
      <c r="AH69" s="12">
        <f t="shared" si="26"/>
        <v>4.5253988007693175E-4</v>
      </c>
      <c r="AI69" s="12">
        <f t="shared" si="31"/>
        <v>0.2269117313365101</v>
      </c>
      <c r="AJ69" s="12">
        <f t="shared" si="27"/>
        <v>0.26666666666666666</v>
      </c>
      <c r="AK69" s="12">
        <f t="shared" si="28"/>
        <v>3.7966657681224349E-2</v>
      </c>
      <c r="AL69" s="12">
        <f t="shared" si="29"/>
        <v>2.0041967880742275E-2</v>
      </c>
      <c r="AM69" s="2">
        <v>1</v>
      </c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10">
        <v>49.895299999999999</v>
      </c>
      <c r="AZ69" s="10">
        <v>26.338899999999999</v>
      </c>
      <c r="BA69" s="9">
        <v>412.1395</v>
      </c>
      <c r="BB69" s="9">
        <v>111.84650000000001</v>
      </c>
      <c r="BC69" s="9">
        <v>66.573999999999998</v>
      </c>
      <c r="BD69" s="9">
        <v>3.0095499999999999</v>
      </c>
      <c r="BE69" s="9">
        <v>793.05449999999996</v>
      </c>
      <c r="BF69" s="9">
        <v>4.1025150000000003E-2</v>
      </c>
      <c r="BG69" s="9">
        <v>1</v>
      </c>
      <c r="BH69" s="9">
        <v>0.84099999999999997</v>
      </c>
      <c r="BI69" s="9">
        <v>8.4353999999999996</v>
      </c>
      <c r="BJ69" s="9">
        <v>850.57010000000002</v>
      </c>
      <c r="BK69" s="9">
        <v>168.37</v>
      </c>
      <c r="BL69" s="9">
        <v>31.377890000000001</v>
      </c>
      <c r="BM69" s="9">
        <v>2209.75</v>
      </c>
      <c r="BN69" s="9">
        <v>4.407</v>
      </c>
      <c r="BO69" s="9">
        <v>3.75</v>
      </c>
      <c r="BP69" s="9">
        <v>0.79456000000000004</v>
      </c>
    </row>
    <row r="70" spans="1:68" x14ac:dyDescent="0.2">
      <c r="A70" s="25">
        <v>34789</v>
      </c>
      <c r="B70" s="27" t="str">
        <f t="shared" si="14"/>
        <v>1995-3</v>
      </c>
      <c r="C70" s="12">
        <v>0.27769899999999997</v>
      </c>
      <c r="D70" s="12">
        <v>0.73451699999999998</v>
      </c>
      <c r="E70" s="16">
        <f t="shared" si="12"/>
        <v>1.3165050634759499</v>
      </c>
      <c r="F70" s="11"/>
      <c r="G70" s="50">
        <v>1.600187</v>
      </c>
      <c r="H70" s="12">
        <v>1.1054E-2</v>
      </c>
      <c r="I70" s="11"/>
      <c r="J70" s="12">
        <v>0.710399</v>
      </c>
      <c r="K70" s="12">
        <v>0.85448299999999999</v>
      </c>
      <c r="L70" s="11"/>
      <c r="M70" s="12">
        <v>0.17771500000000001</v>
      </c>
      <c r="N70" s="12">
        <v>0.14810599999999999</v>
      </c>
      <c r="O70" s="12">
        <v>0.15943499999999999</v>
      </c>
      <c r="P70" s="12">
        <v>0.64597800000000005</v>
      </c>
      <c r="Q70" s="11"/>
      <c r="R70" s="11"/>
      <c r="S70" s="12">
        <v>0.137401</v>
      </c>
      <c r="T70" s="12">
        <v>0.70345500000000005</v>
      </c>
      <c r="U70" s="12">
        <v>4.0386999999999999E-2</v>
      </c>
      <c r="V70" s="12">
        <f t="shared" si="15"/>
        <v>2.4363064230295277E-3</v>
      </c>
      <c r="W70" s="12">
        <f t="shared" si="32"/>
        <v>8.5940185630800966E-3</v>
      </c>
      <c r="X70" s="12">
        <f t="shared" si="16"/>
        <v>1.5574109164849298E-2</v>
      </c>
      <c r="Y70" s="12">
        <f t="shared" si="17"/>
        <v>0.33609513912322192</v>
      </c>
      <c r="Z70" s="12">
        <f t="shared" si="18"/>
        <v>1.2845286107553322E-3</v>
      </c>
      <c r="AA70" s="12">
        <f t="shared" si="19"/>
        <v>23.967693466622467</v>
      </c>
      <c r="AB70" s="12">
        <f t="shared" si="20"/>
        <v>1</v>
      </c>
      <c r="AC70" s="12">
        <f t="shared" si="21"/>
        <v>1.124859392575928</v>
      </c>
      <c r="AD70" s="12">
        <f t="shared" si="22"/>
        <v>0.11865774360434762</v>
      </c>
      <c r="AE70" s="12">
        <f t="shared" si="23"/>
        <v>1.1546594782186192E-3</v>
      </c>
      <c r="AF70" s="12">
        <f t="shared" si="24"/>
        <v>5.8503480957116947E-3</v>
      </c>
      <c r="AG70" s="12">
        <f t="shared" si="25"/>
        <v>3.1596015868783009E-2</v>
      </c>
      <c r="AH70" s="12">
        <f t="shared" si="26"/>
        <v>4.514672686230248E-4</v>
      </c>
      <c r="AI70" s="12">
        <f t="shared" si="31"/>
        <v>0.20420665713702266</v>
      </c>
      <c r="AJ70" s="12">
        <f t="shared" si="27"/>
        <v>0.26666666666666666</v>
      </c>
      <c r="AK70" s="12">
        <f t="shared" si="28"/>
        <v>3.8310946969987207E-2</v>
      </c>
      <c r="AL70" s="12">
        <f t="shared" si="29"/>
        <v>2.0150321397626292E-2</v>
      </c>
      <c r="AM70" s="2">
        <v>1</v>
      </c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10">
        <v>49.627000000000002</v>
      </c>
      <c r="AZ70" s="10">
        <v>26.1022</v>
      </c>
      <c r="BA70" s="9">
        <v>410.45740000000001</v>
      </c>
      <c r="BB70" s="9">
        <v>116.36</v>
      </c>
      <c r="BC70" s="9">
        <v>64.209130000000002</v>
      </c>
      <c r="BD70" s="9">
        <v>2.9753479999999999</v>
      </c>
      <c r="BE70" s="9">
        <v>778.49570000000006</v>
      </c>
      <c r="BF70" s="9">
        <v>4.1722830000000002E-2</v>
      </c>
      <c r="BG70" s="9">
        <v>1</v>
      </c>
      <c r="BH70" s="9">
        <v>0.88900000000000001</v>
      </c>
      <c r="BI70" s="9">
        <v>8.4276</v>
      </c>
      <c r="BJ70" s="9">
        <v>866.05619999999999</v>
      </c>
      <c r="BK70" s="9">
        <v>170.93</v>
      </c>
      <c r="BL70" s="9">
        <v>31.649560000000001</v>
      </c>
      <c r="BM70" s="9">
        <v>2215</v>
      </c>
      <c r="BN70" s="9">
        <v>4.8970000000000002</v>
      </c>
      <c r="BO70" s="9">
        <v>3.75</v>
      </c>
      <c r="BP70" s="9">
        <v>0.75958689999999995</v>
      </c>
    </row>
    <row r="71" spans="1:68" x14ac:dyDescent="0.2">
      <c r="A71" s="25">
        <v>34819</v>
      </c>
      <c r="B71" s="27" t="str">
        <f t="shared" si="14"/>
        <v>1995-4</v>
      </c>
      <c r="C71" s="12">
        <v>0.27750999999999998</v>
      </c>
      <c r="D71" s="12">
        <v>0.73563999999999996</v>
      </c>
      <c r="E71" s="16">
        <f t="shared" si="12"/>
        <v>1.3411639425391721</v>
      </c>
      <c r="F71" s="11"/>
      <c r="G71" s="50">
        <v>1.60728</v>
      </c>
      <c r="H71" s="12">
        <v>1.1953E-2</v>
      </c>
      <c r="I71" s="11"/>
      <c r="J71" s="12">
        <v>0.72669899999999998</v>
      </c>
      <c r="K71" s="12">
        <v>0.87850300000000003</v>
      </c>
      <c r="L71" s="11"/>
      <c r="M71" s="12">
        <v>0.183868</v>
      </c>
      <c r="N71" s="12">
        <v>0.16080900000000001</v>
      </c>
      <c r="O71" s="12">
        <v>0.16116900000000001</v>
      </c>
      <c r="P71" s="12">
        <v>0.66722499999999996</v>
      </c>
      <c r="Q71" s="11"/>
      <c r="R71" s="11"/>
      <c r="S71" s="12">
        <v>0.13614599999999999</v>
      </c>
      <c r="T71" s="12">
        <v>0.71501400000000004</v>
      </c>
      <c r="U71" s="12">
        <v>4.0696000000000003E-2</v>
      </c>
      <c r="V71" s="12">
        <f t="shared" si="15"/>
        <v>2.5357412732464079E-3</v>
      </c>
      <c r="W71" s="12">
        <f t="shared" si="32"/>
        <v>8.317025033413649E-3</v>
      </c>
      <c r="X71" s="12">
        <f t="shared" si="16"/>
        <v>1.5865304831207436E-2</v>
      </c>
      <c r="Y71" s="12">
        <f t="shared" si="17"/>
        <v>0.33789491468153404</v>
      </c>
      <c r="Z71" s="12">
        <f t="shared" si="18"/>
        <v>1.3038346821068508E-3</v>
      </c>
      <c r="AA71" s="12">
        <f t="shared" si="19"/>
        <v>23.65452472027933</v>
      </c>
      <c r="AB71" s="12">
        <f t="shared" si="20"/>
        <v>1</v>
      </c>
      <c r="AC71" s="12">
        <f t="shared" si="21"/>
        <v>1.1013215859030836</v>
      </c>
      <c r="AD71" s="12">
        <f t="shared" si="22"/>
        <v>0.11872959335114278</v>
      </c>
      <c r="AE71" s="12">
        <f t="shared" si="23"/>
        <v>1.1458985540593685E-3</v>
      </c>
      <c r="AF71" s="12">
        <f t="shared" si="24"/>
        <v>5.7670126874279125E-3</v>
      </c>
      <c r="AG71" s="12">
        <f t="shared" si="25"/>
        <v>3.183272792790269E-2</v>
      </c>
      <c r="AH71" s="12">
        <f t="shared" si="26"/>
        <v>4.4998101080134421E-4</v>
      </c>
      <c r="AI71" s="12">
        <f t="shared" si="31"/>
        <v>0.19607843137254904</v>
      </c>
      <c r="AJ71" s="12">
        <f t="shared" si="27"/>
        <v>0.26666666666666666</v>
      </c>
      <c r="AK71" s="12">
        <f t="shared" si="28"/>
        <v>3.9229531991683338E-2</v>
      </c>
      <c r="AL71" s="12">
        <f t="shared" si="29"/>
        <v>2.0255010583243031E-2</v>
      </c>
      <c r="AM71" s="2">
        <v>1</v>
      </c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10">
        <v>49.3705</v>
      </c>
      <c r="AZ71" s="10">
        <v>25.491</v>
      </c>
      <c r="BA71" s="9">
        <v>394.36200000000002</v>
      </c>
      <c r="BB71" s="9">
        <v>120.2353</v>
      </c>
      <c r="BC71" s="9">
        <v>63.030619999999999</v>
      </c>
      <c r="BD71" s="9">
        <v>2.9594999999999998</v>
      </c>
      <c r="BE71" s="9">
        <v>766.96839999999997</v>
      </c>
      <c r="BF71" s="9">
        <v>4.2275210000000001E-2</v>
      </c>
      <c r="BG71" s="9">
        <v>1</v>
      </c>
      <c r="BH71" s="9">
        <v>0.90800000000000003</v>
      </c>
      <c r="BI71" s="9">
        <v>8.4224999999999994</v>
      </c>
      <c r="BJ71" s="9">
        <v>872.67759999999998</v>
      </c>
      <c r="BK71" s="9">
        <v>173.4</v>
      </c>
      <c r="BL71" s="9">
        <v>31.414210000000001</v>
      </c>
      <c r="BM71" s="9">
        <v>2222.3159999999998</v>
      </c>
      <c r="BN71" s="9">
        <v>5.0999999999999996</v>
      </c>
      <c r="BO71" s="9">
        <v>3.75</v>
      </c>
      <c r="BP71" s="9">
        <v>0.74562099999999998</v>
      </c>
    </row>
    <row r="72" spans="1:68" x14ac:dyDescent="0.2">
      <c r="A72" s="25">
        <v>34850</v>
      </c>
      <c r="B72" s="27" t="str">
        <f t="shared" si="14"/>
        <v>1995-5</v>
      </c>
      <c r="C72" s="12">
        <v>0.27343299999999998</v>
      </c>
      <c r="D72" s="12">
        <v>0.72716400000000003</v>
      </c>
      <c r="E72" s="16">
        <f t="shared" ref="E72:E135" si="33">1/BP72</f>
        <v>1.3226764410692093</v>
      </c>
      <c r="F72" s="11"/>
      <c r="G72" s="50">
        <v>1.5873729999999999</v>
      </c>
      <c r="H72" s="12">
        <v>1.1754000000000001E-2</v>
      </c>
      <c r="I72" s="11"/>
      <c r="J72" s="12">
        <v>0.73483699999999996</v>
      </c>
      <c r="K72" s="12">
        <v>0.85584899999999997</v>
      </c>
      <c r="L72" s="11"/>
      <c r="M72" s="12">
        <v>0.181256</v>
      </c>
      <c r="N72" s="12">
        <v>0.167436</v>
      </c>
      <c r="O72" s="12">
        <v>0.158829</v>
      </c>
      <c r="P72" s="12">
        <v>0.66739499999999996</v>
      </c>
      <c r="Q72" s="11"/>
      <c r="R72" s="11"/>
      <c r="S72" s="12">
        <v>0.13686599999999999</v>
      </c>
      <c r="T72" s="12">
        <v>0.71701300000000001</v>
      </c>
      <c r="U72" s="12">
        <v>4.0547E-2</v>
      </c>
      <c r="V72" s="12">
        <f t="shared" si="15"/>
        <v>2.6479481447018926E-3</v>
      </c>
      <c r="W72" s="12">
        <f t="shared" si="32"/>
        <v>8.0726864689665747E-3</v>
      </c>
      <c r="X72" s="12">
        <f t="shared" si="16"/>
        <v>1.5660363057328829E-2</v>
      </c>
      <c r="Y72" s="12">
        <f t="shared" si="17"/>
        <v>0.33307264847379453</v>
      </c>
      <c r="Z72" s="12">
        <f t="shared" si="18"/>
        <v>1.3135465928768733E-3</v>
      </c>
      <c r="AA72" s="12">
        <f t="shared" si="19"/>
        <v>23.228506952872845</v>
      </c>
      <c r="AB72" s="12">
        <f t="shared" si="20"/>
        <v>1</v>
      </c>
      <c r="AC72" s="12">
        <f t="shared" si="21"/>
        <v>1.1148272017837235</v>
      </c>
      <c r="AD72" s="12">
        <f t="shared" si="22"/>
        <v>0.1202212070209185</v>
      </c>
      <c r="AE72" s="12">
        <f t="shared" si="23"/>
        <v>1.1403189882725035E-3</v>
      </c>
      <c r="AF72" s="12">
        <f t="shared" si="24"/>
        <v>5.6876350813331823E-3</v>
      </c>
      <c r="AG72" s="12">
        <f t="shared" si="25"/>
        <v>3.1830822995477792E-2</v>
      </c>
      <c r="AH72" s="12">
        <f t="shared" si="26"/>
        <v>4.4805075518954791E-4</v>
      </c>
      <c r="AI72" s="12">
        <f t="shared" si="31"/>
        <v>0.20020020020020018</v>
      </c>
      <c r="AJ72" s="12">
        <f t="shared" si="27"/>
        <v>0.26666666666666666</v>
      </c>
      <c r="AK72" s="12">
        <f t="shared" si="28"/>
        <v>3.9158407505883557E-2</v>
      </c>
      <c r="AL72" s="12">
        <f t="shared" si="29"/>
        <v>2.0178295418316242E-2</v>
      </c>
      <c r="AM72" s="2">
        <v>1</v>
      </c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10">
        <v>49.558199999999999</v>
      </c>
      <c r="AZ72" s="10">
        <v>25.537299999999998</v>
      </c>
      <c r="BA72" s="9">
        <v>377.65089999999998</v>
      </c>
      <c r="BB72" s="9">
        <v>123.8745</v>
      </c>
      <c r="BC72" s="9">
        <v>63.85548</v>
      </c>
      <c r="BD72" s="9">
        <v>3.002348</v>
      </c>
      <c r="BE72" s="9">
        <v>761.29769999999996</v>
      </c>
      <c r="BF72" s="9">
        <v>4.305055E-2</v>
      </c>
      <c r="BG72" s="9">
        <v>1</v>
      </c>
      <c r="BH72" s="9">
        <v>0.89700000000000002</v>
      </c>
      <c r="BI72" s="9">
        <v>8.3179999999999996</v>
      </c>
      <c r="BJ72" s="9">
        <v>876.94759999999997</v>
      </c>
      <c r="BK72" s="9">
        <v>175.82</v>
      </c>
      <c r="BL72" s="9">
        <v>31.416090000000001</v>
      </c>
      <c r="BM72" s="9">
        <v>2231.89</v>
      </c>
      <c r="BN72" s="9">
        <v>4.9950000000000001</v>
      </c>
      <c r="BO72" s="9">
        <v>3.75</v>
      </c>
      <c r="BP72" s="9">
        <v>0.75604280000000001</v>
      </c>
    </row>
    <row r="73" spans="1:68" x14ac:dyDescent="0.2">
      <c r="A73" s="25">
        <v>34880</v>
      </c>
      <c r="B73" s="27" t="str">
        <f t="shared" ref="B73:B136" si="34">YEAR(A73)&amp;"-"&amp;MONTH(A73)</f>
        <v>1995-6</v>
      </c>
      <c r="C73" s="12">
        <v>0.27302500000000002</v>
      </c>
      <c r="D73" s="12">
        <v>0.71959099999999998</v>
      </c>
      <c r="E73" s="16">
        <f t="shared" si="33"/>
        <v>1.3294071508810648</v>
      </c>
      <c r="F73" s="11"/>
      <c r="G73" s="50">
        <v>1.594814</v>
      </c>
      <c r="H73" s="12">
        <v>1.1816E-2</v>
      </c>
      <c r="I73" s="11"/>
      <c r="J73" s="12">
        <v>0.72595200000000004</v>
      </c>
      <c r="K73" s="12">
        <v>0.86300200000000005</v>
      </c>
      <c r="L73" s="11"/>
      <c r="M73" s="12">
        <v>0.18314900000000001</v>
      </c>
      <c r="N73" s="12">
        <v>0.160417</v>
      </c>
      <c r="O73" s="12">
        <v>0.160299</v>
      </c>
      <c r="P73" s="12">
        <v>0.66947299999999998</v>
      </c>
      <c r="Q73" s="11"/>
      <c r="R73" s="11"/>
      <c r="S73" s="12">
        <v>0.137685</v>
      </c>
      <c r="T73" s="12">
        <v>0.71669700000000003</v>
      </c>
      <c r="U73" s="12">
        <v>4.0531999999999999E-2</v>
      </c>
      <c r="V73" s="12">
        <f t="shared" ref="V73:V136" si="35">1/BA73</f>
        <v>2.6773467814677271E-3</v>
      </c>
      <c r="W73" s="12">
        <f t="shared" ref="W73:W136" si="36">1/BB73</f>
        <v>7.966496103985081E-3</v>
      </c>
      <c r="X73" s="12">
        <f t="shared" ref="X73:X136" si="37">1/BC73</f>
        <v>1.5793272381830786E-2</v>
      </c>
      <c r="Y73" s="12">
        <f t="shared" ref="Y73:Y136" si="38">1/BD73</f>
        <v>0.33545790003354581</v>
      </c>
      <c r="Z73" s="12">
        <f t="shared" ref="Z73:Z136" si="39">1/BE73</f>
        <v>1.3138453283470276E-3</v>
      </c>
      <c r="AA73" s="12">
        <f t="shared" ref="AA73:AA136" si="40">1/BF73</f>
        <v>23.144151496061095</v>
      </c>
      <c r="AB73" s="12">
        <f t="shared" ref="AB73:AB136" si="41">1/BG73</f>
        <v>1</v>
      </c>
      <c r="AC73" s="12">
        <f t="shared" ref="AC73:AC136" si="42">1/BH73</f>
        <v>1.0940919037199124</v>
      </c>
      <c r="AD73" s="12">
        <f t="shared" ref="AD73:AD136" si="43">1/BI73</f>
        <v>0.12046886482188678</v>
      </c>
      <c r="AE73" s="12">
        <f t="shared" ref="AE73:AE136" si="44">1/BJ73</f>
        <v>1.1431700448294134E-3</v>
      </c>
      <c r="AF73" s="12">
        <f t="shared" ref="AF73:AF136" si="45">1/BK73</f>
        <v>5.6044387154626464E-3</v>
      </c>
      <c r="AG73" s="12">
        <f t="shared" ref="AG73:AG136" si="46">1/BL73</f>
        <v>3.1845287948278157E-2</v>
      </c>
      <c r="AH73" s="12">
        <f t="shared" ref="AH73:AH136" si="47">1/BM73</f>
        <v>4.4615768997394438E-4</v>
      </c>
      <c r="AI73" s="12">
        <f t="shared" ref="AI73:AI136" si="48">1/BN73</f>
        <v>0.21048200378867604</v>
      </c>
      <c r="AJ73" s="12">
        <f t="shared" ref="AJ73:AJ136" si="49">1/BO73</f>
        <v>0.26666666666666666</v>
      </c>
      <c r="AK73" s="12">
        <f t="shared" ref="AK73:AK136" si="50">1/AZ73</f>
        <v>3.8783591438134354E-2</v>
      </c>
      <c r="AL73" s="12">
        <f t="shared" ref="AL73:AL136" si="51">1/AY73</f>
        <v>1.9916351324437361E-2</v>
      </c>
      <c r="AM73" s="2">
        <v>1</v>
      </c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10">
        <v>50.21</v>
      </c>
      <c r="AZ73" s="10">
        <v>25.784099999999999</v>
      </c>
      <c r="BA73" s="9">
        <v>373.50409999999999</v>
      </c>
      <c r="BB73" s="9">
        <v>125.5257</v>
      </c>
      <c r="BC73" s="9">
        <v>63.318100000000001</v>
      </c>
      <c r="BD73" s="9">
        <v>2.9809999999999999</v>
      </c>
      <c r="BE73" s="9">
        <v>761.12459999999999</v>
      </c>
      <c r="BF73" s="9">
        <v>4.3207460000000003E-2</v>
      </c>
      <c r="BG73" s="9">
        <v>1</v>
      </c>
      <c r="BH73" s="9">
        <v>0.91400000000000003</v>
      </c>
      <c r="BI73" s="9">
        <v>8.3009000000000004</v>
      </c>
      <c r="BJ73" s="9">
        <v>874.76049999999998</v>
      </c>
      <c r="BK73" s="9">
        <v>178.43</v>
      </c>
      <c r="BL73" s="9">
        <v>31.401820000000001</v>
      </c>
      <c r="BM73" s="9">
        <v>2241.36</v>
      </c>
      <c r="BN73" s="9">
        <v>4.7510000000000003</v>
      </c>
      <c r="BO73" s="9">
        <v>3.75</v>
      </c>
      <c r="BP73" s="9">
        <v>0.75221499999999997</v>
      </c>
    </row>
    <row r="74" spans="1:68" x14ac:dyDescent="0.2">
      <c r="A74" s="25">
        <v>34911</v>
      </c>
      <c r="B74" s="27" t="str">
        <f t="shared" si="34"/>
        <v>1995-7</v>
      </c>
      <c r="C74" s="12">
        <v>0.27469500000000002</v>
      </c>
      <c r="D74" s="12">
        <v>0.72792000000000001</v>
      </c>
      <c r="E74" s="16">
        <f t="shared" si="33"/>
        <v>1.3451020797968356</v>
      </c>
      <c r="F74" s="11"/>
      <c r="G74" s="50">
        <v>1.5951599999999999</v>
      </c>
      <c r="H74" s="12">
        <v>1.1443999999999999E-2</v>
      </c>
      <c r="I74" s="11"/>
      <c r="J74" s="12">
        <v>0.73467400000000005</v>
      </c>
      <c r="K74" s="12">
        <v>0.86537900000000001</v>
      </c>
      <c r="L74" s="11"/>
      <c r="M74" s="12">
        <v>0.18493899999999999</v>
      </c>
      <c r="N74" s="12">
        <v>0.163328</v>
      </c>
      <c r="O74" s="12">
        <v>0.162053</v>
      </c>
      <c r="P74" s="12">
        <v>0.67416500000000001</v>
      </c>
      <c r="Q74" s="11"/>
      <c r="R74" s="11"/>
      <c r="S74" s="12">
        <v>0.13938700000000001</v>
      </c>
      <c r="T74" s="12">
        <v>0.71511599999999997</v>
      </c>
      <c r="U74" s="12">
        <v>4.0397000000000002E-2</v>
      </c>
      <c r="V74" s="12">
        <f t="shared" si="35"/>
        <v>2.6450261209554574E-3</v>
      </c>
      <c r="W74" s="12">
        <f t="shared" si="36"/>
        <v>7.9129136376692669E-3</v>
      </c>
      <c r="X74" s="12">
        <f t="shared" si="37"/>
        <v>1.5885262654081089E-2</v>
      </c>
      <c r="Y74" s="12">
        <f t="shared" si="38"/>
        <v>0.33837672563670657</v>
      </c>
      <c r="Z74" s="12">
        <f t="shared" si="39"/>
        <v>1.3210475907394564E-3</v>
      </c>
      <c r="AA74" s="12">
        <f t="shared" si="40"/>
        <v>22.492810735368707</v>
      </c>
      <c r="AB74" s="12">
        <f t="shared" si="41"/>
        <v>1</v>
      </c>
      <c r="AC74" s="12">
        <f t="shared" si="42"/>
        <v>1.0764262648008611</v>
      </c>
      <c r="AD74" s="12">
        <f t="shared" si="43"/>
        <v>0.12047176744130011</v>
      </c>
      <c r="AE74" s="12">
        <f t="shared" si="44"/>
        <v>1.119543763525488E-3</v>
      </c>
      <c r="AF74" s="12">
        <f t="shared" si="45"/>
        <v>5.5294442908487701E-3</v>
      </c>
      <c r="AG74" s="12">
        <f t="shared" si="46"/>
        <v>3.1868883763664181E-2</v>
      </c>
      <c r="AH74" s="12">
        <f t="shared" si="47"/>
        <v>4.4413453723401888E-4</v>
      </c>
      <c r="AI74" s="12">
        <f t="shared" si="48"/>
        <v>0.22079929344226099</v>
      </c>
      <c r="AJ74" s="12">
        <f t="shared" si="49"/>
        <v>0.26666666666666666</v>
      </c>
      <c r="AK74" s="12">
        <f t="shared" si="50"/>
        <v>3.8054646472334273E-2</v>
      </c>
      <c r="AL74" s="12">
        <f t="shared" si="51"/>
        <v>1.9646944408970794E-2</v>
      </c>
      <c r="AM74" s="2">
        <v>1</v>
      </c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10">
        <v>50.898499999999999</v>
      </c>
      <c r="AZ74" s="10">
        <v>26.277999999999999</v>
      </c>
      <c r="BA74" s="9">
        <v>378.06810000000002</v>
      </c>
      <c r="BB74" s="9">
        <v>126.37569999999999</v>
      </c>
      <c r="BC74" s="9">
        <v>62.951430000000002</v>
      </c>
      <c r="BD74" s="9">
        <v>2.9552860000000001</v>
      </c>
      <c r="BE74" s="9">
        <v>756.97500000000002</v>
      </c>
      <c r="BF74" s="9">
        <v>4.4458650000000002E-2</v>
      </c>
      <c r="BG74" s="9">
        <v>1</v>
      </c>
      <c r="BH74" s="9">
        <v>0.92900000000000005</v>
      </c>
      <c r="BI74" s="9">
        <v>8.3007000000000009</v>
      </c>
      <c r="BJ74" s="9">
        <v>893.221</v>
      </c>
      <c r="BK74" s="9">
        <v>180.85</v>
      </c>
      <c r="BL74" s="9">
        <v>31.37857</v>
      </c>
      <c r="BM74" s="9">
        <v>2251.5700000000002</v>
      </c>
      <c r="BN74" s="9">
        <v>4.5289999999999999</v>
      </c>
      <c r="BO74" s="9">
        <v>3.75</v>
      </c>
      <c r="BP74" s="9">
        <v>0.74343800000000004</v>
      </c>
    </row>
    <row r="75" spans="1:68" x14ac:dyDescent="0.2">
      <c r="A75" s="25">
        <v>34942</v>
      </c>
      <c r="B75" s="27" t="str">
        <f t="shared" si="34"/>
        <v>1995-8</v>
      </c>
      <c r="C75" s="12">
        <v>0.27472299999999999</v>
      </c>
      <c r="D75" s="12">
        <v>0.74136500000000005</v>
      </c>
      <c r="E75" s="16">
        <f t="shared" si="33"/>
        <v>1.2982491033642569</v>
      </c>
      <c r="F75" s="11"/>
      <c r="G75" s="50">
        <v>1.5667960000000001</v>
      </c>
      <c r="H75" s="12">
        <v>1.0566000000000001E-2</v>
      </c>
      <c r="I75" s="11"/>
      <c r="J75" s="12">
        <v>0.73791300000000004</v>
      </c>
      <c r="K75" s="12">
        <v>0.83646399999999999</v>
      </c>
      <c r="L75" s="11"/>
      <c r="M75" s="12">
        <v>0.178484</v>
      </c>
      <c r="N75" s="12">
        <v>0.16115499999999999</v>
      </c>
      <c r="O75" s="12">
        <v>0.157697</v>
      </c>
      <c r="P75" s="12">
        <v>0.65687399999999996</v>
      </c>
      <c r="Q75" s="11"/>
      <c r="R75" s="11"/>
      <c r="S75" s="12">
        <v>0.138184</v>
      </c>
      <c r="T75" s="12">
        <v>0.70847099999999996</v>
      </c>
      <c r="U75" s="12">
        <v>4.0064000000000002E-2</v>
      </c>
      <c r="V75" s="12">
        <f t="shared" si="35"/>
        <v>2.5826939874367431E-3</v>
      </c>
      <c r="W75" s="12">
        <f t="shared" si="36"/>
        <v>7.6591611993020968E-3</v>
      </c>
      <c r="X75" s="12">
        <f t="shared" si="37"/>
        <v>1.5387735543914906E-2</v>
      </c>
      <c r="Y75" s="12">
        <f t="shared" si="38"/>
        <v>0.32995252972954781</v>
      </c>
      <c r="Z75" s="12">
        <f t="shared" si="39"/>
        <v>1.3012785061322749E-3</v>
      </c>
      <c r="AA75" s="12">
        <f t="shared" si="40"/>
        <v>21.436810819930145</v>
      </c>
      <c r="AB75" s="12">
        <f t="shared" si="41"/>
        <v>1</v>
      </c>
      <c r="AC75" s="12">
        <f t="shared" si="42"/>
        <v>1.0615711252653928</v>
      </c>
      <c r="AD75" s="12">
        <f t="shared" si="43"/>
        <v>0.12037315678603673</v>
      </c>
      <c r="AE75" s="12">
        <f t="shared" si="44"/>
        <v>1.0696043993256785E-3</v>
      </c>
      <c r="AF75" s="12">
        <f t="shared" si="45"/>
        <v>5.4573237284435711E-3</v>
      </c>
      <c r="AG75" s="12">
        <f t="shared" si="46"/>
        <v>3.1655587211142769E-2</v>
      </c>
      <c r="AH75" s="12">
        <f t="shared" si="47"/>
        <v>4.4208664898320068E-4</v>
      </c>
      <c r="AI75" s="12">
        <f t="shared" si="48"/>
        <v>0.22650056625141562</v>
      </c>
      <c r="AJ75" s="12">
        <f t="shared" si="49"/>
        <v>0.26666666666666666</v>
      </c>
      <c r="AK75" s="12">
        <f t="shared" si="50"/>
        <v>3.6718942200713083E-2</v>
      </c>
      <c r="AL75" s="12">
        <f t="shared" si="51"/>
        <v>1.9521146281709662E-2</v>
      </c>
      <c r="AM75" s="2">
        <v>1</v>
      </c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10">
        <v>51.226500000000001</v>
      </c>
      <c r="AZ75" s="10">
        <v>27.233899999999998</v>
      </c>
      <c r="BA75" s="9">
        <v>387.19260000000003</v>
      </c>
      <c r="BB75" s="9">
        <v>130.5626</v>
      </c>
      <c r="BC75" s="9">
        <v>64.986819999999994</v>
      </c>
      <c r="BD75" s="9">
        <v>3.0307390000000001</v>
      </c>
      <c r="BE75" s="9">
        <v>768.47500000000002</v>
      </c>
      <c r="BF75" s="9">
        <v>4.6648729999999999E-2</v>
      </c>
      <c r="BG75" s="9">
        <v>1</v>
      </c>
      <c r="BH75" s="9">
        <v>0.94199999999999995</v>
      </c>
      <c r="BI75" s="9">
        <v>8.3074999999999992</v>
      </c>
      <c r="BJ75" s="9">
        <v>934.92510000000004</v>
      </c>
      <c r="BK75" s="9">
        <v>183.24</v>
      </c>
      <c r="BL75" s="9">
        <v>31.59</v>
      </c>
      <c r="BM75" s="9">
        <v>2262</v>
      </c>
      <c r="BN75" s="9">
        <v>4.415</v>
      </c>
      <c r="BO75" s="9">
        <v>3.75</v>
      </c>
      <c r="BP75" s="9">
        <v>0.77026819999999996</v>
      </c>
    </row>
    <row r="76" spans="1:68" x14ac:dyDescent="0.2">
      <c r="A76" s="25">
        <v>34972</v>
      </c>
      <c r="B76" s="27" t="str">
        <f t="shared" si="34"/>
        <v>1995-9</v>
      </c>
      <c r="C76" s="12">
        <v>0.27311000000000002</v>
      </c>
      <c r="D76" s="12">
        <v>0.75370999999999999</v>
      </c>
      <c r="E76" s="16">
        <f t="shared" si="33"/>
        <v>1.2886360470419165</v>
      </c>
      <c r="F76" s="11"/>
      <c r="G76" s="50">
        <v>1.55897</v>
      </c>
      <c r="H76" s="12">
        <v>9.9500000000000005E-3</v>
      </c>
      <c r="I76" s="11"/>
      <c r="J76" s="12">
        <v>0.74026000000000003</v>
      </c>
      <c r="K76" s="12">
        <v>0.84313800000000005</v>
      </c>
      <c r="L76" s="11"/>
      <c r="M76" s="12">
        <v>0.17676500000000001</v>
      </c>
      <c r="N76" s="12">
        <v>0.158278</v>
      </c>
      <c r="O76" s="12">
        <v>0.156419</v>
      </c>
      <c r="P76" s="12">
        <v>0.65606500000000001</v>
      </c>
      <c r="Q76" s="11"/>
      <c r="R76" s="11"/>
      <c r="S76" s="12">
        <v>0.140431</v>
      </c>
      <c r="T76" s="12">
        <v>0.69782</v>
      </c>
      <c r="U76" s="12">
        <v>3.9794999999999997E-2</v>
      </c>
      <c r="V76" s="12">
        <f t="shared" si="35"/>
        <v>2.5342947095837649E-3</v>
      </c>
      <c r="W76" s="12">
        <f t="shared" si="36"/>
        <v>7.4806289114338429E-3</v>
      </c>
      <c r="X76" s="12">
        <f t="shared" si="37"/>
        <v>1.5219928731161726E-2</v>
      </c>
      <c r="Y76" s="12">
        <f t="shared" si="38"/>
        <v>0.32950481686616534</v>
      </c>
      <c r="Z76" s="12">
        <f t="shared" si="39"/>
        <v>1.2953966912718632E-3</v>
      </c>
      <c r="AA76" s="12">
        <f t="shared" si="40"/>
        <v>20.925816724163834</v>
      </c>
      <c r="AB76" s="12">
        <f t="shared" si="41"/>
        <v>1</v>
      </c>
      <c r="AC76" s="12">
        <f t="shared" si="42"/>
        <v>1.0493179433368311</v>
      </c>
      <c r="AD76" s="12">
        <f t="shared" si="43"/>
        <v>0.12021398088597704</v>
      </c>
      <c r="AE76" s="12">
        <f t="shared" si="44"/>
        <v>1.0371594525830923E-3</v>
      </c>
      <c r="AF76" s="12">
        <f t="shared" si="45"/>
        <v>5.3803938448294415E-3</v>
      </c>
      <c r="AG76" s="12">
        <f t="shared" si="46"/>
        <v>3.0063885757234121E-2</v>
      </c>
      <c r="AH76" s="12">
        <f t="shared" si="47"/>
        <v>4.4017765570184128E-4</v>
      </c>
      <c r="AI76" s="12">
        <f t="shared" si="48"/>
        <v>0.22378523778300441</v>
      </c>
      <c r="AJ76" s="12">
        <f t="shared" si="49"/>
        <v>0.26666666666666666</v>
      </c>
      <c r="AK76" s="12">
        <f t="shared" si="50"/>
        <v>3.6453776611256927E-2</v>
      </c>
      <c r="AL76" s="12">
        <f t="shared" si="51"/>
        <v>1.9030763228759288E-2</v>
      </c>
      <c r="AM76" s="2">
        <v>1</v>
      </c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10">
        <v>52.546500000000002</v>
      </c>
      <c r="AZ76" s="10">
        <v>27.431999999999999</v>
      </c>
      <c r="BA76" s="9">
        <v>394.58710000000002</v>
      </c>
      <c r="BB76" s="9">
        <v>133.67859999999999</v>
      </c>
      <c r="BC76" s="9">
        <v>65.703329999999994</v>
      </c>
      <c r="BD76" s="9">
        <v>3.0348570000000001</v>
      </c>
      <c r="BE76" s="9">
        <v>771.96429999999998</v>
      </c>
      <c r="BF76" s="9">
        <v>4.7787860000000001E-2</v>
      </c>
      <c r="BG76" s="9">
        <v>1</v>
      </c>
      <c r="BH76" s="9">
        <v>0.95299999999999996</v>
      </c>
      <c r="BI76" s="9">
        <v>8.3185000000000002</v>
      </c>
      <c r="BJ76" s="9">
        <v>964.17190000000005</v>
      </c>
      <c r="BK76" s="9">
        <v>185.86</v>
      </c>
      <c r="BL76" s="9">
        <v>33.262500000000003</v>
      </c>
      <c r="BM76" s="9">
        <v>2271.81</v>
      </c>
      <c r="BN76" s="9">
        <v>4.4685699999999997</v>
      </c>
      <c r="BO76" s="9">
        <v>3.75</v>
      </c>
      <c r="BP76" s="9">
        <v>0.77601430000000005</v>
      </c>
    </row>
    <row r="77" spans="1:68" x14ac:dyDescent="0.2">
      <c r="A77" s="25">
        <v>35003</v>
      </c>
      <c r="B77" s="27" t="str">
        <f t="shared" si="34"/>
        <v>1995-10</v>
      </c>
      <c r="C77" s="12">
        <v>0.27395999999999998</v>
      </c>
      <c r="D77" s="12">
        <v>0.75699000000000005</v>
      </c>
      <c r="E77" s="16">
        <f t="shared" si="33"/>
        <v>1.3220915011595402</v>
      </c>
      <c r="F77" s="11"/>
      <c r="G77" s="50">
        <v>1.5779289999999999</v>
      </c>
      <c r="H77" s="12">
        <v>9.9170000000000005E-3</v>
      </c>
      <c r="I77" s="11"/>
      <c r="J77" s="12">
        <v>0.74312500000000004</v>
      </c>
      <c r="K77" s="12">
        <v>0.87321300000000002</v>
      </c>
      <c r="L77" s="11"/>
      <c r="M77" s="12">
        <v>0.18212800000000001</v>
      </c>
      <c r="N77" s="12">
        <v>0.14832400000000001</v>
      </c>
      <c r="O77" s="12">
        <v>0.160273</v>
      </c>
      <c r="P77" s="12">
        <v>0.65898599999999996</v>
      </c>
      <c r="Q77" s="11"/>
      <c r="R77" s="11"/>
      <c r="S77" s="12">
        <v>0.146484</v>
      </c>
      <c r="T77" s="12">
        <v>0.70269599999999999</v>
      </c>
      <c r="U77" s="12">
        <v>3.9816999999999998E-2</v>
      </c>
      <c r="V77" s="12">
        <f t="shared" si="35"/>
        <v>2.4600657526374363E-3</v>
      </c>
      <c r="W77" s="12">
        <f t="shared" si="36"/>
        <v>7.465416458257124E-3</v>
      </c>
      <c r="X77" s="12">
        <f t="shared" si="37"/>
        <v>1.5472690700912889E-2</v>
      </c>
      <c r="Y77" s="12">
        <f t="shared" si="38"/>
        <v>0.33234129456904477</v>
      </c>
      <c r="Z77" s="12">
        <f t="shared" si="39"/>
        <v>1.3034565451701785E-3</v>
      </c>
      <c r="AA77" s="12">
        <f t="shared" si="40"/>
        <v>20.006938406239286</v>
      </c>
      <c r="AB77" s="12">
        <f t="shared" si="41"/>
        <v>1</v>
      </c>
      <c r="AC77" s="12">
        <f t="shared" si="42"/>
        <v>1.0416666666666667</v>
      </c>
      <c r="AD77" s="12">
        <f t="shared" si="43"/>
        <v>0.1202573507305634</v>
      </c>
      <c r="AE77" s="12">
        <f t="shared" si="44"/>
        <v>1.0142772711519157E-3</v>
      </c>
      <c r="AF77" s="12">
        <f t="shared" si="45"/>
        <v>5.3056027164685915E-3</v>
      </c>
      <c r="AG77" s="12">
        <f t="shared" si="46"/>
        <v>2.8934347964468622E-2</v>
      </c>
      <c r="AH77" s="12">
        <f t="shared" si="47"/>
        <v>4.384311180870373E-4</v>
      </c>
      <c r="AI77" s="12">
        <f t="shared" si="48"/>
        <v>0.2221146200285195</v>
      </c>
      <c r="AJ77" s="12">
        <f t="shared" si="49"/>
        <v>0.26666666666666666</v>
      </c>
      <c r="AK77" s="12">
        <f t="shared" si="50"/>
        <v>3.7139928394218057E-2</v>
      </c>
      <c r="AL77" s="12">
        <f t="shared" si="51"/>
        <v>1.9033624801574462E-2</v>
      </c>
      <c r="AM77" s="2">
        <v>1</v>
      </c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10">
        <v>52.538600000000002</v>
      </c>
      <c r="AZ77" s="10">
        <v>26.9252</v>
      </c>
      <c r="BA77" s="9">
        <v>406.4932</v>
      </c>
      <c r="BB77" s="9">
        <v>133.95099999999999</v>
      </c>
      <c r="BC77" s="9">
        <v>64.63</v>
      </c>
      <c r="BD77" s="9">
        <v>3.0089549999999998</v>
      </c>
      <c r="BE77" s="9">
        <v>767.19090000000006</v>
      </c>
      <c r="BF77" s="9">
        <v>4.9982659999999998E-2</v>
      </c>
      <c r="BG77" s="9">
        <v>1</v>
      </c>
      <c r="BH77" s="9">
        <v>0.96</v>
      </c>
      <c r="BI77" s="9">
        <v>8.3155000000000001</v>
      </c>
      <c r="BJ77" s="9">
        <v>985.92370000000005</v>
      </c>
      <c r="BK77" s="9">
        <v>188.48</v>
      </c>
      <c r="BL77" s="9">
        <v>34.561</v>
      </c>
      <c r="BM77" s="9">
        <v>2280.86</v>
      </c>
      <c r="BN77" s="9">
        <v>4.5021800000000001</v>
      </c>
      <c r="BO77" s="9">
        <v>3.75</v>
      </c>
      <c r="BP77" s="9">
        <v>0.75637730000000003</v>
      </c>
    </row>
    <row r="78" spans="1:68" x14ac:dyDescent="0.2">
      <c r="A78" s="25">
        <v>35033</v>
      </c>
      <c r="B78" s="27" t="str">
        <f t="shared" si="34"/>
        <v>1995-11</v>
      </c>
      <c r="C78" s="12">
        <v>0.27415699999999998</v>
      </c>
      <c r="D78" s="12">
        <v>0.74534299999999998</v>
      </c>
      <c r="E78" s="16">
        <f t="shared" si="33"/>
        <v>1.3239022070508915</v>
      </c>
      <c r="F78" s="11"/>
      <c r="G78" s="50">
        <v>1.562476</v>
      </c>
      <c r="H78" s="12">
        <v>9.8110000000000003E-3</v>
      </c>
      <c r="I78" s="11"/>
      <c r="J78" s="12">
        <v>0.73890199999999995</v>
      </c>
      <c r="K78" s="12">
        <v>0.87442500000000001</v>
      </c>
      <c r="L78" s="11"/>
      <c r="M78" s="12">
        <v>0.18208199999999999</v>
      </c>
      <c r="N78" s="12">
        <v>0.13007099999999999</v>
      </c>
      <c r="O78" s="12">
        <v>0.159917</v>
      </c>
      <c r="P78" s="12">
        <v>0.65224300000000002</v>
      </c>
      <c r="Q78" s="11"/>
      <c r="R78" s="11"/>
      <c r="S78" s="12">
        <v>0.15133199999999999</v>
      </c>
      <c r="T78" s="12">
        <v>0.70781499999999997</v>
      </c>
      <c r="U78" s="12">
        <v>3.9736E-2</v>
      </c>
      <c r="V78" s="12">
        <f t="shared" si="35"/>
        <v>2.424354679210601E-3</v>
      </c>
      <c r="W78" s="12">
        <f t="shared" si="36"/>
        <v>7.3667538399204389E-3</v>
      </c>
      <c r="X78" s="12">
        <f t="shared" si="37"/>
        <v>1.5465619541119604E-2</v>
      </c>
      <c r="Y78" s="12">
        <f t="shared" si="38"/>
        <v>0.32873109796186722</v>
      </c>
      <c r="Z78" s="12">
        <f t="shared" si="39"/>
        <v>1.2993281823633089E-3</v>
      </c>
      <c r="AA78" s="12">
        <f t="shared" si="40"/>
        <v>19.104335270385569</v>
      </c>
      <c r="AB78" s="12">
        <f t="shared" si="41"/>
        <v>1</v>
      </c>
      <c r="AC78" s="12">
        <f t="shared" si="42"/>
        <v>1.0373443983402491</v>
      </c>
      <c r="AD78" s="12">
        <f t="shared" si="43"/>
        <v>0.12028628134961208</v>
      </c>
      <c r="AE78" s="12">
        <f t="shared" si="44"/>
        <v>9.9945829360486606E-4</v>
      </c>
      <c r="AF78" s="12">
        <f t="shared" si="45"/>
        <v>5.229031583350763E-3</v>
      </c>
      <c r="AG78" s="12">
        <f t="shared" si="46"/>
        <v>2.8779338737133838E-2</v>
      </c>
      <c r="AH78" s="12">
        <f t="shared" si="47"/>
        <v>4.3655921489190797E-4</v>
      </c>
      <c r="AI78" s="12">
        <f t="shared" si="48"/>
        <v>0.22040996253030637</v>
      </c>
      <c r="AJ78" s="12">
        <f t="shared" si="49"/>
        <v>0.26666666666666666</v>
      </c>
      <c r="AK78" s="12">
        <f t="shared" si="50"/>
        <v>3.6688227114801131E-2</v>
      </c>
      <c r="AL78" s="12">
        <f t="shared" si="51"/>
        <v>1.8797487151917532E-2</v>
      </c>
      <c r="AM78" s="2">
        <v>1</v>
      </c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10">
        <v>53.198599999999999</v>
      </c>
      <c r="AZ78" s="10">
        <v>27.256699999999999</v>
      </c>
      <c r="BA78" s="9">
        <v>412.48090000000002</v>
      </c>
      <c r="BB78" s="9">
        <v>135.745</v>
      </c>
      <c r="BC78" s="9">
        <v>64.659549999999996</v>
      </c>
      <c r="BD78" s="9">
        <v>3.0419999999999998</v>
      </c>
      <c r="BE78" s="9">
        <v>769.62850000000003</v>
      </c>
      <c r="BF78" s="9">
        <v>5.2344139999999997E-2</v>
      </c>
      <c r="BG78" s="9">
        <v>1</v>
      </c>
      <c r="BH78" s="9">
        <v>0.96399999999999997</v>
      </c>
      <c r="BI78" s="9">
        <v>8.3134999999999994</v>
      </c>
      <c r="BJ78" s="9">
        <v>1000.542</v>
      </c>
      <c r="BK78" s="9">
        <v>191.24</v>
      </c>
      <c r="BL78" s="9">
        <v>34.747149999999998</v>
      </c>
      <c r="BM78" s="9">
        <v>2290.64</v>
      </c>
      <c r="BN78" s="9">
        <v>4.5369999999999999</v>
      </c>
      <c r="BO78" s="9">
        <v>3.75</v>
      </c>
      <c r="BP78" s="9">
        <v>0.75534279999999998</v>
      </c>
    </row>
    <row r="79" spans="1:68" x14ac:dyDescent="0.2">
      <c r="A79" s="25">
        <v>35064</v>
      </c>
      <c r="B79" s="27" t="str">
        <f t="shared" si="34"/>
        <v>1995-12</v>
      </c>
      <c r="C79" s="12">
        <v>0.27298699999999998</v>
      </c>
      <c r="D79" s="12">
        <v>0.74052499999999999</v>
      </c>
      <c r="E79" s="16">
        <f t="shared" si="33"/>
        <v>1.3044801457469577</v>
      </c>
      <c r="F79" s="11"/>
      <c r="G79" s="50">
        <v>1.540505</v>
      </c>
      <c r="H79" s="12">
        <v>9.8189999999999996E-3</v>
      </c>
      <c r="I79" s="11"/>
      <c r="J79" s="12">
        <v>0.73031599999999997</v>
      </c>
      <c r="K79" s="12">
        <v>0.85978500000000002</v>
      </c>
      <c r="L79" s="11"/>
      <c r="M79" s="12">
        <v>0.17924499999999999</v>
      </c>
      <c r="N79" s="12">
        <v>0.13008900000000001</v>
      </c>
      <c r="O79" s="12">
        <v>0.15728600000000001</v>
      </c>
      <c r="P79" s="12">
        <v>0.64995499999999995</v>
      </c>
      <c r="Q79" s="11"/>
      <c r="R79" s="11"/>
      <c r="S79" s="12">
        <v>0.15062800000000001</v>
      </c>
      <c r="T79" s="12">
        <v>0.70679899999999996</v>
      </c>
      <c r="U79" s="12">
        <v>3.9738999999999997E-2</v>
      </c>
      <c r="V79" s="12">
        <f t="shared" si="35"/>
        <v>2.4447630242305351E-3</v>
      </c>
      <c r="W79" s="12">
        <f t="shared" si="36"/>
        <v>7.1951711767198794E-3</v>
      </c>
      <c r="X79" s="12">
        <f t="shared" si="37"/>
        <v>1.5286583699243194E-2</v>
      </c>
      <c r="Y79" s="12">
        <f t="shared" si="38"/>
        <v>0.32</v>
      </c>
      <c r="Z79" s="12">
        <f t="shared" si="39"/>
        <v>1.29699465586322E-3</v>
      </c>
      <c r="AA79" s="12">
        <f t="shared" si="40"/>
        <v>17.695892199456065</v>
      </c>
      <c r="AB79" s="12">
        <f t="shared" si="41"/>
        <v>1</v>
      </c>
      <c r="AC79" s="12">
        <f t="shared" si="42"/>
        <v>1.0330578512396695</v>
      </c>
      <c r="AD79" s="12">
        <f t="shared" si="43"/>
        <v>0.12025590456491414</v>
      </c>
      <c r="AE79" s="12">
        <f t="shared" si="44"/>
        <v>1.0127114528854732E-3</v>
      </c>
      <c r="AF79" s="12">
        <f t="shared" si="45"/>
        <v>5.1564997679575102E-3</v>
      </c>
      <c r="AG79" s="12">
        <f t="shared" si="46"/>
        <v>2.8610150366367281E-2</v>
      </c>
      <c r="AH79" s="12">
        <f t="shared" si="47"/>
        <v>4.3432562260577997E-4</v>
      </c>
      <c r="AI79" s="12">
        <f t="shared" si="48"/>
        <v>0.21663543505811245</v>
      </c>
      <c r="AJ79" s="12">
        <f t="shared" si="49"/>
        <v>0.26666666666666666</v>
      </c>
      <c r="AK79" s="12">
        <f t="shared" si="50"/>
        <v>3.6610591444104779E-2</v>
      </c>
      <c r="AL79" s="12">
        <f t="shared" si="51"/>
        <v>1.8584769781164336E-2</v>
      </c>
      <c r="AM79" s="2">
        <v>1</v>
      </c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10">
        <v>53.807499999999997</v>
      </c>
      <c r="AZ79" s="10">
        <v>27.314499999999999</v>
      </c>
      <c r="BA79" s="9">
        <v>409.0376</v>
      </c>
      <c r="BB79" s="9">
        <v>138.9821</v>
      </c>
      <c r="BC79" s="9">
        <v>65.416839999999993</v>
      </c>
      <c r="BD79" s="9">
        <v>3.125</v>
      </c>
      <c r="BE79" s="9">
        <v>771.01319999999998</v>
      </c>
      <c r="BF79" s="9">
        <v>5.6510289999999998E-2</v>
      </c>
      <c r="BG79" s="9">
        <v>1</v>
      </c>
      <c r="BH79" s="9">
        <v>0.96799999999999997</v>
      </c>
      <c r="BI79" s="9">
        <v>8.3155999999999999</v>
      </c>
      <c r="BJ79" s="9">
        <v>987.44809999999995</v>
      </c>
      <c r="BK79" s="9">
        <v>193.93</v>
      </c>
      <c r="BL79" s="9">
        <v>34.952629999999999</v>
      </c>
      <c r="BM79" s="9">
        <v>2302.42</v>
      </c>
      <c r="BN79" s="9">
        <v>4.6160500000000004</v>
      </c>
      <c r="BO79" s="9">
        <v>3.75</v>
      </c>
      <c r="BP79" s="9">
        <v>0.76658890000000002</v>
      </c>
    </row>
    <row r="80" spans="1:68" x14ac:dyDescent="0.2">
      <c r="A80" s="25">
        <v>35095</v>
      </c>
      <c r="B80" s="27" t="str">
        <f t="shared" si="34"/>
        <v>1996-1</v>
      </c>
      <c r="C80" s="12">
        <v>0.27462799999999998</v>
      </c>
      <c r="D80" s="12">
        <v>0.74170999999999998</v>
      </c>
      <c r="E80" s="16">
        <f t="shared" si="33"/>
        <v>1.2915801630852441</v>
      </c>
      <c r="F80" s="11"/>
      <c r="G80" s="50">
        <v>1.5287710000000001</v>
      </c>
      <c r="H80" s="12">
        <v>9.4570000000000001E-3</v>
      </c>
      <c r="I80" s="11"/>
      <c r="J80" s="12">
        <v>0.731626</v>
      </c>
      <c r="K80" s="12">
        <v>0.84635099999999996</v>
      </c>
      <c r="L80" s="11"/>
      <c r="M80" s="12">
        <v>0.17665900000000001</v>
      </c>
      <c r="N80" s="12">
        <v>0.13367399999999999</v>
      </c>
      <c r="O80" s="12">
        <v>0.15560299999999999</v>
      </c>
      <c r="P80" s="12">
        <v>0.66194799999999998</v>
      </c>
      <c r="Q80" s="11"/>
      <c r="R80" s="11"/>
      <c r="S80" s="12">
        <v>0.148427</v>
      </c>
      <c r="T80" s="12">
        <v>0.70367500000000005</v>
      </c>
      <c r="U80" s="12">
        <v>3.9529000000000002E-2</v>
      </c>
      <c r="V80" s="12">
        <f t="shared" si="35"/>
        <v>2.448154813476309E-3</v>
      </c>
      <c r="W80" s="12">
        <f t="shared" si="36"/>
        <v>7.046223224351748E-3</v>
      </c>
      <c r="X80" s="12">
        <f t="shared" si="37"/>
        <v>1.5116394727764312E-2</v>
      </c>
      <c r="Y80" s="12">
        <f t="shared" si="38"/>
        <v>0.31951096929084216</v>
      </c>
      <c r="Z80" s="12">
        <f t="shared" si="39"/>
        <v>1.2714272037361652E-3</v>
      </c>
      <c r="AA80" s="12">
        <f t="shared" si="40"/>
        <v>16.506226148503217</v>
      </c>
      <c r="AB80" s="12">
        <f t="shared" si="41"/>
        <v>1</v>
      </c>
      <c r="AC80" s="12">
        <f t="shared" si="42"/>
        <v>1.0256410256410258</v>
      </c>
      <c r="AD80" s="12">
        <f t="shared" si="43"/>
        <v>0.12021253576322939</v>
      </c>
      <c r="AE80" s="12">
        <f t="shared" si="44"/>
        <v>9.8900816327337961E-4</v>
      </c>
      <c r="AF80" s="12">
        <f t="shared" si="45"/>
        <v>5.0960607450440815E-3</v>
      </c>
      <c r="AG80" s="12">
        <f t="shared" si="46"/>
        <v>2.7959366094068166E-2</v>
      </c>
      <c r="AH80" s="12">
        <f t="shared" si="47"/>
        <v>4.3360433604336043E-4</v>
      </c>
      <c r="AI80" s="12">
        <f t="shared" si="48"/>
        <v>0.2135839384878257</v>
      </c>
      <c r="AJ80" s="12">
        <f t="shared" si="49"/>
        <v>0.26666666666666666</v>
      </c>
      <c r="AK80" s="12">
        <f t="shared" si="50"/>
        <v>3.648875963759364E-2</v>
      </c>
      <c r="AL80" s="12">
        <f t="shared" si="51"/>
        <v>1.8561898362469326E-2</v>
      </c>
      <c r="AM80" s="2">
        <v>1</v>
      </c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10">
        <v>53.873800000000003</v>
      </c>
      <c r="AZ80" s="10">
        <v>27.4057</v>
      </c>
      <c r="BA80" s="9">
        <v>408.47089999999997</v>
      </c>
      <c r="BB80" s="9">
        <v>141.91999999999999</v>
      </c>
      <c r="BC80" s="9">
        <v>66.15334</v>
      </c>
      <c r="BD80" s="9">
        <v>3.1297830000000002</v>
      </c>
      <c r="BE80" s="9">
        <v>786.51769999999999</v>
      </c>
      <c r="BF80" s="9">
        <v>6.0583199999999997E-2</v>
      </c>
      <c r="BG80" s="9">
        <v>1</v>
      </c>
      <c r="BH80" s="9">
        <v>0.97499999999999998</v>
      </c>
      <c r="BI80" s="9">
        <v>8.3186</v>
      </c>
      <c r="BJ80" s="9">
        <v>1011.114</v>
      </c>
      <c r="BK80" s="9">
        <v>196.23</v>
      </c>
      <c r="BL80" s="9">
        <v>35.766190000000002</v>
      </c>
      <c r="BM80" s="9">
        <v>2306.25</v>
      </c>
      <c r="BN80" s="9">
        <v>4.6820000000000004</v>
      </c>
      <c r="BO80" s="9">
        <v>3.75</v>
      </c>
      <c r="BP80" s="9">
        <v>0.77424539999999997</v>
      </c>
    </row>
    <row r="81" spans="1:68" x14ac:dyDescent="0.2">
      <c r="A81" s="25">
        <v>35124</v>
      </c>
      <c r="B81" s="27" t="str">
        <f t="shared" si="34"/>
        <v>1996-2</v>
      </c>
      <c r="C81" s="12">
        <v>0.26746199999999998</v>
      </c>
      <c r="D81" s="12">
        <v>0.75556999999999996</v>
      </c>
      <c r="E81" s="16">
        <f t="shared" si="33"/>
        <v>1.288549038375181</v>
      </c>
      <c r="F81" s="11"/>
      <c r="G81" s="50">
        <v>1.53596</v>
      </c>
      <c r="H81" s="12">
        <v>9.4540000000000006E-3</v>
      </c>
      <c r="I81" s="11"/>
      <c r="J81" s="12">
        <v>0.72716199999999998</v>
      </c>
      <c r="K81" s="12">
        <v>0.835731</v>
      </c>
      <c r="L81" s="11"/>
      <c r="M81" s="12">
        <v>0.176229</v>
      </c>
      <c r="N81" s="12">
        <v>0.13298599999999999</v>
      </c>
      <c r="O81" s="12">
        <v>0.15600900000000001</v>
      </c>
      <c r="P81" s="12">
        <v>0.67494500000000002</v>
      </c>
      <c r="Q81" s="11"/>
      <c r="R81" s="11"/>
      <c r="S81" s="12">
        <v>0.14544499999999999</v>
      </c>
      <c r="T81" s="12">
        <v>0.70845400000000003</v>
      </c>
      <c r="U81" s="12">
        <v>3.9605000000000001E-2</v>
      </c>
      <c r="V81" s="12">
        <f t="shared" si="35"/>
        <v>2.4332930947765226E-3</v>
      </c>
      <c r="W81" s="12">
        <f t="shared" si="36"/>
        <v>6.9251597980623395E-3</v>
      </c>
      <c r="X81" s="12">
        <f t="shared" si="37"/>
        <v>1.509390446252795E-2</v>
      </c>
      <c r="Y81" s="12">
        <f t="shared" si="38"/>
        <v>0.3212187811481837</v>
      </c>
      <c r="Z81" s="12">
        <f t="shared" si="39"/>
        <v>1.2821216343666037E-3</v>
      </c>
      <c r="AA81" s="12">
        <f t="shared" si="40"/>
        <v>15.602564000547339</v>
      </c>
      <c r="AB81" s="12">
        <f t="shared" si="41"/>
        <v>1</v>
      </c>
      <c r="AC81" s="12">
        <f t="shared" si="42"/>
        <v>1.019367991845056</v>
      </c>
      <c r="AD81" s="12">
        <f t="shared" si="43"/>
        <v>0.12029062214309773</v>
      </c>
      <c r="AE81" s="12">
        <f t="shared" si="44"/>
        <v>9.7121606935259713E-4</v>
      </c>
      <c r="AF81" s="12">
        <f t="shared" si="45"/>
        <v>5.0380371807143935E-3</v>
      </c>
      <c r="AG81" s="12">
        <f t="shared" si="46"/>
        <v>2.7314157884026819E-2</v>
      </c>
      <c r="AH81" s="12">
        <f t="shared" si="47"/>
        <v>4.3149946062567422E-4</v>
      </c>
      <c r="AI81" s="12">
        <f t="shared" si="48"/>
        <v>0.21021652301870927</v>
      </c>
      <c r="AJ81" s="12">
        <f t="shared" si="49"/>
        <v>0.26666666666666666</v>
      </c>
      <c r="AK81" s="12">
        <f t="shared" si="50"/>
        <v>3.6384143790136256E-2</v>
      </c>
      <c r="AL81" s="12">
        <f t="shared" si="51"/>
        <v>1.8616427135304193E-2</v>
      </c>
      <c r="AM81" s="2">
        <v>1</v>
      </c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10">
        <v>53.716000000000001</v>
      </c>
      <c r="AZ81" s="10">
        <v>27.484500000000001</v>
      </c>
      <c r="BA81" s="9">
        <v>410.96570000000003</v>
      </c>
      <c r="BB81" s="9">
        <v>144.40100000000001</v>
      </c>
      <c r="BC81" s="9">
        <v>66.251909999999995</v>
      </c>
      <c r="BD81" s="9">
        <v>3.113143</v>
      </c>
      <c r="BE81" s="9">
        <v>779.95719999999994</v>
      </c>
      <c r="BF81" s="9">
        <v>6.4092029999999994E-2</v>
      </c>
      <c r="BG81" s="9">
        <v>1</v>
      </c>
      <c r="BH81" s="9">
        <v>0.98099999999999998</v>
      </c>
      <c r="BI81" s="9">
        <v>8.3132000000000001</v>
      </c>
      <c r="BJ81" s="9">
        <v>1029.6369999999999</v>
      </c>
      <c r="BK81" s="9">
        <v>198.49</v>
      </c>
      <c r="BL81" s="9">
        <v>36.611049999999999</v>
      </c>
      <c r="BM81" s="9">
        <v>2317.5</v>
      </c>
      <c r="BN81" s="9">
        <v>4.7569999999999997</v>
      </c>
      <c r="BO81" s="9">
        <v>3.75</v>
      </c>
      <c r="BP81" s="9">
        <v>0.7760667</v>
      </c>
    </row>
    <row r="82" spans="1:68" x14ac:dyDescent="0.2">
      <c r="A82" s="25">
        <v>35155</v>
      </c>
      <c r="B82" s="27" t="str">
        <f t="shared" si="34"/>
        <v>1996-3</v>
      </c>
      <c r="C82" s="12">
        <v>0.25451499999999999</v>
      </c>
      <c r="D82" s="12">
        <v>0.77136199999999999</v>
      </c>
      <c r="E82" s="16">
        <f t="shared" si="33"/>
        <v>1.2813471981934028</v>
      </c>
      <c r="F82" s="11"/>
      <c r="G82" s="50">
        <v>1.5270619999999999</v>
      </c>
      <c r="H82" s="12">
        <v>9.4400000000000005E-3</v>
      </c>
      <c r="I82" s="11"/>
      <c r="J82" s="12">
        <v>0.73228599999999999</v>
      </c>
      <c r="K82" s="12">
        <v>0.83621699999999999</v>
      </c>
      <c r="L82" s="11"/>
      <c r="M82" s="12">
        <v>0.17521300000000001</v>
      </c>
      <c r="N82" s="12">
        <v>0.132102</v>
      </c>
      <c r="O82" s="12">
        <v>0.15557799999999999</v>
      </c>
      <c r="P82" s="12">
        <v>0.680786</v>
      </c>
      <c r="Q82" s="11"/>
      <c r="R82" s="11"/>
      <c r="S82" s="12">
        <v>0.14857000000000001</v>
      </c>
      <c r="T82" s="12">
        <v>0.70945800000000003</v>
      </c>
      <c r="U82" s="12">
        <v>3.9602999999999999E-2</v>
      </c>
      <c r="V82" s="12">
        <f t="shared" si="35"/>
        <v>2.4298578994801806E-3</v>
      </c>
      <c r="W82" s="12">
        <f t="shared" si="36"/>
        <v>6.8472280708961998E-3</v>
      </c>
      <c r="X82" s="12">
        <f t="shared" si="37"/>
        <v>1.5077000503119508E-2</v>
      </c>
      <c r="Y82" s="12">
        <f t="shared" si="38"/>
        <v>0.32266495439130871</v>
      </c>
      <c r="Z82" s="12">
        <f t="shared" si="39"/>
        <v>1.2803277639075604E-3</v>
      </c>
      <c r="AA82" s="12">
        <f t="shared" si="40"/>
        <v>14.646353541297884</v>
      </c>
      <c r="AB82" s="12">
        <f t="shared" si="41"/>
        <v>1</v>
      </c>
      <c r="AC82" s="12">
        <f t="shared" si="42"/>
        <v>1.0140959334753068</v>
      </c>
      <c r="AD82" s="12">
        <f t="shared" si="43"/>
        <v>0.12006387398095786</v>
      </c>
      <c r="AE82" s="12">
        <f t="shared" si="44"/>
        <v>9.5682334648965433E-4</v>
      </c>
      <c r="AF82" s="12">
        <f t="shared" si="45"/>
        <v>4.9850448654037887E-3</v>
      </c>
      <c r="AG82" s="12">
        <f t="shared" si="46"/>
        <v>2.9031587528494506E-2</v>
      </c>
      <c r="AH82" s="12">
        <f t="shared" si="47"/>
        <v>4.2904423531874979E-4</v>
      </c>
      <c r="AI82" s="12">
        <f t="shared" si="48"/>
        <v>0.20686801820438561</v>
      </c>
      <c r="AJ82" s="12">
        <f t="shared" si="49"/>
        <v>0.26666666666666666</v>
      </c>
      <c r="AK82" s="12">
        <f t="shared" si="50"/>
        <v>3.6496350364963508E-2</v>
      </c>
      <c r="AL82" s="12">
        <f t="shared" si="51"/>
        <v>1.860548191919267E-2</v>
      </c>
      <c r="AM82" s="2">
        <v>1</v>
      </c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10">
        <v>53.747599999999998</v>
      </c>
      <c r="AZ82" s="10">
        <v>27.4</v>
      </c>
      <c r="BA82" s="9">
        <v>411.54669999999999</v>
      </c>
      <c r="BB82" s="9">
        <v>146.0445</v>
      </c>
      <c r="BC82" s="9">
        <v>66.326189999999997</v>
      </c>
      <c r="BD82" s="9">
        <v>3.0991900000000001</v>
      </c>
      <c r="BE82" s="9">
        <v>781.05</v>
      </c>
      <c r="BF82" s="9">
        <v>6.8276379999999998E-2</v>
      </c>
      <c r="BG82" s="9">
        <v>1</v>
      </c>
      <c r="BH82" s="9">
        <v>0.98609999999999998</v>
      </c>
      <c r="BI82" s="9">
        <v>8.3289000000000009</v>
      </c>
      <c r="BJ82" s="9">
        <v>1045.125</v>
      </c>
      <c r="BK82" s="9">
        <v>200.6</v>
      </c>
      <c r="BL82" s="9">
        <v>34.445239999999998</v>
      </c>
      <c r="BM82" s="9">
        <v>2330.7620000000002</v>
      </c>
      <c r="BN82" s="9">
        <v>4.8339999999999996</v>
      </c>
      <c r="BO82" s="9">
        <v>3.75</v>
      </c>
      <c r="BP82" s="9">
        <v>0.78042860000000003</v>
      </c>
    </row>
    <row r="83" spans="1:68" x14ac:dyDescent="0.2">
      <c r="A83" s="25">
        <v>35185</v>
      </c>
      <c r="B83" s="27" t="str">
        <f t="shared" si="34"/>
        <v>1996-4</v>
      </c>
      <c r="C83" s="12">
        <v>0.23753299999999999</v>
      </c>
      <c r="D83" s="12">
        <v>0.78566400000000003</v>
      </c>
      <c r="E83" s="16">
        <f t="shared" si="33"/>
        <v>1.2646489024807732</v>
      </c>
      <c r="F83" s="11"/>
      <c r="G83" s="50">
        <v>1.516041</v>
      </c>
      <c r="H83" s="12">
        <v>9.3290000000000005E-3</v>
      </c>
      <c r="I83" s="11"/>
      <c r="J83" s="12">
        <v>0.735738</v>
      </c>
      <c r="K83" s="12">
        <v>0.82117899999999999</v>
      </c>
      <c r="L83" s="11"/>
      <c r="M83" s="12">
        <v>0.17228599999999999</v>
      </c>
      <c r="N83" s="12">
        <v>0.133851</v>
      </c>
      <c r="O83" s="12">
        <v>0.15409100000000001</v>
      </c>
      <c r="P83" s="12">
        <v>0.682423</v>
      </c>
      <c r="Q83" s="11"/>
      <c r="R83" s="11"/>
      <c r="S83" s="12">
        <v>0.148948</v>
      </c>
      <c r="T83" s="12">
        <v>0.71000300000000005</v>
      </c>
      <c r="U83" s="12">
        <v>3.9541E-2</v>
      </c>
      <c r="V83" s="12">
        <f t="shared" si="35"/>
        <v>2.448018769449509E-3</v>
      </c>
      <c r="W83" s="12">
        <f t="shared" si="36"/>
        <v>6.7227297509699219E-3</v>
      </c>
      <c r="X83" s="12">
        <f t="shared" si="37"/>
        <v>1.4963962289617914E-2</v>
      </c>
      <c r="Y83" s="12">
        <f t="shared" si="38"/>
        <v>0.31683579889671437</v>
      </c>
      <c r="Z83" s="12">
        <f t="shared" si="39"/>
        <v>1.2815724997097238E-3</v>
      </c>
      <c r="AA83" s="12">
        <f t="shared" si="40"/>
        <v>13.723522350608825</v>
      </c>
      <c r="AB83" s="12">
        <f t="shared" si="41"/>
        <v>1.0000500025001251</v>
      </c>
      <c r="AC83" s="12">
        <f t="shared" si="42"/>
        <v>1.0098969905069684</v>
      </c>
      <c r="AD83" s="12">
        <f t="shared" si="43"/>
        <v>0.12002640580927804</v>
      </c>
      <c r="AE83" s="12">
        <f t="shared" si="44"/>
        <v>9.5153544517110038E-4</v>
      </c>
      <c r="AF83" s="12">
        <f t="shared" si="45"/>
        <v>4.9392472587177711E-3</v>
      </c>
      <c r="AG83" s="12">
        <f t="shared" si="46"/>
        <v>2.9206033966617504E-2</v>
      </c>
      <c r="AH83" s="12">
        <f t="shared" si="47"/>
        <v>4.274874425563749E-4</v>
      </c>
      <c r="AI83" s="12">
        <f t="shared" si="48"/>
        <v>0.2040816326530612</v>
      </c>
      <c r="AJ83" s="12">
        <f t="shared" si="49"/>
        <v>0.26666666666666666</v>
      </c>
      <c r="AK83" s="12">
        <f t="shared" si="50"/>
        <v>3.678133862003774E-2</v>
      </c>
      <c r="AL83" s="12">
        <f t="shared" si="51"/>
        <v>1.8462720075623301E-2</v>
      </c>
      <c r="AM83" s="2">
        <v>1</v>
      </c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10">
        <v>54.163200000000003</v>
      </c>
      <c r="AZ83" s="10">
        <v>27.1877</v>
      </c>
      <c r="BA83" s="9">
        <v>408.49360000000001</v>
      </c>
      <c r="BB83" s="9">
        <v>148.7491</v>
      </c>
      <c r="BC83" s="9">
        <v>66.827219999999997</v>
      </c>
      <c r="BD83" s="9">
        <v>3.156209</v>
      </c>
      <c r="BE83" s="9">
        <v>780.29139999999995</v>
      </c>
      <c r="BF83" s="9">
        <v>7.2867589999999996E-2</v>
      </c>
      <c r="BG83" s="9">
        <v>0.99995000000000001</v>
      </c>
      <c r="BH83" s="9">
        <v>0.99019999999999997</v>
      </c>
      <c r="BI83" s="9">
        <v>8.3315000000000001</v>
      </c>
      <c r="BJ83" s="9">
        <v>1050.933</v>
      </c>
      <c r="BK83" s="9">
        <v>202.46</v>
      </c>
      <c r="BL83" s="9">
        <v>34.2395</v>
      </c>
      <c r="BM83" s="9">
        <v>2339.25</v>
      </c>
      <c r="BN83" s="9">
        <v>4.9000000000000004</v>
      </c>
      <c r="BO83" s="9">
        <v>3.75</v>
      </c>
      <c r="BP83" s="9">
        <v>0.79073329999999997</v>
      </c>
    </row>
    <row r="84" spans="1:68" x14ac:dyDescent="0.2">
      <c r="A84" s="25">
        <v>35216</v>
      </c>
      <c r="B84" s="27" t="str">
        <f t="shared" si="34"/>
        <v>1996-5</v>
      </c>
      <c r="C84" s="12">
        <v>0.22870299999999999</v>
      </c>
      <c r="D84" s="12">
        <v>0.79699500000000001</v>
      </c>
      <c r="E84" s="16">
        <f t="shared" si="33"/>
        <v>1.2464656466588988</v>
      </c>
      <c r="F84" s="11"/>
      <c r="G84" s="50">
        <v>1.515236</v>
      </c>
      <c r="H84" s="12">
        <v>9.4050000000000002E-3</v>
      </c>
      <c r="I84" s="11"/>
      <c r="J84" s="12">
        <v>0.73033300000000001</v>
      </c>
      <c r="K84" s="12">
        <v>0.79757800000000001</v>
      </c>
      <c r="L84" s="11"/>
      <c r="M84" s="12">
        <v>0.16903899999999999</v>
      </c>
      <c r="N84" s="12">
        <v>0.134437</v>
      </c>
      <c r="O84" s="12">
        <v>0.15209900000000001</v>
      </c>
      <c r="P84" s="12">
        <v>0.68570500000000001</v>
      </c>
      <c r="Q84" s="11"/>
      <c r="R84" s="11"/>
      <c r="S84" s="12">
        <v>0.14709800000000001</v>
      </c>
      <c r="T84" s="12">
        <v>0.71055800000000002</v>
      </c>
      <c r="U84" s="12">
        <v>3.9543000000000002E-2</v>
      </c>
      <c r="V84" s="12">
        <f t="shared" si="35"/>
        <v>2.4607934090109334E-3</v>
      </c>
      <c r="W84" s="12">
        <f t="shared" si="36"/>
        <v>6.5820218654766369E-3</v>
      </c>
      <c r="X84" s="12">
        <f t="shared" si="37"/>
        <v>1.4849243059835024E-2</v>
      </c>
      <c r="Y84" s="12">
        <f t="shared" si="38"/>
        <v>0.30712945752338178</v>
      </c>
      <c r="Z84" s="12">
        <f t="shared" si="39"/>
        <v>1.2805607421822727E-3</v>
      </c>
      <c r="AA84" s="12">
        <f t="shared" si="40"/>
        <v>13.042293680369639</v>
      </c>
      <c r="AB84" s="12">
        <f t="shared" si="41"/>
        <v>1.0005002501250624</v>
      </c>
      <c r="AC84" s="12">
        <f t="shared" si="42"/>
        <v>1.0047221943132725</v>
      </c>
      <c r="AD84" s="12">
        <f t="shared" si="43"/>
        <v>0.12006531553164923</v>
      </c>
      <c r="AE84" s="12">
        <f t="shared" si="44"/>
        <v>9.3785931735096005E-4</v>
      </c>
      <c r="AF84" s="12">
        <f t="shared" si="45"/>
        <v>4.8904538341158063E-3</v>
      </c>
      <c r="AG84" s="12">
        <f t="shared" si="46"/>
        <v>2.8581227849548418E-2</v>
      </c>
      <c r="AH84" s="12">
        <f t="shared" si="47"/>
        <v>4.2571306939123032E-4</v>
      </c>
      <c r="AI84" s="12">
        <f t="shared" si="48"/>
        <v>0.20088388911209323</v>
      </c>
      <c r="AJ84" s="12">
        <f t="shared" si="49"/>
        <v>0.26666666666666666</v>
      </c>
      <c r="AK84" s="12">
        <f t="shared" si="50"/>
        <v>3.6560665111619713E-2</v>
      </c>
      <c r="AL84" s="12">
        <f t="shared" si="51"/>
        <v>1.8225659176528266E-2</v>
      </c>
      <c r="AM84" s="2">
        <v>1</v>
      </c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10">
        <v>54.867699999999999</v>
      </c>
      <c r="AZ84" s="10">
        <v>27.351800000000001</v>
      </c>
      <c r="BA84" s="9">
        <v>406.37299999999999</v>
      </c>
      <c r="BB84" s="9">
        <v>151.929</v>
      </c>
      <c r="BC84" s="9">
        <v>67.343500000000006</v>
      </c>
      <c r="BD84" s="9">
        <v>3.2559559999999999</v>
      </c>
      <c r="BE84" s="9">
        <v>780.90790000000004</v>
      </c>
      <c r="BF84" s="9">
        <v>7.6673630000000007E-2</v>
      </c>
      <c r="BG84" s="9">
        <v>0.99950000000000006</v>
      </c>
      <c r="BH84" s="9">
        <v>0.99529999999999996</v>
      </c>
      <c r="BI84" s="9">
        <v>8.3287999999999993</v>
      </c>
      <c r="BJ84" s="9">
        <v>1066.258</v>
      </c>
      <c r="BK84" s="9">
        <v>204.48</v>
      </c>
      <c r="BL84" s="9">
        <v>34.988</v>
      </c>
      <c r="BM84" s="9">
        <v>2349</v>
      </c>
      <c r="BN84" s="9">
        <v>4.9779999999999998</v>
      </c>
      <c r="BO84" s="9">
        <v>3.75</v>
      </c>
      <c r="BP84" s="9">
        <v>0.80226839999999999</v>
      </c>
    </row>
    <row r="85" spans="1:68" x14ac:dyDescent="0.2">
      <c r="A85" s="25">
        <v>35246</v>
      </c>
      <c r="B85" s="27" t="str">
        <f t="shared" si="34"/>
        <v>1996-6</v>
      </c>
      <c r="C85" s="12">
        <v>0.22978699999999999</v>
      </c>
      <c r="D85" s="12">
        <v>0.791215</v>
      </c>
      <c r="E85" s="16">
        <f t="shared" si="33"/>
        <v>1.2535805394157062</v>
      </c>
      <c r="F85" s="11"/>
      <c r="G85" s="50">
        <v>1.54159</v>
      </c>
      <c r="H85" s="12">
        <v>9.1780000000000004E-3</v>
      </c>
      <c r="I85" s="11"/>
      <c r="J85" s="12">
        <v>0.73217399999999999</v>
      </c>
      <c r="K85" s="12">
        <v>0.79497200000000001</v>
      </c>
      <c r="L85" s="11"/>
      <c r="M85" s="12">
        <v>0.16966500000000001</v>
      </c>
      <c r="N85" s="12">
        <v>0.13215199999999999</v>
      </c>
      <c r="O85" s="12">
        <v>0.15296399999999999</v>
      </c>
      <c r="P85" s="12">
        <v>0.67649499999999996</v>
      </c>
      <c r="Q85" s="11"/>
      <c r="R85" s="11"/>
      <c r="S85" s="12">
        <v>0.14969199999999999</v>
      </c>
      <c r="T85" s="12">
        <v>0.70971300000000004</v>
      </c>
      <c r="U85" s="12">
        <v>3.9441999999999998E-2</v>
      </c>
      <c r="V85" s="12">
        <f t="shared" si="35"/>
        <v>2.4399110896398935E-3</v>
      </c>
      <c r="W85" s="12">
        <f t="shared" si="36"/>
        <v>6.5448881151376715E-3</v>
      </c>
      <c r="X85" s="12">
        <f t="shared" si="37"/>
        <v>1.4878038765027562E-2</v>
      </c>
      <c r="Y85" s="12">
        <f t="shared" si="38"/>
        <v>0.30717247734602982</v>
      </c>
      <c r="Z85" s="12">
        <f t="shared" si="39"/>
        <v>1.2535333972635366E-3</v>
      </c>
      <c r="AA85" s="12">
        <f t="shared" si="40"/>
        <v>12.559543224484377</v>
      </c>
      <c r="AB85" s="12">
        <f t="shared" si="41"/>
        <v>1.0005002501250624</v>
      </c>
      <c r="AC85" s="12">
        <f t="shared" si="42"/>
        <v>0.99870168780585233</v>
      </c>
      <c r="AD85" s="12">
        <f t="shared" si="43"/>
        <v>0.12015620306398318</v>
      </c>
      <c r="AE85" s="12">
        <f t="shared" si="44"/>
        <v>9.3284713340740133E-4</v>
      </c>
      <c r="AF85" s="12">
        <f t="shared" si="45"/>
        <v>4.8421460391245398E-3</v>
      </c>
      <c r="AG85" s="12">
        <f t="shared" si="46"/>
        <v>2.8580018908540509E-2</v>
      </c>
      <c r="AH85" s="12">
        <f t="shared" si="47"/>
        <v>4.2662116040955632E-4</v>
      </c>
      <c r="AI85" s="12">
        <f t="shared" si="48"/>
        <v>0.19790223629527015</v>
      </c>
      <c r="AJ85" s="12">
        <f t="shared" si="49"/>
        <v>0.26666666666666666</v>
      </c>
      <c r="AK85" s="12">
        <f t="shared" si="50"/>
        <v>3.6135000361350006E-2</v>
      </c>
      <c r="AL85" s="12">
        <f t="shared" si="51"/>
        <v>1.8008770271122035E-2</v>
      </c>
      <c r="AM85" s="2">
        <v>1</v>
      </c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10">
        <v>55.528500000000001</v>
      </c>
      <c r="AZ85" s="10">
        <v>27.673999999999999</v>
      </c>
      <c r="BA85" s="9">
        <v>409.851</v>
      </c>
      <c r="BB85" s="9">
        <v>152.791</v>
      </c>
      <c r="BC85" s="9">
        <v>67.213160000000002</v>
      </c>
      <c r="BD85" s="9">
        <v>3.2555000000000001</v>
      </c>
      <c r="BE85" s="9">
        <v>797.745</v>
      </c>
      <c r="BF85" s="9">
        <v>7.9620730000000001E-2</v>
      </c>
      <c r="BG85" s="9">
        <v>0.99950000000000006</v>
      </c>
      <c r="BH85" s="9">
        <v>1.0013000000000001</v>
      </c>
      <c r="BI85" s="9">
        <v>8.3224999999999998</v>
      </c>
      <c r="BJ85" s="9">
        <v>1071.9870000000001</v>
      </c>
      <c r="BK85" s="9">
        <v>206.52</v>
      </c>
      <c r="BL85" s="9">
        <v>34.98948</v>
      </c>
      <c r="BM85" s="9">
        <v>2344</v>
      </c>
      <c r="BN85" s="9">
        <v>5.0529999999999999</v>
      </c>
      <c r="BO85" s="9">
        <v>3.75</v>
      </c>
      <c r="BP85" s="9">
        <v>0.79771499999999995</v>
      </c>
    </row>
    <row r="86" spans="1:68" x14ac:dyDescent="0.2">
      <c r="A86" s="25">
        <v>35277</v>
      </c>
      <c r="B86" s="27" t="str">
        <f t="shared" si="34"/>
        <v>1996-7</v>
      </c>
      <c r="C86" s="12">
        <v>0.227497</v>
      </c>
      <c r="D86" s="12">
        <v>0.78974100000000003</v>
      </c>
      <c r="E86" s="16">
        <f t="shared" si="33"/>
        <v>1.270009475540697</v>
      </c>
      <c r="F86" s="11"/>
      <c r="G86" s="50">
        <v>1.553005</v>
      </c>
      <c r="H86" s="12">
        <v>9.1590000000000005E-3</v>
      </c>
      <c r="I86" s="11"/>
      <c r="J86" s="12">
        <v>0.73007500000000003</v>
      </c>
      <c r="K86" s="12">
        <v>0.811975</v>
      </c>
      <c r="L86" s="11"/>
      <c r="M86" s="12">
        <v>0.172599</v>
      </c>
      <c r="N86" s="12">
        <v>0.13125200000000001</v>
      </c>
      <c r="O86" s="12">
        <v>0.155137</v>
      </c>
      <c r="P86" s="12">
        <v>0.69000899999999998</v>
      </c>
      <c r="Q86" s="11"/>
      <c r="R86" s="11"/>
      <c r="S86" s="12">
        <v>0.15062500000000001</v>
      </c>
      <c r="T86" s="12">
        <v>0.706206</v>
      </c>
      <c r="U86" s="12">
        <v>3.9440000000000003E-2</v>
      </c>
      <c r="V86" s="12">
        <f t="shared" si="35"/>
        <v>2.4347303572650283E-3</v>
      </c>
      <c r="W86" s="12">
        <f t="shared" si="36"/>
        <v>6.5280244827030202E-3</v>
      </c>
      <c r="X86" s="12">
        <f t="shared" si="37"/>
        <v>1.4981760455733168E-2</v>
      </c>
      <c r="Y86" s="12">
        <f t="shared" si="38"/>
        <v>0.31456858334353061</v>
      </c>
      <c r="Z86" s="12">
        <f t="shared" si="39"/>
        <v>1.2309470931553678E-3</v>
      </c>
      <c r="AA86" s="12">
        <f t="shared" si="40"/>
        <v>12.090458391594229</v>
      </c>
      <c r="AB86" s="12">
        <f t="shared" si="41"/>
        <v>1.0005002501250624</v>
      </c>
      <c r="AC86" s="12">
        <f t="shared" si="42"/>
        <v>0.99314728374217909</v>
      </c>
      <c r="AD86" s="12">
        <f t="shared" si="43"/>
        <v>0.12025012025012025</v>
      </c>
      <c r="AE86" s="12">
        <f t="shared" si="44"/>
        <v>9.3976218378177226E-4</v>
      </c>
      <c r="AF86" s="12">
        <f t="shared" si="45"/>
        <v>4.7924853829195823E-3</v>
      </c>
      <c r="AG86" s="12">
        <f t="shared" si="46"/>
        <v>2.8154286616831704E-2</v>
      </c>
      <c r="AH86" s="12">
        <f t="shared" si="47"/>
        <v>4.2580370449222908E-4</v>
      </c>
      <c r="AI86" s="12">
        <f t="shared" si="48"/>
        <v>0.19428793471925393</v>
      </c>
      <c r="AJ86" s="12">
        <f t="shared" si="49"/>
        <v>0.26666666666666666</v>
      </c>
      <c r="AK86" s="12">
        <f t="shared" si="50"/>
        <v>3.6267757600815298E-2</v>
      </c>
      <c r="AL86" s="12">
        <f t="shared" si="51"/>
        <v>1.808540652376784E-2</v>
      </c>
      <c r="AM86" s="2">
        <v>1</v>
      </c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10">
        <v>55.293199999999999</v>
      </c>
      <c r="AZ86" s="10">
        <v>27.572700000000001</v>
      </c>
      <c r="BA86" s="9">
        <v>410.72309999999999</v>
      </c>
      <c r="BB86" s="9">
        <v>153.1857</v>
      </c>
      <c r="BC86" s="9">
        <v>66.747829999999993</v>
      </c>
      <c r="BD86" s="9">
        <v>3.178957</v>
      </c>
      <c r="BE86" s="9">
        <v>812.38260000000002</v>
      </c>
      <c r="BF86" s="9">
        <v>8.2709850000000001E-2</v>
      </c>
      <c r="BG86" s="9">
        <v>0.99950000000000006</v>
      </c>
      <c r="BH86" s="9">
        <v>1.0068999999999999</v>
      </c>
      <c r="BI86" s="9">
        <v>8.3160000000000007</v>
      </c>
      <c r="BJ86" s="9">
        <v>1064.0989999999999</v>
      </c>
      <c r="BK86" s="9">
        <v>208.66</v>
      </c>
      <c r="BL86" s="9">
        <v>35.518569999999997</v>
      </c>
      <c r="BM86" s="9">
        <v>2348.5</v>
      </c>
      <c r="BN86" s="9">
        <v>5.1470000000000002</v>
      </c>
      <c r="BO86" s="9">
        <v>3.75</v>
      </c>
      <c r="BP86" s="9">
        <v>0.78739570000000003</v>
      </c>
    </row>
    <row r="87" spans="1:68" x14ac:dyDescent="0.2">
      <c r="A87" s="25">
        <v>35308</v>
      </c>
      <c r="B87" s="27" t="str">
        <f t="shared" si="34"/>
        <v>1996-8</v>
      </c>
      <c r="C87" s="12">
        <v>0.22081400000000001</v>
      </c>
      <c r="D87" s="12">
        <v>0.78304499999999999</v>
      </c>
      <c r="E87" s="16">
        <f t="shared" si="33"/>
        <v>1.2832552386970237</v>
      </c>
      <c r="F87" s="11"/>
      <c r="G87" s="50">
        <v>1.549882</v>
      </c>
      <c r="H87" s="12">
        <v>9.2709999999999997E-3</v>
      </c>
      <c r="I87" s="11"/>
      <c r="J87" s="12">
        <v>0.728738</v>
      </c>
      <c r="K87" s="12">
        <v>0.83133699999999999</v>
      </c>
      <c r="L87" s="11"/>
      <c r="M87" s="12">
        <v>0.17444100000000001</v>
      </c>
      <c r="N87" s="12">
        <v>0.133077</v>
      </c>
      <c r="O87" s="12">
        <v>0.15587899999999999</v>
      </c>
      <c r="P87" s="12">
        <v>0.68859499999999996</v>
      </c>
      <c r="Q87" s="11"/>
      <c r="R87" s="11"/>
      <c r="S87" s="12">
        <v>0.151035</v>
      </c>
      <c r="T87" s="12">
        <v>0.70803700000000003</v>
      </c>
      <c r="U87" s="12">
        <v>3.9543000000000002E-2</v>
      </c>
      <c r="V87" s="12">
        <f t="shared" si="35"/>
        <v>2.4325845675862001E-3</v>
      </c>
      <c r="W87" s="12">
        <f t="shared" si="36"/>
        <v>6.499778357558007E-3</v>
      </c>
      <c r="X87" s="12">
        <f t="shared" si="37"/>
        <v>1.5084583028184788E-2</v>
      </c>
      <c r="Y87" s="12">
        <f t="shared" si="38"/>
        <v>0.31785021372248373</v>
      </c>
      <c r="Z87" s="12">
        <f t="shared" si="39"/>
        <v>1.2240514855639652E-3</v>
      </c>
      <c r="AA87" s="12">
        <f t="shared" si="40"/>
        <v>11.772147264382532</v>
      </c>
      <c r="AB87" s="12">
        <f t="shared" si="41"/>
        <v>1.0005002501250624</v>
      </c>
      <c r="AC87" s="12">
        <f t="shared" si="42"/>
        <v>0.98677718571146622</v>
      </c>
      <c r="AD87" s="12">
        <f t="shared" si="43"/>
        <v>0.120364463595768</v>
      </c>
      <c r="AE87" s="12">
        <f t="shared" si="44"/>
        <v>9.5676658817991434E-4</v>
      </c>
      <c r="AF87" s="12">
        <f t="shared" si="45"/>
        <v>4.7474363843524499E-3</v>
      </c>
      <c r="AG87" s="12">
        <f t="shared" si="46"/>
        <v>2.8017561407490219E-2</v>
      </c>
      <c r="AH87" s="12">
        <f t="shared" si="47"/>
        <v>4.2399830400678397E-4</v>
      </c>
      <c r="AI87" s="12">
        <f t="shared" si="48"/>
        <v>0.18939393939393939</v>
      </c>
      <c r="AJ87" s="12">
        <f t="shared" si="49"/>
        <v>0.26666666666666666</v>
      </c>
      <c r="AK87" s="12">
        <f t="shared" si="50"/>
        <v>3.6368397317467015E-2</v>
      </c>
      <c r="AL87" s="12">
        <f t="shared" si="51"/>
        <v>1.7984738151204889E-2</v>
      </c>
      <c r="AM87" s="2">
        <v>1</v>
      </c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10">
        <v>55.602699999999999</v>
      </c>
      <c r="AZ87" s="10">
        <v>27.496400000000001</v>
      </c>
      <c r="BA87" s="9">
        <v>411.08539999999999</v>
      </c>
      <c r="BB87" s="9">
        <v>153.85140000000001</v>
      </c>
      <c r="BC87" s="9">
        <v>66.292850000000001</v>
      </c>
      <c r="BD87" s="9">
        <v>3.1461359999999998</v>
      </c>
      <c r="BE87" s="9">
        <v>816.95910000000003</v>
      </c>
      <c r="BF87" s="9">
        <v>8.4946270000000004E-2</v>
      </c>
      <c r="BG87" s="9">
        <v>0.99950000000000006</v>
      </c>
      <c r="BH87" s="9">
        <v>1.0134000000000001</v>
      </c>
      <c r="BI87" s="9">
        <v>8.3080999999999996</v>
      </c>
      <c r="BJ87" s="9">
        <v>1045.1869999999999</v>
      </c>
      <c r="BK87" s="9">
        <v>210.64</v>
      </c>
      <c r="BL87" s="9">
        <v>35.691899999999997</v>
      </c>
      <c r="BM87" s="9">
        <v>2358.5</v>
      </c>
      <c r="BN87" s="9">
        <v>5.28</v>
      </c>
      <c r="BO87" s="9">
        <v>3.75</v>
      </c>
      <c r="BP87" s="9">
        <v>0.77926819999999997</v>
      </c>
    </row>
    <row r="88" spans="1:68" x14ac:dyDescent="0.2">
      <c r="A88" s="25">
        <v>35338</v>
      </c>
      <c r="B88" s="27" t="str">
        <f t="shared" si="34"/>
        <v>1996-9</v>
      </c>
      <c r="C88" s="12">
        <v>0.22203400000000001</v>
      </c>
      <c r="D88" s="12">
        <v>0.79278999999999999</v>
      </c>
      <c r="E88" s="16">
        <f t="shared" si="33"/>
        <v>1.2679169341971397</v>
      </c>
      <c r="F88" s="11"/>
      <c r="G88" s="50">
        <v>1.5592900000000001</v>
      </c>
      <c r="H88" s="12">
        <v>9.0969999999999992E-3</v>
      </c>
      <c r="I88" s="11"/>
      <c r="J88" s="12">
        <v>0.73025799999999996</v>
      </c>
      <c r="K88" s="12">
        <v>0.81028999999999995</v>
      </c>
      <c r="L88" s="11"/>
      <c r="M88" s="12">
        <v>0.17225199999999999</v>
      </c>
      <c r="N88" s="12">
        <v>0.132549</v>
      </c>
      <c r="O88" s="12">
        <v>0.15477199999999999</v>
      </c>
      <c r="P88" s="12">
        <v>0.69640000000000002</v>
      </c>
      <c r="Q88" s="11"/>
      <c r="R88" s="11"/>
      <c r="S88" s="12">
        <v>0.15054400000000001</v>
      </c>
      <c r="T88" s="12">
        <v>0.70993300000000004</v>
      </c>
      <c r="U88" s="12">
        <v>3.9359999999999999E-2</v>
      </c>
      <c r="V88" s="12">
        <f t="shared" si="35"/>
        <v>2.4284759200827433E-3</v>
      </c>
      <c r="W88" s="12">
        <f t="shared" si="36"/>
        <v>6.39051545258589E-3</v>
      </c>
      <c r="X88" s="12">
        <f t="shared" si="37"/>
        <v>1.4972301242701002E-2</v>
      </c>
      <c r="Y88" s="12">
        <f t="shared" si="38"/>
        <v>0.31572303891002301</v>
      </c>
      <c r="Z88" s="12">
        <f t="shared" si="39"/>
        <v>1.216382975747148E-3</v>
      </c>
      <c r="AA88" s="12">
        <f t="shared" si="40"/>
        <v>11.258441579496306</v>
      </c>
      <c r="AB88" s="12">
        <f t="shared" si="41"/>
        <v>1.0005002501250624</v>
      </c>
      <c r="AC88" s="12">
        <f t="shared" si="42"/>
        <v>0.9810654370646521</v>
      </c>
      <c r="AD88" s="12">
        <f t="shared" si="43"/>
        <v>0.12041954168322436</v>
      </c>
      <c r="AE88" s="12">
        <f t="shared" si="44"/>
        <v>9.607449231836397E-4</v>
      </c>
      <c r="AF88" s="12">
        <f t="shared" si="45"/>
        <v>4.6994689600075197E-3</v>
      </c>
      <c r="AG88" s="12">
        <f t="shared" si="46"/>
        <v>2.7986902129803252E-2</v>
      </c>
      <c r="AH88" s="12">
        <f t="shared" si="47"/>
        <v>4.2662116040955632E-4</v>
      </c>
      <c r="AI88" s="12">
        <f t="shared" si="48"/>
        <v>0.18621973929236499</v>
      </c>
      <c r="AJ88" s="12">
        <f t="shared" si="49"/>
        <v>0.26666666666666666</v>
      </c>
      <c r="AK88" s="12">
        <f t="shared" si="50"/>
        <v>3.6363636363636362E-2</v>
      </c>
      <c r="AL88" s="12">
        <f t="shared" si="51"/>
        <v>1.784121320249777E-2</v>
      </c>
      <c r="AM88" s="2">
        <v>1</v>
      </c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10">
        <v>56.05</v>
      </c>
      <c r="AZ88" s="10">
        <v>27.5</v>
      </c>
      <c r="BA88" s="9">
        <v>411.78089999999997</v>
      </c>
      <c r="BB88" s="9">
        <v>156.4819</v>
      </c>
      <c r="BC88" s="9">
        <v>66.790000000000006</v>
      </c>
      <c r="BD88" s="9">
        <v>3.1673330000000002</v>
      </c>
      <c r="BE88" s="9">
        <v>822.10950000000003</v>
      </c>
      <c r="BF88" s="9">
        <v>8.8822239999999997E-2</v>
      </c>
      <c r="BG88" s="9">
        <v>0.99950000000000006</v>
      </c>
      <c r="BH88" s="9">
        <v>1.0193000000000001</v>
      </c>
      <c r="BI88" s="9">
        <v>8.3042999999999996</v>
      </c>
      <c r="BJ88" s="9">
        <v>1040.8589999999999</v>
      </c>
      <c r="BK88" s="9">
        <v>212.79</v>
      </c>
      <c r="BL88" s="9">
        <v>35.731000000000002</v>
      </c>
      <c r="BM88" s="9">
        <v>2344</v>
      </c>
      <c r="BN88" s="9">
        <v>5.37</v>
      </c>
      <c r="BO88" s="9">
        <v>3.75</v>
      </c>
      <c r="BP88" s="9">
        <v>0.78869520000000004</v>
      </c>
    </row>
    <row r="89" spans="1:68" x14ac:dyDescent="0.2">
      <c r="A89" s="25">
        <v>35369</v>
      </c>
      <c r="B89" s="27" t="str">
        <f t="shared" si="34"/>
        <v>1996-10</v>
      </c>
      <c r="C89" s="12">
        <v>0.218385</v>
      </c>
      <c r="D89" s="12">
        <v>0.79179100000000002</v>
      </c>
      <c r="E89" s="16">
        <f t="shared" si="33"/>
        <v>1.2589287951132413</v>
      </c>
      <c r="F89" s="11"/>
      <c r="G89" s="50">
        <v>1.586314</v>
      </c>
      <c r="H89" s="12">
        <v>8.8959999999999994E-3</v>
      </c>
      <c r="I89" s="11"/>
      <c r="J89" s="12">
        <v>0.74029800000000001</v>
      </c>
      <c r="K89" s="12">
        <v>0.79452900000000004</v>
      </c>
      <c r="L89" s="11"/>
      <c r="M89" s="12">
        <v>0.17072300000000001</v>
      </c>
      <c r="N89" s="12">
        <v>0.12934300000000001</v>
      </c>
      <c r="O89" s="12">
        <v>0.154306</v>
      </c>
      <c r="P89" s="12">
        <v>0.70070900000000003</v>
      </c>
      <c r="Q89" s="11"/>
      <c r="R89" s="11"/>
      <c r="S89" s="12">
        <v>0.151503</v>
      </c>
      <c r="T89" s="12">
        <v>0.70799500000000004</v>
      </c>
      <c r="U89" s="12">
        <v>3.9255999999999999E-2</v>
      </c>
      <c r="V89" s="12">
        <f t="shared" si="35"/>
        <v>2.4064342275803355E-3</v>
      </c>
      <c r="W89" s="12">
        <f t="shared" si="36"/>
        <v>6.2850114418633298E-3</v>
      </c>
      <c r="X89" s="12">
        <f t="shared" si="37"/>
        <v>1.4913084307692124E-2</v>
      </c>
      <c r="Y89" s="12">
        <f t="shared" si="38"/>
        <v>0.31004406346229929</v>
      </c>
      <c r="Z89" s="12">
        <f t="shared" si="39"/>
        <v>1.2083924791102172E-3</v>
      </c>
      <c r="AA89" s="12">
        <f t="shared" si="40"/>
        <v>10.659839820982913</v>
      </c>
      <c r="AB89" s="12">
        <f t="shared" si="41"/>
        <v>1.0005002501250624</v>
      </c>
      <c r="AC89" s="12">
        <f t="shared" si="42"/>
        <v>0.97560975609756106</v>
      </c>
      <c r="AD89" s="12">
        <f t="shared" si="43"/>
        <v>0.12048337931782312</v>
      </c>
      <c r="AE89" s="12">
        <f t="shared" si="44"/>
        <v>9.8446804761281263E-4</v>
      </c>
      <c r="AF89" s="12">
        <f t="shared" si="45"/>
        <v>4.6520282843319685E-3</v>
      </c>
      <c r="AG89" s="12">
        <f t="shared" si="46"/>
        <v>2.8056393350634777E-2</v>
      </c>
      <c r="AH89" s="12">
        <f t="shared" si="47"/>
        <v>4.2661333431169991E-4</v>
      </c>
      <c r="AI89" s="12">
        <f t="shared" si="48"/>
        <v>0.18412815319462345</v>
      </c>
      <c r="AJ89" s="12">
        <f t="shared" si="49"/>
        <v>0.26666666666666666</v>
      </c>
      <c r="AK89" s="12">
        <f t="shared" si="50"/>
        <v>3.632097572669192E-2</v>
      </c>
      <c r="AL89" s="12">
        <f t="shared" si="51"/>
        <v>1.7539090247388867E-2</v>
      </c>
      <c r="AM89" s="2">
        <v>1</v>
      </c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10">
        <v>57.015500000000003</v>
      </c>
      <c r="AZ89" s="10">
        <v>27.532299999999999</v>
      </c>
      <c r="BA89" s="9">
        <v>415.55259999999998</v>
      </c>
      <c r="BB89" s="9">
        <v>159.1087</v>
      </c>
      <c r="BC89" s="9">
        <v>67.055210000000002</v>
      </c>
      <c r="BD89" s="9">
        <v>3.2253479999999999</v>
      </c>
      <c r="BE89" s="9">
        <v>827.54570000000001</v>
      </c>
      <c r="BF89" s="9">
        <v>9.3810039999999997E-2</v>
      </c>
      <c r="BG89" s="9">
        <v>0.99950000000000006</v>
      </c>
      <c r="BH89" s="9">
        <v>1.0249999999999999</v>
      </c>
      <c r="BI89" s="9">
        <v>8.2998999999999992</v>
      </c>
      <c r="BJ89" s="9">
        <v>1015.777</v>
      </c>
      <c r="BK89" s="9">
        <v>214.96</v>
      </c>
      <c r="BL89" s="9">
        <v>35.642499999999998</v>
      </c>
      <c r="BM89" s="9">
        <v>2344.0430000000001</v>
      </c>
      <c r="BN89" s="9">
        <v>5.431</v>
      </c>
      <c r="BO89" s="9">
        <v>3.75</v>
      </c>
      <c r="BP89" s="9">
        <v>0.79432610000000003</v>
      </c>
    </row>
    <row r="90" spans="1:68" x14ac:dyDescent="0.2">
      <c r="A90" s="25">
        <v>35399</v>
      </c>
      <c r="B90" s="27" t="str">
        <f t="shared" si="34"/>
        <v>1996-11</v>
      </c>
      <c r="C90" s="12">
        <v>0.21471799999999999</v>
      </c>
      <c r="D90" s="12">
        <v>0.79683700000000002</v>
      </c>
      <c r="E90" s="16">
        <f t="shared" si="33"/>
        <v>1.277706424972312</v>
      </c>
      <c r="F90" s="11"/>
      <c r="G90" s="50">
        <v>1.6623110000000001</v>
      </c>
      <c r="H90" s="12">
        <v>8.9060000000000007E-3</v>
      </c>
      <c r="I90" s="11"/>
      <c r="J90" s="12">
        <v>0.74736199999999997</v>
      </c>
      <c r="K90" s="12">
        <v>0.78425100000000003</v>
      </c>
      <c r="L90" s="11"/>
      <c r="M90" s="12">
        <v>0.172265</v>
      </c>
      <c r="N90" s="12">
        <v>0.12636500000000001</v>
      </c>
      <c r="O90" s="12">
        <v>0.15735199999999999</v>
      </c>
      <c r="P90" s="12">
        <v>0.70975299999999997</v>
      </c>
      <c r="Q90" s="11"/>
      <c r="R90" s="11"/>
      <c r="S90" s="12">
        <v>0.15090300000000001</v>
      </c>
      <c r="T90" s="12">
        <v>0.71299199999999996</v>
      </c>
      <c r="U90" s="12">
        <v>3.9279000000000001E-2</v>
      </c>
      <c r="V90" s="12">
        <f t="shared" si="35"/>
        <v>2.3806173940762146E-3</v>
      </c>
      <c r="W90" s="12">
        <f t="shared" si="36"/>
        <v>6.2791903863083504E-3</v>
      </c>
      <c r="X90" s="12">
        <f t="shared" si="37"/>
        <v>1.5094988991979277E-2</v>
      </c>
      <c r="Y90" s="12">
        <f t="shared" si="38"/>
        <v>0.30822520536274867</v>
      </c>
      <c r="Z90" s="12">
        <f t="shared" si="39"/>
        <v>1.2074621644749418E-3</v>
      </c>
      <c r="AA90" s="12">
        <f t="shared" si="40"/>
        <v>10.158403025903826</v>
      </c>
      <c r="AB90" s="12">
        <f t="shared" si="41"/>
        <v>1.0005002501250624</v>
      </c>
      <c r="AC90" s="12">
        <f t="shared" si="42"/>
        <v>0.97049689440993792</v>
      </c>
      <c r="AD90" s="12">
        <f t="shared" si="43"/>
        <v>0.12049208969431156</v>
      </c>
      <c r="AE90" s="12">
        <f t="shared" si="44"/>
        <v>1.0016160072661231E-3</v>
      </c>
      <c r="AF90" s="12">
        <f t="shared" si="45"/>
        <v>4.6051116739580936E-3</v>
      </c>
      <c r="AG90" s="12">
        <f t="shared" si="46"/>
        <v>2.7982735771338516E-2</v>
      </c>
      <c r="AH90" s="12">
        <f t="shared" si="47"/>
        <v>4.2589437819420784E-4</v>
      </c>
      <c r="AI90" s="12">
        <f t="shared" si="48"/>
        <v>0.18241517694272164</v>
      </c>
      <c r="AJ90" s="12">
        <f t="shared" si="49"/>
        <v>0.26666666666666666</v>
      </c>
      <c r="AK90" s="12">
        <f t="shared" si="50"/>
        <v>3.6335096796697865E-2</v>
      </c>
      <c r="AL90" s="12">
        <f t="shared" si="51"/>
        <v>1.7547738622923664E-2</v>
      </c>
      <c r="AM90" s="2">
        <v>1</v>
      </c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10">
        <v>56.987400000000001</v>
      </c>
      <c r="AZ90" s="10">
        <v>27.521599999999999</v>
      </c>
      <c r="BA90" s="9">
        <v>420.0591</v>
      </c>
      <c r="BB90" s="9">
        <v>159.25620000000001</v>
      </c>
      <c r="BC90" s="9">
        <v>66.247150000000005</v>
      </c>
      <c r="BD90" s="9">
        <v>3.2443810000000002</v>
      </c>
      <c r="BE90" s="9">
        <v>828.18330000000003</v>
      </c>
      <c r="BF90" s="9">
        <v>9.8440669999999994E-2</v>
      </c>
      <c r="BG90" s="9">
        <v>0.99950000000000006</v>
      </c>
      <c r="BH90" s="9">
        <v>1.0304</v>
      </c>
      <c r="BI90" s="9">
        <v>8.2993000000000006</v>
      </c>
      <c r="BJ90" s="9">
        <v>998.38660000000004</v>
      </c>
      <c r="BK90" s="9">
        <v>217.15</v>
      </c>
      <c r="BL90" s="9">
        <v>35.736319999999999</v>
      </c>
      <c r="BM90" s="9">
        <v>2348</v>
      </c>
      <c r="BN90" s="9">
        <v>5.4820000000000002</v>
      </c>
      <c r="BO90" s="9">
        <v>3.75</v>
      </c>
      <c r="BP90" s="9">
        <v>0.78265240000000003</v>
      </c>
    </row>
    <row r="91" spans="1:68" x14ac:dyDescent="0.2">
      <c r="A91" s="25">
        <v>35430</v>
      </c>
      <c r="B91" s="27" t="str">
        <f t="shared" si="34"/>
        <v>1996-12</v>
      </c>
      <c r="C91" s="12">
        <v>0.21335000000000001</v>
      </c>
      <c r="D91" s="12">
        <v>0.79661000000000004</v>
      </c>
      <c r="E91" s="16">
        <f t="shared" si="33"/>
        <v>1.2504923813751665</v>
      </c>
      <c r="F91" s="11"/>
      <c r="G91" s="50">
        <v>1.6639330000000001</v>
      </c>
      <c r="H91" s="12">
        <v>8.7740000000000005E-3</v>
      </c>
      <c r="I91" s="11"/>
      <c r="J91" s="12">
        <v>0.73414500000000005</v>
      </c>
      <c r="K91" s="12">
        <v>0.752521</v>
      </c>
      <c r="L91" s="11"/>
      <c r="M91" s="12">
        <v>0.16827500000000001</v>
      </c>
      <c r="N91" s="12">
        <v>0.126943</v>
      </c>
      <c r="O91" s="12">
        <v>0.154526</v>
      </c>
      <c r="P91" s="12">
        <v>0.70500499999999999</v>
      </c>
      <c r="Q91" s="11"/>
      <c r="R91" s="11"/>
      <c r="S91" s="12">
        <v>0.146454</v>
      </c>
      <c r="T91" s="12">
        <v>0.71431699999999998</v>
      </c>
      <c r="U91" s="12">
        <v>3.9063000000000001E-2</v>
      </c>
      <c r="V91" s="12">
        <f t="shared" si="35"/>
        <v>2.3665356710288231E-3</v>
      </c>
      <c r="W91" s="12">
        <f t="shared" si="36"/>
        <v>6.112843083318051E-3</v>
      </c>
      <c r="X91" s="12">
        <f t="shared" si="37"/>
        <v>1.4914545619418976E-2</v>
      </c>
      <c r="Y91" s="12">
        <f t="shared" si="38"/>
        <v>0.30536048110154518</v>
      </c>
      <c r="Z91" s="12">
        <f t="shared" si="39"/>
        <v>1.1913377829799528E-3</v>
      </c>
      <c r="AA91" s="12">
        <f t="shared" si="40"/>
        <v>9.5666865015966813</v>
      </c>
      <c r="AB91" s="12">
        <f t="shared" si="41"/>
        <v>1.0005002501250624</v>
      </c>
      <c r="AC91" s="12">
        <f t="shared" si="42"/>
        <v>0.9640412609659692</v>
      </c>
      <c r="AD91" s="12">
        <f t="shared" si="43"/>
        <v>0.12049644535486204</v>
      </c>
      <c r="AE91" s="12">
        <f t="shared" si="44"/>
        <v>9.9912776146424175E-4</v>
      </c>
      <c r="AF91" s="12">
        <f t="shared" si="45"/>
        <v>4.5601714624469878E-3</v>
      </c>
      <c r="AG91" s="12">
        <f t="shared" si="46"/>
        <v>2.790308588597739E-2</v>
      </c>
      <c r="AH91" s="12">
        <f t="shared" si="47"/>
        <v>4.2056566081379455E-4</v>
      </c>
      <c r="AI91" s="12">
        <f t="shared" si="48"/>
        <v>0.18063583815028902</v>
      </c>
      <c r="AJ91" s="12">
        <f t="shared" si="49"/>
        <v>0.26666666666666666</v>
      </c>
      <c r="AK91" s="12">
        <f t="shared" si="50"/>
        <v>3.6342227487807181E-2</v>
      </c>
      <c r="AL91" s="12">
        <f t="shared" si="51"/>
        <v>1.7627513022325243E-2</v>
      </c>
      <c r="AM91" s="2">
        <v>1</v>
      </c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10">
        <v>56.729500000000002</v>
      </c>
      <c r="AZ91" s="10">
        <v>27.516200000000001</v>
      </c>
      <c r="BA91" s="9">
        <v>422.55860000000001</v>
      </c>
      <c r="BB91" s="9">
        <v>163.59</v>
      </c>
      <c r="BC91" s="9">
        <v>67.048640000000006</v>
      </c>
      <c r="BD91" s="9">
        <v>3.2748179999999998</v>
      </c>
      <c r="BE91" s="9">
        <v>839.39250000000004</v>
      </c>
      <c r="BF91" s="9">
        <v>0.10452939999999999</v>
      </c>
      <c r="BG91" s="9">
        <v>0.99950000000000006</v>
      </c>
      <c r="BH91" s="9">
        <v>1.0373000000000001</v>
      </c>
      <c r="BI91" s="9">
        <v>8.2989999999999995</v>
      </c>
      <c r="BJ91" s="9">
        <v>1000.873</v>
      </c>
      <c r="BK91" s="9">
        <v>219.29</v>
      </c>
      <c r="BL91" s="9">
        <v>35.838329999999999</v>
      </c>
      <c r="BM91" s="9">
        <v>2377.75</v>
      </c>
      <c r="BN91" s="9">
        <v>5.5359999999999996</v>
      </c>
      <c r="BO91" s="9">
        <v>3.75</v>
      </c>
      <c r="BP91" s="9">
        <v>0.79968499999999998</v>
      </c>
    </row>
    <row r="92" spans="1:68" x14ac:dyDescent="0.2">
      <c r="A92" s="25">
        <v>35461</v>
      </c>
      <c r="B92" s="27" t="str">
        <f t="shared" si="34"/>
        <v>1997-1</v>
      </c>
      <c r="C92" s="12">
        <v>0.215532</v>
      </c>
      <c r="D92" s="12">
        <v>0.77755700000000005</v>
      </c>
      <c r="E92" s="16">
        <f t="shared" si="33"/>
        <v>1.2162921358564258</v>
      </c>
      <c r="F92" s="11"/>
      <c r="G92" s="50">
        <v>1.658514</v>
      </c>
      <c r="H92" s="12">
        <v>8.4840000000000002E-3</v>
      </c>
      <c r="I92" s="11"/>
      <c r="J92" s="12">
        <v>0.74109499999999995</v>
      </c>
      <c r="K92" s="12">
        <v>0.71906400000000004</v>
      </c>
      <c r="L92" s="11"/>
      <c r="M92" s="12">
        <v>0.163467</v>
      </c>
      <c r="N92" s="12">
        <v>0.127715</v>
      </c>
      <c r="O92" s="12">
        <v>0.15484500000000001</v>
      </c>
      <c r="P92" s="12">
        <v>0.70088099999999998</v>
      </c>
      <c r="Q92" s="11"/>
      <c r="R92" s="11"/>
      <c r="S92" s="12">
        <v>0.14151900000000001</v>
      </c>
      <c r="T92" s="12">
        <v>0.71120799999999995</v>
      </c>
      <c r="U92" s="12">
        <v>3.8871999999999997E-2</v>
      </c>
      <c r="V92" s="12">
        <f t="shared" si="35"/>
        <v>2.3593564053223303E-3</v>
      </c>
      <c r="W92" s="12">
        <f t="shared" si="36"/>
        <v>6.0284543043163732E-3</v>
      </c>
      <c r="X92" s="12">
        <f t="shared" si="37"/>
        <v>1.4634860237084737E-2</v>
      </c>
      <c r="Y92" s="12">
        <f t="shared" si="38"/>
        <v>0.30533950241264007</v>
      </c>
      <c r="Z92" s="12">
        <f t="shared" si="39"/>
        <v>1.1749909290700276E-3</v>
      </c>
      <c r="AA92" s="12">
        <f t="shared" si="40"/>
        <v>8.9184744414359454</v>
      </c>
      <c r="AB92" s="12">
        <f t="shared" si="41"/>
        <v>1.0005002501250624</v>
      </c>
      <c r="AC92" s="12">
        <f t="shared" si="42"/>
        <v>0.95886470419023884</v>
      </c>
      <c r="AD92" s="12">
        <f t="shared" si="43"/>
        <v>0.12053566047515157</v>
      </c>
      <c r="AE92" s="12">
        <f t="shared" si="44"/>
        <v>9.728894622450787E-4</v>
      </c>
      <c r="AF92" s="12">
        <f t="shared" si="45"/>
        <v>4.5220222483494622E-3</v>
      </c>
      <c r="AG92" s="12">
        <f t="shared" si="46"/>
        <v>2.7876600325933212E-2</v>
      </c>
      <c r="AH92" s="12">
        <f t="shared" si="47"/>
        <v>4.1788549937317178E-4</v>
      </c>
      <c r="AI92" s="12">
        <f t="shared" si="48"/>
        <v>0.17853954650955187</v>
      </c>
      <c r="AJ92" s="12">
        <f t="shared" si="49"/>
        <v>0.26666666666666666</v>
      </c>
      <c r="AK92" s="12">
        <f t="shared" si="50"/>
        <v>3.6394472407530742E-2</v>
      </c>
      <c r="AL92" s="12">
        <f t="shared" si="51"/>
        <v>1.7458832073969581E-2</v>
      </c>
      <c r="AM92" s="2">
        <v>1</v>
      </c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10">
        <v>57.2776</v>
      </c>
      <c r="AZ92" s="10">
        <v>27.476700000000001</v>
      </c>
      <c r="BA92" s="9">
        <v>423.84440000000001</v>
      </c>
      <c r="BB92" s="9">
        <v>165.88</v>
      </c>
      <c r="BC92" s="9">
        <v>68.33</v>
      </c>
      <c r="BD92" s="9">
        <v>3.2750430000000001</v>
      </c>
      <c r="BE92" s="9">
        <v>851.07039999999995</v>
      </c>
      <c r="BF92" s="9">
        <v>0.1121268</v>
      </c>
      <c r="BG92" s="9">
        <v>0.99950000000000006</v>
      </c>
      <c r="BH92" s="9">
        <v>1.0428999999999999</v>
      </c>
      <c r="BI92" s="9">
        <v>8.2963000000000005</v>
      </c>
      <c r="BJ92" s="9">
        <v>1027.866</v>
      </c>
      <c r="BK92" s="9">
        <v>221.14</v>
      </c>
      <c r="BL92" s="9">
        <v>35.87238</v>
      </c>
      <c r="BM92" s="9">
        <v>2393</v>
      </c>
      <c r="BN92" s="9">
        <v>5.601</v>
      </c>
      <c r="BO92" s="9">
        <v>3.75</v>
      </c>
      <c r="BP92" s="9">
        <v>0.82217090000000004</v>
      </c>
    </row>
    <row r="93" spans="1:68" x14ac:dyDescent="0.2">
      <c r="A93" s="25">
        <v>35489</v>
      </c>
      <c r="B93" s="27" t="str">
        <f t="shared" si="34"/>
        <v>1997-2</v>
      </c>
      <c r="C93" s="12">
        <v>0.22445000000000001</v>
      </c>
      <c r="D93" s="12">
        <v>0.767679</v>
      </c>
      <c r="E93" s="16">
        <f t="shared" si="33"/>
        <v>1.1662623623810413</v>
      </c>
      <c r="F93" s="11"/>
      <c r="G93" s="50">
        <v>1.625632</v>
      </c>
      <c r="H93" s="12">
        <v>8.1329999999999996E-3</v>
      </c>
      <c r="I93" s="11"/>
      <c r="J93" s="12">
        <v>0.73771299999999995</v>
      </c>
      <c r="K93" s="12">
        <v>0.687859</v>
      </c>
      <c r="L93" s="11"/>
      <c r="M93" s="12">
        <v>0.15659300000000001</v>
      </c>
      <c r="N93" s="12">
        <v>0.12814900000000001</v>
      </c>
      <c r="O93" s="12">
        <v>0.150814</v>
      </c>
      <c r="P93" s="12">
        <v>0.69083700000000003</v>
      </c>
      <c r="Q93" s="11"/>
      <c r="R93" s="11"/>
      <c r="S93" s="12">
        <v>0.135015</v>
      </c>
      <c r="T93" s="12">
        <v>0.70456399999999997</v>
      </c>
      <c r="U93" s="12">
        <v>3.8525999999999998E-2</v>
      </c>
      <c r="V93" s="12">
        <f t="shared" si="35"/>
        <v>2.4027400847926976E-3</v>
      </c>
      <c r="W93" s="12">
        <f t="shared" si="36"/>
        <v>5.7815164917757924E-3</v>
      </c>
      <c r="X93" s="12">
        <f t="shared" si="37"/>
        <v>1.4199402205167163E-2</v>
      </c>
      <c r="Y93" s="12">
        <f t="shared" si="38"/>
        <v>0.29956712550364722</v>
      </c>
      <c r="Z93" s="12">
        <f t="shared" si="39"/>
        <v>1.1530401344444796E-3</v>
      </c>
      <c r="AA93" s="12">
        <f t="shared" si="40"/>
        <v>8.4056782037401909</v>
      </c>
      <c r="AB93" s="12">
        <f t="shared" si="41"/>
        <v>1.0005002501250624</v>
      </c>
      <c r="AC93" s="12">
        <f t="shared" si="42"/>
        <v>0.9530162965786716</v>
      </c>
      <c r="AD93" s="12">
        <f t="shared" si="43"/>
        <v>0.12058507880234901</v>
      </c>
      <c r="AE93" s="12">
        <f t="shared" si="44"/>
        <v>9.3088894308731185E-4</v>
      </c>
      <c r="AF93" s="12">
        <f t="shared" si="45"/>
        <v>4.4780797993820252E-3</v>
      </c>
      <c r="AG93" s="12">
        <f t="shared" si="46"/>
        <v>2.7864079022528108E-2</v>
      </c>
      <c r="AH93" s="12">
        <f t="shared" si="47"/>
        <v>4.1614648356221392E-4</v>
      </c>
      <c r="AI93" s="12">
        <f t="shared" si="48"/>
        <v>0.17686593562079944</v>
      </c>
      <c r="AJ93" s="12">
        <f t="shared" si="49"/>
        <v>0.26666666666666666</v>
      </c>
      <c r="AK93" s="12">
        <f t="shared" si="50"/>
        <v>3.6292107918212101E-2</v>
      </c>
      <c r="AL93" s="12">
        <f t="shared" si="51"/>
        <v>1.7309393288455845E-2</v>
      </c>
      <c r="AM93" s="2">
        <v>1</v>
      </c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10">
        <v>57.772100000000002</v>
      </c>
      <c r="AZ93" s="10">
        <v>27.554200000000002</v>
      </c>
      <c r="BA93" s="9">
        <v>416.19150000000002</v>
      </c>
      <c r="BB93" s="9">
        <v>172.965</v>
      </c>
      <c r="BC93" s="9">
        <v>70.4255</v>
      </c>
      <c r="BD93" s="9">
        <v>3.3381500000000002</v>
      </c>
      <c r="BE93" s="9">
        <v>867.27250000000004</v>
      </c>
      <c r="BF93" s="9">
        <v>0.1189672</v>
      </c>
      <c r="BG93" s="9">
        <v>0.99950000000000006</v>
      </c>
      <c r="BH93" s="9">
        <v>1.0492999999999999</v>
      </c>
      <c r="BI93" s="9">
        <v>8.2928999999999995</v>
      </c>
      <c r="BJ93" s="9">
        <v>1074.242</v>
      </c>
      <c r="BK93" s="9">
        <v>223.31</v>
      </c>
      <c r="BL93" s="9">
        <v>35.888500000000001</v>
      </c>
      <c r="BM93" s="9">
        <v>2403</v>
      </c>
      <c r="BN93" s="9">
        <v>5.6539999999999999</v>
      </c>
      <c r="BO93" s="9">
        <v>3.75</v>
      </c>
      <c r="BP93" s="9">
        <v>0.85743999999999998</v>
      </c>
    </row>
    <row r="94" spans="1:68" x14ac:dyDescent="0.2">
      <c r="A94" s="25">
        <v>35520</v>
      </c>
      <c r="B94" s="27" t="str">
        <f t="shared" si="34"/>
        <v>1997-3</v>
      </c>
      <c r="C94" s="12">
        <v>0.22563900000000001</v>
      </c>
      <c r="D94" s="12">
        <v>0.78747100000000003</v>
      </c>
      <c r="E94" s="16">
        <f t="shared" si="33"/>
        <v>1.1497273881389984</v>
      </c>
      <c r="F94" s="11"/>
      <c r="G94" s="50">
        <v>1.6095569999999999</v>
      </c>
      <c r="H94" s="12">
        <v>8.1460000000000005E-3</v>
      </c>
      <c r="I94" s="11"/>
      <c r="J94" s="12">
        <v>0.728626</v>
      </c>
      <c r="K94" s="12">
        <v>0.68341600000000002</v>
      </c>
      <c r="L94" s="11"/>
      <c r="M94" s="12">
        <v>0.15474299999999999</v>
      </c>
      <c r="N94" s="12">
        <v>0.125692</v>
      </c>
      <c r="O94" s="12">
        <v>0.14727999999999999</v>
      </c>
      <c r="P94" s="12">
        <v>0.69789000000000001</v>
      </c>
      <c r="Q94" s="11"/>
      <c r="R94" s="11"/>
      <c r="S94" s="12">
        <v>0.13072300000000001</v>
      </c>
      <c r="T94" s="12">
        <v>0.69552000000000003</v>
      </c>
      <c r="U94" s="12">
        <v>3.8523000000000002E-2</v>
      </c>
      <c r="V94" s="12">
        <f t="shared" si="35"/>
        <v>2.4148091552176538E-3</v>
      </c>
      <c r="W94" s="12">
        <f t="shared" si="36"/>
        <v>5.6645317046671775E-3</v>
      </c>
      <c r="X94" s="12">
        <f t="shared" si="37"/>
        <v>1.4056020833271838E-2</v>
      </c>
      <c r="Y94" s="12">
        <f t="shared" si="38"/>
        <v>0.29706329171080531</v>
      </c>
      <c r="Z94" s="12">
        <f t="shared" si="39"/>
        <v>1.1361299550887828E-3</v>
      </c>
      <c r="AA94" s="12">
        <f t="shared" si="40"/>
        <v>8.0072706017063489</v>
      </c>
      <c r="AB94" s="12">
        <f t="shared" si="41"/>
        <v>1.0005002501250624</v>
      </c>
      <c r="AC94" s="12">
        <f t="shared" si="42"/>
        <v>0.94634238667549919</v>
      </c>
      <c r="AD94" s="12">
        <f t="shared" si="43"/>
        <v>0.12054437841291271</v>
      </c>
      <c r="AE94" s="12">
        <f t="shared" si="44"/>
        <v>9.4157880167149068E-4</v>
      </c>
      <c r="AF94" s="12">
        <f t="shared" si="45"/>
        <v>4.435966818968194E-3</v>
      </c>
      <c r="AG94" s="12">
        <f t="shared" si="46"/>
        <v>2.7875862095880142E-2</v>
      </c>
      <c r="AH94" s="12">
        <f t="shared" si="47"/>
        <v>4.142845306156268E-4</v>
      </c>
      <c r="AI94" s="12">
        <f t="shared" si="48"/>
        <v>0.17531556802244039</v>
      </c>
      <c r="AJ94" s="12">
        <f t="shared" si="49"/>
        <v>0.26666666666666666</v>
      </c>
      <c r="AK94" s="12">
        <f t="shared" si="50"/>
        <v>3.6296323182461621E-2</v>
      </c>
      <c r="AL94" s="12">
        <f t="shared" si="51"/>
        <v>1.7279244689656127E-2</v>
      </c>
      <c r="AM94" s="2">
        <v>1</v>
      </c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10">
        <v>57.872900000000001</v>
      </c>
      <c r="AZ94" s="10">
        <v>27.550999999999998</v>
      </c>
      <c r="BA94" s="9">
        <v>414.1114</v>
      </c>
      <c r="BB94" s="9">
        <v>176.53710000000001</v>
      </c>
      <c r="BC94" s="9">
        <v>71.143889999999999</v>
      </c>
      <c r="BD94" s="9">
        <v>3.3662860000000001</v>
      </c>
      <c r="BE94" s="9">
        <v>880.18100000000004</v>
      </c>
      <c r="BF94" s="9">
        <v>0.1248865</v>
      </c>
      <c r="BG94" s="9">
        <v>0.99950000000000006</v>
      </c>
      <c r="BH94" s="9">
        <v>1.0567</v>
      </c>
      <c r="BI94" s="9">
        <v>8.2957000000000001</v>
      </c>
      <c r="BJ94" s="9">
        <v>1062.046</v>
      </c>
      <c r="BK94" s="9">
        <v>225.43</v>
      </c>
      <c r="BL94" s="9">
        <v>35.873330000000003</v>
      </c>
      <c r="BM94" s="9">
        <v>2413.8000000000002</v>
      </c>
      <c r="BN94" s="9">
        <v>5.7039999999999997</v>
      </c>
      <c r="BO94" s="9">
        <v>3.75</v>
      </c>
      <c r="BP94" s="9">
        <v>0.86977139999999997</v>
      </c>
    </row>
    <row r="95" spans="1:68" x14ac:dyDescent="0.2">
      <c r="A95" s="25">
        <v>35550</v>
      </c>
      <c r="B95" s="27" t="str">
        <f t="shared" si="34"/>
        <v>1997-4</v>
      </c>
      <c r="C95" s="12">
        <v>0.22514000000000001</v>
      </c>
      <c r="D95" s="12">
        <v>0.77868199999999999</v>
      </c>
      <c r="E95" s="16">
        <f t="shared" si="33"/>
        <v>1.1447136721968165</v>
      </c>
      <c r="F95" s="11"/>
      <c r="G95" s="50">
        <v>1.6293230000000001</v>
      </c>
      <c r="H95" s="12">
        <v>7.9600000000000001E-3</v>
      </c>
      <c r="I95" s="11"/>
      <c r="J95" s="12">
        <v>0.71728499999999995</v>
      </c>
      <c r="K95" s="12">
        <v>0.68411599999999995</v>
      </c>
      <c r="L95" s="11"/>
      <c r="M95" s="12">
        <v>0.153332</v>
      </c>
      <c r="N95" s="12">
        <v>0.126475</v>
      </c>
      <c r="O95" s="12">
        <v>0.14303299999999999</v>
      </c>
      <c r="P95" s="12">
        <v>0.69220000000000004</v>
      </c>
      <c r="Q95" s="11"/>
      <c r="R95" s="11"/>
      <c r="S95" s="12">
        <v>0.12997800000000001</v>
      </c>
      <c r="T95" s="12">
        <v>0.69362800000000002</v>
      </c>
      <c r="U95" s="12">
        <v>3.8366999999999998E-2</v>
      </c>
      <c r="V95" s="12">
        <f t="shared" si="35"/>
        <v>2.3947507064514587E-3</v>
      </c>
      <c r="W95" s="12">
        <f t="shared" si="36"/>
        <v>5.5716948984447174E-3</v>
      </c>
      <c r="X95" s="12">
        <f t="shared" si="37"/>
        <v>1.4048607902370041E-2</v>
      </c>
      <c r="Y95" s="12">
        <f t="shared" si="38"/>
        <v>0.29485078486330424</v>
      </c>
      <c r="Z95" s="12">
        <f t="shared" si="39"/>
        <v>1.1192209863784091E-3</v>
      </c>
      <c r="AA95" s="12">
        <f t="shared" si="40"/>
        <v>7.6249384286221886</v>
      </c>
      <c r="AB95" s="12">
        <f t="shared" si="41"/>
        <v>1.0005002501250624</v>
      </c>
      <c r="AC95" s="12">
        <f t="shared" si="42"/>
        <v>0.94259590913375435</v>
      </c>
      <c r="AD95" s="12">
        <f t="shared" si="43"/>
        <v>0.12054437841291271</v>
      </c>
      <c r="AE95" s="12">
        <f t="shared" si="44"/>
        <v>9.4281897215761298E-4</v>
      </c>
      <c r="AF95" s="12">
        <f t="shared" si="45"/>
        <v>4.3961841121906188E-3</v>
      </c>
      <c r="AG95" s="12">
        <f t="shared" si="46"/>
        <v>2.7918105030702939E-2</v>
      </c>
      <c r="AH95" s="12">
        <f t="shared" si="47"/>
        <v>4.120652711389484E-4</v>
      </c>
      <c r="AI95" s="12">
        <f t="shared" si="48"/>
        <v>0.17400382808421785</v>
      </c>
      <c r="AJ95" s="12">
        <f t="shared" si="49"/>
        <v>0.26666666666666666</v>
      </c>
      <c r="AK95" s="12">
        <f t="shared" si="50"/>
        <v>3.6194378289164129E-2</v>
      </c>
      <c r="AL95" s="12">
        <f t="shared" si="51"/>
        <v>1.699943051907761E-2</v>
      </c>
      <c r="AM95" s="2">
        <v>1</v>
      </c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10">
        <v>58.825499999999998</v>
      </c>
      <c r="AZ95" s="10">
        <v>27.628599999999999</v>
      </c>
      <c r="BA95" s="9">
        <v>417.58</v>
      </c>
      <c r="BB95" s="9">
        <v>179.4786</v>
      </c>
      <c r="BC95" s="9">
        <v>71.181430000000006</v>
      </c>
      <c r="BD95" s="9">
        <v>3.3915459999999999</v>
      </c>
      <c r="BE95" s="9">
        <v>893.47860000000003</v>
      </c>
      <c r="BF95" s="9">
        <v>0.1311486</v>
      </c>
      <c r="BG95" s="9">
        <v>0.99950000000000006</v>
      </c>
      <c r="BH95" s="9">
        <v>1.0609</v>
      </c>
      <c r="BI95" s="9">
        <v>8.2957000000000001</v>
      </c>
      <c r="BJ95" s="9">
        <v>1060.6489999999999</v>
      </c>
      <c r="BK95" s="9">
        <v>227.47</v>
      </c>
      <c r="BL95" s="9">
        <v>35.819049999999997</v>
      </c>
      <c r="BM95" s="9">
        <v>2426.8000000000002</v>
      </c>
      <c r="BN95" s="9">
        <v>5.7469999999999999</v>
      </c>
      <c r="BO95" s="9">
        <v>3.75</v>
      </c>
      <c r="BP95" s="9">
        <v>0.87358089999999999</v>
      </c>
    </row>
    <row r="96" spans="1:68" x14ac:dyDescent="0.2">
      <c r="A96" s="25">
        <v>35581</v>
      </c>
      <c r="B96" s="27" t="str">
        <f t="shared" si="34"/>
        <v>1997-5</v>
      </c>
      <c r="C96" s="12">
        <v>0.22387299999999999</v>
      </c>
      <c r="D96" s="12">
        <v>0.77510000000000001</v>
      </c>
      <c r="E96" s="16">
        <f t="shared" si="33"/>
        <v>1.1484550408562881</v>
      </c>
      <c r="F96" s="11"/>
      <c r="G96" s="50">
        <v>1.6321669999999999</v>
      </c>
      <c r="H96" s="12">
        <v>8.4010000000000005E-3</v>
      </c>
      <c r="I96" s="11"/>
      <c r="J96" s="12">
        <v>0.72444399999999998</v>
      </c>
      <c r="K96" s="12">
        <v>0.69794199999999995</v>
      </c>
      <c r="L96" s="11"/>
      <c r="M96" s="12">
        <v>0.15403</v>
      </c>
      <c r="N96" s="12">
        <v>0.126499</v>
      </c>
      <c r="O96" s="12">
        <v>0.14125299999999999</v>
      </c>
      <c r="P96" s="12">
        <v>0.690967</v>
      </c>
      <c r="Q96" s="11"/>
      <c r="R96" s="11"/>
      <c r="S96" s="12">
        <v>0.130132</v>
      </c>
      <c r="T96" s="12">
        <v>0.69601900000000005</v>
      </c>
      <c r="U96" s="12">
        <v>3.8842000000000002E-2</v>
      </c>
      <c r="V96" s="12">
        <f t="shared" si="35"/>
        <v>2.3885365532079956E-3</v>
      </c>
      <c r="W96" s="12">
        <f t="shared" si="36"/>
        <v>5.5131654390684964E-3</v>
      </c>
      <c r="X96" s="12">
        <f t="shared" si="37"/>
        <v>1.4194766389632144E-2</v>
      </c>
      <c r="Y96" s="12">
        <f t="shared" si="38"/>
        <v>0.29422382724589141</v>
      </c>
      <c r="Z96" s="12">
        <f t="shared" si="39"/>
        <v>1.1210762331838565E-3</v>
      </c>
      <c r="AA96" s="12">
        <f t="shared" si="40"/>
        <v>7.2916218535740249</v>
      </c>
      <c r="AB96" s="12">
        <f t="shared" si="41"/>
        <v>1.0005002501250624</v>
      </c>
      <c r="AC96" s="12">
        <f t="shared" si="42"/>
        <v>0.93606664794533367</v>
      </c>
      <c r="AD96" s="12">
        <f t="shared" si="43"/>
        <v>0.12058507880234901</v>
      </c>
      <c r="AE96" s="12">
        <f t="shared" si="44"/>
        <v>9.3044461295830206E-4</v>
      </c>
      <c r="AF96" s="12">
        <f t="shared" si="45"/>
        <v>4.3559698566885919E-3</v>
      </c>
      <c r="AG96" s="12">
        <f t="shared" si="46"/>
        <v>2.7922938274948798E-2</v>
      </c>
      <c r="AH96" s="12">
        <f t="shared" si="47"/>
        <v>4.1012180617643436E-4</v>
      </c>
      <c r="AI96" s="12">
        <f t="shared" si="48"/>
        <v>0.1733102253032929</v>
      </c>
      <c r="AJ96" s="12">
        <f t="shared" si="49"/>
        <v>0.26666666666666666</v>
      </c>
      <c r="AK96" s="12">
        <f t="shared" si="50"/>
        <v>3.5982872152855241E-2</v>
      </c>
      <c r="AL96" s="12">
        <f t="shared" si="51"/>
        <v>1.6988918128704646E-2</v>
      </c>
      <c r="AM96" s="2">
        <v>1</v>
      </c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10">
        <v>58.861899999999999</v>
      </c>
      <c r="AZ96" s="10">
        <v>27.791</v>
      </c>
      <c r="BA96" s="9">
        <v>418.66640000000001</v>
      </c>
      <c r="BB96" s="9">
        <v>181.38399999999999</v>
      </c>
      <c r="BC96" s="9">
        <v>70.448499999999996</v>
      </c>
      <c r="BD96" s="9">
        <v>3.3987729999999998</v>
      </c>
      <c r="BE96" s="9">
        <v>892</v>
      </c>
      <c r="BF96" s="9">
        <v>0.13714370000000001</v>
      </c>
      <c r="BG96" s="9">
        <v>0.99950000000000006</v>
      </c>
      <c r="BH96" s="9">
        <v>1.0683</v>
      </c>
      <c r="BI96" s="9">
        <v>8.2928999999999995</v>
      </c>
      <c r="BJ96" s="9">
        <v>1074.7550000000001</v>
      </c>
      <c r="BK96" s="9">
        <v>229.57</v>
      </c>
      <c r="BL96" s="9">
        <v>35.812849999999997</v>
      </c>
      <c r="BM96" s="9">
        <v>2438.3000000000002</v>
      </c>
      <c r="BN96" s="9">
        <v>5.77</v>
      </c>
      <c r="BO96" s="9">
        <v>3.75</v>
      </c>
      <c r="BP96" s="9">
        <v>0.87073500000000004</v>
      </c>
    </row>
    <row r="97" spans="1:68" x14ac:dyDescent="0.2">
      <c r="A97" s="25">
        <v>35611</v>
      </c>
      <c r="B97" s="27" t="str">
        <f t="shared" si="34"/>
        <v>1997-6</v>
      </c>
      <c r="C97" s="12">
        <v>0.22219800000000001</v>
      </c>
      <c r="D97" s="12">
        <v>0.75422400000000001</v>
      </c>
      <c r="E97" s="16">
        <f t="shared" si="33"/>
        <v>1.136800400244685</v>
      </c>
      <c r="F97" s="11"/>
      <c r="G97" s="50">
        <v>1.644871</v>
      </c>
      <c r="H97" s="12">
        <v>8.7510000000000001E-3</v>
      </c>
      <c r="I97" s="11"/>
      <c r="J97" s="12">
        <v>0.72241299999999997</v>
      </c>
      <c r="K97" s="12">
        <v>0.69332700000000003</v>
      </c>
      <c r="L97" s="11"/>
      <c r="M97" s="12">
        <v>0.15196999999999999</v>
      </c>
      <c r="N97" s="12">
        <v>0.12576499999999999</v>
      </c>
      <c r="O97" s="12">
        <v>0.13843800000000001</v>
      </c>
      <c r="P97" s="12">
        <v>0.68712899999999999</v>
      </c>
      <c r="Q97" s="11"/>
      <c r="R97" s="11"/>
      <c r="S97" s="12">
        <v>0.129024</v>
      </c>
      <c r="T97" s="12">
        <v>0.70072699999999999</v>
      </c>
      <c r="U97" s="12">
        <v>4.079E-2</v>
      </c>
      <c r="V97" s="12">
        <f t="shared" si="35"/>
        <v>2.3956956057911631E-3</v>
      </c>
      <c r="W97" s="12">
        <f t="shared" si="36"/>
        <v>5.4067000908866285E-3</v>
      </c>
      <c r="X97" s="12">
        <f t="shared" si="37"/>
        <v>1.4200511218403862E-2</v>
      </c>
      <c r="Y97" s="12">
        <f t="shared" si="38"/>
        <v>0.28981105478472252</v>
      </c>
      <c r="Z97" s="12">
        <f t="shared" si="39"/>
        <v>1.124437823254791E-3</v>
      </c>
      <c r="AA97" s="12">
        <f t="shared" si="40"/>
        <v>6.9406222823125878</v>
      </c>
      <c r="AB97" s="12">
        <f t="shared" si="41"/>
        <v>1.0005002501250624</v>
      </c>
      <c r="AC97" s="12">
        <f t="shared" si="42"/>
        <v>0.93057882002605619</v>
      </c>
      <c r="AD97" s="12">
        <f t="shared" si="43"/>
        <v>0.12059671253361634</v>
      </c>
      <c r="AE97" s="12">
        <f t="shared" si="44"/>
        <v>9.2438528378628213E-4</v>
      </c>
      <c r="AF97" s="12">
        <f t="shared" si="45"/>
        <v>4.313691657320335E-3</v>
      </c>
      <c r="AG97" s="12">
        <f t="shared" si="46"/>
        <v>2.7924786263685938E-2</v>
      </c>
      <c r="AH97" s="12">
        <f t="shared" si="47"/>
        <v>4.0873215373233765E-4</v>
      </c>
      <c r="AI97" s="12">
        <f t="shared" si="48"/>
        <v>0.17301038062283736</v>
      </c>
      <c r="AJ97" s="12">
        <f t="shared" si="49"/>
        <v>0.26666666666666666</v>
      </c>
      <c r="AK97" s="12">
        <f t="shared" si="50"/>
        <v>3.5838568750918363E-2</v>
      </c>
      <c r="AL97" s="12">
        <f t="shared" si="51"/>
        <v>1.7084963523602878E-2</v>
      </c>
      <c r="AM97" s="2">
        <v>1</v>
      </c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10">
        <v>58.530999999999999</v>
      </c>
      <c r="AZ97" s="10">
        <v>27.902899999999999</v>
      </c>
      <c r="BA97" s="9">
        <v>417.4153</v>
      </c>
      <c r="BB97" s="9">
        <v>184.95570000000001</v>
      </c>
      <c r="BC97" s="9">
        <v>70.42</v>
      </c>
      <c r="BD97" s="9">
        <v>3.4505240000000001</v>
      </c>
      <c r="BE97" s="9">
        <v>889.33330000000001</v>
      </c>
      <c r="BF97" s="9">
        <v>0.14407929999999999</v>
      </c>
      <c r="BG97" s="9">
        <v>0.99950000000000006</v>
      </c>
      <c r="BH97" s="9">
        <v>1.0746</v>
      </c>
      <c r="BI97" s="9">
        <v>8.2920999999999996</v>
      </c>
      <c r="BJ97" s="9">
        <v>1081.8</v>
      </c>
      <c r="BK97" s="9">
        <v>231.82</v>
      </c>
      <c r="BL97" s="9">
        <v>35.810479999999998</v>
      </c>
      <c r="BM97" s="9">
        <v>2446.59</v>
      </c>
      <c r="BN97" s="9">
        <v>5.78</v>
      </c>
      <c r="BO97" s="9">
        <v>3.75</v>
      </c>
      <c r="BP97" s="9">
        <v>0.8796619</v>
      </c>
    </row>
    <row r="98" spans="1:68" x14ac:dyDescent="0.2">
      <c r="A98" s="25">
        <v>35642</v>
      </c>
      <c r="B98" s="27" t="str">
        <f t="shared" si="34"/>
        <v>1997-7</v>
      </c>
      <c r="C98" s="12">
        <v>0.219248</v>
      </c>
      <c r="D98" s="12">
        <v>0.74198600000000003</v>
      </c>
      <c r="E98" s="16">
        <f t="shared" si="33"/>
        <v>1.1045372734386951</v>
      </c>
      <c r="F98" s="11"/>
      <c r="G98" s="50">
        <v>1.6693819999999999</v>
      </c>
      <c r="H98" s="12">
        <v>8.6689999999999996E-3</v>
      </c>
      <c r="I98" s="11"/>
      <c r="J98" s="12">
        <v>0.72594599999999998</v>
      </c>
      <c r="K98" s="12">
        <v>0.67473899999999998</v>
      </c>
      <c r="L98" s="11"/>
      <c r="M98" s="12">
        <v>0.146429</v>
      </c>
      <c r="N98" s="12">
        <v>0.12709300000000001</v>
      </c>
      <c r="O98" s="12">
        <v>0.13417599999999999</v>
      </c>
      <c r="P98" s="12">
        <v>0.66097300000000003</v>
      </c>
      <c r="Q98" s="11"/>
      <c r="R98" s="11"/>
      <c r="S98" s="12">
        <v>0.127911</v>
      </c>
      <c r="T98" s="12">
        <v>0.68875200000000003</v>
      </c>
      <c r="U98" s="12">
        <v>3.3145000000000001E-2</v>
      </c>
      <c r="V98" s="12">
        <f t="shared" si="35"/>
        <v>2.4003368152619173E-3</v>
      </c>
      <c r="W98" s="12">
        <f t="shared" si="36"/>
        <v>5.2228103106632022E-3</v>
      </c>
      <c r="X98" s="12">
        <f t="shared" si="37"/>
        <v>1.4073303899487336E-2</v>
      </c>
      <c r="Y98" s="12">
        <f t="shared" si="38"/>
        <v>0.28216704288939054</v>
      </c>
      <c r="Z98" s="12">
        <f t="shared" si="39"/>
        <v>1.1228165989121703E-3</v>
      </c>
      <c r="AA98" s="12">
        <f t="shared" si="40"/>
        <v>6.5283014926308542</v>
      </c>
      <c r="AB98" s="12">
        <f t="shared" si="41"/>
        <v>1.0005002501250624</v>
      </c>
      <c r="AC98" s="12">
        <f t="shared" si="42"/>
        <v>0.92532617747756085</v>
      </c>
      <c r="AD98" s="12">
        <f t="shared" si="43"/>
        <v>0.12061125785480817</v>
      </c>
      <c r="AE98" s="12">
        <f t="shared" si="44"/>
        <v>9.0711504758725543E-4</v>
      </c>
      <c r="AF98" s="12">
        <f t="shared" si="45"/>
        <v>4.2738695615009833E-3</v>
      </c>
      <c r="AG98" s="12">
        <f t="shared" si="46"/>
        <v>2.7982915870202924E-2</v>
      </c>
      <c r="AH98" s="12">
        <f t="shared" si="47"/>
        <v>3.970932772108168E-4</v>
      </c>
      <c r="AI98" s="12">
        <f t="shared" si="48"/>
        <v>0.17280110592707792</v>
      </c>
      <c r="AJ98" s="12">
        <f t="shared" si="49"/>
        <v>0.26666666666666666</v>
      </c>
      <c r="AK98" s="12">
        <f t="shared" si="50"/>
        <v>3.5673134205898197E-2</v>
      </c>
      <c r="AL98" s="12">
        <f t="shared" si="51"/>
        <v>1.7026406253458488E-2</v>
      </c>
      <c r="AM98" s="2">
        <v>1</v>
      </c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10">
        <v>58.732300000000002</v>
      </c>
      <c r="AZ98" s="10">
        <v>28.032299999999999</v>
      </c>
      <c r="BA98" s="9">
        <v>416.60820000000001</v>
      </c>
      <c r="BB98" s="9">
        <v>191.46780000000001</v>
      </c>
      <c r="BC98" s="9">
        <v>71.056520000000006</v>
      </c>
      <c r="BD98" s="9">
        <v>3.544</v>
      </c>
      <c r="BE98" s="9">
        <v>890.61739999999998</v>
      </c>
      <c r="BF98" s="9">
        <v>0.15317919999999999</v>
      </c>
      <c r="BG98" s="9">
        <v>0.99950000000000006</v>
      </c>
      <c r="BH98" s="9">
        <v>1.0807</v>
      </c>
      <c r="BI98" s="9">
        <v>8.2911000000000001</v>
      </c>
      <c r="BJ98" s="9">
        <v>1102.396</v>
      </c>
      <c r="BK98" s="9">
        <v>233.98</v>
      </c>
      <c r="BL98" s="9">
        <v>35.736089999999997</v>
      </c>
      <c r="BM98" s="9">
        <v>2518.3000000000002</v>
      </c>
      <c r="BN98" s="9">
        <v>5.7869999999999999</v>
      </c>
      <c r="BO98" s="9">
        <v>3.75</v>
      </c>
      <c r="BP98" s="9">
        <v>0.90535650000000001</v>
      </c>
    </row>
    <row r="99" spans="1:68" x14ac:dyDescent="0.2">
      <c r="A99" s="25">
        <v>35673</v>
      </c>
      <c r="B99" s="27" t="str">
        <f t="shared" si="34"/>
        <v>1997-8</v>
      </c>
      <c r="C99" s="12">
        <v>0.21342800000000001</v>
      </c>
      <c r="D99" s="12">
        <v>0.74036199999999996</v>
      </c>
      <c r="E99" s="16">
        <f t="shared" si="33"/>
        <v>1.0724148100485267</v>
      </c>
      <c r="F99" s="11"/>
      <c r="G99" s="50">
        <v>1.6035239999999999</v>
      </c>
      <c r="H99" s="12">
        <v>8.4810000000000007E-3</v>
      </c>
      <c r="I99" s="11"/>
      <c r="J99" s="12">
        <v>0.71915499999999999</v>
      </c>
      <c r="K99" s="12">
        <v>0.66111299999999995</v>
      </c>
      <c r="L99" s="11"/>
      <c r="M99" s="12">
        <v>0.14266300000000001</v>
      </c>
      <c r="N99" s="12">
        <v>0.128496</v>
      </c>
      <c r="O99" s="12">
        <v>0.13120999999999999</v>
      </c>
      <c r="P99" s="12">
        <v>0.64210500000000004</v>
      </c>
      <c r="Q99" s="11"/>
      <c r="R99" s="11"/>
      <c r="S99" s="12">
        <v>0.12518899999999999</v>
      </c>
      <c r="T99" s="12">
        <v>0.66778499999999996</v>
      </c>
      <c r="U99" s="12">
        <v>3.0903E-2</v>
      </c>
      <c r="V99" s="12">
        <f t="shared" si="35"/>
        <v>2.4109776634974366E-3</v>
      </c>
      <c r="W99" s="12">
        <f t="shared" si="36"/>
        <v>5.0571201723466552E-3</v>
      </c>
      <c r="X99" s="12">
        <f t="shared" si="37"/>
        <v>1.3772871574859001E-2</v>
      </c>
      <c r="Y99" s="12">
        <f t="shared" si="38"/>
        <v>0.28328226698333847</v>
      </c>
      <c r="Z99" s="12">
        <f t="shared" si="39"/>
        <v>1.1158933339879907E-3</v>
      </c>
      <c r="AA99" s="12">
        <f t="shared" si="40"/>
        <v>6.124692616989285</v>
      </c>
      <c r="AB99" s="12">
        <f t="shared" si="41"/>
        <v>1.0005002501250624</v>
      </c>
      <c r="AC99" s="12">
        <f t="shared" si="42"/>
        <v>0.91920213254894745</v>
      </c>
      <c r="AD99" s="12">
        <f t="shared" si="43"/>
        <v>0.12063599295485801</v>
      </c>
      <c r="AE99" s="12">
        <f t="shared" si="44"/>
        <v>8.8363030675226101E-4</v>
      </c>
      <c r="AF99" s="12">
        <f t="shared" si="45"/>
        <v>4.2398032731281263E-3</v>
      </c>
      <c r="AG99" s="12">
        <f t="shared" si="46"/>
        <v>2.7834994154651228E-2</v>
      </c>
      <c r="AH99" s="12">
        <f t="shared" si="47"/>
        <v>3.5709566950081599E-4</v>
      </c>
      <c r="AI99" s="12">
        <f t="shared" si="48"/>
        <v>0.17208742040956806</v>
      </c>
      <c r="AJ99" s="12">
        <f t="shared" si="49"/>
        <v>0.26666666666666666</v>
      </c>
      <c r="AK99" s="12">
        <f t="shared" si="50"/>
        <v>3.4693551856451961E-2</v>
      </c>
      <c r="AL99" s="12">
        <f t="shared" si="51"/>
        <v>1.6895145348935436E-2</v>
      </c>
      <c r="AM99" s="2">
        <v>1</v>
      </c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10">
        <v>59.188600000000001</v>
      </c>
      <c r="AZ99" s="10">
        <v>28.823799999999999</v>
      </c>
      <c r="BA99" s="9">
        <v>414.76949999999999</v>
      </c>
      <c r="BB99" s="9">
        <v>197.74100000000001</v>
      </c>
      <c r="BC99" s="9">
        <v>72.606499999999997</v>
      </c>
      <c r="BD99" s="9">
        <v>3.5300479999999999</v>
      </c>
      <c r="BE99" s="9">
        <v>896.14300000000003</v>
      </c>
      <c r="BF99" s="9">
        <v>0.16327349999999999</v>
      </c>
      <c r="BG99" s="9">
        <v>0.99950000000000006</v>
      </c>
      <c r="BH99" s="9">
        <v>1.0879000000000001</v>
      </c>
      <c r="BI99" s="9">
        <v>8.2894000000000005</v>
      </c>
      <c r="BJ99" s="9">
        <v>1131.6949999999999</v>
      </c>
      <c r="BK99" s="9">
        <v>235.86</v>
      </c>
      <c r="BL99" s="9">
        <v>35.926000000000002</v>
      </c>
      <c r="BM99" s="9">
        <v>2800.37</v>
      </c>
      <c r="BN99" s="9">
        <v>5.8109999999999999</v>
      </c>
      <c r="BO99" s="9">
        <v>3.75</v>
      </c>
      <c r="BP99" s="9">
        <v>0.93247500000000005</v>
      </c>
    </row>
    <row r="100" spans="1:68" x14ac:dyDescent="0.2">
      <c r="A100" s="25">
        <v>35703</v>
      </c>
      <c r="B100" s="27" t="str">
        <f t="shared" si="34"/>
        <v>1997-9</v>
      </c>
      <c r="C100" s="12">
        <v>0.21326700000000001</v>
      </c>
      <c r="D100" s="12">
        <v>0.72309500000000004</v>
      </c>
      <c r="E100" s="16">
        <f t="shared" si="33"/>
        <v>1.0995052226498077</v>
      </c>
      <c r="F100" s="11"/>
      <c r="G100" s="50">
        <v>1.6012759999999999</v>
      </c>
      <c r="H100" s="12">
        <v>8.2719999999999998E-3</v>
      </c>
      <c r="I100" s="11"/>
      <c r="J100" s="12">
        <v>0.72090100000000001</v>
      </c>
      <c r="K100" s="12">
        <v>0.68028699999999998</v>
      </c>
      <c r="L100" s="11"/>
      <c r="M100" s="12">
        <v>0.14707600000000001</v>
      </c>
      <c r="N100" s="12">
        <v>0.12848899999999999</v>
      </c>
      <c r="O100" s="12">
        <v>0.13702</v>
      </c>
      <c r="P100" s="12">
        <v>0.63603799999999999</v>
      </c>
      <c r="Q100" s="11"/>
      <c r="R100" s="11"/>
      <c r="S100" s="12">
        <v>0.13008900000000001</v>
      </c>
      <c r="T100" s="12">
        <v>0.65949100000000005</v>
      </c>
      <c r="U100" s="12">
        <v>2.8375000000000001E-2</v>
      </c>
      <c r="V100" s="12">
        <f t="shared" si="35"/>
        <v>2.4108399076937614E-3</v>
      </c>
      <c r="W100" s="12">
        <f t="shared" si="36"/>
        <v>5.104929268652518E-3</v>
      </c>
      <c r="X100" s="12">
        <f t="shared" si="37"/>
        <v>1.3943024618501419E-2</v>
      </c>
      <c r="Y100" s="12">
        <f t="shared" si="38"/>
        <v>0.28507010871718735</v>
      </c>
      <c r="Z100" s="12">
        <f t="shared" si="39"/>
        <v>1.0991397692509933E-3</v>
      </c>
      <c r="AA100" s="12">
        <f t="shared" si="40"/>
        <v>5.8779237527486643</v>
      </c>
      <c r="AB100" s="12">
        <f t="shared" si="41"/>
        <v>1.0005002501250624</v>
      </c>
      <c r="AC100" s="12">
        <f t="shared" si="42"/>
        <v>0.91441111923921004</v>
      </c>
      <c r="AD100" s="12">
        <f t="shared" si="43"/>
        <v>0.12066801814846992</v>
      </c>
      <c r="AE100" s="12">
        <f t="shared" si="44"/>
        <v>8.1850274566746043E-4</v>
      </c>
      <c r="AF100" s="12">
        <f t="shared" si="45"/>
        <v>4.206098843322818E-3</v>
      </c>
      <c r="AG100" s="12">
        <f t="shared" si="46"/>
        <v>2.7461030052252849E-2</v>
      </c>
      <c r="AH100" s="12">
        <f t="shared" si="47"/>
        <v>3.2730010146303143E-4</v>
      </c>
      <c r="AI100" s="12">
        <f t="shared" si="48"/>
        <v>0.17105713308244955</v>
      </c>
      <c r="AJ100" s="12">
        <f t="shared" si="49"/>
        <v>0.26666666666666666</v>
      </c>
      <c r="AK100" s="12">
        <f t="shared" si="50"/>
        <v>3.4805126098971857E-2</v>
      </c>
      <c r="AL100" s="12">
        <f t="shared" si="51"/>
        <v>1.6746800105169907E-2</v>
      </c>
      <c r="AM100" s="2">
        <v>1</v>
      </c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10">
        <v>59.712899999999998</v>
      </c>
      <c r="AZ100" s="10">
        <v>28.731400000000001</v>
      </c>
      <c r="BA100" s="9">
        <v>414.79320000000001</v>
      </c>
      <c r="BB100" s="9">
        <v>195.88910000000001</v>
      </c>
      <c r="BC100" s="9">
        <v>71.72045</v>
      </c>
      <c r="BD100" s="9">
        <v>3.5079090000000002</v>
      </c>
      <c r="BE100" s="9">
        <v>909.80240000000003</v>
      </c>
      <c r="BF100" s="9">
        <v>0.1701281</v>
      </c>
      <c r="BG100" s="9">
        <v>0.99950000000000006</v>
      </c>
      <c r="BH100" s="9">
        <v>1.0935999999999999</v>
      </c>
      <c r="BI100" s="9">
        <v>8.2872000000000003</v>
      </c>
      <c r="BJ100" s="9">
        <v>1221.7429999999999</v>
      </c>
      <c r="BK100" s="9">
        <v>237.75</v>
      </c>
      <c r="BL100" s="9">
        <v>36.415239999999997</v>
      </c>
      <c r="BM100" s="9">
        <v>3055.3</v>
      </c>
      <c r="BN100" s="9">
        <v>5.8460000000000001</v>
      </c>
      <c r="BO100" s="9">
        <v>3.75</v>
      </c>
      <c r="BP100" s="9">
        <v>0.90949999999999998</v>
      </c>
    </row>
    <row r="101" spans="1:68" x14ac:dyDescent="0.2">
      <c r="A101" s="25">
        <v>35734</v>
      </c>
      <c r="B101" s="27" t="str">
        <f t="shared" si="34"/>
        <v>1997-10</v>
      </c>
      <c r="C101" s="12">
        <v>0.212143</v>
      </c>
      <c r="D101" s="12">
        <v>0.71971399999999996</v>
      </c>
      <c r="E101" s="16">
        <f t="shared" si="33"/>
        <v>1.1231346418301165</v>
      </c>
      <c r="F101" s="11"/>
      <c r="G101" s="50">
        <v>1.6330089999999999</v>
      </c>
      <c r="H101" s="12">
        <v>8.2609999999999992E-3</v>
      </c>
      <c r="I101" s="11"/>
      <c r="J101" s="12">
        <v>0.72108300000000003</v>
      </c>
      <c r="K101" s="12">
        <v>0.68905899999999998</v>
      </c>
      <c r="L101" s="11"/>
      <c r="M101" s="12">
        <v>0.14944399999999999</v>
      </c>
      <c r="N101" s="12">
        <v>0.127134</v>
      </c>
      <c r="O101" s="12">
        <v>0.14124100000000001</v>
      </c>
      <c r="P101" s="12">
        <v>0.63556400000000002</v>
      </c>
      <c r="Q101" s="11"/>
      <c r="R101" s="11"/>
      <c r="S101" s="12">
        <v>0.131995</v>
      </c>
      <c r="T101" s="12">
        <v>0.64121399999999995</v>
      </c>
      <c r="U101" s="12">
        <v>2.6682000000000001E-2</v>
      </c>
      <c r="V101" s="12">
        <f t="shared" si="35"/>
        <v>2.4130511318295684E-3</v>
      </c>
      <c r="W101" s="12">
        <f t="shared" si="36"/>
        <v>5.1027541605306046E-3</v>
      </c>
      <c r="X101" s="12">
        <f t="shared" si="37"/>
        <v>1.3988737387754371E-2</v>
      </c>
      <c r="Y101" s="12">
        <f t="shared" si="38"/>
        <v>0.284273506363036</v>
      </c>
      <c r="Z101" s="12">
        <f t="shared" si="39"/>
        <v>1.0802153906280297E-3</v>
      </c>
      <c r="AA101" s="12">
        <f t="shared" si="40"/>
        <v>5.6160403096909262</v>
      </c>
      <c r="AB101" s="12">
        <f t="shared" si="41"/>
        <v>1.0005002501250624</v>
      </c>
      <c r="AC101" s="12">
        <f t="shared" si="42"/>
        <v>0.9090082719752749</v>
      </c>
      <c r="AD101" s="12">
        <f t="shared" si="43"/>
        <v>0.1207175450880031</v>
      </c>
      <c r="AE101" s="12">
        <f t="shared" si="44"/>
        <v>7.9177002564543122E-4</v>
      </c>
      <c r="AF101" s="12">
        <f t="shared" si="45"/>
        <v>4.1724037217841202E-3</v>
      </c>
      <c r="AG101" s="12">
        <f t="shared" si="46"/>
        <v>2.760177810654562E-2</v>
      </c>
      <c r="AH101" s="12">
        <f t="shared" si="47"/>
        <v>2.7652573071924343E-4</v>
      </c>
      <c r="AI101" s="12">
        <f t="shared" si="48"/>
        <v>0.1702127659574468</v>
      </c>
      <c r="AJ101" s="12">
        <f t="shared" si="49"/>
        <v>0.26666666666666666</v>
      </c>
      <c r="AK101" s="12">
        <f t="shared" si="50"/>
        <v>3.3674115380988939E-2</v>
      </c>
      <c r="AL101" s="12">
        <f t="shared" si="51"/>
        <v>1.6743911913628205E-2</v>
      </c>
      <c r="AM101" s="2">
        <v>1</v>
      </c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10">
        <v>59.723199999999999</v>
      </c>
      <c r="AZ101" s="10">
        <v>29.696400000000001</v>
      </c>
      <c r="BA101" s="9">
        <v>414.41309999999999</v>
      </c>
      <c r="BB101" s="9">
        <v>195.9726</v>
      </c>
      <c r="BC101" s="9">
        <v>71.486080000000001</v>
      </c>
      <c r="BD101" s="9">
        <v>3.5177390000000002</v>
      </c>
      <c r="BE101" s="9">
        <v>925.74130000000002</v>
      </c>
      <c r="BF101" s="9">
        <v>0.17806140000000001</v>
      </c>
      <c r="BG101" s="9">
        <v>0.99950000000000006</v>
      </c>
      <c r="BH101" s="9">
        <v>1.1001000000000001</v>
      </c>
      <c r="BI101" s="9">
        <v>8.2837999999999994</v>
      </c>
      <c r="BJ101" s="9">
        <v>1262.9929999999999</v>
      </c>
      <c r="BK101" s="9">
        <v>239.67</v>
      </c>
      <c r="BL101" s="9">
        <v>36.229550000000003</v>
      </c>
      <c r="BM101" s="9">
        <v>3616.3</v>
      </c>
      <c r="BN101" s="9">
        <v>5.875</v>
      </c>
      <c r="BO101" s="9">
        <v>3.75</v>
      </c>
      <c r="BP101" s="9">
        <v>0.89036519999999997</v>
      </c>
    </row>
    <row r="102" spans="1:68" x14ac:dyDescent="0.2">
      <c r="A102" s="25">
        <v>35764</v>
      </c>
      <c r="B102" s="27" t="str">
        <f t="shared" si="34"/>
        <v>1997-11</v>
      </c>
      <c r="C102" s="12">
        <v>0.20664199999999999</v>
      </c>
      <c r="D102" s="12">
        <v>0.69525599999999999</v>
      </c>
      <c r="E102" s="16">
        <f t="shared" si="33"/>
        <v>1.1392663056635548</v>
      </c>
      <c r="F102" s="11"/>
      <c r="G102" s="50">
        <v>1.688906</v>
      </c>
      <c r="H102" s="12">
        <v>7.9780000000000007E-3</v>
      </c>
      <c r="I102" s="11"/>
      <c r="J102" s="12">
        <v>0.70782100000000003</v>
      </c>
      <c r="K102" s="12">
        <v>0.71082000000000001</v>
      </c>
      <c r="L102" s="11"/>
      <c r="M102" s="12">
        <v>0.151671</v>
      </c>
      <c r="N102" s="12">
        <v>0.120894</v>
      </c>
      <c r="O102" s="12">
        <v>0.141678</v>
      </c>
      <c r="P102" s="12">
        <v>0.62419999999999998</v>
      </c>
      <c r="Q102" s="11"/>
      <c r="R102" s="11"/>
      <c r="S102" s="12">
        <v>0.13230600000000001</v>
      </c>
      <c r="T102" s="12">
        <v>0.63217699999999999</v>
      </c>
      <c r="U102" s="12">
        <v>2.5590999999999999E-2</v>
      </c>
      <c r="V102" s="12">
        <f t="shared" si="35"/>
        <v>2.3531764941200004E-3</v>
      </c>
      <c r="W102" s="12">
        <f t="shared" si="36"/>
        <v>5.1034807269602087E-3</v>
      </c>
      <c r="X102" s="12">
        <f t="shared" si="37"/>
        <v>1.4065093251568258E-2</v>
      </c>
      <c r="Y102" s="12">
        <f t="shared" si="38"/>
        <v>0.28301753293616538</v>
      </c>
      <c r="Z102" s="12">
        <f t="shared" si="39"/>
        <v>9.6740334431336139E-4</v>
      </c>
      <c r="AA102" s="12">
        <f t="shared" si="40"/>
        <v>5.3442155813811798</v>
      </c>
      <c r="AB102" s="12">
        <f t="shared" si="41"/>
        <v>1.0005002501250624</v>
      </c>
      <c r="AC102" s="12">
        <f t="shared" si="42"/>
        <v>0.90309762485324663</v>
      </c>
      <c r="AD102" s="12">
        <f t="shared" si="43"/>
        <v>0.12075690427600197</v>
      </c>
      <c r="AE102" s="12">
        <f t="shared" si="44"/>
        <v>7.7265780376655228E-4</v>
      </c>
      <c r="AF102" s="12">
        <f t="shared" si="45"/>
        <v>4.1387302375631152E-3</v>
      </c>
      <c r="AG102" s="12">
        <f t="shared" si="46"/>
        <v>2.6915994910723679E-2</v>
      </c>
      <c r="AH102" s="12">
        <f t="shared" si="47"/>
        <v>2.8636884306987401E-4</v>
      </c>
      <c r="AI102" s="12">
        <f t="shared" si="48"/>
        <v>0.16943409013893596</v>
      </c>
      <c r="AJ102" s="12">
        <f t="shared" si="49"/>
        <v>0.26666666666666666</v>
      </c>
      <c r="AK102" s="12">
        <f t="shared" si="50"/>
        <v>3.1452079611503911E-2</v>
      </c>
      <c r="AL102" s="12">
        <f t="shared" si="51"/>
        <v>1.663002517785812E-2</v>
      </c>
      <c r="AM102" s="2">
        <v>1</v>
      </c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10">
        <v>60.132199999999997</v>
      </c>
      <c r="AZ102" s="10">
        <v>31.7944</v>
      </c>
      <c r="BA102" s="9">
        <v>424.95749999999998</v>
      </c>
      <c r="BB102" s="9">
        <v>195.94470000000001</v>
      </c>
      <c r="BC102" s="9">
        <v>71.097999999999999</v>
      </c>
      <c r="BD102" s="9">
        <v>3.53335</v>
      </c>
      <c r="BE102" s="9">
        <v>1033.6949999999999</v>
      </c>
      <c r="BF102" s="9">
        <v>0.18711820000000001</v>
      </c>
      <c r="BG102" s="9">
        <v>0.99950000000000006</v>
      </c>
      <c r="BH102" s="9">
        <v>1.1073</v>
      </c>
      <c r="BI102" s="9">
        <v>8.2811000000000003</v>
      </c>
      <c r="BJ102" s="9">
        <v>1294.2339999999999</v>
      </c>
      <c r="BK102" s="9">
        <v>241.62</v>
      </c>
      <c r="BL102" s="9">
        <v>37.152630000000002</v>
      </c>
      <c r="BM102" s="9">
        <v>3492</v>
      </c>
      <c r="BN102" s="9">
        <v>5.9020000000000001</v>
      </c>
      <c r="BO102" s="9">
        <v>3.75</v>
      </c>
      <c r="BP102" s="9">
        <v>0.87775789999999998</v>
      </c>
    </row>
    <row r="103" spans="1:68" x14ac:dyDescent="0.2">
      <c r="A103" s="25">
        <v>35795</v>
      </c>
      <c r="B103" s="27" t="str">
        <f t="shared" si="34"/>
        <v>1997-12</v>
      </c>
      <c r="C103" s="12">
        <v>0.205317</v>
      </c>
      <c r="D103" s="12">
        <v>0.66187300000000004</v>
      </c>
      <c r="E103" s="16">
        <f t="shared" si="33"/>
        <v>1.1114198388441232</v>
      </c>
      <c r="F103" s="11"/>
      <c r="G103" s="50">
        <v>1.6597</v>
      </c>
      <c r="H103" s="12">
        <v>7.7079999999999996E-3</v>
      </c>
      <c r="I103" s="11"/>
      <c r="J103" s="12">
        <v>0.70074000000000003</v>
      </c>
      <c r="K103" s="12">
        <v>0.69480399999999998</v>
      </c>
      <c r="L103" s="11"/>
      <c r="M103" s="12">
        <v>0.14760000000000001</v>
      </c>
      <c r="N103" s="12">
        <v>0.123039</v>
      </c>
      <c r="O103" s="12">
        <v>0.13769200000000001</v>
      </c>
      <c r="P103" s="12">
        <v>0.59137300000000004</v>
      </c>
      <c r="Q103" s="11"/>
      <c r="R103" s="11"/>
      <c r="S103" s="12">
        <v>0.128247</v>
      </c>
      <c r="T103" s="12">
        <v>0.60560099999999994</v>
      </c>
      <c r="U103" s="12">
        <v>2.2616000000000001E-2</v>
      </c>
      <c r="V103" s="12">
        <f t="shared" si="35"/>
        <v>2.281818764719157E-3</v>
      </c>
      <c r="W103" s="12">
        <f t="shared" si="36"/>
        <v>4.9670189938806324E-3</v>
      </c>
      <c r="X103" s="12">
        <f t="shared" si="37"/>
        <v>1.3944222274249664E-2</v>
      </c>
      <c r="Y103" s="12">
        <f t="shared" si="38"/>
        <v>0.28301424891839028</v>
      </c>
      <c r="Z103" s="12">
        <f t="shared" si="39"/>
        <v>6.7716039559710304E-4</v>
      </c>
      <c r="AA103" s="12">
        <f t="shared" si="40"/>
        <v>5.0244565422192524</v>
      </c>
      <c r="AB103" s="12">
        <f t="shared" si="41"/>
        <v>1.0005002501250624</v>
      </c>
      <c r="AC103" s="12">
        <f t="shared" si="42"/>
        <v>0.89798850574712652</v>
      </c>
      <c r="AD103" s="12">
        <f t="shared" si="43"/>
        <v>0.12077878158365138</v>
      </c>
      <c r="AE103" s="12">
        <f t="shared" si="44"/>
        <v>7.7092977986100136E-4</v>
      </c>
      <c r="AF103" s="12">
        <f t="shared" si="45"/>
        <v>4.1059330732909054E-3</v>
      </c>
      <c r="AG103" s="12">
        <f t="shared" si="46"/>
        <v>2.5495030636103564E-2</v>
      </c>
      <c r="AH103" s="12">
        <f t="shared" si="47"/>
        <v>2.0371577574967404E-4</v>
      </c>
      <c r="AI103" s="12">
        <f t="shared" si="48"/>
        <v>0.16832183134152501</v>
      </c>
      <c r="AJ103" s="12">
        <f t="shared" si="49"/>
        <v>0.26666666666666666</v>
      </c>
      <c r="AK103" s="12">
        <f t="shared" si="50"/>
        <v>3.0767053408528013E-2</v>
      </c>
      <c r="AL103" s="12">
        <f t="shared" si="51"/>
        <v>1.6236032952652482E-2</v>
      </c>
      <c r="AM103" s="2">
        <v>1</v>
      </c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10">
        <v>61.5914</v>
      </c>
      <c r="AZ103" s="10">
        <v>32.502299999999998</v>
      </c>
      <c r="BA103" s="9">
        <v>438.24689999999998</v>
      </c>
      <c r="BB103" s="9">
        <v>201.328</v>
      </c>
      <c r="BC103" s="9">
        <v>71.714290000000005</v>
      </c>
      <c r="BD103" s="9">
        <v>3.5333909999999999</v>
      </c>
      <c r="BE103" s="9">
        <v>1476.7550000000001</v>
      </c>
      <c r="BF103" s="9">
        <v>0.1990265</v>
      </c>
      <c r="BG103" s="9">
        <v>0.99950000000000006</v>
      </c>
      <c r="BH103" s="9">
        <v>1.1135999999999999</v>
      </c>
      <c r="BI103" s="9">
        <v>8.2796000000000003</v>
      </c>
      <c r="BJ103" s="9">
        <v>1297.135</v>
      </c>
      <c r="BK103" s="9">
        <v>243.55</v>
      </c>
      <c r="BL103" s="9">
        <v>39.223329999999997</v>
      </c>
      <c r="BM103" s="9">
        <v>4908.8</v>
      </c>
      <c r="BN103" s="9">
        <v>5.9409999999999998</v>
      </c>
      <c r="BO103" s="9">
        <v>3.75</v>
      </c>
      <c r="BP103" s="9">
        <v>0.89975000000000005</v>
      </c>
    </row>
    <row r="104" spans="1:68" x14ac:dyDescent="0.2">
      <c r="A104" s="25">
        <v>35826</v>
      </c>
      <c r="B104" s="27" t="str">
        <f t="shared" si="34"/>
        <v>1998-1</v>
      </c>
      <c r="C104" s="12">
        <v>0.20236799999999999</v>
      </c>
      <c r="D104" s="12">
        <v>0.65658499999999997</v>
      </c>
      <c r="E104" s="16">
        <f t="shared" si="33"/>
        <v>1.0879419369740004</v>
      </c>
      <c r="F104" s="11"/>
      <c r="G104" s="50">
        <v>1.63496</v>
      </c>
      <c r="H104" s="12">
        <v>7.7229999999999998E-3</v>
      </c>
      <c r="I104" s="11"/>
      <c r="J104" s="12">
        <v>0.69403400000000004</v>
      </c>
      <c r="K104" s="12">
        <v>0.67811500000000002</v>
      </c>
      <c r="L104" s="11"/>
      <c r="M104" s="12">
        <v>0.14454</v>
      </c>
      <c r="N104" s="12">
        <v>0.121574</v>
      </c>
      <c r="O104" s="12">
        <v>0.133329</v>
      </c>
      <c r="P104" s="12">
        <v>0.57925000000000004</v>
      </c>
      <c r="Q104" s="11"/>
      <c r="R104" s="11"/>
      <c r="S104" s="12">
        <v>0.124705</v>
      </c>
      <c r="T104" s="12">
        <v>0.57228999999999997</v>
      </c>
      <c r="U104" s="12">
        <v>1.8891999999999999E-2</v>
      </c>
      <c r="V104" s="12">
        <f t="shared" si="35"/>
        <v>2.2086181162342708E-3</v>
      </c>
      <c r="W104" s="12">
        <f t="shared" si="36"/>
        <v>4.8565803263816241E-3</v>
      </c>
      <c r="X104" s="12">
        <f t="shared" si="37"/>
        <v>1.3718173836698858E-2</v>
      </c>
      <c r="Y104" s="12">
        <f t="shared" si="38"/>
        <v>0.2796954005210166</v>
      </c>
      <c r="Z104" s="12">
        <f t="shared" si="39"/>
        <v>5.8777440983040941E-4</v>
      </c>
      <c r="AA104" s="12">
        <f t="shared" si="40"/>
        <v>4.7182942422655367</v>
      </c>
      <c r="AB104" s="12">
        <f t="shared" si="41"/>
        <v>1.0005002501250624</v>
      </c>
      <c r="AC104" s="12">
        <f t="shared" si="42"/>
        <v>0.89293686936333605</v>
      </c>
      <c r="AD104" s="12">
        <f t="shared" si="43"/>
        <v>0.12078607578118394</v>
      </c>
      <c r="AE104" s="12">
        <f t="shared" si="44"/>
        <v>7.5597160873026252E-4</v>
      </c>
      <c r="AF104" s="12">
        <f t="shared" si="45"/>
        <v>4.0783034257748782E-3</v>
      </c>
      <c r="AG104" s="12">
        <f t="shared" si="46"/>
        <v>2.5408117893667027E-2</v>
      </c>
      <c r="AH104" s="12">
        <f t="shared" si="47"/>
        <v>1.0349288486416559E-4</v>
      </c>
      <c r="AI104" s="12">
        <f t="shared" si="48"/>
        <v>0.16680288902603793</v>
      </c>
      <c r="AJ104" s="12">
        <f t="shared" si="49"/>
        <v>0.26666666666666666</v>
      </c>
      <c r="AK104" s="12">
        <f t="shared" si="50"/>
        <v>2.9310900723979249E-2</v>
      </c>
      <c r="AL104" s="12">
        <f t="shared" si="51"/>
        <v>1.6056390041826896E-2</v>
      </c>
      <c r="AM104" s="2">
        <v>1</v>
      </c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10">
        <v>62.280500000000004</v>
      </c>
      <c r="AZ104" s="10">
        <v>34.116999999999997</v>
      </c>
      <c r="BA104" s="9">
        <v>452.77179999999998</v>
      </c>
      <c r="BB104" s="9">
        <v>205.90620000000001</v>
      </c>
      <c r="BC104" s="9">
        <v>72.896000000000001</v>
      </c>
      <c r="BD104" s="9">
        <v>3.5753180000000002</v>
      </c>
      <c r="BE104" s="9">
        <v>1701.3330000000001</v>
      </c>
      <c r="BF104" s="9">
        <v>0.21194099999999999</v>
      </c>
      <c r="BG104" s="9">
        <v>0.99950000000000006</v>
      </c>
      <c r="BH104" s="9">
        <v>1.1198999999999999</v>
      </c>
      <c r="BI104" s="9">
        <v>8.2790999999999997</v>
      </c>
      <c r="BJ104" s="9">
        <v>1322.8009999999999</v>
      </c>
      <c r="BK104" s="9">
        <v>245.2</v>
      </c>
      <c r="BL104" s="9">
        <v>39.357500000000002</v>
      </c>
      <c r="BM104" s="9">
        <v>9662.5</v>
      </c>
      <c r="BN104" s="9">
        <v>5.9950999999999999</v>
      </c>
      <c r="BO104" s="9">
        <v>3.75</v>
      </c>
      <c r="BP104" s="9">
        <v>0.9191667</v>
      </c>
    </row>
    <row r="105" spans="1:68" x14ac:dyDescent="0.2">
      <c r="A105" s="25">
        <v>35854</v>
      </c>
      <c r="B105" s="27" t="str">
        <f t="shared" si="34"/>
        <v>1998-2</v>
      </c>
      <c r="C105" s="12">
        <v>0.20268900000000001</v>
      </c>
      <c r="D105" s="12">
        <v>0.67436300000000005</v>
      </c>
      <c r="E105" s="16">
        <f t="shared" si="33"/>
        <v>1.08843537414966</v>
      </c>
      <c r="F105" s="11"/>
      <c r="G105" s="50">
        <v>1.640811</v>
      </c>
      <c r="H105" s="12">
        <v>7.9480000000000002E-3</v>
      </c>
      <c r="I105" s="11"/>
      <c r="J105" s="12">
        <v>0.69767199999999996</v>
      </c>
      <c r="K105" s="12">
        <v>0.68348500000000001</v>
      </c>
      <c r="L105" s="11"/>
      <c r="M105" s="12">
        <v>0.14474600000000001</v>
      </c>
      <c r="N105" s="12">
        <v>0.11762599999999999</v>
      </c>
      <c r="O105" s="12">
        <v>0.13240299999999999</v>
      </c>
      <c r="P105" s="12">
        <v>0.58285799999999999</v>
      </c>
      <c r="Q105" s="11"/>
      <c r="R105" s="11"/>
      <c r="S105" s="12">
        <v>0.12388399999999999</v>
      </c>
      <c r="T105" s="12">
        <v>0.60585800000000001</v>
      </c>
      <c r="U105" s="12">
        <v>2.1798000000000001E-2</v>
      </c>
      <c r="V105" s="12">
        <f t="shared" si="35"/>
        <v>2.2295003020972909E-3</v>
      </c>
      <c r="W105" s="12">
        <f t="shared" si="36"/>
        <v>4.8134198144426663E-3</v>
      </c>
      <c r="X105" s="12">
        <f t="shared" si="37"/>
        <v>1.3846292309076936E-2</v>
      </c>
      <c r="Y105" s="12">
        <f t="shared" si="38"/>
        <v>0.27821829007038923</v>
      </c>
      <c r="Z105" s="12">
        <f t="shared" si="39"/>
        <v>6.169792694965449E-4</v>
      </c>
      <c r="AA105" s="12">
        <f t="shared" si="40"/>
        <v>4.4816862613459492</v>
      </c>
      <c r="AB105" s="12">
        <f t="shared" si="41"/>
        <v>1.0005002501250624</v>
      </c>
      <c r="AC105" s="12">
        <f t="shared" si="42"/>
        <v>0.88723272114275575</v>
      </c>
      <c r="AD105" s="12">
        <f t="shared" si="43"/>
        <v>0.12078607578118394</v>
      </c>
      <c r="AE105" s="12">
        <f t="shared" si="44"/>
        <v>7.4287582087778214E-4</v>
      </c>
      <c r="AF105" s="12">
        <f t="shared" si="45"/>
        <v>4.0462895524803755E-3</v>
      </c>
      <c r="AG105" s="12">
        <f t="shared" si="46"/>
        <v>2.5698359339644677E-2</v>
      </c>
      <c r="AH105" s="12">
        <f t="shared" si="47"/>
        <v>1.11731843575419E-4</v>
      </c>
      <c r="AI105" s="12">
        <f t="shared" si="48"/>
        <v>0.16529745276625288</v>
      </c>
      <c r="AJ105" s="12">
        <f t="shared" si="49"/>
        <v>0.26666666666666666</v>
      </c>
      <c r="AK105" s="12">
        <f t="shared" si="50"/>
        <v>3.0350487428828107E-2</v>
      </c>
      <c r="AL105" s="12">
        <f t="shared" si="51"/>
        <v>1.6035097621674321E-2</v>
      </c>
      <c r="AM105" s="2">
        <v>1</v>
      </c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10">
        <v>62.363199999999999</v>
      </c>
      <c r="AZ105" s="10">
        <v>32.948399999999999</v>
      </c>
      <c r="BA105" s="9">
        <v>448.53100000000001</v>
      </c>
      <c r="BB105" s="9">
        <v>207.7525</v>
      </c>
      <c r="BC105" s="9">
        <v>72.221500000000006</v>
      </c>
      <c r="BD105" s="9">
        <v>3.5943000000000001</v>
      </c>
      <c r="BE105" s="9">
        <v>1620.8</v>
      </c>
      <c r="BF105" s="9">
        <v>0.2231303</v>
      </c>
      <c r="BG105" s="9">
        <v>0.99950000000000006</v>
      </c>
      <c r="BH105" s="9">
        <v>1.1271</v>
      </c>
      <c r="BI105" s="9">
        <v>8.2790999999999997</v>
      </c>
      <c r="BJ105" s="9">
        <v>1346.12</v>
      </c>
      <c r="BK105" s="9">
        <v>247.14</v>
      </c>
      <c r="BL105" s="9">
        <v>38.912990000000001</v>
      </c>
      <c r="BM105" s="9">
        <v>8950</v>
      </c>
      <c r="BN105" s="9">
        <v>6.0496999999999996</v>
      </c>
      <c r="BO105" s="9">
        <v>3.75</v>
      </c>
      <c r="BP105" s="9">
        <v>0.91874999999999996</v>
      </c>
    </row>
    <row r="106" spans="1:68" x14ac:dyDescent="0.2">
      <c r="A106" s="25">
        <v>35885</v>
      </c>
      <c r="B106" s="27" t="str">
        <f t="shared" si="34"/>
        <v>1998-3</v>
      </c>
      <c r="C106" s="12">
        <v>0.20102600000000001</v>
      </c>
      <c r="D106" s="12">
        <v>0.66962699999999997</v>
      </c>
      <c r="E106" s="16">
        <f t="shared" si="33"/>
        <v>1.0842992813481223</v>
      </c>
      <c r="F106" s="11"/>
      <c r="G106" s="50">
        <v>1.661932</v>
      </c>
      <c r="H106" s="12">
        <v>7.7489999999999998E-3</v>
      </c>
      <c r="I106" s="11"/>
      <c r="J106" s="12">
        <v>0.70593399999999995</v>
      </c>
      <c r="K106" s="12">
        <v>0.67113199999999995</v>
      </c>
      <c r="L106" s="11"/>
      <c r="M106" s="12">
        <v>0.14355599999999999</v>
      </c>
      <c r="N106" s="12">
        <v>0.11669499999999999</v>
      </c>
      <c r="O106" s="12">
        <v>0.13186999999999999</v>
      </c>
      <c r="P106" s="12">
        <v>0.57260500000000003</v>
      </c>
      <c r="Q106" s="11"/>
      <c r="R106" s="11"/>
      <c r="S106" s="12">
        <v>0.12551200000000001</v>
      </c>
      <c r="T106" s="12">
        <v>0.61784899999999998</v>
      </c>
      <c r="U106" s="12">
        <v>2.4261000000000001E-2</v>
      </c>
      <c r="V106" s="12">
        <f t="shared" si="35"/>
        <v>2.2097914089497434E-3</v>
      </c>
      <c r="W106" s="12">
        <f t="shared" si="36"/>
        <v>4.7546075713321883E-3</v>
      </c>
      <c r="X106" s="12">
        <f t="shared" si="37"/>
        <v>1.3788046563336289E-2</v>
      </c>
      <c r="Y106" s="12">
        <f t="shared" si="38"/>
        <v>0.27882336539802033</v>
      </c>
      <c r="Z106" s="12">
        <f t="shared" si="39"/>
        <v>6.7042911485925682E-4</v>
      </c>
      <c r="AA106" s="12">
        <f t="shared" si="40"/>
        <v>4.2475434332553768</v>
      </c>
      <c r="AB106" s="12">
        <f t="shared" si="41"/>
        <v>1.0005002501250624</v>
      </c>
      <c r="AC106" s="12">
        <f t="shared" si="42"/>
        <v>0.88206756637558448</v>
      </c>
      <c r="AD106" s="12">
        <f t="shared" si="43"/>
        <v>0.12078461687119529</v>
      </c>
      <c r="AE106" s="12">
        <f t="shared" si="44"/>
        <v>7.3686646063880431E-4</v>
      </c>
      <c r="AF106" s="12">
        <f t="shared" si="45"/>
        <v>4.0130021268911277E-3</v>
      </c>
      <c r="AG106" s="12">
        <f t="shared" si="46"/>
        <v>2.5313834592823176E-2</v>
      </c>
      <c r="AH106" s="12">
        <f t="shared" si="47"/>
        <v>1.0322506056730429E-4</v>
      </c>
      <c r="AI106" s="12">
        <f t="shared" si="48"/>
        <v>0.16421439831844456</v>
      </c>
      <c r="AJ106" s="12">
        <f t="shared" si="49"/>
        <v>0.26666666666666666</v>
      </c>
      <c r="AK106" s="12">
        <f t="shared" si="50"/>
        <v>3.0746903786788668E-2</v>
      </c>
      <c r="AL106" s="12">
        <f t="shared" si="51"/>
        <v>1.6107365253835968E-2</v>
      </c>
      <c r="AM106" s="2">
        <v>1</v>
      </c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10">
        <v>62.083399999999997</v>
      </c>
      <c r="AZ106" s="10">
        <v>32.523600000000002</v>
      </c>
      <c r="BA106" s="9">
        <v>452.53140000000002</v>
      </c>
      <c r="BB106" s="9">
        <v>210.32230000000001</v>
      </c>
      <c r="BC106" s="9">
        <v>72.526589999999999</v>
      </c>
      <c r="BD106" s="9">
        <v>3.5865</v>
      </c>
      <c r="BE106" s="9">
        <v>1491.5820000000001</v>
      </c>
      <c r="BF106" s="9">
        <v>0.23543020000000001</v>
      </c>
      <c r="BG106" s="9">
        <v>0.99950000000000006</v>
      </c>
      <c r="BH106" s="9">
        <v>1.1336999999999999</v>
      </c>
      <c r="BI106" s="9">
        <v>8.2791999999999994</v>
      </c>
      <c r="BJ106" s="9">
        <v>1357.098</v>
      </c>
      <c r="BK106" s="9">
        <v>249.19</v>
      </c>
      <c r="BL106" s="9">
        <v>39.504089999999998</v>
      </c>
      <c r="BM106" s="9">
        <v>9687.57</v>
      </c>
      <c r="BN106" s="9">
        <v>6.0895999999999999</v>
      </c>
      <c r="BO106" s="9">
        <v>3.75</v>
      </c>
      <c r="BP106" s="9">
        <v>0.92225460000000004</v>
      </c>
    </row>
    <row r="107" spans="1:68" x14ac:dyDescent="0.2">
      <c r="A107" s="25">
        <v>35915</v>
      </c>
      <c r="B107" s="27" t="str">
        <f t="shared" si="34"/>
        <v>1998-4</v>
      </c>
      <c r="C107" s="12">
        <v>0.198181</v>
      </c>
      <c r="D107" s="12">
        <v>0.65230900000000003</v>
      </c>
      <c r="E107" s="16">
        <f t="shared" si="33"/>
        <v>1.091059855543675</v>
      </c>
      <c r="F107" s="11"/>
      <c r="G107" s="50">
        <v>1.672282</v>
      </c>
      <c r="H107" s="12">
        <v>7.5909999999999997E-3</v>
      </c>
      <c r="I107" s="11"/>
      <c r="J107" s="12">
        <v>0.69942800000000005</v>
      </c>
      <c r="K107" s="12">
        <v>0.66450699999999996</v>
      </c>
      <c r="L107" s="11"/>
      <c r="M107" s="12">
        <v>0.14458299999999999</v>
      </c>
      <c r="N107" s="12">
        <v>0.117617</v>
      </c>
      <c r="O107" s="12">
        <v>0.13279099999999999</v>
      </c>
      <c r="P107" s="12">
        <v>0.55339099999999997</v>
      </c>
      <c r="Q107" s="11"/>
      <c r="R107" s="11"/>
      <c r="S107" s="12">
        <v>0.12784599999999999</v>
      </c>
      <c r="T107" s="12">
        <v>0.62477800000000006</v>
      </c>
      <c r="U107" s="12">
        <v>2.5225999999999998E-2</v>
      </c>
      <c r="V107" s="12">
        <f t="shared" si="35"/>
        <v>2.2035940177711042E-3</v>
      </c>
      <c r="W107" s="12">
        <f t="shared" si="36"/>
        <v>4.7249712367375962E-3</v>
      </c>
      <c r="X107" s="12">
        <f t="shared" si="37"/>
        <v>1.3892319520014804E-2</v>
      </c>
      <c r="Y107" s="12">
        <f t="shared" si="38"/>
        <v>0.26990553306342779</v>
      </c>
      <c r="Z107" s="12">
        <f t="shared" si="39"/>
        <v>7.2170900692840648E-4</v>
      </c>
      <c r="AA107" s="12">
        <f t="shared" si="40"/>
        <v>4.0702012022560314</v>
      </c>
      <c r="AB107" s="12">
        <f t="shared" si="41"/>
        <v>1.0005002501250624</v>
      </c>
      <c r="AC107" s="12">
        <f t="shared" si="42"/>
        <v>0.87627059235892046</v>
      </c>
      <c r="AD107" s="12">
        <f t="shared" si="43"/>
        <v>0.12078461687119529</v>
      </c>
      <c r="AE107" s="12">
        <f t="shared" si="44"/>
        <v>7.3497742884316025E-4</v>
      </c>
      <c r="AF107" s="12">
        <f t="shared" si="45"/>
        <v>3.9805747950003977E-3</v>
      </c>
      <c r="AG107" s="12">
        <f t="shared" si="46"/>
        <v>2.5217952458611664E-2</v>
      </c>
      <c r="AH107" s="12">
        <f t="shared" si="47"/>
        <v>1.2578616352201257E-4</v>
      </c>
      <c r="AI107" s="12">
        <f t="shared" si="48"/>
        <v>0.16329729906267351</v>
      </c>
      <c r="AJ107" s="12">
        <f t="shared" si="49"/>
        <v>0.26666666666666666</v>
      </c>
      <c r="AK107" s="12">
        <f t="shared" si="50"/>
        <v>3.0288803743696139E-2</v>
      </c>
      <c r="AL107" s="12">
        <f t="shared" si="51"/>
        <v>1.5897442419463559E-2</v>
      </c>
      <c r="AM107" s="2">
        <v>1</v>
      </c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10">
        <v>62.903199999999998</v>
      </c>
      <c r="AZ107" s="10">
        <v>33.015500000000003</v>
      </c>
      <c r="BA107" s="9">
        <v>453.80410000000001</v>
      </c>
      <c r="BB107" s="9">
        <v>211.64150000000001</v>
      </c>
      <c r="BC107" s="9">
        <v>71.982219999999998</v>
      </c>
      <c r="BD107" s="9">
        <v>3.7050000000000001</v>
      </c>
      <c r="BE107" s="9">
        <v>1385.6</v>
      </c>
      <c r="BF107" s="9">
        <v>0.24568809999999999</v>
      </c>
      <c r="BG107" s="9">
        <v>0.99950000000000006</v>
      </c>
      <c r="BH107" s="9">
        <v>1.1412</v>
      </c>
      <c r="BI107" s="9">
        <v>8.2791999999999994</v>
      </c>
      <c r="BJ107" s="9">
        <v>1360.586</v>
      </c>
      <c r="BK107" s="9">
        <v>251.22</v>
      </c>
      <c r="BL107" s="9">
        <v>39.654290000000003</v>
      </c>
      <c r="BM107" s="9">
        <v>7950</v>
      </c>
      <c r="BN107" s="9">
        <v>6.1238000000000001</v>
      </c>
      <c r="BO107" s="9">
        <v>3.75</v>
      </c>
      <c r="BP107" s="9">
        <v>0.91654000000000002</v>
      </c>
    </row>
    <row r="108" spans="1:68" x14ac:dyDescent="0.2">
      <c r="A108" s="25">
        <v>35946</v>
      </c>
      <c r="B108" s="27" t="str">
        <f t="shared" si="34"/>
        <v>1998-5</v>
      </c>
      <c r="C108" s="12">
        <v>0.19636799999999999</v>
      </c>
      <c r="D108" s="12">
        <v>0.63123499999999999</v>
      </c>
      <c r="E108" s="16">
        <f t="shared" si="33"/>
        <v>1.1088748801029036</v>
      </c>
      <c r="F108" s="11"/>
      <c r="G108" s="50">
        <v>1.6382399999999999</v>
      </c>
      <c r="H108" s="12">
        <v>7.4149999999999997E-3</v>
      </c>
      <c r="I108" s="11"/>
      <c r="J108" s="12">
        <v>0.69195799999999996</v>
      </c>
      <c r="K108" s="12">
        <v>0.67616399999999999</v>
      </c>
      <c r="L108" s="11"/>
      <c r="M108" s="12">
        <v>0.14779700000000001</v>
      </c>
      <c r="N108" s="12">
        <v>0.11648</v>
      </c>
      <c r="O108" s="12">
        <v>0.13416800000000001</v>
      </c>
      <c r="P108" s="12">
        <v>0.53875499999999998</v>
      </c>
      <c r="Q108" s="11"/>
      <c r="R108" s="11"/>
      <c r="S108" s="12">
        <v>0.12983900000000001</v>
      </c>
      <c r="T108" s="12">
        <v>0.610904</v>
      </c>
      <c r="U108" s="12">
        <v>2.5516E-2</v>
      </c>
      <c r="V108" s="12">
        <f t="shared" si="35"/>
        <v>2.2054077037978663E-3</v>
      </c>
      <c r="W108" s="12">
        <f t="shared" si="36"/>
        <v>4.7525467710009105E-3</v>
      </c>
      <c r="X108" s="12">
        <f t="shared" si="37"/>
        <v>1.4016243985804909E-2</v>
      </c>
      <c r="Y108" s="12">
        <f t="shared" si="38"/>
        <v>0.27275209316775101</v>
      </c>
      <c r="Z108" s="12">
        <f t="shared" si="39"/>
        <v>7.1615282701328463E-4</v>
      </c>
      <c r="AA108" s="12">
        <f t="shared" si="40"/>
        <v>3.9658461331017278</v>
      </c>
      <c r="AB108" s="12">
        <f t="shared" si="41"/>
        <v>1.0005002501250624</v>
      </c>
      <c r="AC108" s="12">
        <f t="shared" si="42"/>
        <v>0.8710042679209129</v>
      </c>
      <c r="AD108" s="12">
        <f t="shared" si="43"/>
        <v>0.12078753472641623</v>
      </c>
      <c r="AE108" s="12">
        <f t="shared" si="44"/>
        <v>7.2116199389752722E-4</v>
      </c>
      <c r="AF108" s="12">
        <f t="shared" si="45"/>
        <v>3.948979188879675E-3</v>
      </c>
      <c r="AG108" s="12">
        <f t="shared" si="46"/>
        <v>2.476969754465419E-2</v>
      </c>
      <c r="AH108" s="12">
        <f t="shared" si="47"/>
        <v>1.0103765673466501E-4</v>
      </c>
      <c r="AI108" s="12">
        <f t="shared" si="48"/>
        <v>0.1626412946247052</v>
      </c>
      <c r="AJ108" s="12">
        <f t="shared" si="49"/>
        <v>0.26666666666666666</v>
      </c>
      <c r="AK108" s="12">
        <f t="shared" si="50"/>
        <v>2.9881519774095713E-2</v>
      </c>
      <c r="AL108" s="12">
        <f t="shared" si="51"/>
        <v>1.5561659184102211E-2</v>
      </c>
      <c r="AM108" s="2">
        <v>1</v>
      </c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10">
        <v>64.260499999999993</v>
      </c>
      <c r="AZ108" s="10">
        <v>33.465499999999999</v>
      </c>
      <c r="BA108" s="9">
        <v>453.43090000000001</v>
      </c>
      <c r="BB108" s="9">
        <v>210.4135</v>
      </c>
      <c r="BC108" s="9">
        <v>71.345789999999994</v>
      </c>
      <c r="BD108" s="9">
        <v>3.6663329999999998</v>
      </c>
      <c r="BE108" s="9">
        <v>1396.35</v>
      </c>
      <c r="BF108" s="9">
        <v>0.25215300000000002</v>
      </c>
      <c r="BG108" s="9">
        <v>0.99950000000000006</v>
      </c>
      <c r="BH108" s="9">
        <v>1.1480999999999999</v>
      </c>
      <c r="BI108" s="9">
        <v>8.2789999999999999</v>
      </c>
      <c r="BJ108" s="9">
        <v>1386.6510000000001</v>
      </c>
      <c r="BK108" s="9">
        <v>253.23</v>
      </c>
      <c r="BL108" s="9">
        <v>40.37191</v>
      </c>
      <c r="BM108" s="9">
        <v>9897.2999999999993</v>
      </c>
      <c r="BN108" s="9">
        <v>6.1485000000000003</v>
      </c>
      <c r="BO108" s="9">
        <v>3.75</v>
      </c>
      <c r="BP108" s="9">
        <v>0.90181500000000003</v>
      </c>
    </row>
    <row r="109" spans="1:68" x14ac:dyDescent="0.2">
      <c r="A109" s="25">
        <v>35976</v>
      </c>
      <c r="B109" s="27" t="str">
        <f t="shared" si="34"/>
        <v>1998-6</v>
      </c>
      <c r="C109" s="12">
        <v>0.185891</v>
      </c>
      <c r="D109" s="12">
        <v>0.60455899999999996</v>
      </c>
      <c r="E109" s="16">
        <f t="shared" si="33"/>
        <v>1.0967317394165386</v>
      </c>
      <c r="F109" s="11"/>
      <c r="G109" s="50">
        <v>1.6503639999999999</v>
      </c>
      <c r="H109" s="12">
        <v>7.1289999999999999E-3</v>
      </c>
      <c r="I109" s="11"/>
      <c r="J109" s="12">
        <v>0.68237000000000003</v>
      </c>
      <c r="K109" s="12">
        <v>0.66900099999999996</v>
      </c>
      <c r="L109" s="11"/>
      <c r="M109" s="12">
        <v>0.14643600000000001</v>
      </c>
      <c r="N109" s="12">
        <v>0.11208899999999999</v>
      </c>
      <c r="O109" s="12">
        <v>0.131968</v>
      </c>
      <c r="P109" s="12">
        <v>0.51231400000000005</v>
      </c>
      <c r="Q109" s="11"/>
      <c r="R109" s="11"/>
      <c r="S109" s="12">
        <v>0.12631999999999999</v>
      </c>
      <c r="T109" s="12">
        <v>0.59054700000000004</v>
      </c>
      <c r="U109" s="12">
        <v>2.3633999999999999E-2</v>
      </c>
      <c r="V109" s="12">
        <f t="shared" si="35"/>
        <v>2.1919403231095394E-3</v>
      </c>
      <c r="W109" s="12">
        <f t="shared" si="36"/>
        <v>4.6359031226052665E-3</v>
      </c>
      <c r="X109" s="12">
        <f t="shared" si="37"/>
        <v>1.4019936349488974E-2</v>
      </c>
      <c r="Y109" s="12">
        <f t="shared" si="38"/>
        <v>0.27290885635633383</v>
      </c>
      <c r="Z109" s="12">
        <f t="shared" si="39"/>
        <v>7.1720113690724226E-4</v>
      </c>
      <c r="AA109" s="12">
        <f t="shared" si="40"/>
        <v>3.8362945691112302</v>
      </c>
      <c r="AB109" s="12">
        <f t="shared" si="41"/>
        <v>1.0005002501250624</v>
      </c>
      <c r="AC109" s="12">
        <f t="shared" si="42"/>
        <v>0.86610081413476525</v>
      </c>
      <c r="AD109" s="12">
        <f t="shared" si="43"/>
        <v>0.12077732284986172</v>
      </c>
      <c r="AE109" s="12">
        <f t="shared" si="44"/>
        <v>7.2169129799066708E-4</v>
      </c>
      <c r="AF109" s="12">
        <f t="shared" si="45"/>
        <v>3.9125161391290741E-3</v>
      </c>
      <c r="AG109" s="12">
        <f t="shared" si="46"/>
        <v>2.3669910785739261E-2</v>
      </c>
      <c r="AH109" s="12">
        <f t="shared" si="47"/>
        <v>7.3882526782415955E-5</v>
      </c>
      <c r="AI109" s="12">
        <f t="shared" si="48"/>
        <v>0.16182015308186481</v>
      </c>
      <c r="AJ109" s="12">
        <f t="shared" si="49"/>
        <v>0.26666666666666666</v>
      </c>
      <c r="AK109" s="12">
        <f t="shared" si="50"/>
        <v>2.8941298364527229E-2</v>
      </c>
      <c r="AL109" s="12">
        <f t="shared" si="51"/>
        <v>1.5349311967091075E-2</v>
      </c>
      <c r="AM109" s="2">
        <v>1</v>
      </c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10">
        <v>65.149500000000003</v>
      </c>
      <c r="AZ109" s="10">
        <v>34.552700000000002</v>
      </c>
      <c r="BA109" s="9">
        <v>456.21679999999998</v>
      </c>
      <c r="BB109" s="9">
        <v>215.70769999999999</v>
      </c>
      <c r="BC109" s="9">
        <v>71.326999999999998</v>
      </c>
      <c r="BD109" s="9">
        <v>3.6642269999999999</v>
      </c>
      <c r="BE109" s="9">
        <v>1394.309</v>
      </c>
      <c r="BF109" s="9">
        <v>0.26066820000000002</v>
      </c>
      <c r="BG109" s="9">
        <v>0.99950000000000006</v>
      </c>
      <c r="BH109" s="9">
        <v>1.1546000000000001</v>
      </c>
      <c r="BI109" s="9">
        <v>8.2797000000000001</v>
      </c>
      <c r="BJ109" s="9">
        <v>1385.634</v>
      </c>
      <c r="BK109" s="9">
        <v>255.59</v>
      </c>
      <c r="BL109" s="9">
        <v>42.247729999999997</v>
      </c>
      <c r="BM109" s="9">
        <v>13535</v>
      </c>
      <c r="BN109" s="9">
        <v>6.1797000000000004</v>
      </c>
      <c r="BO109" s="9">
        <v>3.75</v>
      </c>
      <c r="BP109" s="9">
        <v>0.91180000000000005</v>
      </c>
    </row>
    <row r="110" spans="1:68" x14ac:dyDescent="0.2">
      <c r="A110" s="25">
        <v>36007</v>
      </c>
      <c r="B110" s="27" t="str">
        <f t="shared" si="34"/>
        <v>1998-7</v>
      </c>
      <c r="C110" s="12">
        <v>0.16061</v>
      </c>
      <c r="D110" s="12">
        <v>0.61802199999999996</v>
      </c>
      <c r="E110" s="16">
        <f t="shared" si="33"/>
        <v>1.0931299732631339</v>
      </c>
      <c r="F110" s="11"/>
      <c r="G110" s="50">
        <v>1.6436869999999999</v>
      </c>
      <c r="H110" s="12">
        <v>7.1040000000000001E-3</v>
      </c>
      <c r="I110" s="11"/>
      <c r="J110" s="12">
        <v>0.672597</v>
      </c>
      <c r="K110" s="12">
        <v>0.66073999999999999</v>
      </c>
      <c r="L110" s="11"/>
      <c r="M110" s="12">
        <v>0.14600099999999999</v>
      </c>
      <c r="N110" s="12">
        <v>0.112369</v>
      </c>
      <c r="O110" s="12">
        <v>0.13117300000000001</v>
      </c>
      <c r="P110" s="12">
        <v>0.51846499999999995</v>
      </c>
      <c r="Q110" s="11"/>
      <c r="R110" s="11"/>
      <c r="S110" s="12">
        <v>0.12510199999999999</v>
      </c>
      <c r="T110" s="12">
        <v>0.58532799999999996</v>
      </c>
      <c r="U110" s="12">
        <v>2.4216000000000001E-2</v>
      </c>
      <c r="V110" s="12">
        <f t="shared" si="35"/>
        <v>2.1521978351902856E-3</v>
      </c>
      <c r="W110" s="12">
        <f t="shared" si="36"/>
        <v>4.5901121639808388E-3</v>
      </c>
      <c r="X110" s="12">
        <f t="shared" si="37"/>
        <v>1.3974966921253296E-2</v>
      </c>
      <c r="Y110" s="12">
        <f t="shared" si="38"/>
        <v>0.273220833744303</v>
      </c>
      <c r="Z110" s="12">
        <f t="shared" si="39"/>
        <v>7.7318710818743291E-4</v>
      </c>
      <c r="AA110" s="12">
        <f t="shared" si="40"/>
        <v>3.7276934822025001</v>
      </c>
      <c r="AB110" s="12">
        <f t="shared" si="41"/>
        <v>1.0005002501250624</v>
      </c>
      <c r="AC110" s="12">
        <f t="shared" si="42"/>
        <v>0.86095566078346963</v>
      </c>
      <c r="AD110" s="12">
        <f t="shared" si="43"/>
        <v>0.120775864151308</v>
      </c>
      <c r="AE110" s="12">
        <f t="shared" si="44"/>
        <v>7.2898889968602454E-4</v>
      </c>
      <c r="AF110" s="12">
        <f t="shared" si="45"/>
        <v>3.875968992248062E-3</v>
      </c>
      <c r="AG110" s="12">
        <f t="shared" si="46"/>
        <v>2.3523633253384343E-2</v>
      </c>
      <c r="AH110" s="12">
        <f t="shared" si="47"/>
        <v>7.1620411817367949E-5</v>
      </c>
      <c r="AI110" s="12">
        <f t="shared" si="48"/>
        <v>0.16086739700464905</v>
      </c>
      <c r="AJ110" s="12">
        <f t="shared" si="49"/>
        <v>0.26666666666666666</v>
      </c>
      <c r="AK110" s="12">
        <f t="shared" si="50"/>
        <v>2.9080418990676819E-2</v>
      </c>
      <c r="AL110" s="12">
        <f t="shared" si="51"/>
        <v>1.5172572843522221E-2</v>
      </c>
      <c r="AM110" s="2">
        <v>1</v>
      </c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10">
        <v>65.9084</v>
      </c>
      <c r="AZ110" s="10">
        <v>34.3874</v>
      </c>
      <c r="BA110" s="9">
        <v>464.6413</v>
      </c>
      <c r="BB110" s="9">
        <v>217.8596</v>
      </c>
      <c r="BC110" s="9">
        <v>71.556520000000006</v>
      </c>
      <c r="BD110" s="9">
        <v>3.6600429999999999</v>
      </c>
      <c r="BE110" s="9">
        <v>1293.348</v>
      </c>
      <c r="BF110" s="9">
        <v>0.26826240000000001</v>
      </c>
      <c r="BG110" s="9">
        <v>0.99950000000000006</v>
      </c>
      <c r="BH110" s="9">
        <v>1.1615</v>
      </c>
      <c r="BI110" s="9">
        <v>8.2797999999999998</v>
      </c>
      <c r="BJ110" s="9">
        <v>1371.7629999999999</v>
      </c>
      <c r="BK110" s="9">
        <v>258</v>
      </c>
      <c r="BL110" s="9">
        <v>42.510440000000003</v>
      </c>
      <c r="BM110" s="9">
        <v>13962.5</v>
      </c>
      <c r="BN110" s="9">
        <v>6.2163000000000004</v>
      </c>
      <c r="BO110" s="9">
        <v>3.75</v>
      </c>
      <c r="BP110" s="9">
        <v>0.91480430000000001</v>
      </c>
    </row>
    <row r="111" spans="1:68" x14ac:dyDescent="0.2">
      <c r="A111" s="25">
        <v>36038</v>
      </c>
      <c r="B111" s="27" t="str">
        <f t="shared" si="34"/>
        <v>1998-8</v>
      </c>
      <c r="C111" s="12">
        <v>0.15828</v>
      </c>
      <c r="D111" s="12">
        <v>0.58883799999999997</v>
      </c>
      <c r="E111" s="16">
        <f t="shared" si="33"/>
        <v>1.1015353419903731</v>
      </c>
      <c r="F111" s="11"/>
      <c r="G111" s="50">
        <v>1.6342049999999999</v>
      </c>
      <c r="H111" s="12">
        <v>6.9129999999999999E-3</v>
      </c>
      <c r="I111" s="11"/>
      <c r="J111" s="12">
        <v>0.65173499999999995</v>
      </c>
      <c r="K111" s="12">
        <v>0.66973499999999997</v>
      </c>
      <c r="L111" s="11"/>
      <c r="M111" s="12">
        <v>0.146921</v>
      </c>
      <c r="N111" s="12">
        <v>0.106838</v>
      </c>
      <c r="O111" s="12">
        <v>0.129522</v>
      </c>
      <c r="P111" s="12">
        <v>0.50114800000000004</v>
      </c>
      <c r="Q111" s="11"/>
      <c r="R111" s="11"/>
      <c r="S111" s="12">
        <v>0.12304900000000001</v>
      </c>
      <c r="T111" s="12">
        <v>0.56916</v>
      </c>
      <c r="U111" s="12">
        <v>2.3972E-2</v>
      </c>
      <c r="V111" s="12">
        <f t="shared" si="35"/>
        <v>2.1219925000297078E-3</v>
      </c>
      <c r="W111" s="12">
        <f t="shared" si="36"/>
        <v>4.5348738602161414E-3</v>
      </c>
      <c r="X111" s="12">
        <f t="shared" si="37"/>
        <v>1.3946417862571997E-2</v>
      </c>
      <c r="Y111" s="12">
        <f t="shared" si="38"/>
        <v>0.26971829542352788</v>
      </c>
      <c r="Z111" s="12">
        <f t="shared" si="39"/>
        <v>7.6388650174357092E-4</v>
      </c>
      <c r="AA111" s="12">
        <f t="shared" si="40"/>
        <v>3.6587083661854853</v>
      </c>
      <c r="AB111" s="12">
        <f t="shared" si="41"/>
        <v>1.0005002501250624</v>
      </c>
      <c r="AC111" s="12">
        <f t="shared" si="42"/>
        <v>0.85346078347699927</v>
      </c>
      <c r="AD111" s="12">
        <f t="shared" si="43"/>
        <v>0.120774405487989</v>
      </c>
      <c r="AE111" s="12">
        <f t="shared" si="44"/>
        <v>7.1927439598932596E-4</v>
      </c>
      <c r="AF111" s="12">
        <f t="shared" si="45"/>
        <v>3.8325923654760076E-3</v>
      </c>
      <c r="AG111" s="12">
        <f t="shared" si="46"/>
        <v>2.3388366158905237E-2</v>
      </c>
      <c r="AH111" s="12">
        <f t="shared" si="47"/>
        <v>8.3682008368200843E-5</v>
      </c>
      <c r="AI111" s="12">
        <f t="shared" si="48"/>
        <v>0.14815912289799243</v>
      </c>
      <c r="AJ111" s="12">
        <f t="shared" si="49"/>
        <v>0.26666666666666666</v>
      </c>
      <c r="AK111" s="12">
        <f t="shared" si="50"/>
        <v>2.8793135716445199E-2</v>
      </c>
      <c r="AL111" s="12">
        <f t="shared" si="51"/>
        <v>1.5005461988163693E-2</v>
      </c>
      <c r="AM111" s="2">
        <v>1</v>
      </c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10">
        <v>66.642399999999995</v>
      </c>
      <c r="AZ111" s="10">
        <v>34.730499999999999</v>
      </c>
      <c r="BA111" s="9">
        <v>471.2552</v>
      </c>
      <c r="BB111" s="9">
        <v>220.51329999999999</v>
      </c>
      <c r="BC111" s="9">
        <v>71.703000000000003</v>
      </c>
      <c r="BD111" s="9">
        <v>3.7075719999999999</v>
      </c>
      <c r="BE111" s="9">
        <v>1309.095</v>
      </c>
      <c r="BF111" s="9">
        <v>0.27332050000000002</v>
      </c>
      <c r="BG111" s="9">
        <v>0.99950000000000006</v>
      </c>
      <c r="BH111" s="9">
        <v>1.1717</v>
      </c>
      <c r="BI111" s="9">
        <v>8.2798999999999996</v>
      </c>
      <c r="BJ111" s="9">
        <v>1390.29</v>
      </c>
      <c r="BK111" s="9">
        <v>260.92</v>
      </c>
      <c r="BL111" s="9">
        <v>42.756300000000003</v>
      </c>
      <c r="BM111" s="9">
        <v>11950</v>
      </c>
      <c r="BN111" s="9">
        <v>6.7495000000000003</v>
      </c>
      <c r="BO111" s="9">
        <v>3.75</v>
      </c>
      <c r="BP111" s="9">
        <v>0.90782379999999996</v>
      </c>
    </row>
    <row r="112" spans="1:68" x14ac:dyDescent="0.2">
      <c r="A112" s="25">
        <v>36068</v>
      </c>
      <c r="B112" s="27" t="str">
        <f t="shared" si="34"/>
        <v>1998-9</v>
      </c>
      <c r="C112" s="12">
        <v>0.16415399999999999</v>
      </c>
      <c r="D112" s="12">
        <v>0.588862</v>
      </c>
      <c r="E112" s="16">
        <f t="shared" si="33"/>
        <v>1.1536686663590217</v>
      </c>
      <c r="F112" s="11"/>
      <c r="G112" s="50">
        <v>1.6822520000000001</v>
      </c>
      <c r="H112" s="12">
        <v>7.437E-3</v>
      </c>
      <c r="I112" s="11"/>
      <c r="J112" s="12">
        <v>0.65717999999999999</v>
      </c>
      <c r="K112" s="12">
        <v>0.71442899999999998</v>
      </c>
      <c r="L112" s="11"/>
      <c r="M112" s="12">
        <v>0.15455099999999999</v>
      </c>
      <c r="N112" s="12">
        <v>9.7872000000000001E-2</v>
      </c>
      <c r="O112" s="12">
        <v>0.13236899999999999</v>
      </c>
      <c r="P112" s="12">
        <v>0.50444299999999997</v>
      </c>
      <c r="Q112" s="11"/>
      <c r="R112" s="11"/>
      <c r="S112" s="12">
        <v>0.126884</v>
      </c>
      <c r="T112" s="12">
        <v>0.58049700000000004</v>
      </c>
      <c r="U112" s="12">
        <v>2.4757999999999999E-2</v>
      </c>
      <c r="V112" s="12">
        <f t="shared" si="35"/>
        <v>2.1259940616733869E-3</v>
      </c>
      <c r="W112" s="12">
        <f t="shared" si="36"/>
        <v>4.5332230853478974E-3</v>
      </c>
      <c r="X112" s="12">
        <f t="shared" si="37"/>
        <v>1.422912100601024E-2</v>
      </c>
      <c r="Y112" s="12">
        <f t="shared" si="38"/>
        <v>0.26010264690857599</v>
      </c>
      <c r="Z112" s="12">
        <f t="shared" si="39"/>
        <v>7.2920631726016772E-4</v>
      </c>
      <c r="AA112" s="12">
        <f t="shared" si="40"/>
        <v>3.6329235879915887</v>
      </c>
      <c r="AB112" s="12">
        <f t="shared" si="41"/>
        <v>1.0005002501250624</v>
      </c>
      <c r="AC112" s="12">
        <f t="shared" si="42"/>
        <v>0.84681175374714202</v>
      </c>
      <c r="AD112" s="12">
        <f t="shared" si="43"/>
        <v>0.12078753472641623</v>
      </c>
      <c r="AE112" s="12">
        <f t="shared" si="44"/>
        <v>6.5809606228221134E-4</v>
      </c>
      <c r="AF112" s="12">
        <f t="shared" si="45"/>
        <v>3.8050302499904876E-3</v>
      </c>
      <c r="AG112" s="12">
        <f t="shared" si="46"/>
        <v>2.3517840986940309E-2</v>
      </c>
      <c r="AH112" s="12">
        <f t="shared" si="47"/>
        <v>9.2218594957487238E-5</v>
      </c>
      <c r="AI112" s="12">
        <f t="shared" si="48"/>
        <v>6.8843498075824225E-2</v>
      </c>
      <c r="AJ112" s="12">
        <f t="shared" si="49"/>
        <v>0.26666666666666666</v>
      </c>
      <c r="AK112" s="12">
        <f t="shared" si="50"/>
        <v>2.8863194231979264E-2</v>
      </c>
      <c r="AL112" s="12">
        <f t="shared" si="51"/>
        <v>1.5092061575611227E-2</v>
      </c>
      <c r="AM112" s="2">
        <v>1</v>
      </c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10">
        <v>66.260000000000005</v>
      </c>
      <c r="AZ112" s="10">
        <v>34.6462</v>
      </c>
      <c r="BA112" s="9">
        <v>470.3682</v>
      </c>
      <c r="BB112" s="9">
        <v>220.59360000000001</v>
      </c>
      <c r="BC112" s="9">
        <v>70.278409999999994</v>
      </c>
      <c r="BD112" s="9">
        <v>3.8446359999999999</v>
      </c>
      <c r="BE112" s="9">
        <v>1371.354</v>
      </c>
      <c r="BF112" s="9">
        <v>0.27526040000000002</v>
      </c>
      <c r="BG112" s="9">
        <v>0.99950000000000006</v>
      </c>
      <c r="BH112" s="9">
        <v>1.1809000000000001</v>
      </c>
      <c r="BI112" s="9">
        <v>8.2789999999999999</v>
      </c>
      <c r="BJ112" s="9">
        <v>1519.5350000000001</v>
      </c>
      <c r="BK112" s="9">
        <v>262.81</v>
      </c>
      <c r="BL112" s="9">
        <v>42.520910000000001</v>
      </c>
      <c r="BM112" s="9">
        <v>10843.8</v>
      </c>
      <c r="BN112" s="9">
        <v>14.525700000000001</v>
      </c>
      <c r="BO112" s="9">
        <v>3.75</v>
      </c>
      <c r="BP112" s="9">
        <v>0.86680000000000001</v>
      </c>
    </row>
    <row r="113" spans="1:68" x14ac:dyDescent="0.2">
      <c r="A113" s="25">
        <v>36099</v>
      </c>
      <c r="B113" s="27" t="str">
        <f t="shared" si="34"/>
        <v>1998-10</v>
      </c>
      <c r="C113" s="12">
        <v>0.17255300000000001</v>
      </c>
      <c r="D113" s="12">
        <v>0.61785199999999996</v>
      </c>
      <c r="E113" s="16">
        <f t="shared" si="33"/>
        <v>1.1928644755654834</v>
      </c>
      <c r="F113" s="11"/>
      <c r="G113" s="50">
        <v>1.6944189999999999</v>
      </c>
      <c r="H113" s="12">
        <v>8.2850000000000007E-3</v>
      </c>
      <c r="I113" s="11"/>
      <c r="J113" s="12">
        <v>0.64718600000000004</v>
      </c>
      <c r="K113" s="12">
        <v>0.74790199999999996</v>
      </c>
      <c r="L113" s="11"/>
      <c r="M113" s="12">
        <v>0.16053899999999999</v>
      </c>
      <c r="N113" s="12">
        <v>9.8430000000000004E-2</v>
      </c>
      <c r="O113" s="12">
        <v>0.13461799999999999</v>
      </c>
      <c r="P113" s="12">
        <v>0.52134800000000003</v>
      </c>
      <c r="Q113" s="11"/>
      <c r="R113" s="11"/>
      <c r="S113" s="12">
        <v>0.127584</v>
      </c>
      <c r="T113" s="12">
        <v>0.61069200000000001</v>
      </c>
      <c r="U113" s="12">
        <v>2.6245000000000001E-2</v>
      </c>
      <c r="V113" s="12">
        <f t="shared" si="35"/>
        <v>2.1571291716990693E-3</v>
      </c>
      <c r="W113" s="12">
        <f t="shared" si="36"/>
        <v>4.6349555368715347E-3</v>
      </c>
      <c r="X113" s="12">
        <f t="shared" si="37"/>
        <v>1.4584556005278443E-2</v>
      </c>
      <c r="Y113" s="12">
        <f t="shared" si="38"/>
        <v>0.23894605673296226</v>
      </c>
      <c r="Z113" s="12">
        <f t="shared" si="39"/>
        <v>7.4556537713679045E-4</v>
      </c>
      <c r="AA113" s="12">
        <f t="shared" si="40"/>
        <v>3.5852779881140862</v>
      </c>
      <c r="AB113" s="12">
        <f t="shared" si="41"/>
        <v>1.0005002501250624</v>
      </c>
      <c r="AC113" s="12">
        <f t="shared" si="42"/>
        <v>0.84146751935375297</v>
      </c>
      <c r="AD113" s="12">
        <f t="shared" si="43"/>
        <v>0.12080504481867164</v>
      </c>
      <c r="AE113" s="12">
        <f t="shared" si="44"/>
        <v>6.2991094319085161E-4</v>
      </c>
      <c r="AF113" s="12">
        <f t="shared" si="45"/>
        <v>3.7703125589111336E-3</v>
      </c>
      <c r="AG113" s="12">
        <f t="shared" si="46"/>
        <v>2.361553902467824E-2</v>
      </c>
      <c r="AH113" s="12">
        <f t="shared" si="47"/>
        <v>1.2066365007541478E-4</v>
      </c>
      <c r="AI113" s="12">
        <f t="shared" si="48"/>
        <v>6.2803419018131343E-2</v>
      </c>
      <c r="AJ113" s="12">
        <f t="shared" si="49"/>
        <v>0.26666666666666666</v>
      </c>
      <c r="AK113" s="12">
        <f t="shared" si="50"/>
        <v>3.0191960484762116E-2</v>
      </c>
      <c r="AL113" s="12">
        <f t="shared" si="51"/>
        <v>1.5072680465203209E-2</v>
      </c>
      <c r="AM113" s="2">
        <v>1</v>
      </c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10">
        <v>66.345200000000006</v>
      </c>
      <c r="AZ113" s="10">
        <v>33.121400000000001</v>
      </c>
      <c r="BA113" s="9">
        <v>463.57909999999998</v>
      </c>
      <c r="BB113" s="9">
        <v>215.7518</v>
      </c>
      <c r="BC113" s="9">
        <v>68.56568</v>
      </c>
      <c r="BD113" s="9">
        <v>4.1850449999999997</v>
      </c>
      <c r="BE113" s="9">
        <v>1341.2639999999999</v>
      </c>
      <c r="BF113" s="9">
        <v>0.27891840000000001</v>
      </c>
      <c r="BG113" s="9">
        <v>0.99950000000000006</v>
      </c>
      <c r="BH113" s="9">
        <v>1.1883999999999999</v>
      </c>
      <c r="BI113" s="9">
        <v>8.2777999999999992</v>
      </c>
      <c r="BJ113" s="9">
        <v>1587.5260000000001</v>
      </c>
      <c r="BK113" s="9">
        <v>265.23</v>
      </c>
      <c r="BL113" s="9">
        <v>42.344999999999999</v>
      </c>
      <c r="BM113" s="9">
        <v>8287.5</v>
      </c>
      <c r="BN113" s="9">
        <v>15.922700000000001</v>
      </c>
      <c r="BO113" s="9">
        <v>3.75</v>
      </c>
      <c r="BP113" s="9">
        <v>0.83831820000000001</v>
      </c>
    </row>
    <row r="114" spans="1:68" x14ac:dyDescent="0.2">
      <c r="A114" s="25">
        <v>36129</v>
      </c>
      <c r="B114" s="27" t="str">
        <f t="shared" si="34"/>
        <v>1998-11</v>
      </c>
      <c r="C114" s="12">
        <v>0.17697499999999999</v>
      </c>
      <c r="D114" s="12">
        <v>0.63494200000000001</v>
      </c>
      <c r="E114" s="16">
        <f t="shared" si="33"/>
        <v>1.1649451689432606</v>
      </c>
      <c r="F114" s="11"/>
      <c r="G114" s="50">
        <v>1.661084</v>
      </c>
      <c r="H114" s="12">
        <v>8.3169999999999997E-3</v>
      </c>
      <c r="I114" s="11"/>
      <c r="J114" s="12">
        <v>0.64922100000000005</v>
      </c>
      <c r="K114" s="12">
        <v>0.72206199999999998</v>
      </c>
      <c r="L114" s="11"/>
      <c r="M114" s="12">
        <v>0.156366</v>
      </c>
      <c r="N114" s="12">
        <v>0.100303</v>
      </c>
      <c r="O114" s="12">
        <v>0.134126</v>
      </c>
      <c r="P114" s="12">
        <v>0.53403699999999998</v>
      </c>
      <c r="Q114" s="11"/>
      <c r="R114" s="11"/>
      <c r="S114" s="12">
        <v>0.12482</v>
      </c>
      <c r="T114" s="12">
        <v>0.61062399999999994</v>
      </c>
      <c r="U114" s="12">
        <v>2.7379000000000001E-2</v>
      </c>
      <c r="V114" s="12">
        <f t="shared" si="35"/>
        <v>2.1586327392919945E-3</v>
      </c>
      <c r="W114" s="12">
        <f t="shared" si="36"/>
        <v>4.5963317595493387E-3</v>
      </c>
      <c r="X114" s="12">
        <f t="shared" si="37"/>
        <v>1.4274741088314826E-2</v>
      </c>
      <c r="Y114" s="12">
        <f t="shared" si="38"/>
        <v>0.2366117388289091</v>
      </c>
      <c r="Z114" s="12">
        <f t="shared" si="39"/>
        <v>7.7522805271240669E-4</v>
      </c>
      <c r="AA114" s="12">
        <f t="shared" si="40"/>
        <v>3.3979856740923982</v>
      </c>
      <c r="AB114" s="12">
        <f t="shared" si="41"/>
        <v>1.0005002501250624</v>
      </c>
      <c r="AC114" s="12">
        <f t="shared" si="42"/>
        <v>0.83773142330568817</v>
      </c>
      <c r="AD114" s="12">
        <f t="shared" si="43"/>
        <v>0.12080504481867164</v>
      </c>
      <c r="AE114" s="12">
        <f t="shared" si="44"/>
        <v>6.3966225832760306E-4</v>
      </c>
      <c r="AF114" s="12">
        <f t="shared" si="45"/>
        <v>3.7335722819593791E-3</v>
      </c>
      <c r="AG114" s="12">
        <f t="shared" si="46"/>
        <v>2.3597628343960921E-2</v>
      </c>
      <c r="AH114" s="12">
        <f t="shared" si="47"/>
        <v>1.3011853798810716E-4</v>
      </c>
      <c r="AI114" s="12">
        <f t="shared" si="48"/>
        <v>6.0716454159077116E-2</v>
      </c>
      <c r="AJ114" s="12">
        <f t="shared" si="49"/>
        <v>0.26666666666666666</v>
      </c>
      <c r="AK114" s="12">
        <f t="shared" si="50"/>
        <v>3.0672400360707425E-2</v>
      </c>
      <c r="AL114" s="12">
        <f t="shared" si="51"/>
        <v>1.4797627644336059E-2</v>
      </c>
      <c r="AM114" s="2">
        <v>1</v>
      </c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10">
        <v>67.578400000000002</v>
      </c>
      <c r="AZ114" s="10">
        <v>32.602600000000002</v>
      </c>
      <c r="BA114" s="9">
        <v>463.25619999999998</v>
      </c>
      <c r="BB114" s="9">
        <v>217.56479999999999</v>
      </c>
      <c r="BC114" s="9">
        <v>70.053809999999999</v>
      </c>
      <c r="BD114" s="9">
        <v>4.2263330000000003</v>
      </c>
      <c r="BE114" s="9">
        <v>1289.943</v>
      </c>
      <c r="BF114" s="9">
        <v>0.294292</v>
      </c>
      <c r="BG114" s="9">
        <v>0.99950000000000006</v>
      </c>
      <c r="BH114" s="9">
        <v>1.1937</v>
      </c>
      <c r="BI114" s="9">
        <v>8.2777999999999992</v>
      </c>
      <c r="BJ114" s="9">
        <v>1563.325</v>
      </c>
      <c r="BK114" s="9">
        <v>267.83999999999997</v>
      </c>
      <c r="BL114" s="9">
        <v>42.377139999999997</v>
      </c>
      <c r="BM114" s="9">
        <v>7685.3</v>
      </c>
      <c r="BN114" s="9">
        <v>16.47</v>
      </c>
      <c r="BO114" s="9">
        <v>3.75</v>
      </c>
      <c r="BP114" s="9">
        <v>0.85840950000000005</v>
      </c>
    </row>
    <row r="115" spans="1:68" x14ac:dyDescent="0.2">
      <c r="A115" s="25">
        <v>36160</v>
      </c>
      <c r="B115" s="27" t="str">
        <f t="shared" si="34"/>
        <v>1998-12</v>
      </c>
      <c r="C115" s="12">
        <v>0.16945299999999999</v>
      </c>
      <c r="D115" s="12">
        <v>0.618205</v>
      </c>
      <c r="E115" s="16">
        <f t="shared" si="33"/>
        <v>1.1723454494063184</v>
      </c>
      <c r="F115" s="11"/>
      <c r="G115" s="50">
        <v>1.670795</v>
      </c>
      <c r="H115" s="12">
        <v>8.5439999999999995E-3</v>
      </c>
      <c r="I115" s="11"/>
      <c r="J115" s="12">
        <v>0.647984</v>
      </c>
      <c r="K115" s="12">
        <v>0.73514400000000002</v>
      </c>
      <c r="L115" s="11"/>
      <c r="M115" s="12">
        <v>0.15740699999999999</v>
      </c>
      <c r="N115" s="12">
        <v>0.100942</v>
      </c>
      <c r="O115" s="12">
        <v>0.131519</v>
      </c>
      <c r="P115" s="12">
        <v>0.52228600000000003</v>
      </c>
      <c r="Q115" s="11"/>
      <c r="R115" s="11"/>
      <c r="S115" s="12">
        <v>0.123894</v>
      </c>
      <c r="T115" s="12">
        <v>0.60552499999999998</v>
      </c>
      <c r="U115" s="12">
        <v>2.7569E-2</v>
      </c>
      <c r="V115" s="12">
        <f t="shared" si="35"/>
        <v>2.1157810395128459E-3</v>
      </c>
      <c r="W115" s="12">
        <f t="shared" si="36"/>
        <v>4.6060280009654238E-3</v>
      </c>
      <c r="X115" s="12">
        <f t="shared" si="37"/>
        <v>1.4361392670203687E-2</v>
      </c>
      <c r="Y115" s="12">
        <f t="shared" si="38"/>
        <v>0.23941871052434371</v>
      </c>
      <c r="Z115" s="12">
        <f t="shared" si="39"/>
        <v>8.2593774907185251E-4</v>
      </c>
      <c r="AA115" s="12">
        <f t="shared" si="40"/>
        <v>3.2615062679627456</v>
      </c>
      <c r="AB115" s="12">
        <f t="shared" si="41"/>
        <v>1.0005002501250624</v>
      </c>
      <c r="AC115" s="12">
        <f t="shared" si="42"/>
        <v>0.82960013273602118</v>
      </c>
      <c r="AD115" s="12">
        <f t="shared" si="43"/>
        <v>0.12080358545041615</v>
      </c>
      <c r="AE115" s="12">
        <f t="shared" si="44"/>
        <v>6.5741032923109289E-4</v>
      </c>
      <c r="AF115" s="12">
        <f t="shared" si="45"/>
        <v>3.6984984096456838E-3</v>
      </c>
      <c r="AG115" s="12">
        <f t="shared" si="46"/>
        <v>2.3499509330245184E-2</v>
      </c>
      <c r="AH115" s="12">
        <f t="shared" si="47"/>
        <v>1.2899896800825592E-4</v>
      </c>
      <c r="AI115" s="12">
        <f t="shared" si="48"/>
        <v>5.002401152553225E-2</v>
      </c>
      <c r="AJ115" s="12">
        <f t="shared" si="49"/>
        <v>0.26666666666666666</v>
      </c>
      <c r="AK115" s="12">
        <f t="shared" si="50"/>
        <v>3.0924041277410299E-2</v>
      </c>
      <c r="AL115" s="12">
        <f t="shared" si="51"/>
        <v>1.4680558389718911E-2</v>
      </c>
      <c r="AM115" s="2">
        <v>1</v>
      </c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10">
        <v>68.1173</v>
      </c>
      <c r="AZ115" s="10">
        <v>32.337299999999999</v>
      </c>
      <c r="BA115" s="9">
        <v>472.63869999999997</v>
      </c>
      <c r="BB115" s="9">
        <v>217.10679999999999</v>
      </c>
      <c r="BC115" s="9">
        <v>69.631129999999999</v>
      </c>
      <c r="BD115" s="9">
        <v>4.1767830000000004</v>
      </c>
      <c r="BE115" s="9">
        <v>1210.7449999999999</v>
      </c>
      <c r="BF115" s="9">
        <v>0.30660680000000001</v>
      </c>
      <c r="BG115" s="9">
        <v>0.99950000000000006</v>
      </c>
      <c r="BH115" s="9">
        <v>1.2054</v>
      </c>
      <c r="BI115" s="9">
        <v>8.2779000000000007</v>
      </c>
      <c r="BJ115" s="9">
        <v>1521.12</v>
      </c>
      <c r="BK115" s="9">
        <v>270.38</v>
      </c>
      <c r="BL115" s="9">
        <v>42.554079999999999</v>
      </c>
      <c r="BM115" s="9">
        <v>7752</v>
      </c>
      <c r="BN115" s="9">
        <v>19.990400000000001</v>
      </c>
      <c r="BO115" s="9">
        <v>3.75</v>
      </c>
      <c r="BP115" s="9">
        <v>0.8529909</v>
      </c>
    </row>
    <row r="116" spans="1:68" s="49" customFormat="1" x14ac:dyDescent="0.2">
      <c r="A116" s="53">
        <v>36191</v>
      </c>
      <c r="B116" s="54" t="str">
        <f t="shared" si="34"/>
        <v>1999-1</v>
      </c>
      <c r="C116" s="50">
        <v>0.166769</v>
      </c>
      <c r="D116" s="50">
        <v>0.63243799999999994</v>
      </c>
      <c r="E116" s="55">
        <f t="shared" si="33"/>
        <v>1.16073107486019</v>
      </c>
      <c r="F116" s="50">
        <v>1.1594329999999999</v>
      </c>
      <c r="G116" s="50">
        <v>1.6502920000000001</v>
      </c>
      <c r="H116" s="50">
        <v>8.8260000000000005E-3</v>
      </c>
      <c r="I116" s="51"/>
      <c r="J116" s="50">
        <v>0.65826399999999996</v>
      </c>
      <c r="K116" s="50">
        <v>0.72191399999999994</v>
      </c>
      <c r="L116" s="51"/>
      <c r="M116" s="50">
        <v>0.15579200000000001</v>
      </c>
      <c r="N116" s="50">
        <v>9.8783999999999997E-2</v>
      </c>
      <c r="O116" s="50">
        <v>0.13417299999999999</v>
      </c>
      <c r="P116" s="50">
        <v>0.53904700000000005</v>
      </c>
      <c r="Q116" s="51"/>
      <c r="R116" s="51"/>
      <c r="S116" s="50">
        <v>0.127919</v>
      </c>
      <c r="T116" s="50">
        <v>0.59548500000000004</v>
      </c>
      <c r="U116" s="50">
        <v>2.7344E-2</v>
      </c>
      <c r="V116" s="50">
        <f t="shared" si="35"/>
        <v>2.1026492329009935E-3</v>
      </c>
      <c r="W116" s="50">
        <f t="shared" si="36"/>
        <v>4.6308623823471525E-3</v>
      </c>
      <c r="X116" s="50">
        <f t="shared" si="37"/>
        <v>1.4388851517843975E-2</v>
      </c>
      <c r="Y116" s="50">
        <f t="shared" si="38"/>
        <v>0.24488082752088283</v>
      </c>
      <c r="Z116" s="50">
        <f t="shared" si="39"/>
        <v>8.5168356548807856E-4</v>
      </c>
      <c r="AA116" s="50">
        <f t="shared" si="40"/>
        <v>3.1069650388759</v>
      </c>
      <c r="AB116" s="50">
        <f t="shared" si="41"/>
        <v>1.0005002501250624</v>
      </c>
      <c r="AC116" s="50">
        <f t="shared" si="42"/>
        <v>0.66617147920046105</v>
      </c>
      <c r="AD116" s="50">
        <f t="shared" si="43"/>
        <v>0.12078753472641623</v>
      </c>
      <c r="AE116" s="50">
        <f t="shared" si="44"/>
        <v>6.3706846574801391E-4</v>
      </c>
      <c r="AF116" s="50">
        <f t="shared" si="45"/>
        <v>3.6686477364443466E-3</v>
      </c>
      <c r="AG116" s="50">
        <f t="shared" si="46"/>
        <v>2.3524983532511527E-2</v>
      </c>
      <c r="AH116" s="50">
        <f t="shared" si="47"/>
        <v>1.1475391023949142E-4</v>
      </c>
      <c r="AI116" s="50">
        <f t="shared" si="48"/>
        <v>4.4867998348857657E-2</v>
      </c>
      <c r="AJ116" s="50">
        <f t="shared" si="49"/>
        <v>0.26666666666666666</v>
      </c>
      <c r="AK116" s="50">
        <f t="shared" si="50"/>
        <v>3.0959752321981428E-2</v>
      </c>
      <c r="AL116" s="50">
        <f t="shared" si="51"/>
        <v>1.457099352319338E-2</v>
      </c>
      <c r="AM116" s="56">
        <v>1</v>
      </c>
      <c r="AN116" s="56"/>
      <c r="AO116" s="56"/>
      <c r="AP116" s="56"/>
      <c r="AQ116" s="56"/>
      <c r="AR116" s="56"/>
      <c r="AS116" s="56"/>
      <c r="AT116" s="56"/>
      <c r="AU116" s="56"/>
      <c r="AV116" s="56"/>
      <c r="AW116" s="56"/>
      <c r="AX116" s="56"/>
      <c r="AY116" s="10">
        <v>68.629499999999993</v>
      </c>
      <c r="AZ116" s="10">
        <v>32.299999999999997</v>
      </c>
      <c r="BA116" s="57">
        <v>475.59050000000002</v>
      </c>
      <c r="BB116" s="57">
        <v>215.9425</v>
      </c>
      <c r="BC116" s="57">
        <v>69.498249999999999</v>
      </c>
      <c r="BD116" s="57">
        <v>4.0836189999999997</v>
      </c>
      <c r="BE116" s="57">
        <v>1174.145</v>
      </c>
      <c r="BF116" s="57">
        <v>0.32185750000000002</v>
      </c>
      <c r="BG116" s="57">
        <v>0.99950000000000006</v>
      </c>
      <c r="BH116" s="57">
        <v>1.501115</v>
      </c>
      <c r="BI116" s="57">
        <v>8.2789999999999999</v>
      </c>
      <c r="BJ116" s="57">
        <v>1569.69</v>
      </c>
      <c r="BK116" s="57">
        <v>272.58</v>
      </c>
      <c r="BL116" s="57">
        <v>42.508000000000003</v>
      </c>
      <c r="BM116" s="57">
        <v>8714.2999999999993</v>
      </c>
      <c r="BN116" s="57">
        <v>22.287600000000001</v>
      </c>
      <c r="BO116" s="57">
        <v>3.75</v>
      </c>
      <c r="BP116" s="57">
        <v>0.86152600000000001</v>
      </c>
    </row>
    <row r="117" spans="1:68" x14ac:dyDescent="0.2">
      <c r="A117" s="25">
        <v>36219</v>
      </c>
      <c r="B117" s="27" t="str">
        <f t="shared" si="34"/>
        <v>1999-2</v>
      </c>
      <c r="C117" s="12">
        <v>0.16361000000000001</v>
      </c>
      <c r="D117" s="12">
        <v>0.64035600000000004</v>
      </c>
      <c r="E117" s="16">
        <f t="shared" si="33"/>
        <v>1.1205990991727963</v>
      </c>
      <c r="F117" s="12">
        <v>1.120609</v>
      </c>
      <c r="G117" s="50">
        <v>1.6275390000000001</v>
      </c>
      <c r="H117" s="12">
        <v>8.5819999999999994E-3</v>
      </c>
      <c r="I117" s="11"/>
      <c r="J117" s="12">
        <v>0.66798599999999997</v>
      </c>
      <c r="K117" s="12">
        <v>0.70105899999999999</v>
      </c>
      <c r="L117" s="11"/>
      <c r="M117" s="12">
        <v>0.15067</v>
      </c>
      <c r="N117" s="12">
        <v>9.9939E-2</v>
      </c>
      <c r="O117" s="12">
        <v>0.129495</v>
      </c>
      <c r="P117" s="12">
        <v>0.54394299999999995</v>
      </c>
      <c r="Q117" s="11"/>
      <c r="R117" s="11"/>
      <c r="S117" s="12">
        <v>0.12584699999999999</v>
      </c>
      <c r="T117" s="12">
        <v>0.58838100000000004</v>
      </c>
      <c r="U117" s="12">
        <v>2.6973E-2</v>
      </c>
      <c r="V117" s="12">
        <f t="shared" si="35"/>
        <v>2.0265539362263742E-3</v>
      </c>
      <c r="W117" s="12">
        <f t="shared" si="36"/>
        <v>4.4875246813857479E-3</v>
      </c>
      <c r="X117" s="12">
        <f t="shared" si="37"/>
        <v>1.408019374346591E-2</v>
      </c>
      <c r="Y117" s="12">
        <f t="shared" si="38"/>
        <v>0.2458421938957383</v>
      </c>
      <c r="Z117" s="12">
        <f t="shared" si="39"/>
        <v>8.4255580879038475E-4</v>
      </c>
      <c r="AA117" s="12">
        <f t="shared" si="40"/>
        <v>2.9261121567085215</v>
      </c>
      <c r="AB117" s="12">
        <f t="shared" si="41"/>
        <v>1.0005002501250624</v>
      </c>
      <c r="AC117" s="12">
        <f t="shared" si="42"/>
        <v>0.52277112609605503</v>
      </c>
      <c r="AD117" s="12">
        <f t="shared" si="43"/>
        <v>0.12080212611741965</v>
      </c>
      <c r="AE117" s="12">
        <f t="shared" si="44"/>
        <v>6.3699095663938851E-4</v>
      </c>
      <c r="AF117" s="12">
        <f t="shared" si="45"/>
        <v>3.634777551613841E-3</v>
      </c>
      <c r="AG117" s="12">
        <f t="shared" si="46"/>
        <v>2.3549292908931117E-2</v>
      </c>
      <c r="AH117" s="12">
        <f t="shared" si="47"/>
        <v>1.1460004584001834E-4</v>
      </c>
      <c r="AI117" s="12">
        <f t="shared" si="48"/>
        <v>4.3664118137638035E-2</v>
      </c>
      <c r="AJ117" s="12">
        <f t="shared" si="49"/>
        <v>0.26666666666666666</v>
      </c>
      <c r="AK117" s="12">
        <f t="shared" si="50"/>
        <v>3.0708569533413995E-2</v>
      </c>
      <c r="AL117" s="12">
        <f t="shared" si="51"/>
        <v>1.447817053837077E-2</v>
      </c>
      <c r="AM117" s="2">
        <v>1</v>
      </c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10">
        <v>69.069500000000005</v>
      </c>
      <c r="AZ117" s="10">
        <v>32.5642</v>
      </c>
      <c r="BA117" s="9">
        <v>493.44850000000002</v>
      </c>
      <c r="BB117" s="9">
        <v>222.84</v>
      </c>
      <c r="BC117" s="9">
        <v>71.021749999999997</v>
      </c>
      <c r="BD117" s="9">
        <v>4.0676500000000004</v>
      </c>
      <c r="BE117" s="9">
        <v>1186.865</v>
      </c>
      <c r="BF117" s="9">
        <v>0.34175040000000001</v>
      </c>
      <c r="BG117" s="9">
        <v>0.99950000000000006</v>
      </c>
      <c r="BH117" s="9">
        <v>1.9128830000000001</v>
      </c>
      <c r="BI117" s="9">
        <v>8.2780000000000005</v>
      </c>
      <c r="BJ117" s="9">
        <v>1569.8810000000001</v>
      </c>
      <c r="BK117" s="9">
        <v>275.12</v>
      </c>
      <c r="BL117" s="9">
        <v>42.464120000000001</v>
      </c>
      <c r="BM117" s="9">
        <v>8726</v>
      </c>
      <c r="BN117" s="9">
        <v>22.902100000000001</v>
      </c>
      <c r="BO117" s="9">
        <v>3.75</v>
      </c>
      <c r="BP117" s="9">
        <v>0.89237979999999995</v>
      </c>
    </row>
    <row r="118" spans="1:68" x14ac:dyDescent="0.2">
      <c r="A118" s="25">
        <v>36250</v>
      </c>
      <c r="B118" s="27" t="str">
        <f t="shared" si="34"/>
        <v>1999-3</v>
      </c>
      <c r="C118" s="12">
        <v>0.161083</v>
      </c>
      <c r="D118" s="12">
        <v>0.63081200000000004</v>
      </c>
      <c r="E118" s="16">
        <f t="shared" si="33"/>
        <v>1.0885071711940946</v>
      </c>
      <c r="F118" s="12">
        <v>1.0884510000000001</v>
      </c>
      <c r="G118" s="50">
        <v>1.622004</v>
      </c>
      <c r="H118" s="12">
        <v>8.3719999999999992E-3</v>
      </c>
      <c r="I118" s="11"/>
      <c r="J118" s="12">
        <v>0.65898699999999999</v>
      </c>
      <c r="K118" s="12">
        <v>0.68243100000000001</v>
      </c>
      <c r="L118" s="11"/>
      <c r="M118" s="12">
        <v>0.146449</v>
      </c>
      <c r="N118" s="12">
        <v>0.102757</v>
      </c>
      <c r="O118" s="12">
        <v>0.127969</v>
      </c>
      <c r="P118" s="12">
        <v>0.53230200000000005</v>
      </c>
      <c r="Q118" s="11"/>
      <c r="R118" s="11"/>
      <c r="S118" s="12">
        <v>0.121768</v>
      </c>
      <c r="T118" s="12">
        <v>0.578372</v>
      </c>
      <c r="U118" s="12">
        <v>2.6681E-2</v>
      </c>
      <c r="V118" s="12">
        <f t="shared" si="35"/>
        <v>2.0305215821093178E-3</v>
      </c>
      <c r="W118" s="12">
        <f t="shared" si="36"/>
        <v>4.2949717906252795E-3</v>
      </c>
      <c r="X118" s="12">
        <f t="shared" si="37"/>
        <v>1.384503857504648E-2</v>
      </c>
      <c r="Y118" s="12">
        <f t="shared" si="38"/>
        <v>0.24799182420553961</v>
      </c>
      <c r="Z118" s="12">
        <f t="shared" si="39"/>
        <v>8.2294231503548523E-4</v>
      </c>
      <c r="AA118" s="12">
        <f t="shared" si="40"/>
        <v>2.7665739218868919</v>
      </c>
      <c r="AB118" s="12">
        <f t="shared" si="41"/>
        <v>1.0005002501250624</v>
      </c>
      <c r="AC118" s="12">
        <f t="shared" si="42"/>
        <v>0.52742616033755274</v>
      </c>
      <c r="AD118" s="12">
        <f t="shared" si="43"/>
        <v>0.12078607578118394</v>
      </c>
      <c r="AE118" s="12">
        <f t="shared" si="44"/>
        <v>6.4520749550451683E-4</v>
      </c>
      <c r="AF118" s="12">
        <f t="shared" si="45"/>
        <v>3.6017864860971045E-3</v>
      </c>
      <c r="AG118" s="12">
        <f t="shared" si="46"/>
        <v>2.356452568026662E-2</v>
      </c>
      <c r="AH118" s="12">
        <f t="shared" si="47"/>
        <v>1.1252644371427286E-4</v>
      </c>
      <c r="AI118" s="12">
        <f t="shared" si="48"/>
        <v>4.2591614562924852E-2</v>
      </c>
      <c r="AJ118" s="12">
        <f t="shared" si="49"/>
        <v>0.26666666666666666</v>
      </c>
      <c r="AK118" s="12">
        <f t="shared" si="50"/>
        <v>3.0151905298895838E-2</v>
      </c>
      <c r="AL118" s="12">
        <f t="shared" si="51"/>
        <v>1.4374094432050783E-2</v>
      </c>
      <c r="AM118" s="2">
        <v>1</v>
      </c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10">
        <v>69.569599999999994</v>
      </c>
      <c r="AZ118" s="10">
        <v>33.165399999999998</v>
      </c>
      <c r="BA118" s="9">
        <v>492.48430000000002</v>
      </c>
      <c r="BB118" s="9">
        <v>232.8304</v>
      </c>
      <c r="BC118" s="9">
        <v>72.228039999999993</v>
      </c>
      <c r="BD118" s="9">
        <v>4.0323909999999996</v>
      </c>
      <c r="BE118" s="9">
        <v>1215.152</v>
      </c>
      <c r="BF118" s="9">
        <v>0.3614579</v>
      </c>
      <c r="BG118" s="9">
        <v>0.99950000000000006</v>
      </c>
      <c r="BH118" s="9">
        <v>1.8959999999999999</v>
      </c>
      <c r="BI118" s="9">
        <v>8.2790999999999997</v>
      </c>
      <c r="BJ118" s="9">
        <v>1549.8889999999999</v>
      </c>
      <c r="BK118" s="9">
        <v>277.64</v>
      </c>
      <c r="BL118" s="9">
        <v>42.436669999999999</v>
      </c>
      <c r="BM118" s="9">
        <v>8886.7999999999993</v>
      </c>
      <c r="BN118" s="9">
        <v>23.4788</v>
      </c>
      <c r="BO118" s="9">
        <v>3.75</v>
      </c>
      <c r="BP118" s="9">
        <v>0.91868939999999999</v>
      </c>
    </row>
    <row r="119" spans="1:68" x14ac:dyDescent="0.2">
      <c r="A119" s="25">
        <v>36280</v>
      </c>
      <c r="B119" s="27" t="str">
        <f t="shared" si="34"/>
        <v>1999-4</v>
      </c>
      <c r="C119" s="12">
        <v>0.16348799999999999</v>
      </c>
      <c r="D119" s="12">
        <v>0.64310599999999996</v>
      </c>
      <c r="E119" s="16">
        <f t="shared" si="33"/>
        <v>1.0702729442170531</v>
      </c>
      <c r="F119" s="12">
        <v>1.0696300000000001</v>
      </c>
      <c r="G119" s="50">
        <v>1.609569</v>
      </c>
      <c r="H119" s="12">
        <v>8.352E-3</v>
      </c>
      <c r="I119" s="11"/>
      <c r="J119" s="12">
        <v>0.67235800000000001</v>
      </c>
      <c r="K119" s="12">
        <v>0.66772500000000001</v>
      </c>
      <c r="L119" s="11"/>
      <c r="M119" s="12">
        <v>0.143895</v>
      </c>
      <c r="N119" s="12">
        <v>0.10607900000000001</v>
      </c>
      <c r="O119" s="12">
        <v>0.12859699999999999</v>
      </c>
      <c r="P119" s="12">
        <v>0.54337500000000005</v>
      </c>
      <c r="Q119" s="11"/>
      <c r="R119" s="11"/>
      <c r="S119" s="12">
        <v>0.12005</v>
      </c>
      <c r="T119" s="12">
        <v>0.58406000000000002</v>
      </c>
      <c r="U119" s="12">
        <v>2.6591E-2</v>
      </c>
      <c r="V119" s="12">
        <f t="shared" si="35"/>
        <v>2.0729371218055777E-3</v>
      </c>
      <c r="W119" s="12">
        <f t="shared" si="36"/>
        <v>4.2426723744752341E-3</v>
      </c>
      <c r="X119" s="12">
        <f t="shared" si="37"/>
        <v>1.3670229766487869E-2</v>
      </c>
      <c r="Y119" s="12">
        <f t="shared" si="38"/>
        <v>0.24658978654694899</v>
      </c>
      <c r="Z119" s="12">
        <f t="shared" si="39"/>
        <v>8.3363900096702123E-4</v>
      </c>
      <c r="AA119" s="12">
        <f t="shared" si="40"/>
        <v>2.6290073630609219</v>
      </c>
      <c r="AB119" s="12">
        <f t="shared" si="41"/>
        <v>1.0005002501250624</v>
      </c>
      <c r="AC119" s="12">
        <f t="shared" si="42"/>
        <v>0.59057396702707432</v>
      </c>
      <c r="AD119" s="12">
        <f t="shared" si="43"/>
        <v>0.12078461687119529</v>
      </c>
      <c r="AE119" s="12">
        <f t="shared" si="44"/>
        <v>6.3477594630811137E-4</v>
      </c>
      <c r="AF119" s="12">
        <f t="shared" si="45"/>
        <v>3.5706634292651572E-3</v>
      </c>
      <c r="AG119" s="12">
        <f t="shared" si="46"/>
        <v>2.340495248794645E-2</v>
      </c>
      <c r="AH119" s="12">
        <f t="shared" si="47"/>
        <v>1.1698916680315404E-4</v>
      </c>
      <c r="AI119" s="12">
        <f t="shared" si="48"/>
        <v>4.0417267873526286E-2</v>
      </c>
      <c r="AJ119" s="12">
        <f t="shared" si="49"/>
        <v>0.26666666666666666</v>
      </c>
      <c r="AK119" s="12">
        <f t="shared" si="50"/>
        <v>3.0335204004246927E-2</v>
      </c>
      <c r="AL119" s="12">
        <f t="shared" si="51"/>
        <v>1.4370355680673453E-2</v>
      </c>
      <c r="AM119" s="2">
        <v>1</v>
      </c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10">
        <v>69.587699999999998</v>
      </c>
      <c r="AZ119" s="10">
        <v>32.965000000000003</v>
      </c>
      <c r="BA119" s="9">
        <v>482.40730000000002</v>
      </c>
      <c r="BB119" s="9">
        <v>235.70050000000001</v>
      </c>
      <c r="BC119" s="9">
        <v>73.151660000000007</v>
      </c>
      <c r="BD119" s="9">
        <v>4.0553179999999998</v>
      </c>
      <c r="BE119" s="9">
        <v>1199.56</v>
      </c>
      <c r="BF119" s="9">
        <v>0.38037169999999998</v>
      </c>
      <c r="BG119" s="9">
        <v>0.99950000000000006</v>
      </c>
      <c r="BH119" s="9">
        <v>1.693268</v>
      </c>
      <c r="BI119" s="9">
        <v>8.2791999999999994</v>
      </c>
      <c r="BJ119" s="9">
        <v>1575.3589999999999</v>
      </c>
      <c r="BK119" s="9">
        <v>280.06</v>
      </c>
      <c r="BL119" s="9">
        <v>42.725999999999999</v>
      </c>
      <c r="BM119" s="9">
        <v>8547.7999999999993</v>
      </c>
      <c r="BN119" s="9">
        <v>24.741900000000001</v>
      </c>
      <c r="BO119" s="9">
        <v>3.75</v>
      </c>
      <c r="BP119" s="9">
        <v>0.93434110000000004</v>
      </c>
    </row>
    <row r="120" spans="1:68" x14ac:dyDescent="0.2">
      <c r="A120" s="25">
        <v>36311</v>
      </c>
      <c r="B120" s="27" t="str">
        <f t="shared" si="34"/>
        <v>1999-5</v>
      </c>
      <c r="C120" s="12">
        <v>0.16172500000000001</v>
      </c>
      <c r="D120" s="12">
        <v>0.66259100000000004</v>
      </c>
      <c r="E120" s="16">
        <f t="shared" si="33"/>
        <v>1.0627981946034508</v>
      </c>
      <c r="F120" s="12">
        <v>1.06227</v>
      </c>
      <c r="G120" s="50">
        <v>1.61555</v>
      </c>
      <c r="H120" s="12">
        <v>8.2050000000000005E-3</v>
      </c>
      <c r="I120" s="11"/>
      <c r="J120" s="12">
        <v>0.68406500000000003</v>
      </c>
      <c r="K120" s="12">
        <v>0.66286100000000003</v>
      </c>
      <c r="L120" s="11"/>
      <c r="M120" s="12">
        <v>0.14305000000000001</v>
      </c>
      <c r="N120" s="12">
        <v>0.106456</v>
      </c>
      <c r="O120" s="12">
        <v>0.12909100000000001</v>
      </c>
      <c r="P120" s="12">
        <v>0.55274599999999996</v>
      </c>
      <c r="Q120" s="11"/>
      <c r="R120" s="11"/>
      <c r="S120" s="12">
        <v>0.118393</v>
      </c>
      <c r="T120" s="12">
        <v>0.58410799999999996</v>
      </c>
      <c r="U120" s="12">
        <v>2.7032E-2</v>
      </c>
      <c r="V120" s="12">
        <f t="shared" si="35"/>
        <v>2.0613031558551318E-3</v>
      </c>
      <c r="W120" s="12">
        <f t="shared" si="36"/>
        <v>4.2511494045202472E-3</v>
      </c>
      <c r="X120" s="12">
        <f t="shared" si="37"/>
        <v>1.3547624234423754E-2</v>
      </c>
      <c r="Y120" s="12">
        <f t="shared" si="38"/>
        <v>0.24294311001192853</v>
      </c>
      <c r="Z120" s="12">
        <f t="shared" si="39"/>
        <v>8.3751392366898105E-4</v>
      </c>
      <c r="AA120" s="12">
        <f t="shared" si="40"/>
        <v>2.5308145654452199</v>
      </c>
      <c r="AB120" s="12">
        <f t="shared" si="41"/>
        <v>1.0005002501250624</v>
      </c>
      <c r="AC120" s="12">
        <f t="shared" si="42"/>
        <v>0.59427805319263993</v>
      </c>
      <c r="AD120" s="12">
        <f t="shared" si="43"/>
        <v>0.12079482998127682</v>
      </c>
      <c r="AE120" s="12">
        <f t="shared" si="44"/>
        <v>6.1093662082401911E-4</v>
      </c>
      <c r="AF120" s="12">
        <f t="shared" si="45"/>
        <v>3.5381948130064041E-3</v>
      </c>
      <c r="AG120" s="12">
        <f t="shared" si="46"/>
        <v>2.3380355124213981E-2</v>
      </c>
      <c r="AH120" s="12">
        <f t="shared" si="47"/>
        <v>1.251517464926223E-4</v>
      </c>
      <c r="AI120" s="12">
        <f t="shared" si="48"/>
        <v>4.0891098825607639E-2</v>
      </c>
      <c r="AJ120" s="12">
        <f t="shared" si="49"/>
        <v>0.26666666666666666</v>
      </c>
      <c r="AK120" s="12">
        <f t="shared" si="50"/>
        <v>3.0496637745688535E-2</v>
      </c>
      <c r="AL120" s="12">
        <f t="shared" si="51"/>
        <v>1.4168118898853799E-2</v>
      </c>
      <c r="AM120" s="2">
        <v>1</v>
      </c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10">
        <v>70.581000000000003</v>
      </c>
      <c r="AZ120" s="10">
        <v>32.790500000000002</v>
      </c>
      <c r="BA120" s="9">
        <v>485.13</v>
      </c>
      <c r="BB120" s="9">
        <v>235.23050000000001</v>
      </c>
      <c r="BC120" s="9">
        <v>73.813680000000005</v>
      </c>
      <c r="BD120" s="9">
        <v>4.1161899999999996</v>
      </c>
      <c r="BE120" s="9">
        <v>1194.01</v>
      </c>
      <c r="BF120" s="9">
        <v>0.39512969999999997</v>
      </c>
      <c r="BG120" s="9">
        <v>0.99950000000000006</v>
      </c>
      <c r="BH120" s="9">
        <v>1.682714</v>
      </c>
      <c r="BI120" s="9">
        <v>8.2784999999999993</v>
      </c>
      <c r="BJ120" s="9">
        <v>1636.8309999999999</v>
      </c>
      <c r="BK120" s="9">
        <v>282.63</v>
      </c>
      <c r="BL120" s="9">
        <v>42.770949999999999</v>
      </c>
      <c r="BM120" s="9">
        <v>7990.3</v>
      </c>
      <c r="BN120" s="9">
        <v>24.455200000000001</v>
      </c>
      <c r="BO120" s="9">
        <v>3.75</v>
      </c>
      <c r="BP120" s="9">
        <v>0.94091239999999998</v>
      </c>
    </row>
    <row r="121" spans="1:68" x14ac:dyDescent="0.2">
      <c r="A121" s="25">
        <v>36341</v>
      </c>
      <c r="B121" s="27" t="str">
        <f t="shared" si="34"/>
        <v>1999-6</v>
      </c>
      <c r="C121" s="12">
        <v>0.16434599999999999</v>
      </c>
      <c r="D121" s="12">
        <v>0.65640699999999996</v>
      </c>
      <c r="E121" s="16">
        <f t="shared" si="33"/>
        <v>1.037733333042768</v>
      </c>
      <c r="F121" s="12">
        <v>1.037733</v>
      </c>
      <c r="G121" s="50">
        <v>1.595215</v>
      </c>
      <c r="H121" s="12">
        <v>8.2839999999999997E-3</v>
      </c>
      <c r="I121" s="11"/>
      <c r="J121" s="12">
        <v>0.680755</v>
      </c>
      <c r="K121" s="12">
        <v>0.65057500000000001</v>
      </c>
      <c r="L121" s="11"/>
      <c r="M121" s="12">
        <v>0.13958499999999999</v>
      </c>
      <c r="N121" s="12">
        <v>0.105104</v>
      </c>
      <c r="O121" s="12">
        <v>0.12699099999999999</v>
      </c>
      <c r="P121" s="12">
        <v>0.53324800000000006</v>
      </c>
      <c r="Q121" s="11"/>
      <c r="R121" s="11"/>
      <c r="S121" s="12">
        <v>0.117604</v>
      </c>
      <c r="T121" s="12">
        <v>0.58452199999999999</v>
      </c>
      <c r="U121" s="12">
        <v>2.7091E-2</v>
      </c>
      <c r="V121" s="12">
        <f t="shared" si="35"/>
        <v>1.9902462014161001E-3</v>
      </c>
      <c r="W121" s="12">
        <f t="shared" si="36"/>
        <v>4.1671007396603815E-3</v>
      </c>
      <c r="X121" s="12">
        <f t="shared" si="37"/>
        <v>1.3441582880800043E-2</v>
      </c>
      <c r="Y121" s="12">
        <f t="shared" si="38"/>
        <v>0.2445449959124304</v>
      </c>
      <c r="Z121" s="12">
        <f t="shared" si="39"/>
        <v>8.5571820857104476E-4</v>
      </c>
      <c r="AA121" s="12">
        <f t="shared" si="40"/>
        <v>2.4248079188407092</v>
      </c>
      <c r="AB121" s="12">
        <f t="shared" si="41"/>
        <v>1.0005002501250624</v>
      </c>
      <c r="AC121" s="12">
        <f t="shared" si="42"/>
        <v>0.56669456692917852</v>
      </c>
      <c r="AD121" s="12">
        <f t="shared" si="43"/>
        <v>0.12080227204913269</v>
      </c>
      <c r="AE121" s="12">
        <f t="shared" si="44"/>
        <v>5.9061024212657485E-4</v>
      </c>
      <c r="AF121" s="12">
        <f t="shared" si="45"/>
        <v>3.5056967572304996E-3</v>
      </c>
      <c r="AG121" s="12">
        <f t="shared" si="46"/>
        <v>2.3181810068184656E-2</v>
      </c>
      <c r="AH121" s="12">
        <f t="shared" si="47"/>
        <v>1.3839872673171406E-4</v>
      </c>
      <c r="AI121" s="12">
        <f t="shared" si="48"/>
        <v>4.1176664360773461E-2</v>
      </c>
      <c r="AJ121" s="12">
        <f t="shared" si="49"/>
        <v>0.26666666666666666</v>
      </c>
      <c r="AK121" s="12">
        <f t="shared" si="50"/>
        <v>3.0745580322828595E-2</v>
      </c>
      <c r="AL121" s="12">
        <f t="shared" si="51"/>
        <v>1.4042695411127994E-2</v>
      </c>
      <c r="AM121" s="2">
        <v>1</v>
      </c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10">
        <v>71.211399999999998</v>
      </c>
      <c r="AZ121" s="10">
        <v>32.524999999999999</v>
      </c>
      <c r="BA121" s="9">
        <v>502.4504</v>
      </c>
      <c r="BB121" s="9">
        <v>239.97499999999999</v>
      </c>
      <c r="BC121" s="9">
        <v>74.396000000000001</v>
      </c>
      <c r="BD121" s="9">
        <v>4.0892270000000002</v>
      </c>
      <c r="BE121" s="9">
        <v>1168.6089999999999</v>
      </c>
      <c r="BF121" s="9">
        <v>0.41240379999999999</v>
      </c>
      <c r="BG121" s="9">
        <v>0.99950000000000006</v>
      </c>
      <c r="BH121" s="9">
        <v>1.7646189999999999</v>
      </c>
      <c r="BI121" s="9">
        <v>8.2779900000000008</v>
      </c>
      <c r="BJ121" s="9">
        <v>1693.164</v>
      </c>
      <c r="BK121" s="9">
        <v>285.25</v>
      </c>
      <c r="BL121" s="9">
        <v>43.137270000000001</v>
      </c>
      <c r="BM121" s="9">
        <v>7225.5</v>
      </c>
      <c r="BN121" s="9">
        <v>24.285599999999999</v>
      </c>
      <c r="BO121" s="9">
        <v>3.75</v>
      </c>
      <c r="BP121" s="9">
        <v>0.96363869999999996</v>
      </c>
    </row>
    <row r="122" spans="1:68" x14ac:dyDescent="0.2">
      <c r="A122" s="25">
        <v>36372</v>
      </c>
      <c r="B122" s="27" t="str">
        <f t="shared" si="34"/>
        <v>1999-7</v>
      </c>
      <c r="C122" s="12">
        <v>0.16356699999999999</v>
      </c>
      <c r="D122" s="12">
        <v>0.65621300000000005</v>
      </c>
      <c r="E122" s="16">
        <f t="shared" si="33"/>
        <v>1.0349554120509381</v>
      </c>
      <c r="F122" s="12">
        <v>1.0368580000000001</v>
      </c>
      <c r="G122" s="50">
        <v>1.575221</v>
      </c>
      <c r="H122" s="12">
        <v>8.3809999999999996E-3</v>
      </c>
      <c r="I122" s="11"/>
      <c r="J122" s="12">
        <v>0.67189600000000005</v>
      </c>
      <c r="K122" s="12">
        <v>0.64649500000000004</v>
      </c>
      <c r="L122" s="11"/>
      <c r="M122" s="12">
        <v>0.139428</v>
      </c>
      <c r="N122" s="12">
        <v>0.106709</v>
      </c>
      <c r="O122" s="12">
        <v>0.126553</v>
      </c>
      <c r="P122" s="12">
        <v>0.52629899999999996</v>
      </c>
      <c r="Q122" s="11"/>
      <c r="R122" s="11"/>
      <c r="S122" s="12">
        <v>0.118517</v>
      </c>
      <c r="T122" s="12">
        <v>0.58966700000000005</v>
      </c>
      <c r="U122" s="12">
        <v>2.6946000000000001E-2</v>
      </c>
      <c r="V122" s="12">
        <f t="shared" si="35"/>
        <v>1.9352159371999206E-3</v>
      </c>
      <c r="W122" s="12">
        <f t="shared" si="36"/>
        <v>4.1308965450007479E-3</v>
      </c>
      <c r="X122" s="12">
        <f t="shared" si="37"/>
        <v>1.3430603133467157E-2</v>
      </c>
      <c r="Y122" s="12">
        <f t="shared" si="38"/>
        <v>0.24411624913430272</v>
      </c>
      <c r="Z122" s="12">
        <f t="shared" si="39"/>
        <v>8.4202442881272873E-4</v>
      </c>
      <c r="AA122" s="12">
        <f t="shared" si="40"/>
        <v>2.3454935446153917</v>
      </c>
      <c r="AB122" s="12">
        <f t="shared" si="41"/>
        <v>1.0005002501250624</v>
      </c>
      <c r="AC122" s="12">
        <f t="shared" si="42"/>
        <v>0.5557055960664935</v>
      </c>
      <c r="AD122" s="12">
        <f t="shared" si="43"/>
        <v>0.12080796366096454</v>
      </c>
      <c r="AE122" s="12">
        <f t="shared" si="44"/>
        <v>5.5077907700442274E-4</v>
      </c>
      <c r="AF122" s="12">
        <f t="shared" si="45"/>
        <v>3.4764470710933427E-3</v>
      </c>
      <c r="AG122" s="12">
        <f t="shared" si="46"/>
        <v>2.3101960270634846E-2</v>
      </c>
      <c r="AH122" s="12">
        <f t="shared" si="47"/>
        <v>1.4686875807778168E-4</v>
      </c>
      <c r="AI122" s="12">
        <f t="shared" si="48"/>
        <v>4.1144136137717655E-2</v>
      </c>
      <c r="AJ122" s="12">
        <f t="shared" si="49"/>
        <v>0.26666666666666666</v>
      </c>
      <c r="AK122" s="12">
        <f t="shared" si="50"/>
        <v>3.0923754391173123E-2</v>
      </c>
      <c r="AL122" s="12">
        <f t="shared" si="51"/>
        <v>1.390580762149504E-2</v>
      </c>
      <c r="AM122" s="2">
        <v>1</v>
      </c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10">
        <v>71.912400000000005</v>
      </c>
      <c r="AZ122" s="10">
        <v>32.337600000000002</v>
      </c>
      <c r="BA122" s="9">
        <v>516.73820000000001</v>
      </c>
      <c r="BB122" s="9">
        <v>242.07820000000001</v>
      </c>
      <c r="BC122" s="9">
        <v>74.456819999999993</v>
      </c>
      <c r="BD122" s="9">
        <v>4.0964090000000004</v>
      </c>
      <c r="BE122" s="9">
        <v>1187.614</v>
      </c>
      <c r="BF122" s="9">
        <v>0.42634949999999999</v>
      </c>
      <c r="BG122" s="9">
        <v>0.99950000000000006</v>
      </c>
      <c r="BH122" s="9">
        <v>1.7995140000000001</v>
      </c>
      <c r="BI122" s="9">
        <v>8.2775999999999996</v>
      </c>
      <c r="BJ122" s="9">
        <v>1815.61</v>
      </c>
      <c r="BK122" s="9">
        <v>287.64999999999998</v>
      </c>
      <c r="BL122" s="9">
        <v>43.286369999999998</v>
      </c>
      <c r="BM122" s="9">
        <v>6808.8</v>
      </c>
      <c r="BN122" s="9">
        <v>24.3048</v>
      </c>
      <c r="BO122" s="9">
        <v>3.75</v>
      </c>
      <c r="BP122" s="9">
        <v>0.96622520000000001</v>
      </c>
    </row>
    <row r="123" spans="1:68" x14ac:dyDescent="0.2">
      <c r="A123" s="25">
        <v>36403</v>
      </c>
      <c r="B123" s="27" t="str">
        <f t="shared" si="34"/>
        <v>1999-8</v>
      </c>
      <c r="C123" s="12">
        <v>0.163239</v>
      </c>
      <c r="D123" s="12">
        <v>0.64463599999999999</v>
      </c>
      <c r="E123" s="16">
        <f t="shared" si="33"/>
        <v>1.0598075919316847</v>
      </c>
      <c r="F123" s="12">
        <v>1.0604800000000001</v>
      </c>
      <c r="G123" s="50">
        <v>1.6057939999999999</v>
      </c>
      <c r="H123" s="12">
        <v>8.8389999999999996E-3</v>
      </c>
      <c r="I123" s="11"/>
      <c r="J123" s="12">
        <v>0.67006699999999997</v>
      </c>
      <c r="K123" s="12">
        <v>0.66242500000000004</v>
      </c>
      <c r="L123" s="11"/>
      <c r="M123" s="12">
        <v>0.14254600000000001</v>
      </c>
      <c r="N123" s="12">
        <v>0.106409</v>
      </c>
      <c r="O123" s="12">
        <v>0.12812599999999999</v>
      </c>
      <c r="P123" s="12">
        <v>0.52659199999999995</v>
      </c>
      <c r="Q123" s="11"/>
      <c r="R123" s="11"/>
      <c r="S123" s="12">
        <v>0.12108099999999999</v>
      </c>
      <c r="T123" s="12">
        <v>0.59580699999999998</v>
      </c>
      <c r="U123" s="12">
        <v>2.6275E-2</v>
      </c>
      <c r="V123" s="12">
        <f t="shared" si="35"/>
        <v>1.9491915922790184E-3</v>
      </c>
      <c r="W123" s="12">
        <f t="shared" si="36"/>
        <v>4.184363035336946E-3</v>
      </c>
      <c r="X123" s="12">
        <f t="shared" si="37"/>
        <v>1.3718855112153011E-2</v>
      </c>
      <c r="Y123" s="12">
        <f t="shared" si="38"/>
        <v>0.23802054498136063</v>
      </c>
      <c r="Z123" s="12">
        <f t="shared" si="39"/>
        <v>8.3451695655004012E-4</v>
      </c>
      <c r="AA123" s="12">
        <f t="shared" si="40"/>
        <v>2.2896870890727201</v>
      </c>
      <c r="AB123" s="12">
        <f t="shared" si="41"/>
        <v>1.0005002501250624</v>
      </c>
      <c r="AC123" s="12">
        <f t="shared" si="42"/>
        <v>0.53192904066597513</v>
      </c>
      <c r="AD123" s="12">
        <f t="shared" si="43"/>
        <v>0.12081307197438762</v>
      </c>
      <c r="AE123" s="12">
        <f t="shared" si="44"/>
        <v>5.3369197434008982E-4</v>
      </c>
      <c r="AF123" s="12">
        <f t="shared" si="45"/>
        <v>3.4525618008562353E-3</v>
      </c>
      <c r="AG123" s="12">
        <f t="shared" si="46"/>
        <v>2.3009182274370234E-2</v>
      </c>
      <c r="AH123" s="12">
        <f t="shared" si="47"/>
        <v>1.3316465809974033E-4</v>
      </c>
      <c r="AI123" s="12">
        <f t="shared" si="48"/>
        <v>4.0491567631040837E-2</v>
      </c>
      <c r="AJ123" s="12">
        <f t="shared" si="49"/>
        <v>0.26666666666666666</v>
      </c>
      <c r="AK123" s="12">
        <f t="shared" si="50"/>
        <v>3.1175568330610668E-2</v>
      </c>
      <c r="AL123" s="12">
        <f t="shared" si="51"/>
        <v>1.3914476064318275E-2</v>
      </c>
      <c r="AM123" s="2">
        <v>1</v>
      </c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10">
        <v>71.867599999999996</v>
      </c>
      <c r="AZ123" s="10">
        <v>32.0764</v>
      </c>
      <c r="BA123" s="9">
        <v>513.03319999999997</v>
      </c>
      <c r="BB123" s="9">
        <v>238.98500000000001</v>
      </c>
      <c r="BC123" s="9">
        <v>72.892380000000003</v>
      </c>
      <c r="BD123" s="9">
        <v>4.2013179999999997</v>
      </c>
      <c r="BE123" s="9">
        <v>1198.298</v>
      </c>
      <c r="BF123" s="9">
        <v>0.43674089999999999</v>
      </c>
      <c r="BG123" s="9">
        <v>0.99950000000000006</v>
      </c>
      <c r="BH123" s="9">
        <v>1.87995</v>
      </c>
      <c r="BI123" s="9">
        <v>8.2772500000000004</v>
      </c>
      <c r="BJ123" s="9">
        <v>1873.74</v>
      </c>
      <c r="BK123" s="9">
        <v>289.64</v>
      </c>
      <c r="BL123" s="9">
        <v>43.460909999999998</v>
      </c>
      <c r="BM123" s="9">
        <v>7509.5</v>
      </c>
      <c r="BN123" s="9">
        <v>24.6965</v>
      </c>
      <c r="BO123" s="9">
        <v>3.75</v>
      </c>
      <c r="BP123" s="9">
        <v>0.9435675</v>
      </c>
    </row>
    <row r="124" spans="1:68" x14ac:dyDescent="0.2">
      <c r="A124" s="25">
        <v>36433</v>
      </c>
      <c r="B124" s="27" t="str">
        <f t="shared" si="34"/>
        <v>1999-9</v>
      </c>
      <c r="C124" s="12">
        <v>0.16510900000000001</v>
      </c>
      <c r="D124" s="12">
        <v>0.64961899999999995</v>
      </c>
      <c r="E124" s="16">
        <f t="shared" si="33"/>
        <v>1.0515471571054567</v>
      </c>
      <c r="F124" s="12">
        <v>1.0498240000000001</v>
      </c>
      <c r="G124" s="50">
        <v>1.6248039999999999</v>
      </c>
      <c r="H124" s="12">
        <v>9.3609999999999995E-3</v>
      </c>
      <c r="I124" s="11"/>
      <c r="J124" s="12">
        <v>0.67714200000000002</v>
      </c>
      <c r="K124" s="12">
        <v>0.65538300000000005</v>
      </c>
      <c r="L124" s="11"/>
      <c r="M124" s="12">
        <v>0.14119899999999999</v>
      </c>
      <c r="N124" s="12">
        <v>0.10703500000000001</v>
      </c>
      <c r="O124" s="12">
        <v>0.12761900000000001</v>
      </c>
      <c r="P124" s="12">
        <v>0.52327800000000002</v>
      </c>
      <c r="Q124" s="11"/>
      <c r="R124" s="11"/>
      <c r="S124" s="12">
        <v>0.121613</v>
      </c>
      <c r="T124" s="12">
        <v>0.58951500000000001</v>
      </c>
      <c r="U124" s="12">
        <v>2.4995E-2</v>
      </c>
      <c r="V124" s="12">
        <f t="shared" si="35"/>
        <v>1.90722058455548E-3</v>
      </c>
      <c r="W124" s="12">
        <f t="shared" si="36"/>
        <v>4.1179139965425993E-3</v>
      </c>
      <c r="X124" s="12">
        <f t="shared" si="37"/>
        <v>1.3775087533793733E-2</v>
      </c>
      <c r="Y124" s="12">
        <f t="shared" si="38"/>
        <v>0.23553597152464317</v>
      </c>
      <c r="Z124" s="12">
        <f t="shared" si="39"/>
        <v>8.3363066160263837E-4</v>
      </c>
      <c r="AA124" s="12">
        <f t="shared" si="40"/>
        <v>2.1979678907662712</v>
      </c>
      <c r="AB124" s="12">
        <f t="shared" si="41"/>
        <v>1.0005002501250624</v>
      </c>
      <c r="AC124" s="12">
        <f t="shared" si="42"/>
        <v>0.52706477626100245</v>
      </c>
      <c r="AD124" s="12">
        <f t="shared" si="43"/>
        <v>0.12081029883635519</v>
      </c>
      <c r="AE124" s="12">
        <f t="shared" si="44"/>
        <v>5.0566343042071204E-4</v>
      </c>
      <c r="AF124" s="12">
        <f t="shared" si="45"/>
        <v>3.4299434059338022E-3</v>
      </c>
      <c r="AG124" s="12">
        <f t="shared" si="46"/>
        <v>2.296834640308805E-2</v>
      </c>
      <c r="AH124" s="12">
        <f t="shared" si="47"/>
        <v>1.2084884226809108E-4</v>
      </c>
      <c r="AI124" s="12">
        <f t="shared" si="48"/>
        <v>3.9261260129405111E-2</v>
      </c>
      <c r="AJ124" s="12">
        <f t="shared" si="49"/>
        <v>0.26666666666666666</v>
      </c>
      <c r="AK124" s="12">
        <f t="shared" si="50"/>
        <v>3.1399047352903317E-2</v>
      </c>
      <c r="AL124" s="12">
        <f t="shared" si="51"/>
        <v>1.3900105501800758E-2</v>
      </c>
      <c r="AM124" s="2">
        <v>1</v>
      </c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10">
        <v>71.941900000000004</v>
      </c>
      <c r="AZ124" s="10">
        <v>31.848099999999999</v>
      </c>
      <c r="BA124" s="9">
        <v>524.32320000000004</v>
      </c>
      <c r="BB124" s="9">
        <v>242.84139999999999</v>
      </c>
      <c r="BC124" s="9">
        <v>72.594819999999999</v>
      </c>
      <c r="BD124" s="9">
        <v>4.2456360000000002</v>
      </c>
      <c r="BE124" s="9">
        <v>1199.5719999999999</v>
      </c>
      <c r="BF124" s="9">
        <v>0.45496569999999997</v>
      </c>
      <c r="BG124" s="9">
        <v>0.99950000000000006</v>
      </c>
      <c r="BH124" s="9">
        <v>1.8973</v>
      </c>
      <c r="BI124" s="9">
        <v>8.2774400000000004</v>
      </c>
      <c r="BJ124" s="9">
        <v>1977.6</v>
      </c>
      <c r="BK124" s="9">
        <v>291.55</v>
      </c>
      <c r="BL124" s="9">
        <v>43.538179999999997</v>
      </c>
      <c r="BM124" s="9">
        <v>8274.7999999999993</v>
      </c>
      <c r="BN124" s="9">
        <v>25.470400000000001</v>
      </c>
      <c r="BO124" s="9">
        <v>3.75</v>
      </c>
      <c r="BP124" s="9">
        <v>0.95097969999999998</v>
      </c>
    </row>
    <row r="125" spans="1:68" x14ac:dyDescent="0.2">
      <c r="A125" s="25">
        <v>36464</v>
      </c>
      <c r="B125" s="27" t="str">
        <f t="shared" si="34"/>
        <v>1999-10</v>
      </c>
      <c r="C125" s="12">
        <v>0.16395699999999999</v>
      </c>
      <c r="D125" s="12">
        <v>0.65114399999999995</v>
      </c>
      <c r="E125" s="16">
        <f t="shared" si="33"/>
        <v>1.0707086345905916</v>
      </c>
      <c r="F125" s="12">
        <v>1.0706279999999999</v>
      </c>
      <c r="G125" s="50">
        <v>1.6571769999999999</v>
      </c>
      <c r="H125" s="12">
        <v>9.4389999999999995E-3</v>
      </c>
      <c r="I125" s="11"/>
      <c r="J125" s="12">
        <v>0.67683899999999997</v>
      </c>
      <c r="K125" s="12">
        <v>0.67171099999999995</v>
      </c>
      <c r="L125" s="11"/>
      <c r="M125" s="12">
        <v>0.14400399999999999</v>
      </c>
      <c r="N125" s="12">
        <v>0.104439</v>
      </c>
      <c r="O125" s="12">
        <v>0.12920200000000001</v>
      </c>
      <c r="P125" s="12">
        <v>0.51450399999999996</v>
      </c>
      <c r="Q125" s="11"/>
      <c r="R125" s="11"/>
      <c r="S125" s="12">
        <v>0.122737</v>
      </c>
      <c r="T125" s="12">
        <v>0.59694400000000003</v>
      </c>
      <c r="U125" s="12">
        <v>2.5403999999999999E-2</v>
      </c>
      <c r="V125" s="12">
        <f t="shared" si="35"/>
        <v>1.8598028534583218E-3</v>
      </c>
      <c r="W125" s="12">
        <f t="shared" si="36"/>
        <v>4.1568271104938685E-3</v>
      </c>
      <c r="X125" s="12">
        <f t="shared" si="37"/>
        <v>1.4124341664435019E-2</v>
      </c>
      <c r="Y125" s="12">
        <f t="shared" si="38"/>
        <v>0.23451893599696816</v>
      </c>
      <c r="Z125" s="12">
        <f t="shared" si="39"/>
        <v>8.2990168984582084E-4</v>
      </c>
      <c r="AA125" s="12">
        <f t="shared" si="40"/>
        <v>2.1302194637300311</v>
      </c>
      <c r="AB125" s="12">
        <f t="shared" si="41"/>
        <v>1.0005002501250624</v>
      </c>
      <c r="AC125" s="12">
        <f t="shared" si="42"/>
        <v>0.50794682812603176</v>
      </c>
      <c r="AD125" s="12">
        <f t="shared" si="43"/>
        <v>0.1208108826443086</v>
      </c>
      <c r="AE125" s="12">
        <f t="shared" si="44"/>
        <v>5.0544413881922182E-4</v>
      </c>
      <c r="AF125" s="12">
        <f t="shared" si="45"/>
        <v>3.4080839751891483E-3</v>
      </c>
      <c r="AG125" s="12">
        <f t="shared" si="46"/>
        <v>2.3012841165370276E-2</v>
      </c>
      <c r="AH125" s="12">
        <f t="shared" si="47"/>
        <v>1.3606367780121098E-4</v>
      </c>
      <c r="AI125" s="12">
        <f t="shared" si="48"/>
        <v>3.8890077196803235E-2</v>
      </c>
      <c r="AJ125" s="12">
        <f t="shared" si="49"/>
        <v>0.26666666666666666</v>
      </c>
      <c r="AK125" s="12">
        <f t="shared" si="50"/>
        <v>3.1419370041630666E-2</v>
      </c>
      <c r="AL125" s="12">
        <f t="shared" si="51"/>
        <v>1.3937864997839632E-2</v>
      </c>
      <c r="AM125" s="2">
        <v>1</v>
      </c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10">
        <v>71.747</v>
      </c>
      <c r="AZ125" s="10">
        <v>31.827500000000001</v>
      </c>
      <c r="BA125" s="9">
        <v>537.69140000000004</v>
      </c>
      <c r="BB125" s="9">
        <v>240.56809999999999</v>
      </c>
      <c r="BC125" s="9">
        <v>70.799760000000006</v>
      </c>
      <c r="BD125" s="9">
        <v>4.2640479999999998</v>
      </c>
      <c r="BE125" s="9">
        <v>1204.962</v>
      </c>
      <c r="BF125" s="9">
        <v>0.4694352</v>
      </c>
      <c r="BG125" s="9">
        <v>0.99950000000000006</v>
      </c>
      <c r="BH125" s="9">
        <v>1.96871</v>
      </c>
      <c r="BI125" s="9">
        <v>8.2774000000000001</v>
      </c>
      <c r="BJ125" s="9">
        <v>1978.4580000000001</v>
      </c>
      <c r="BK125" s="9">
        <v>293.42</v>
      </c>
      <c r="BL125" s="9">
        <v>43.454000000000001</v>
      </c>
      <c r="BM125" s="9">
        <v>7349.5</v>
      </c>
      <c r="BN125" s="9">
        <v>25.7135</v>
      </c>
      <c r="BO125" s="9">
        <v>3.75</v>
      </c>
      <c r="BP125" s="9">
        <v>0.93396089999999998</v>
      </c>
    </row>
    <row r="126" spans="1:68" x14ac:dyDescent="0.2">
      <c r="A126" s="25">
        <v>36494</v>
      </c>
      <c r="B126" s="27" t="str">
        <f t="shared" si="34"/>
        <v>1999-11</v>
      </c>
      <c r="C126" s="12">
        <v>0.162885</v>
      </c>
      <c r="D126" s="12">
        <v>0.63883400000000001</v>
      </c>
      <c r="E126" s="16">
        <f t="shared" si="33"/>
        <v>1.0327473868909243</v>
      </c>
      <c r="F126" s="12">
        <v>1.032632</v>
      </c>
      <c r="G126" s="50">
        <v>1.620657</v>
      </c>
      <c r="H126" s="12">
        <v>9.5580000000000005E-3</v>
      </c>
      <c r="I126" s="11"/>
      <c r="J126" s="12">
        <v>0.68138299999999996</v>
      </c>
      <c r="K126" s="12">
        <v>0.64326799999999995</v>
      </c>
      <c r="L126" s="11"/>
      <c r="M126" s="12">
        <v>0.138874</v>
      </c>
      <c r="N126" s="12">
        <v>0.10620499999999999</v>
      </c>
      <c r="O126" s="12">
        <v>0.126003</v>
      </c>
      <c r="P126" s="12">
        <v>0.51263800000000004</v>
      </c>
      <c r="Q126" s="11"/>
      <c r="R126" s="11"/>
      <c r="S126" s="12">
        <v>0.11963799999999999</v>
      </c>
      <c r="T126" s="12">
        <v>0.59881099999999998</v>
      </c>
      <c r="U126" s="12">
        <v>2.5822000000000001E-2</v>
      </c>
      <c r="V126" s="12">
        <f t="shared" si="35"/>
        <v>1.8386101137161969E-3</v>
      </c>
      <c r="W126" s="12">
        <f t="shared" si="36"/>
        <v>4.0567951318458417E-3</v>
      </c>
      <c r="X126" s="12">
        <f t="shared" si="37"/>
        <v>1.3915287348596456E-2</v>
      </c>
      <c r="Y126" s="12">
        <f t="shared" si="38"/>
        <v>0.23661767339993806</v>
      </c>
      <c r="Z126" s="12">
        <f t="shared" si="39"/>
        <v>8.5108990573328207E-4</v>
      </c>
      <c r="AA126" s="12">
        <f t="shared" si="40"/>
        <v>2.0043811763753214</v>
      </c>
      <c r="AB126" s="12">
        <f t="shared" si="41"/>
        <v>1.0005002501250624</v>
      </c>
      <c r="AC126" s="12">
        <f t="shared" si="42"/>
        <v>0.51837913212965703</v>
      </c>
      <c r="AD126" s="12">
        <f t="shared" si="43"/>
        <v>0.12079935348186016</v>
      </c>
      <c r="AE126" s="12">
        <f t="shared" si="44"/>
        <v>5.1370461162903954E-4</v>
      </c>
      <c r="AF126" s="12">
        <f t="shared" si="45"/>
        <v>3.3858134416793633E-3</v>
      </c>
      <c r="AG126" s="12">
        <f t="shared" si="46"/>
        <v>2.3042594928002261E-2</v>
      </c>
      <c r="AH126" s="12">
        <f t="shared" si="47"/>
        <v>1.4139271827500884E-4</v>
      </c>
      <c r="AI126" s="12">
        <f t="shared" si="48"/>
        <v>3.8018766062928658E-2</v>
      </c>
      <c r="AJ126" s="12">
        <f t="shared" si="49"/>
        <v>0.26666666666666666</v>
      </c>
      <c r="AK126" s="12">
        <f t="shared" si="50"/>
        <v>3.1452178535146237E-2</v>
      </c>
      <c r="AL126" s="12">
        <f t="shared" si="51"/>
        <v>1.3881177123820098E-2</v>
      </c>
      <c r="AM126" s="2">
        <v>1</v>
      </c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10">
        <v>72.040000000000006</v>
      </c>
      <c r="AZ126" s="10">
        <v>31.7943</v>
      </c>
      <c r="BA126" s="9">
        <v>543.88909999999998</v>
      </c>
      <c r="BB126" s="9">
        <v>246.5</v>
      </c>
      <c r="BC126" s="9">
        <v>71.863410000000002</v>
      </c>
      <c r="BD126" s="9">
        <v>4.2262269999999997</v>
      </c>
      <c r="BE126" s="9">
        <v>1174.9639999999999</v>
      </c>
      <c r="BF126" s="9">
        <v>0.49890709999999999</v>
      </c>
      <c r="BG126" s="9">
        <v>0.99950000000000006</v>
      </c>
      <c r="BH126" s="9">
        <v>1.92909</v>
      </c>
      <c r="BI126" s="9">
        <v>8.2781900000000004</v>
      </c>
      <c r="BJ126" s="9">
        <v>1946.644</v>
      </c>
      <c r="BK126" s="9">
        <v>295.35000000000002</v>
      </c>
      <c r="BL126" s="9">
        <v>43.397889999999997</v>
      </c>
      <c r="BM126" s="9">
        <v>7072.5</v>
      </c>
      <c r="BN126" s="9">
        <v>26.302800000000001</v>
      </c>
      <c r="BO126" s="9">
        <v>3.75</v>
      </c>
      <c r="BP126" s="9">
        <v>0.96829100000000001</v>
      </c>
    </row>
    <row r="127" spans="1:68" x14ac:dyDescent="0.2">
      <c r="A127" s="25">
        <v>36525</v>
      </c>
      <c r="B127" s="27" t="str">
        <f t="shared" si="34"/>
        <v>1999-12</v>
      </c>
      <c r="C127" s="12">
        <v>0.16272400000000001</v>
      </c>
      <c r="D127" s="12">
        <v>0.64075300000000002</v>
      </c>
      <c r="E127" s="16">
        <f t="shared" si="33"/>
        <v>1.0118967691249248</v>
      </c>
      <c r="F127" s="12">
        <v>1.011142</v>
      </c>
      <c r="G127" s="50">
        <v>1.612808</v>
      </c>
      <c r="H127" s="12">
        <v>9.7459999999999995E-3</v>
      </c>
      <c r="I127" s="11"/>
      <c r="J127" s="12">
        <v>0.67885399999999996</v>
      </c>
      <c r="K127" s="12">
        <v>0.63157600000000003</v>
      </c>
      <c r="L127" s="11"/>
      <c r="M127" s="12">
        <v>0.13589100000000001</v>
      </c>
      <c r="N127" s="12">
        <v>0.106141</v>
      </c>
      <c r="O127" s="12">
        <v>0.12483</v>
      </c>
      <c r="P127" s="12">
        <v>0.50799000000000005</v>
      </c>
      <c r="Q127" s="11"/>
      <c r="R127" s="11"/>
      <c r="S127" s="12">
        <v>0.117781</v>
      </c>
      <c r="T127" s="12">
        <v>0.59711999999999998</v>
      </c>
      <c r="U127" s="12">
        <v>2.6151000000000001E-2</v>
      </c>
      <c r="V127" s="12">
        <f t="shared" si="35"/>
        <v>1.8589717135146129E-3</v>
      </c>
      <c r="W127" s="12">
        <f t="shared" si="36"/>
        <v>3.9798349721630443E-3</v>
      </c>
      <c r="X127" s="12">
        <f t="shared" si="37"/>
        <v>1.3804708924261156E-2</v>
      </c>
      <c r="Y127" s="12">
        <f t="shared" si="38"/>
        <v>0.23862880073039502</v>
      </c>
      <c r="Z127" s="12">
        <f t="shared" si="39"/>
        <v>8.797248924316387E-4</v>
      </c>
      <c r="AA127" s="12">
        <f t="shared" si="40"/>
        <v>1.8923667225041008</v>
      </c>
      <c r="AB127" s="12">
        <f t="shared" si="41"/>
        <v>1.0005002501250624</v>
      </c>
      <c r="AC127" s="12">
        <f t="shared" si="42"/>
        <v>0.54287932335521139</v>
      </c>
      <c r="AD127" s="12">
        <f t="shared" si="43"/>
        <v>0.12078272034089715</v>
      </c>
      <c r="AE127" s="12">
        <f t="shared" si="44"/>
        <v>5.2968795023475767E-4</v>
      </c>
      <c r="AF127" s="12">
        <f t="shared" si="45"/>
        <v>3.3633082576280671E-3</v>
      </c>
      <c r="AG127" s="12">
        <f t="shared" si="46"/>
        <v>2.2996551897008562E-2</v>
      </c>
      <c r="AH127" s="12">
        <f t="shared" si="47"/>
        <v>1.3974287311347122E-4</v>
      </c>
      <c r="AI127" s="12">
        <f t="shared" si="48"/>
        <v>3.7313989761041208E-2</v>
      </c>
      <c r="AJ127" s="12">
        <f t="shared" si="49"/>
        <v>0.26666666666666666</v>
      </c>
      <c r="AK127" s="12">
        <f t="shared" si="50"/>
        <v>3.1620753332827399E-2</v>
      </c>
      <c r="AL127" s="12">
        <f t="shared" si="51"/>
        <v>1.3885456095576372E-2</v>
      </c>
      <c r="AM127" s="2">
        <v>1</v>
      </c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10">
        <v>72.017799999999994</v>
      </c>
      <c r="AZ127" s="10">
        <v>31.6248</v>
      </c>
      <c r="BA127" s="9">
        <v>537.93179999999995</v>
      </c>
      <c r="BB127" s="9">
        <v>251.26669999999999</v>
      </c>
      <c r="BC127" s="9">
        <v>72.439049999999995</v>
      </c>
      <c r="BD127" s="9">
        <v>4.1906090000000003</v>
      </c>
      <c r="BE127" s="9">
        <v>1136.7190000000001</v>
      </c>
      <c r="BF127" s="9">
        <v>0.52843879999999999</v>
      </c>
      <c r="BG127" s="9">
        <v>0.99950000000000006</v>
      </c>
      <c r="BH127" s="9">
        <v>1.8420300000000001</v>
      </c>
      <c r="BI127" s="9">
        <v>8.2793299999999999</v>
      </c>
      <c r="BJ127" s="9">
        <v>1887.904</v>
      </c>
      <c r="BK127" s="9">
        <v>297.3263</v>
      </c>
      <c r="BL127" s="9">
        <v>43.484780000000001</v>
      </c>
      <c r="BM127" s="9">
        <v>7156</v>
      </c>
      <c r="BN127" s="9">
        <v>26.799600000000002</v>
      </c>
      <c r="BO127" s="9">
        <v>3.75</v>
      </c>
      <c r="BP127" s="9">
        <v>0.98824310000000004</v>
      </c>
    </row>
    <row r="128" spans="1:68" x14ac:dyDescent="0.2">
      <c r="A128" s="25">
        <v>36556</v>
      </c>
      <c r="B128" s="27" t="str">
        <f t="shared" si="34"/>
        <v>2000-1</v>
      </c>
      <c r="C128" s="12">
        <v>0.163275</v>
      </c>
      <c r="D128" s="12">
        <v>0.65647299999999997</v>
      </c>
      <c r="E128" s="16">
        <f t="shared" si="33"/>
        <v>1.0135823069883358</v>
      </c>
      <c r="F128" s="12">
        <v>1.012853</v>
      </c>
      <c r="G128" s="50">
        <v>1.640909</v>
      </c>
      <c r="H128" s="12">
        <v>9.4839999999999994E-3</v>
      </c>
      <c r="I128" s="11"/>
      <c r="J128" s="12">
        <v>0.69009799999999999</v>
      </c>
      <c r="K128" s="12">
        <v>0.62873199999999996</v>
      </c>
      <c r="L128" s="11"/>
      <c r="M128" s="12">
        <v>0.13609199999999999</v>
      </c>
      <c r="N128" s="12">
        <v>0.10526099999999999</v>
      </c>
      <c r="O128" s="12">
        <v>0.124595</v>
      </c>
      <c r="P128" s="12">
        <v>0.51248199999999999</v>
      </c>
      <c r="Q128" s="11"/>
      <c r="R128" s="11"/>
      <c r="S128" s="12">
        <v>0.117781</v>
      </c>
      <c r="T128" s="12">
        <v>0.59684999999999999</v>
      </c>
      <c r="U128" s="12">
        <v>2.6758000000000001E-2</v>
      </c>
      <c r="V128" s="12">
        <f t="shared" si="35"/>
        <v>1.9214230212609301E-3</v>
      </c>
      <c r="W128" s="12">
        <f t="shared" si="36"/>
        <v>3.9827863971913392E-3</v>
      </c>
      <c r="X128" s="12">
        <f t="shared" si="37"/>
        <v>1.3815066545794046E-2</v>
      </c>
      <c r="Y128" s="12">
        <f t="shared" si="38"/>
        <v>0.24361384574420011</v>
      </c>
      <c r="Z128" s="12">
        <f t="shared" si="39"/>
        <v>8.8393101802335355E-4</v>
      </c>
      <c r="AA128" s="12">
        <f t="shared" si="40"/>
        <v>1.8355275535629885</v>
      </c>
      <c r="AB128" s="12">
        <f t="shared" si="41"/>
        <v>1.0005002501250624</v>
      </c>
      <c r="AC128" s="12">
        <f t="shared" si="42"/>
        <v>0.55465455005313591</v>
      </c>
      <c r="AD128" s="12">
        <f t="shared" si="43"/>
        <v>0.12078388742941693</v>
      </c>
      <c r="AE128" s="12">
        <f t="shared" si="44"/>
        <v>5.1931029361284686E-4</v>
      </c>
      <c r="AF128" s="12">
        <f t="shared" si="45"/>
        <v>3.3441460723004383E-3</v>
      </c>
      <c r="AG128" s="12">
        <f t="shared" si="46"/>
        <v>2.2961110766694447E-2</v>
      </c>
      <c r="AH128" s="12">
        <f t="shared" si="47"/>
        <v>1.3738528328845415E-4</v>
      </c>
      <c r="AI128" s="12">
        <f t="shared" si="48"/>
        <v>3.5474704761769622E-2</v>
      </c>
      <c r="AJ128" s="12">
        <f t="shared" si="49"/>
        <v>0.26666666666666666</v>
      </c>
      <c r="AK128" s="12">
        <f t="shared" si="50"/>
        <v>3.2373460237297459E-2</v>
      </c>
      <c r="AL128" s="12">
        <f t="shared" si="51"/>
        <v>1.3672409078479627E-2</v>
      </c>
      <c r="AM128" s="2">
        <v>1</v>
      </c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10">
        <v>73.14</v>
      </c>
      <c r="AZ128" s="10">
        <v>30.889500000000002</v>
      </c>
      <c r="BA128" s="9">
        <v>520.44759999999997</v>
      </c>
      <c r="BB128" s="9">
        <v>251.0805</v>
      </c>
      <c r="BC128" s="9">
        <v>72.384739999999994</v>
      </c>
      <c r="BD128" s="9">
        <v>4.104857</v>
      </c>
      <c r="BE128" s="9">
        <v>1131.31</v>
      </c>
      <c r="BF128" s="9">
        <v>0.54480249999999997</v>
      </c>
      <c r="BG128" s="9">
        <v>0.99950000000000006</v>
      </c>
      <c r="BH128" s="9">
        <v>1.802924</v>
      </c>
      <c r="BI128" s="9">
        <v>8.2792499999999993</v>
      </c>
      <c r="BJ128" s="9">
        <v>1925.6310000000001</v>
      </c>
      <c r="BK128" s="9">
        <v>299.02999999999997</v>
      </c>
      <c r="BL128" s="9">
        <v>43.551900000000003</v>
      </c>
      <c r="BM128" s="9">
        <v>7278.8</v>
      </c>
      <c r="BN128" s="9">
        <v>28.1891</v>
      </c>
      <c r="BO128" s="9">
        <v>3.75</v>
      </c>
      <c r="BP128" s="9">
        <v>0.98659969999999997</v>
      </c>
    </row>
    <row r="129" spans="1:68" x14ac:dyDescent="0.2">
      <c r="A129" s="25">
        <v>36585</v>
      </c>
      <c r="B129" s="27" t="str">
        <f t="shared" si="34"/>
        <v>2000-2</v>
      </c>
      <c r="C129" s="12">
        <v>0.158386</v>
      </c>
      <c r="D129" s="12">
        <v>0.62793600000000005</v>
      </c>
      <c r="E129" s="16">
        <f t="shared" si="33"/>
        <v>0.98441571481870516</v>
      </c>
      <c r="F129" s="12">
        <v>0.98301799999999995</v>
      </c>
      <c r="G129" s="50">
        <v>1.600576</v>
      </c>
      <c r="H129" s="12">
        <v>9.1369999999999993E-3</v>
      </c>
      <c r="I129" s="12">
        <v>0.272345</v>
      </c>
      <c r="J129" s="12">
        <v>0.68898099999999995</v>
      </c>
      <c r="K129" s="12">
        <v>0.61223099999999997</v>
      </c>
      <c r="L129" s="12">
        <v>2.7491000000000002E-2</v>
      </c>
      <c r="M129" s="12">
        <v>0.132101</v>
      </c>
      <c r="N129" s="12">
        <v>0.106089</v>
      </c>
      <c r="O129" s="12">
        <v>0.121472</v>
      </c>
      <c r="P129" s="12">
        <v>0.49040099999999998</v>
      </c>
      <c r="Q129" s="12">
        <v>1.738224</v>
      </c>
      <c r="R129" s="12">
        <v>0.24143200000000001</v>
      </c>
      <c r="S129" s="12">
        <v>0.115631</v>
      </c>
      <c r="T129" s="12">
        <v>0.58759799999999995</v>
      </c>
      <c r="U129" s="12">
        <v>2.6491000000000001E-2</v>
      </c>
      <c r="V129" s="12">
        <f t="shared" si="35"/>
        <v>1.9498840793914802E-3</v>
      </c>
      <c r="W129" s="12">
        <f t="shared" si="36"/>
        <v>3.8442745873075125E-3</v>
      </c>
      <c r="X129" s="12">
        <f t="shared" si="37"/>
        <v>1.3668716245105232E-2</v>
      </c>
      <c r="Y129" s="12">
        <f t="shared" si="38"/>
        <v>0.24669606132469371</v>
      </c>
      <c r="Z129" s="12">
        <f t="shared" si="39"/>
        <v>8.8567212772100619E-4</v>
      </c>
      <c r="AA129" s="12">
        <f t="shared" si="40"/>
        <v>1.7760743251583591</v>
      </c>
      <c r="AB129" s="12">
        <f t="shared" si="41"/>
        <v>1.0005002501250624</v>
      </c>
      <c r="AC129" s="12">
        <f t="shared" si="42"/>
        <v>0.56354220085771123</v>
      </c>
      <c r="AD129" s="12">
        <f t="shared" si="43"/>
        <v>0.1208003749643639</v>
      </c>
      <c r="AE129" s="12">
        <f t="shared" si="44"/>
        <v>5.1265225772054298E-4</v>
      </c>
      <c r="AF129" s="12">
        <f t="shared" si="45"/>
        <v>3.3254630707325998E-3</v>
      </c>
      <c r="AG129" s="12">
        <f t="shared" si="46"/>
        <v>2.2929016808345061E-2</v>
      </c>
      <c r="AH129" s="12">
        <f t="shared" si="47"/>
        <v>1.3486176668914363E-4</v>
      </c>
      <c r="AI129" s="12">
        <f t="shared" si="48"/>
        <v>3.4809730015734001E-2</v>
      </c>
      <c r="AJ129" s="12">
        <f t="shared" si="49"/>
        <v>0.26666666666666666</v>
      </c>
      <c r="AK129" s="12">
        <f t="shared" si="50"/>
        <v>3.246141960280207E-2</v>
      </c>
      <c r="AL129" s="12">
        <f t="shared" si="51"/>
        <v>1.3595823363062866E-2</v>
      </c>
      <c r="AM129" s="2">
        <v>1</v>
      </c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10">
        <v>73.552000000000007</v>
      </c>
      <c r="AZ129" s="10">
        <v>30.805800000000001</v>
      </c>
      <c r="BA129" s="9">
        <v>512.851</v>
      </c>
      <c r="BB129" s="9">
        <v>260.12709999999998</v>
      </c>
      <c r="BC129" s="9">
        <v>73.159760000000006</v>
      </c>
      <c r="BD129" s="9">
        <v>4.0535709999999998</v>
      </c>
      <c r="BE129" s="9">
        <v>1129.086</v>
      </c>
      <c r="BF129" s="9">
        <v>0.56303950000000003</v>
      </c>
      <c r="BG129" s="9">
        <v>0.99950000000000006</v>
      </c>
      <c r="BH129" s="9">
        <v>1.7744899999999999</v>
      </c>
      <c r="BI129" s="9">
        <v>8.2781199999999995</v>
      </c>
      <c r="BJ129" s="9">
        <v>1950.64</v>
      </c>
      <c r="BK129" s="9">
        <v>300.70999999999998</v>
      </c>
      <c r="BL129" s="9">
        <v>43.612859999999998</v>
      </c>
      <c r="BM129" s="9">
        <v>7415</v>
      </c>
      <c r="BN129" s="9">
        <v>28.727599999999999</v>
      </c>
      <c r="BO129" s="9">
        <v>3.75</v>
      </c>
      <c r="BP129" s="9">
        <v>1.0158309999999999</v>
      </c>
    </row>
    <row r="130" spans="1:68" x14ac:dyDescent="0.2">
      <c r="A130" s="25">
        <v>36616</v>
      </c>
      <c r="B130" s="27" t="str">
        <f t="shared" si="34"/>
        <v>2000-3</v>
      </c>
      <c r="C130" s="12">
        <v>0.15480099999999999</v>
      </c>
      <c r="D130" s="12">
        <v>0.60863699999999998</v>
      </c>
      <c r="E130" s="16">
        <f t="shared" si="33"/>
        <v>0.96500040047516611</v>
      </c>
      <c r="F130" s="12">
        <v>0.96481499999999998</v>
      </c>
      <c r="G130" s="50">
        <v>1.5792360000000001</v>
      </c>
      <c r="H130" s="12">
        <v>9.3880000000000005E-3</v>
      </c>
      <c r="I130" s="12">
        <v>0.27227400000000002</v>
      </c>
      <c r="J130" s="12">
        <v>0.68496299999999999</v>
      </c>
      <c r="K130" s="12">
        <v>0.60140400000000005</v>
      </c>
      <c r="L130" s="12">
        <v>2.7099999999999999E-2</v>
      </c>
      <c r="M130" s="12">
        <v>0.12958700000000001</v>
      </c>
      <c r="N130" s="12">
        <v>0.107651</v>
      </c>
      <c r="O130" s="12">
        <v>0.11897199999999999</v>
      </c>
      <c r="P130" s="12">
        <v>0.48972900000000003</v>
      </c>
      <c r="Q130" s="12">
        <v>0.34426800000000002</v>
      </c>
      <c r="R130" s="12">
        <v>0.24449299999999999</v>
      </c>
      <c r="S130" s="12">
        <v>0.115037</v>
      </c>
      <c r="T130" s="12">
        <v>0.58300399999999997</v>
      </c>
      <c r="U130" s="12">
        <v>2.64E-2</v>
      </c>
      <c r="V130" s="12">
        <f t="shared" si="35"/>
        <v>1.9826305701014552E-3</v>
      </c>
      <c r="W130" s="12">
        <f t="shared" si="36"/>
        <v>3.7556597792873865E-3</v>
      </c>
      <c r="X130" s="12">
        <f t="shared" si="37"/>
        <v>1.3574807437962791E-2</v>
      </c>
      <c r="Y130" s="12">
        <f t="shared" si="38"/>
        <v>0.24984522088566133</v>
      </c>
      <c r="Z130" s="12">
        <f t="shared" si="39"/>
        <v>8.9585345270879217E-4</v>
      </c>
      <c r="AA130" s="12">
        <f t="shared" si="40"/>
        <v>1.7239337340559835</v>
      </c>
      <c r="AB130" s="12">
        <f t="shared" si="41"/>
        <v>1.0005002501250624</v>
      </c>
      <c r="AC130" s="12">
        <f t="shared" si="42"/>
        <v>0.57430567879198247</v>
      </c>
      <c r="AD130" s="12">
        <f t="shared" si="43"/>
        <v>0.12079395450416497</v>
      </c>
      <c r="AE130" s="12">
        <f t="shared" si="44"/>
        <v>5.1121817155663882E-4</v>
      </c>
      <c r="AF130" s="12">
        <f t="shared" si="45"/>
        <v>3.3063316250619939E-3</v>
      </c>
      <c r="AG130" s="12">
        <f t="shared" si="46"/>
        <v>2.2941794144657648E-2</v>
      </c>
      <c r="AH130" s="12">
        <f t="shared" si="47"/>
        <v>1.3370771493515177E-4</v>
      </c>
      <c r="AI130" s="12">
        <f t="shared" si="48"/>
        <v>3.513938035216687E-2</v>
      </c>
      <c r="AJ130" s="12">
        <f t="shared" si="49"/>
        <v>0.26666666666666666</v>
      </c>
      <c r="AK130" s="12">
        <f t="shared" si="50"/>
        <v>3.2552295262338951E-2</v>
      </c>
      <c r="AL130" s="12">
        <f t="shared" si="51"/>
        <v>1.3548373111356787E-2</v>
      </c>
      <c r="AM130" s="2">
        <v>1</v>
      </c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10">
        <v>73.809600000000003</v>
      </c>
      <c r="AZ130" s="10">
        <v>30.719799999999999</v>
      </c>
      <c r="BA130" s="9">
        <v>504.38040000000001</v>
      </c>
      <c r="BB130" s="9">
        <v>266.26479999999998</v>
      </c>
      <c r="BC130" s="9">
        <v>73.665869999999998</v>
      </c>
      <c r="BD130" s="9">
        <v>4.002478</v>
      </c>
      <c r="BE130" s="9">
        <v>1116.2539999999999</v>
      </c>
      <c r="BF130" s="9">
        <v>0.58006869999999999</v>
      </c>
      <c r="BG130" s="9">
        <v>0.99950000000000006</v>
      </c>
      <c r="BH130" s="9">
        <v>1.741233</v>
      </c>
      <c r="BI130" s="9">
        <v>8.2785600000000006</v>
      </c>
      <c r="BJ130" s="9">
        <v>1956.1120000000001</v>
      </c>
      <c r="BK130" s="9">
        <v>302.45</v>
      </c>
      <c r="BL130" s="9">
        <v>43.588569999999997</v>
      </c>
      <c r="BM130" s="9">
        <v>7479</v>
      </c>
      <c r="BN130" s="9">
        <v>28.458100000000002</v>
      </c>
      <c r="BO130" s="9">
        <v>3.75</v>
      </c>
      <c r="BP130" s="9">
        <v>1.0362690000000001</v>
      </c>
    </row>
    <row r="131" spans="1:68" x14ac:dyDescent="0.2">
      <c r="A131" s="25">
        <v>36646</v>
      </c>
      <c r="B131" s="27" t="str">
        <f t="shared" si="34"/>
        <v>2000-4</v>
      </c>
      <c r="C131" s="12">
        <v>0.15083099999999999</v>
      </c>
      <c r="D131" s="12">
        <v>0.59579700000000002</v>
      </c>
      <c r="E131" s="16">
        <f t="shared" si="33"/>
        <v>0.94562021811675956</v>
      </c>
      <c r="F131" s="12">
        <v>0.94652000000000003</v>
      </c>
      <c r="G131" s="50">
        <v>1.5828739999999999</v>
      </c>
      <c r="H131" s="12">
        <v>9.4929999999999997E-3</v>
      </c>
      <c r="I131" s="12">
        <v>0.27231300000000003</v>
      </c>
      <c r="J131" s="12">
        <v>0.68161000000000005</v>
      </c>
      <c r="K131" s="12">
        <v>0.60158800000000001</v>
      </c>
      <c r="L131" s="12">
        <v>2.6076999999999999E-2</v>
      </c>
      <c r="M131" s="12">
        <v>0.12708900000000001</v>
      </c>
      <c r="N131" s="12">
        <v>0.10646</v>
      </c>
      <c r="O131" s="12">
        <v>0.11609999999999999</v>
      </c>
      <c r="P131" s="12">
        <v>0.49562</v>
      </c>
      <c r="Q131" s="12">
        <v>0.37799500000000003</v>
      </c>
      <c r="R131" s="12">
        <v>0.236646</v>
      </c>
      <c r="S131" s="12">
        <v>0.114634</v>
      </c>
      <c r="T131" s="12">
        <v>0.58529900000000001</v>
      </c>
      <c r="U131" s="12">
        <v>2.6346999999999999E-2</v>
      </c>
      <c r="V131" s="12">
        <f t="shared" si="35"/>
        <v>1.9681707427482748E-3</v>
      </c>
      <c r="W131" s="12">
        <f t="shared" si="36"/>
        <v>3.6692602221003214E-3</v>
      </c>
      <c r="X131" s="12">
        <f t="shared" si="37"/>
        <v>1.3518188249152645E-2</v>
      </c>
      <c r="Y131" s="12">
        <f t="shared" si="38"/>
        <v>0.24743288383026105</v>
      </c>
      <c r="Z131" s="12">
        <f t="shared" si="39"/>
        <v>9.0105513556374523E-4</v>
      </c>
      <c r="AA131" s="12">
        <f t="shared" si="40"/>
        <v>1.6795256750769474</v>
      </c>
      <c r="AB131" s="12">
        <f t="shared" si="41"/>
        <v>1.0005002501250624</v>
      </c>
      <c r="AC131" s="12">
        <f t="shared" si="42"/>
        <v>0.5658131187166453</v>
      </c>
      <c r="AD131" s="12">
        <f t="shared" si="43"/>
        <v>0.12078330388233774</v>
      </c>
      <c r="AE131" s="12">
        <f t="shared" si="44"/>
        <v>5.0309478758583427E-4</v>
      </c>
      <c r="AF131" s="12">
        <f t="shared" si="45"/>
        <v>3.2889327413254399E-3</v>
      </c>
      <c r="AG131" s="12">
        <f t="shared" si="46"/>
        <v>2.2915282201700311E-2</v>
      </c>
      <c r="AH131" s="12">
        <f t="shared" si="47"/>
        <v>1.2836970474967908E-4</v>
      </c>
      <c r="AI131" s="12">
        <f t="shared" si="48"/>
        <v>3.4974328842629507E-2</v>
      </c>
      <c r="AJ131" s="12">
        <f t="shared" si="49"/>
        <v>0.26666666666666666</v>
      </c>
      <c r="AK131" s="12">
        <f t="shared" si="50"/>
        <v>3.2765077669616616E-2</v>
      </c>
      <c r="AL131" s="12">
        <f t="shared" si="51"/>
        <v>1.3491180140982831E-2</v>
      </c>
      <c r="AM131" s="2">
        <v>1</v>
      </c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10">
        <v>74.122500000000002</v>
      </c>
      <c r="AZ131" s="10">
        <v>30.520299999999999</v>
      </c>
      <c r="BA131" s="9">
        <v>508.08600000000001</v>
      </c>
      <c r="BB131" s="9">
        <v>272.53449999999998</v>
      </c>
      <c r="BC131" s="9">
        <v>73.974410000000006</v>
      </c>
      <c r="BD131" s="9">
        <v>4.0415000000000001</v>
      </c>
      <c r="BE131" s="9">
        <v>1109.81</v>
      </c>
      <c r="BF131" s="9">
        <v>0.5954062</v>
      </c>
      <c r="BG131" s="9">
        <v>0.99950000000000006</v>
      </c>
      <c r="BH131" s="9">
        <v>1.7673680000000001</v>
      </c>
      <c r="BI131" s="9">
        <v>8.2792899999999996</v>
      </c>
      <c r="BJ131" s="9">
        <v>1987.6969999999999</v>
      </c>
      <c r="BK131" s="9">
        <v>304.05</v>
      </c>
      <c r="BL131" s="9">
        <v>43.639000000000003</v>
      </c>
      <c r="BM131" s="9">
        <v>7790</v>
      </c>
      <c r="BN131" s="9">
        <v>28.592400000000001</v>
      </c>
      <c r="BO131" s="9">
        <v>3.75</v>
      </c>
      <c r="BP131" s="9">
        <v>1.057507</v>
      </c>
    </row>
    <row r="132" spans="1:68" x14ac:dyDescent="0.2">
      <c r="A132" s="25">
        <v>36677</v>
      </c>
      <c r="B132" s="27" t="str">
        <f t="shared" si="34"/>
        <v>2000-5</v>
      </c>
      <c r="C132" s="12">
        <v>0.142738</v>
      </c>
      <c r="D132" s="12">
        <v>0.57823500000000005</v>
      </c>
      <c r="E132" s="16">
        <f t="shared" si="33"/>
        <v>0.90751677998526181</v>
      </c>
      <c r="F132" s="12">
        <v>0.90798100000000004</v>
      </c>
      <c r="G132" s="50">
        <v>1.5097700000000001</v>
      </c>
      <c r="H132" s="12">
        <v>9.2499999999999995E-3</v>
      </c>
      <c r="I132" s="12">
        <v>0.27226800000000001</v>
      </c>
      <c r="J132" s="12">
        <v>0.66952999999999996</v>
      </c>
      <c r="K132" s="12">
        <v>0.58306999999999998</v>
      </c>
      <c r="L132" s="12">
        <v>2.4857000000000001E-2</v>
      </c>
      <c r="M132" s="12">
        <v>0.12178799999999999</v>
      </c>
      <c r="N132" s="12">
        <v>0.10520500000000001</v>
      </c>
      <c r="O132" s="12">
        <v>0.110749</v>
      </c>
      <c r="P132" s="12">
        <v>0.47028399999999998</v>
      </c>
      <c r="Q132" s="12">
        <v>0.40042699999999998</v>
      </c>
      <c r="R132" s="12">
        <v>0.22342100000000001</v>
      </c>
      <c r="S132" s="12">
        <v>0.110309</v>
      </c>
      <c r="T132" s="12">
        <v>0.57899699999999998</v>
      </c>
      <c r="U132" s="12">
        <v>2.5722999999999999E-2</v>
      </c>
      <c r="V132" s="12">
        <f t="shared" si="35"/>
        <v>1.9179133103183737E-3</v>
      </c>
      <c r="W132" s="12">
        <f t="shared" si="36"/>
        <v>3.5003930941444722E-3</v>
      </c>
      <c r="X132" s="12">
        <f t="shared" si="37"/>
        <v>1.3064094538058842E-2</v>
      </c>
      <c r="Y132" s="12">
        <f t="shared" si="38"/>
        <v>0.24149263701024387</v>
      </c>
      <c r="Z132" s="12">
        <f t="shared" si="39"/>
        <v>8.9299906592297715E-4</v>
      </c>
      <c r="AA132" s="12">
        <f t="shared" si="40"/>
        <v>1.6197867971826079</v>
      </c>
      <c r="AB132" s="12">
        <f t="shared" si="41"/>
        <v>1.0005002501250624</v>
      </c>
      <c r="AC132" s="12">
        <f t="shared" si="42"/>
        <v>0.5473058323098714</v>
      </c>
      <c r="AD132" s="12">
        <f t="shared" si="43"/>
        <v>0.12080066681968084</v>
      </c>
      <c r="AE132" s="12">
        <f t="shared" si="44"/>
        <v>4.8657585863608898E-4</v>
      </c>
      <c r="AF132" s="12">
        <f t="shared" si="45"/>
        <v>3.2725725692967244E-3</v>
      </c>
      <c r="AG132" s="12">
        <f t="shared" si="46"/>
        <v>2.2742546414694413E-2</v>
      </c>
      <c r="AH132" s="12">
        <f t="shared" si="47"/>
        <v>1.1894142134998513E-4</v>
      </c>
      <c r="AI132" s="12">
        <f t="shared" si="48"/>
        <v>3.5322209192251722E-2</v>
      </c>
      <c r="AJ132" s="12">
        <f t="shared" si="49"/>
        <v>0.26666666666666666</v>
      </c>
      <c r="AK132" s="12">
        <f t="shared" si="50"/>
        <v>3.2497286476579207E-2</v>
      </c>
      <c r="AL132" s="12">
        <f t="shared" si="51"/>
        <v>1.3357055463837109E-2</v>
      </c>
      <c r="AM132" s="2">
        <v>1</v>
      </c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10">
        <v>74.866799999999998</v>
      </c>
      <c r="AZ132" s="10">
        <v>30.771799999999999</v>
      </c>
      <c r="BA132" s="9">
        <v>521.4</v>
      </c>
      <c r="BB132" s="9">
        <v>285.68220000000002</v>
      </c>
      <c r="BC132" s="9">
        <v>76.545680000000004</v>
      </c>
      <c r="BD132" s="9">
        <v>4.1409130000000003</v>
      </c>
      <c r="BE132" s="9">
        <v>1119.8219999999999</v>
      </c>
      <c r="BF132" s="9">
        <v>0.61736519999999995</v>
      </c>
      <c r="BG132" s="9">
        <v>0.99950000000000006</v>
      </c>
      <c r="BH132" s="9">
        <v>1.827132</v>
      </c>
      <c r="BI132" s="9">
        <v>8.2781000000000002</v>
      </c>
      <c r="BJ132" s="9">
        <v>2055.1779999999999</v>
      </c>
      <c r="BK132" s="9">
        <v>305.57</v>
      </c>
      <c r="BL132" s="9">
        <v>43.97045</v>
      </c>
      <c r="BM132" s="9">
        <v>8407.5</v>
      </c>
      <c r="BN132" s="9">
        <v>28.3108</v>
      </c>
      <c r="BO132" s="9">
        <v>3.75</v>
      </c>
      <c r="BP132" s="9">
        <v>1.1019080000000001</v>
      </c>
    </row>
    <row r="133" spans="1:68" x14ac:dyDescent="0.2">
      <c r="A133" s="25">
        <v>36707</v>
      </c>
      <c r="B133" s="27" t="str">
        <f t="shared" si="34"/>
        <v>2000-6</v>
      </c>
      <c r="C133" s="12">
        <v>0.14458499999999999</v>
      </c>
      <c r="D133" s="12">
        <v>0.59378299999999995</v>
      </c>
      <c r="E133" s="16">
        <f t="shared" si="33"/>
        <v>0.94968204645084831</v>
      </c>
      <c r="F133" s="12">
        <v>0.94912200000000002</v>
      </c>
      <c r="G133" s="50">
        <v>1.5085390000000001</v>
      </c>
      <c r="H133" s="12">
        <v>9.4210000000000006E-3</v>
      </c>
      <c r="I133" s="12">
        <v>0.272285</v>
      </c>
      <c r="J133" s="12">
        <v>0.67691599999999996</v>
      </c>
      <c r="K133" s="12">
        <v>0.60838899999999996</v>
      </c>
      <c r="L133" s="12">
        <v>2.6433999999999999E-2</v>
      </c>
      <c r="M133" s="12">
        <v>0.12747700000000001</v>
      </c>
      <c r="N133" s="12">
        <v>0.10169599999999999</v>
      </c>
      <c r="O133" s="12">
        <v>0.115388</v>
      </c>
      <c r="P133" s="12">
        <v>0.46984900000000002</v>
      </c>
      <c r="Q133" s="12">
        <v>0.40755999999999998</v>
      </c>
      <c r="R133" s="12">
        <v>0.227496</v>
      </c>
      <c r="S133" s="12">
        <v>0.114227</v>
      </c>
      <c r="T133" s="12">
        <v>0.57880299999999996</v>
      </c>
      <c r="U133" s="12">
        <v>2.5613E-2</v>
      </c>
      <c r="V133" s="12">
        <f t="shared" si="35"/>
        <v>1.8866226567910776E-3</v>
      </c>
      <c r="W133" s="12">
        <f t="shared" si="36"/>
        <v>3.6561921636102117E-3</v>
      </c>
      <c r="X133" s="12">
        <f t="shared" si="37"/>
        <v>1.313730891948393E-2</v>
      </c>
      <c r="Y133" s="12">
        <f t="shared" si="38"/>
        <v>0.24338438645351712</v>
      </c>
      <c r="Z133" s="12">
        <f t="shared" si="39"/>
        <v>8.9479853610959501E-4</v>
      </c>
      <c r="AA133" s="12">
        <f t="shared" si="40"/>
        <v>1.6237198187019399</v>
      </c>
      <c r="AB133" s="12">
        <f t="shared" si="41"/>
        <v>1.0005002501250624</v>
      </c>
      <c r="AC133" s="12">
        <f t="shared" si="42"/>
        <v>0.55324146943147245</v>
      </c>
      <c r="AD133" s="12">
        <f t="shared" si="43"/>
        <v>0.12081380176871405</v>
      </c>
      <c r="AE133" s="12">
        <f t="shared" si="44"/>
        <v>4.7158377638629122E-4</v>
      </c>
      <c r="AF133" s="12">
        <f t="shared" si="45"/>
        <v>3.2538313864575539E-3</v>
      </c>
      <c r="AG133" s="12">
        <f t="shared" si="46"/>
        <v>2.2375894895946494E-2</v>
      </c>
      <c r="AH133" s="12">
        <f t="shared" si="47"/>
        <v>1.1542945528840051E-4</v>
      </c>
      <c r="AI133" s="12">
        <f t="shared" si="48"/>
        <v>3.5406752775889415E-2</v>
      </c>
      <c r="AJ133" s="12">
        <f t="shared" si="49"/>
        <v>0.26666666666666666</v>
      </c>
      <c r="AK133" s="12">
        <f t="shared" si="50"/>
        <v>3.2435412983895816E-2</v>
      </c>
      <c r="AL133" s="12">
        <f t="shared" si="51"/>
        <v>1.3031710060089215E-2</v>
      </c>
      <c r="AM133" s="2">
        <v>1</v>
      </c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10">
        <v>76.735900000000001</v>
      </c>
      <c r="AZ133" s="10">
        <v>30.830500000000001</v>
      </c>
      <c r="BA133" s="9">
        <v>530.04769999999996</v>
      </c>
      <c r="BB133" s="9">
        <v>273.5086</v>
      </c>
      <c r="BC133" s="9">
        <v>76.11909</v>
      </c>
      <c r="BD133" s="9">
        <v>4.108727</v>
      </c>
      <c r="BE133" s="9">
        <v>1117.57</v>
      </c>
      <c r="BF133" s="9">
        <v>0.61586980000000002</v>
      </c>
      <c r="BG133" s="9">
        <v>0.99950000000000006</v>
      </c>
      <c r="BH133" s="9">
        <v>1.8075289999999999</v>
      </c>
      <c r="BI133" s="9">
        <v>8.2772000000000006</v>
      </c>
      <c r="BJ133" s="9">
        <v>2120.5140000000001</v>
      </c>
      <c r="BK133" s="9">
        <v>307.33</v>
      </c>
      <c r="BL133" s="9">
        <v>44.690950000000001</v>
      </c>
      <c r="BM133" s="9">
        <v>8663.2999999999993</v>
      </c>
      <c r="BN133" s="9">
        <v>28.243200000000002</v>
      </c>
      <c r="BO133" s="9">
        <v>3.75</v>
      </c>
      <c r="BP133" s="9">
        <v>1.0529839999999999</v>
      </c>
    </row>
    <row r="134" spans="1:68" x14ac:dyDescent="0.2">
      <c r="A134" s="25">
        <v>36738</v>
      </c>
      <c r="B134" s="27" t="str">
        <f t="shared" si="34"/>
        <v>2000-7</v>
      </c>
      <c r="C134" s="12">
        <v>0.14540800000000001</v>
      </c>
      <c r="D134" s="12">
        <v>0.58834399999999998</v>
      </c>
      <c r="E134" s="16">
        <f t="shared" si="33"/>
        <v>0.9386049139721665</v>
      </c>
      <c r="F134" s="12">
        <v>0.93993300000000002</v>
      </c>
      <c r="G134" s="50">
        <v>1.507795</v>
      </c>
      <c r="H134" s="12">
        <v>9.2680000000000002E-3</v>
      </c>
      <c r="I134" s="12">
        <v>0.27228599999999997</v>
      </c>
      <c r="J134" s="12">
        <v>0.67691299999999999</v>
      </c>
      <c r="K134" s="12">
        <v>0.60636299999999999</v>
      </c>
      <c r="L134" s="12">
        <v>2.6411E-2</v>
      </c>
      <c r="M134" s="12">
        <v>0.12609000000000001</v>
      </c>
      <c r="N134" s="12">
        <v>0.106169</v>
      </c>
      <c r="O134" s="12">
        <v>0.11502900000000001</v>
      </c>
      <c r="P134" s="12">
        <v>0.46058399999999999</v>
      </c>
      <c r="Q134" s="12">
        <v>0.39273200000000003</v>
      </c>
      <c r="R134" s="12">
        <v>0.23186300000000001</v>
      </c>
      <c r="S134" s="12">
        <v>0.111902</v>
      </c>
      <c r="T134" s="12">
        <v>0.57484400000000002</v>
      </c>
      <c r="U134" s="12">
        <v>2.4865000000000002E-2</v>
      </c>
      <c r="V134" s="12">
        <f t="shared" si="35"/>
        <v>1.8424852030013348E-3</v>
      </c>
      <c r="W134" s="12">
        <f t="shared" si="36"/>
        <v>3.6146076415697233E-3</v>
      </c>
      <c r="X134" s="12">
        <f t="shared" si="37"/>
        <v>1.2789943216489101E-2</v>
      </c>
      <c r="Y134" s="12">
        <f t="shared" si="38"/>
        <v>0.24456712474904357</v>
      </c>
      <c r="Z134" s="12">
        <f t="shared" si="39"/>
        <v>8.9717560148895267E-4</v>
      </c>
      <c r="AA134" s="12">
        <f t="shared" si="40"/>
        <v>1.5941917854166843</v>
      </c>
      <c r="AB134" s="12">
        <f t="shared" si="41"/>
        <v>1.0005002501250624</v>
      </c>
      <c r="AC134" s="12">
        <f t="shared" si="42"/>
        <v>0.55647559520629664</v>
      </c>
      <c r="AD134" s="12">
        <f t="shared" si="43"/>
        <v>0.12078169915694373</v>
      </c>
      <c r="AE134" s="12">
        <f t="shared" si="44"/>
        <v>4.6269305867873366E-4</v>
      </c>
      <c r="AF134" s="12">
        <f t="shared" si="45"/>
        <v>3.2357223750202231E-3</v>
      </c>
      <c r="AG134" s="12">
        <f t="shared" si="46"/>
        <v>2.2332345499250748E-2</v>
      </c>
      <c r="AH134" s="12">
        <f t="shared" si="47"/>
        <v>1.0860357522969657E-4</v>
      </c>
      <c r="AI134" s="12">
        <f t="shared" si="48"/>
        <v>3.5907158451108812E-2</v>
      </c>
      <c r="AJ134" s="12">
        <f t="shared" si="49"/>
        <v>0.26666666666666666</v>
      </c>
      <c r="AK134" s="12">
        <f t="shared" si="50"/>
        <v>3.2274930770273498E-2</v>
      </c>
      <c r="AL134" s="12">
        <f t="shared" si="51"/>
        <v>1.2682066923267154E-2</v>
      </c>
      <c r="AM134" s="2">
        <v>1</v>
      </c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10">
        <v>78.851500000000001</v>
      </c>
      <c r="AZ134" s="10">
        <v>30.983799999999999</v>
      </c>
      <c r="BA134" s="9">
        <v>542.74519999999995</v>
      </c>
      <c r="BB134" s="9">
        <v>276.65519999999998</v>
      </c>
      <c r="BC134" s="9">
        <v>78.186430000000001</v>
      </c>
      <c r="BD134" s="9">
        <v>4.088857</v>
      </c>
      <c r="BE134" s="9">
        <v>1114.6089999999999</v>
      </c>
      <c r="BF134" s="9">
        <v>0.62727710000000003</v>
      </c>
      <c r="BG134" s="9">
        <v>0.99950000000000006</v>
      </c>
      <c r="BH134" s="9">
        <v>1.797024</v>
      </c>
      <c r="BI134" s="9">
        <v>8.2794000000000008</v>
      </c>
      <c r="BJ134" s="9">
        <v>2161.2600000000002</v>
      </c>
      <c r="BK134" s="9">
        <v>309.05</v>
      </c>
      <c r="BL134" s="9">
        <v>44.778100000000002</v>
      </c>
      <c r="BM134" s="9">
        <v>9207.7999999999993</v>
      </c>
      <c r="BN134" s="9">
        <v>27.849599999999999</v>
      </c>
      <c r="BO134" s="9">
        <v>3.75</v>
      </c>
      <c r="BP134" s="9">
        <v>1.0654110000000001</v>
      </c>
    </row>
    <row r="135" spans="1:68" x14ac:dyDescent="0.2">
      <c r="A135" s="25">
        <v>36769</v>
      </c>
      <c r="B135" s="27" t="str">
        <f t="shared" si="34"/>
        <v>2000-8</v>
      </c>
      <c r="C135" s="12">
        <v>0.14391100000000001</v>
      </c>
      <c r="D135" s="12">
        <v>0.58059499999999997</v>
      </c>
      <c r="E135" s="16">
        <f t="shared" si="33"/>
        <v>0.90420982008032991</v>
      </c>
      <c r="F135" s="12">
        <v>0.90551499999999996</v>
      </c>
      <c r="G135" s="50">
        <v>1.489681</v>
      </c>
      <c r="H135" s="12">
        <v>9.2580000000000006E-3</v>
      </c>
      <c r="I135" s="12">
        <v>0.27226400000000001</v>
      </c>
      <c r="J135" s="12">
        <v>0.67472600000000005</v>
      </c>
      <c r="K135" s="12">
        <v>0.58395200000000003</v>
      </c>
      <c r="L135" s="12">
        <v>2.5623E-2</v>
      </c>
      <c r="M135" s="12">
        <v>0.121473</v>
      </c>
      <c r="N135" s="12">
        <v>0.107849</v>
      </c>
      <c r="O135" s="12">
        <v>0.111877</v>
      </c>
      <c r="P135" s="12">
        <v>0.44548399999999999</v>
      </c>
      <c r="Q135" s="12">
        <v>0.37792999999999999</v>
      </c>
      <c r="R135" s="12">
        <v>0.22953599999999999</v>
      </c>
      <c r="S135" s="12">
        <v>0.107936</v>
      </c>
      <c r="T135" s="12">
        <v>0.58135899999999996</v>
      </c>
      <c r="U135" s="12">
        <v>2.4480999999999999E-2</v>
      </c>
      <c r="V135" s="12">
        <f t="shared" si="35"/>
        <v>1.8150398192510748E-3</v>
      </c>
      <c r="W135" s="12">
        <f t="shared" si="36"/>
        <v>3.4730398336830681E-3</v>
      </c>
      <c r="X135" s="12">
        <f t="shared" si="37"/>
        <v>1.248375707158024E-2</v>
      </c>
      <c r="Y135" s="12">
        <f t="shared" si="38"/>
        <v>0.24700372135806598</v>
      </c>
      <c r="Z135" s="12">
        <f t="shared" si="39"/>
        <v>8.9734064127551592E-4</v>
      </c>
      <c r="AA135" s="12">
        <f t="shared" si="40"/>
        <v>1.550177061223933</v>
      </c>
      <c r="AB135" s="12">
        <f t="shared" si="41"/>
        <v>1.0005002501250624</v>
      </c>
      <c r="AC135" s="12">
        <f t="shared" si="42"/>
        <v>0.55296308031401675</v>
      </c>
      <c r="AD135" s="12">
        <f t="shared" si="43"/>
        <v>0.1207792192106595</v>
      </c>
      <c r="AE135" s="12">
        <f t="shared" si="44"/>
        <v>4.5717107112896115E-4</v>
      </c>
      <c r="AF135" s="12">
        <f t="shared" si="45"/>
        <v>3.2188495831589788E-3</v>
      </c>
      <c r="AG135" s="12">
        <f t="shared" si="46"/>
        <v>2.1885755480959175E-2</v>
      </c>
      <c r="AH135" s="12">
        <f t="shared" si="47"/>
        <v>1.2022843402464683E-4</v>
      </c>
      <c r="AI135" s="12">
        <f t="shared" si="48"/>
        <v>3.6054745525606079E-2</v>
      </c>
      <c r="AJ135" s="12">
        <f t="shared" si="49"/>
        <v>0.26666666666666666</v>
      </c>
      <c r="AK135" s="12">
        <f t="shared" si="50"/>
        <v>3.2148035272824303E-2</v>
      </c>
      <c r="AL135" s="12">
        <f t="shared" si="51"/>
        <v>1.2774230799692397E-2</v>
      </c>
      <c r="AM135" s="2">
        <v>1</v>
      </c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10">
        <v>78.282600000000002</v>
      </c>
      <c r="AZ135" s="10">
        <v>31.106100000000001</v>
      </c>
      <c r="BA135" s="9">
        <v>550.95209999999997</v>
      </c>
      <c r="BB135" s="9">
        <v>287.93220000000002</v>
      </c>
      <c r="BC135" s="9">
        <v>80.104089999999999</v>
      </c>
      <c r="BD135" s="9">
        <v>4.0485220000000002</v>
      </c>
      <c r="BE135" s="9">
        <v>1114.404</v>
      </c>
      <c r="BF135" s="9">
        <v>0.64508759999999998</v>
      </c>
      <c r="BG135" s="9">
        <v>0.99950000000000006</v>
      </c>
      <c r="BH135" s="9">
        <v>1.8084389999999999</v>
      </c>
      <c r="BI135" s="9">
        <v>8.2795699999999997</v>
      </c>
      <c r="BJ135" s="9">
        <v>2187.3649999999998</v>
      </c>
      <c r="BK135" s="9">
        <v>310.67</v>
      </c>
      <c r="BL135" s="9">
        <v>45.69182</v>
      </c>
      <c r="BM135" s="9">
        <v>8317.5</v>
      </c>
      <c r="BN135" s="9">
        <v>27.735600000000002</v>
      </c>
      <c r="BO135" s="9">
        <v>3.75</v>
      </c>
      <c r="BP135" s="9">
        <v>1.1059380000000001</v>
      </c>
    </row>
    <row r="136" spans="1:68" x14ac:dyDescent="0.2">
      <c r="A136" s="25">
        <v>36799</v>
      </c>
      <c r="B136" s="27" t="str">
        <f t="shared" si="34"/>
        <v>2000-9</v>
      </c>
      <c r="C136" s="12">
        <v>0.139734</v>
      </c>
      <c r="D136" s="12">
        <v>0.55318299999999998</v>
      </c>
      <c r="E136" s="16">
        <f t="shared" ref="E136:E199" si="52">1/BP136</f>
        <v>0.87077900760799631</v>
      </c>
      <c r="F136" s="12">
        <v>0.87119899999999995</v>
      </c>
      <c r="G136" s="50">
        <v>1.433486</v>
      </c>
      <c r="H136" s="12">
        <v>9.3640000000000008E-3</v>
      </c>
      <c r="I136" s="12">
        <v>0.27230100000000002</v>
      </c>
      <c r="J136" s="12">
        <v>0.673952</v>
      </c>
      <c r="K136" s="12">
        <v>0.56964300000000001</v>
      </c>
      <c r="L136" s="12">
        <v>2.4604999999999998E-2</v>
      </c>
      <c r="M136" s="12">
        <v>0.11680400000000001</v>
      </c>
      <c r="N136" s="12">
        <v>0.106822</v>
      </c>
      <c r="O136" s="12">
        <v>0.10857600000000001</v>
      </c>
      <c r="P136" s="12">
        <v>0.41714600000000002</v>
      </c>
      <c r="Q136" s="12">
        <v>0.36800100000000002</v>
      </c>
      <c r="R136" s="12">
        <v>0.22278800000000001</v>
      </c>
      <c r="S136" s="12">
        <v>0.103602</v>
      </c>
      <c r="T136" s="12">
        <v>0.57528999999999997</v>
      </c>
      <c r="U136" s="12">
        <v>2.3885E-2</v>
      </c>
      <c r="V136" s="12">
        <f t="shared" si="35"/>
        <v>1.7688902442519027E-3</v>
      </c>
      <c r="W136" s="12">
        <f t="shared" si="36"/>
        <v>3.3163920970376323E-3</v>
      </c>
      <c r="X136" s="12">
        <f t="shared" si="37"/>
        <v>1.2036246433961088E-2</v>
      </c>
      <c r="Y136" s="12">
        <f t="shared" si="38"/>
        <v>0.24765612056098074</v>
      </c>
      <c r="Z136" s="12">
        <f t="shared" si="39"/>
        <v>8.9551169538274161E-4</v>
      </c>
      <c r="AA136" s="12">
        <f t="shared" si="40"/>
        <v>1.5048449234733687</v>
      </c>
      <c r="AB136" s="12">
        <f t="shared" si="41"/>
        <v>1.0005002501250624</v>
      </c>
      <c r="AC136" s="12">
        <f t="shared" si="42"/>
        <v>0.54395422081277645</v>
      </c>
      <c r="AD136" s="12">
        <f t="shared" si="43"/>
        <v>0.12077878158365138</v>
      </c>
      <c r="AE136" s="12">
        <f t="shared" si="44"/>
        <v>4.51720150332466E-4</v>
      </c>
      <c r="AF136" s="12">
        <f t="shared" si="45"/>
        <v>3.2018442622950821E-3</v>
      </c>
      <c r="AG136" s="12">
        <f t="shared" si="46"/>
        <v>2.1791714790036828E-2</v>
      </c>
      <c r="AH136" s="12">
        <f t="shared" si="47"/>
        <v>1.1613997189412682E-4</v>
      </c>
      <c r="AI136" s="12">
        <f t="shared" si="48"/>
        <v>3.5973681654501564E-2</v>
      </c>
      <c r="AJ136" s="12">
        <f t="shared" si="49"/>
        <v>0.26666666666666666</v>
      </c>
      <c r="AK136" s="12">
        <f t="shared" si="50"/>
        <v>3.2053644980238924E-2</v>
      </c>
      <c r="AL136" s="12">
        <f t="shared" si="51"/>
        <v>1.2701477181796244E-2</v>
      </c>
      <c r="AM136" s="2">
        <v>1</v>
      </c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10">
        <v>78.730999999999995</v>
      </c>
      <c r="AZ136" s="10">
        <v>31.197700000000001</v>
      </c>
      <c r="BA136" s="9">
        <v>565.32619999999997</v>
      </c>
      <c r="BB136" s="9">
        <v>301.53250000000003</v>
      </c>
      <c r="BC136" s="9">
        <v>83.082380000000001</v>
      </c>
      <c r="BD136" s="9">
        <v>4.0378569999999998</v>
      </c>
      <c r="BE136" s="9">
        <v>1116.68</v>
      </c>
      <c r="BF136" s="9">
        <v>0.66452029999999995</v>
      </c>
      <c r="BG136" s="9">
        <v>0.99950000000000006</v>
      </c>
      <c r="BH136" s="9">
        <v>1.83839</v>
      </c>
      <c r="BI136" s="9">
        <v>8.2796000000000003</v>
      </c>
      <c r="BJ136" s="9">
        <v>2213.7600000000002</v>
      </c>
      <c r="BK136" s="9">
        <v>312.32</v>
      </c>
      <c r="BL136" s="9">
        <v>45.889000000000003</v>
      </c>
      <c r="BM136" s="9">
        <v>8610.2999999999993</v>
      </c>
      <c r="BN136" s="9">
        <v>27.798100000000002</v>
      </c>
      <c r="BO136" s="9">
        <v>3.75</v>
      </c>
      <c r="BP136" s="9">
        <v>1.1483969999999999</v>
      </c>
    </row>
    <row r="137" spans="1:68" x14ac:dyDescent="0.2">
      <c r="A137" s="25">
        <v>36830</v>
      </c>
      <c r="B137" s="27" t="str">
        <f t="shared" ref="B137:B200" si="53">YEAR(A137)&amp;"-"&amp;MONTH(A137)</f>
        <v>2000-10</v>
      </c>
      <c r="C137" s="12">
        <v>0.13398599999999999</v>
      </c>
      <c r="D137" s="12">
        <v>0.52843700000000005</v>
      </c>
      <c r="E137" s="16">
        <f t="shared" si="52"/>
        <v>0.85350303249627446</v>
      </c>
      <c r="F137" s="12">
        <v>0.85563999999999996</v>
      </c>
      <c r="G137" s="50">
        <v>1.45103</v>
      </c>
      <c r="H137" s="12">
        <v>9.2250000000000006E-3</v>
      </c>
      <c r="I137" s="12">
        <v>0.272256</v>
      </c>
      <c r="J137" s="12">
        <v>0.661775</v>
      </c>
      <c r="K137" s="12">
        <v>0.56554300000000002</v>
      </c>
      <c r="L137" s="12">
        <v>2.4284E-2</v>
      </c>
      <c r="M137" s="12">
        <v>0.11491800000000001</v>
      </c>
      <c r="N137" s="12">
        <v>0.105032</v>
      </c>
      <c r="O137" s="12">
        <v>0.106903</v>
      </c>
      <c r="P137" s="12">
        <v>0.40058899999999997</v>
      </c>
      <c r="Q137" s="12">
        <v>0.34407500000000002</v>
      </c>
      <c r="R137" s="12">
        <v>0.21569099999999999</v>
      </c>
      <c r="S137" s="12">
        <v>0.10043100000000001</v>
      </c>
      <c r="T137" s="12">
        <v>0.57098899999999997</v>
      </c>
      <c r="U137" s="12">
        <v>2.3133000000000001E-2</v>
      </c>
      <c r="V137" s="12">
        <f t="shared" ref="V137:V200" si="54">1/BA137</f>
        <v>1.7623797484238159E-3</v>
      </c>
      <c r="W137" s="12">
        <f t="shared" ref="W137:W200" si="55">1/BB137</f>
        <v>3.2502113449927083E-3</v>
      </c>
      <c r="X137" s="12">
        <f t="shared" ref="X137:X200" si="56">1/BC137</f>
        <v>1.1726140674991836E-2</v>
      </c>
      <c r="Y137" s="12">
        <f t="shared" ref="Y137:Y200" si="57">1/BD137</f>
        <v>0.2437375891866306</v>
      </c>
      <c r="Z137" s="12">
        <f t="shared" ref="Z137:Z200" si="58">1/BE137</f>
        <v>8.8649653025258052E-4</v>
      </c>
      <c r="AA137" s="12">
        <f t="shared" ref="AA137:AA200" si="59">1/BF137</f>
        <v>1.4776260814006479</v>
      </c>
      <c r="AB137" s="12">
        <f t="shared" ref="AB137:AB200" si="60">1/BG137</f>
        <v>1.0005002501250624</v>
      </c>
      <c r="AC137" s="12">
        <f t="shared" ref="AC137:AC200" si="61">1/BH137</f>
        <v>0.53224386562332671</v>
      </c>
      <c r="AD137" s="12">
        <f t="shared" ref="AD137:AD200" si="62">1/BI137</f>
        <v>0.12079541363973491</v>
      </c>
      <c r="AE137" s="12">
        <f t="shared" ref="AE137:AE200" si="63">1/BJ137</f>
        <v>4.5939077433071359E-4</v>
      </c>
      <c r="AF137" s="12">
        <f t="shared" ref="AF137:AF200" si="64">1/BK137</f>
        <v>3.1849162367029744E-3</v>
      </c>
      <c r="AG137" s="12">
        <f t="shared" ref="AG137:AG200" si="65">1/BL137</f>
        <v>2.1573199700305107E-2</v>
      </c>
      <c r="AH137" s="12">
        <f t="shared" ref="AH137:AH200" si="66">1/BM137</f>
        <v>1.1077263915812794E-4</v>
      </c>
      <c r="AI137" s="12">
        <f t="shared" ref="AI137:AI200" si="67">1/BN137</f>
        <v>3.5880875493362038E-2</v>
      </c>
      <c r="AJ137" s="12">
        <f t="shared" ref="AJ137:AJ200" si="68">1/BO137</f>
        <v>0.26666666666666666</v>
      </c>
      <c r="AK137" s="12">
        <f t="shared" ref="AK137:AK200" si="69">1/AZ137</f>
        <v>3.1401413691644398E-2</v>
      </c>
      <c r="AL137" s="12">
        <f t="shared" ref="AL137:AL200" si="70">1/AY137</f>
        <v>1.2611771827824091E-2</v>
      </c>
      <c r="AM137" s="2">
        <v>1</v>
      </c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10">
        <v>79.290999999999997</v>
      </c>
      <c r="AZ137" s="10">
        <v>31.845700000000001</v>
      </c>
      <c r="BA137" s="9">
        <v>567.41459999999995</v>
      </c>
      <c r="BB137" s="9">
        <v>307.67230000000001</v>
      </c>
      <c r="BC137" s="9">
        <v>85.27955</v>
      </c>
      <c r="BD137" s="9">
        <v>4.102773</v>
      </c>
      <c r="BE137" s="9">
        <v>1128.0360000000001</v>
      </c>
      <c r="BF137" s="9">
        <v>0.67676119999999995</v>
      </c>
      <c r="BG137" s="9">
        <v>0.99950000000000006</v>
      </c>
      <c r="BH137" s="9">
        <v>1.878838</v>
      </c>
      <c r="BI137" s="9">
        <v>8.2784600000000008</v>
      </c>
      <c r="BJ137" s="9">
        <v>2176.7959999999998</v>
      </c>
      <c r="BK137" s="9">
        <v>313.98</v>
      </c>
      <c r="BL137" s="9">
        <v>46.353810000000003</v>
      </c>
      <c r="BM137" s="9">
        <v>9027.5</v>
      </c>
      <c r="BN137" s="9">
        <v>27.87</v>
      </c>
      <c r="BO137" s="9">
        <v>3.75</v>
      </c>
      <c r="BP137" s="9">
        <v>1.1716420000000001</v>
      </c>
    </row>
    <row r="138" spans="1:68" x14ac:dyDescent="0.2">
      <c r="A138" s="25">
        <v>36860</v>
      </c>
      <c r="B138" s="27" t="str">
        <f t="shared" si="53"/>
        <v>2000-11</v>
      </c>
      <c r="C138" s="12">
        <v>0.130269</v>
      </c>
      <c r="D138" s="12">
        <v>0.52243600000000001</v>
      </c>
      <c r="E138" s="16">
        <f t="shared" si="52"/>
        <v>0.8562978135291629</v>
      </c>
      <c r="F138" s="12">
        <v>0.85553100000000004</v>
      </c>
      <c r="G138" s="50">
        <v>1.425427</v>
      </c>
      <c r="H138" s="12">
        <v>9.1760000000000001E-3</v>
      </c>
      <c r="I138" s="12">
        <v>0.27220100000000003</v>
      </c>
      <c r="J138" s="12">
        <v>0.64835699999999996</v>
      </c>
      <c r="K138" s="12">
        <v>0.56252199999999997</v>
      </c>
      <c r="L138" s="12">
        <v>2.4732000000000001E-2</v>
      </c>
      <c r="M138" s="12">
        <v>0.114777</v>
      </c>
      <c r="N138" s="12">
        <v>0.10524500000000001</v>
      </c>
      <c r="O138" s="12">
        <v>0.10709299999999999</v>
      </c>
      <c r="P138" s="12">
        <v>0.39914500000000003</v>
      </c>
      <c r="Q138" s="12">
        <v>0.32911499999999999</v>
      </c>
      <c r="R138" s="12">
        <v>0.21926200000000001</v>
      </c>
      <c r="S138" s="12">
        <v>9.9219000000000002E-2</v>
      </c>
      <c r="T138" s="12">
        <v>0.57206999999999997</v>
      </c>
      <c r="U138" s="12">
        <v>2.2849000000000001E-2</v>
      </c>
      <c r="V138" s="12">
        <f t="shared" si="54"/>
        <v>1.7407155454949932E-3</v>
      </c>
      <c r="W138" s="12">
        <f t="shared" si="55"/>
        <v>3.2368692353381963E-3</v>
      </c>
      <c r="X138" s="12">
        <f t="shared" si="56"/>
        <v>1.14276807224854E-2</v>
      </c>
      <c r="Y138" s="12">
        <f t="shared" si="57"/>
        <v>0.2433278292578355</v>
      </c>
      <c r="Z138" s="12">
        <f t="shared" si="58"/>
        <v>8.6580761235368936E-4</v>
      </c>
      <c r="AA138" s="12">
        <f t="shared" si="59"/>
        <v>1.4618658407709413</v>
      </c>
      <c r="AB138" s="12">
        <f t="shared" si="60"/>
        <v>1.0005002501250624</v>
      </c>
      <c r="AC138" s="12">
        <f t="shared" si="61"/>
        <v>0.51355529193050564</v>
      </c>
      <c r="AD138" s="12">
        <f t="shared" si="62"/>
        <v>0.12081161241218506</v>
      </c>
      <c r="AE138" s="12">
        <f t="shared" si="63"/>
        <v>4.6810233653281282E-4</v>
      </c>
      <c r="AF138" s="12">
        <f t="shared" si="64"/>
        <v>3.1677648251393817E-3</v>
      </c>
      <c r="AG138" s="12">
        <f t="shared" si="65"/>
        <v>2.1375619438731813E-2</v>
      </c>
      <c r="AH138" s="12">
        <f t="shared" si="66"/>
        <v>1.0662913321177614E-4</v>
      </c>
      <c r="AI138" s="12">
        <f t="shared" si="67"/>
        <v>3.5959322814032767E-2</v>
      </c>
      <c r="AJ138" s="12">
        <f t="shared" si="68"/>
        <v>0.26666666666666666</v>
      </c>
      <c r="AK138" s="12">
        <f t="shared" si="69"/>
        <v>3.0832508563729252E-2</v>
      </c>
      <c r="AL138" s="12">
        <f t="shared" si="70"/>
        <v>1.2440828310348904E-2</v>
      </c>
      <c r="AM138" s="2">
        <v>1</v>
      </c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10">
        <v>80.380499999999998</v>
      </c>
      <c r="AZ138" s="10">
        <v>32.433300000000003</v>
      </c>
      <c r="BA138" s="9">
        <v>574.47640000000001</v>
      </c>
      <c r="BB138" s="9">
        <v>308.94049999999999</v>
      </c>
      <c r="BC138" s="9">
        <v>87.506820000000005</v>
      </c>
      <c r="BD138" s="9">
        <v>4.1096820000000003</v>
      </c>
      <c r="BE138" s="9">
        <v>1154.991</v>
      </c>
      <c r="BF138" s="9">
        <v>0.68405729999999998</v>
      </c>
      <c r="BG138" s="9">
        <v>0.99950000000000006</v>
      </c>
      <c r="BH138" s="9">
        <v>1.9472100000000001</v>
      </c>
      <c r="BI138" s="9">
        <v>8.2773500000000002</v>
      </c>
      <c r="BJ138" s="9">
        <v>2136.2849999999999</v>
      </c>
      <c r="BK138" s="9">
        <v>315.68</v>
      </c>
      <c r="BL138" s="9">
        <v>46.782269999999997</v>
      </c>
      <c r="BM138" s="9">
        <v>9378.2999999999993</v>
      </c>
      <c r="BN138" s="9">
        <v>27.809200000000001</v>
      </c>
      <c r="BO138" s="9">
        <v>3.75</v>
      </c>
      <c r="BP138" s="9">
        <v>1.167818</v>
      </c>
    </row>
    <row r="139" spans="1:68" x14ac:dyDescent="0.2">
      <c r="A139" s="25">
        <v>36891</v>
      </c>
      <c r="B139" s="27" t="str">
        <f t="shared" si="53"/>
        <v>2000-12</v>
      </c>
      <c r="C139" s="12">
        <v>0.13105800000000001</v>
      </c>
      <c r="D139" s="12">
        <v>0.54755200000000004</v>
      </c>
      <c r="E139" s="16">
        <f t="shared" si="52"/>
        <v>0.90021398086325122</v>
      </c>
      <c r="F139" s="12">
        <v>0.89970300000000003</v>
      </c>
      <c r="G139" s="50">
        <v>1.4635039999999999</v>
      </c>
      <c r="H139" s="12">
        <v>8.9119999999999998E-3</v>
      </c>
      <c r="I139" s="12">
        <v>0.27219900000000002</v>
      </c>
      <c r="J139" s="12">
        <v>0.65635500000000002</v>
      </c>
      <c r="K139" s="12">
        <v>0.59441600000000006</v>
      </c>
      <c r="L139" s="12">
        <v>2.5832000000000001E-2</v>
      </c>
      <c r="M139" s="12">
        <v>0.12066499999999999</v>
      </c>
      <c r="N139" s="12">
        <v>0.105617</v>
      </c>
      <c r="O139" s="12">
        <v>0.110583</v>
      </c>
      <c r="P139" s="12">
        <v>0.43034800000000001</v>
      </c>
      <c r="Q139" s="12">
        <v>0.33116299999999999</v>
      </c>
      <c r="R139" s="12">
        <v>0.232184</v>
      </c>
      <c r="S139" s="12">
        <v>0.103702</v>
      </c>
      <c r="T139" s="12">
        <v>0.57614200000000004</v>
      </c>
      <c r="U139" s="12">
        <v>2.3175999999999999E-2</v>
      </c>
      <c r="V139" s="12">
        <f t="shared" si="54"/>
        <v>1.7405573891360673E-3</v>
      </c>
      <c r="W139" s="12">
        <f t="shared" si="55"/>
        <v>3.3840546727872938E-3</v>
      </c>
      <c r="X139" s="12">
        <f t="shared" si="56"/>
        <v>1.1610996775045646E-2</v>
      </c>
      <c r="Y139" s="12">
        <f t="shared" si="57"/>
        <v>0.24513811449077583</v>
      </c>
      <c r="Z139" s="12">
        <f t="shared" si="58"/>
        <v>8.2297414626719505E-4</v>
      </c>
      <c r="AA139" s="12">
        <f t="shared" si="59"/>
        <v>1.4756919593381934</v>
      </c>
      <c r="AB139" s="12">
        <f t="shared" si="60"/>
        <v>1.0005002501250624</v>
      </c>
      <c r="AC139" s="12">
        <f t="shared" si="61"/>
        <v>0.50955414012738853</v>
      </c>
      <c r="AD139" s="12">
        <f t="shared" si="62"/>
        <v>0.12081453157185745</v>
      </c>
      <c r="AE139" s="12">
        <f t="shared" si="63"/>
        <v>4.5795786512866098E-4</v>
      </c>
      <c r="AF139" s="12">
        <f t="shared" si="64"/>
        <v>3.1505986137366103E-3</v>
      </c>
      <c r="AG139" s="12">
        <f t="shared" si="65"/>
        <v>2.1390131833799533E-2</v>
      </c>
      <c r="AH139" s="12">
        <f t="shared" si="66"/>
        <v>1.0541517767728198E-4</v>
      </c>
      <c r="AI139" s="12">
        <f t="shared" si="67"/>
        <v>3.5757322205654661E-2</v>
      </c>
      <c r="AJ139" s="12">
        <f t="shared" si="68"/>
        <v>0.26666666666666666</v>
      </c>
      <c r="AK139" s="12">
        <f t="shared" si="69"/>
        <v>3.0190502068049394E-2</v>
      </c>
      <c r="AL139" s="12">
        <f t="shared" si="70"/>
        <v>1.2190661952944045E-2</v>
      </c>
      <c r="AM139" s="2">
        <v>1</v>
      </c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10">
        <v>82.03</v>
      </c>
      <c r="AZ139" s="10">
        <v>33.122999999999998</v>
      </c>
      <c r="BA139" s="9">
        <v>574.52859999999998</v>
      </c>
      <c r="BB139" s="9">
        <v>295.50349999999997</v>
      </c>
      <c r="BC139" s="9">
        <v>86.125249999999994</v>
      </c>
      <c r="BD139" s="9">
        <v>4.0793330000000001</v>
      </c>
      <c r="BE139" s="9">
        <v>1215.105</v>
      </c>
      <c r="BF139" s="9">
        <v>0.67764820000000003</v>
      </c>
      <c r="BG139" s="9">
        <v>0.99950000000000006</v>
      </c>
      <c r="BH139" s="9">
        <v>1.9624999999999999</v>
      </c>
      <c r="BI139" s="9">
        <v>8.2771500000000007</v>
      </c>
      <c r="BJ139" s="9">
        <v>2183.607</v>
      </c>
      <c r="BK139" s="9">
        <v>317.39999999999998</v>
      </c>
      <c r="BL139" s="9">
        <v>46.750529999999998</v>
      </c>
      <c r="BM139" s="9">
        <v>9486.2999999999993</v>
      </c>
      <c r="BN139" s="9">
        <v>27.9663</v>
      </c>
      <c r="BO139" s="9">
        <v>3.75</v>
      </c>
      <c r="BP139" s="9">
        <v>1.1108469999999999</v>
      </c>
    </row>
    <row r="140" spans="1:68" x14ac:dyDescent="0.2">
      <c r="A140" s="25">
        <v>36922</v>
      </c>
      <c r="B140" s="27" t="str">
        <f t="shared" si="53"/>
        <v>2001-1</v>
      </c>
      <c r="C140" s="12">
        <v>0.12892600000000001</v>
      </c>
      <c r="D140" s="12">
        <v>0.55563399999999996</v>
      </c>
      <c r="E140" s="16">
        <f t="shared" si="52"/>
        <v>0.93887016364506948</v>
      </c>
      <c r="F140" s="12">
        <v>0.93857400000000002</v>
      </c>
      <c r="G140" s="50">
        <v>1.4783409999999999</v>
      </c>
      <c r="H140" s="12">
        <v>8.5679999999999992E-3</v>
      </c>
      <c r="I140" s="12">
        <v>0.27221499999999998</v>
      </c>
      <c r="J140" s="12">
        <v>0.66544000000000003</v>
      </c>
      <c r="K140" s="12">
        <v>0.61422200000000005</v>
      </c>
      <c r="L140" s="12">
        <v>2.6727000000000001E-2</v>
      </c>
      <c r="M140" s="12">
        <v>0.12576799999999999</v>
      </c>
      <c r="N140" s="12">
        <v>0.10245899999999999</v>
      </c>
      <c r="O140" s="12">
        <v>0.11394799999999999</v>
      </c>
      <c r="P140" s="12">
        <v>0.44407200000000002</v>
      </c>
      <c r="Q140" s="12">
        <v>0.31010700000000002</v>
      </c>
      <c r="R140" s="12">
        <v>0.24319499999999999</v>
      </c>
      <c r="S140" s="12">
        <v>0.105543</v>
      </c>
      <c r="T140" s="12">
        <v>0.575797</v>
      </c>
      <c r="U140" s="12">
        <v>2.3192999999999998E-2</v>
      </c>
      <c r="V140" s="12">
        <f t="shared" si="54"/>
        <v>1.7507484011727913E-3</v>
      </c>
      <c r="W140" s="12">
        <f t="shared" si="55"/>
        <v>3.542364733917044E-3</v>
      </c>
      <c r="X140" s="12">
        <f t="shared" si="56"/>
        <v>1.1772197154636404E-2</v>
      </c>
      <c r="Y140" s="12">
        <f t="shared" si="57"/>
        <v>0.24295946002745927</v>
      </c>
      <c r="Z140" s="12">
        <f t="shared" si="58"/>
        <v>7.859639415462897E-4</v>
      </c>
      <c r="AA140" s="12">
        <f t="shared" si="59"/>
        <v>1.4903989246473679</v>
      </c>
      <c r="AB140" s="12">
        <f t="shared" si="60"/>
        <v>1.0005002501250624</v>
      </c>
      <c r="AC140" s="12">
        <f t="shared" si="61"/>
        <v>0.51184695366607824</v>
      </c>
      <c r="AD140" s="12">
        <f t="shared" si="62"/>
        <v>0.12080781771550002</v>
      </c>
      <c r="AE140" s="12">
        <f t="shared" si="63"/>
        <v>4.4614335835305293E-4</v>
      </c>
      <c r="AF140" s="12">
        <f t="shared" si="64"/>
        <v>3.1352876626430477E-3</v>
      </c>
      <c r="AG140" s="12">
        <f t="shared" si="65"/>
        <v>2.1486892995272885E-2</v>
      </c>
      <c r="AH140" s="12">
        <f t="shared" si="66"/>
        <v>1.0540739959945188E-4</v>
      </c>
      <c r="AI140" s="12">
        <f t="shared" si="67"/>
        <v>3.5261925583232247E-2</v>
      </c>
      <c r="AJ140" s="12">
        <f t="shared" si="68"/>
        <v>0.26666666666666666</v>
      </c>
      <c r="AK140" s="12">
        <f t="shared" si="69"/>
        <v>3.0606217346991871E-2</v>
      </c>
      <c r="AL140" s="12">
        <f t="shared" si="70"/>
        <v>1.1650489961355325E-2</v>
      </c>
      <c r="AM140" s="2">
        <v>1</v>
      </c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10">
        <v>85.833299999999994</v>
      </c>
      <c r="AZ140" s="10">
        <v>32.673099999999998</v>
      </c>
      <c r="BA140" s="9">
        <v>571.18430000000001</v>
      </c>
      <c r="BB140" s="9">
        <v>282.29730000000001</v>
      </c>
      <c r="BC140" s="9">
        <v>84.945909999999998</v>
      </c>
      <c r="BD140" s="9">
        <v>4.1159129999999999</v>
      </c>
      <c r="BE140" s="9">
        <v>1272.3230000000001</v>
      </c>
      <c r="BF140" s="9">
        <v>0.67096129999999998</v>
      </c>
      <c r="BG140" s="9">
        <v>0.99950000000000006</v>
      </c>
      <c r="BH140" s="9">
        <v>1.9537089999999999</v>
      </c>
      <c r="BI140" s="9">
        <v>8.2776099999999992</v>
      </c>
      <c r="BJ140" s="9">
        <v>2241.4319999999998</v>
      </c>
      <c r="BK140" s="9">
        <v>318.95</v>
      </c>
      <c r="BL140" s="9">
        <v>46.54</v>
      </c>
      <c r="BM140" s="9">
        <v>9487</v>
      </c>
      <c r="BN140" s="9">
        <v>28.359200000000001</v>
      </c>
      <c r="BO140" s="9">
        <v>3.75</v>
      </c>
      <c r="BP140" s="9">
        <v>1.06511</v>
      </c>
    </row>
    <row r="141" spans="1:68" x14ac:dyDescent="0.2">
      <c r="A141" s="25">
        <v>36950</v>
      </c>
      <c r="B141" s="27" t="str">
        <f t="shared" si="53"/>
        <v>2001-2</v>
      </c>
      <c r="C141" s="12">
        <v>0.128053</v>
      </c>
      <c r="D141" s="12">
        <v>0.53461999999999998</v>
      </c>
      <c r="E141" s="16">
        <f t="shared" si="52"/>
        <v>0.92133545731867428</v>
      </c>
      <c r="F141" s="12">
        <v>0.92098599999999997</v>
      </c>
      <c r="G141" s="50">
        <v>1.4530749999999999</v>
      </c>
      <c r="H141" s="12">
        <v>8.6079999999999993E-3</v>
      </c>
      <c r="I141" s="12">
        <v>0.27218100000000001</v>
      </c>
      <c r="J141" s="12">
        <v>0.65729700000000002</v>
      </c>
      <c r="K141" s="12">
        <v>0.59978200000000004</v>
      </c>
      <c r="L141" s="12">
        <v>2.6609000000000001E-2</v>
      </c>
      <c r="M141" s="12">
        <v>0.123432</v>
      </c>
      <c r="N141" s="12">
        <v>0.10301399999999999</v>
      </c>
      <c r="O141" s="12">
        <v>0.11225599999999999</v>
      </c>
      <c r="P141" s="12">
        <v>0.434832</v>
      </c>
      <c r="Q141" s="12">
        <v>0.31367</v>
      </c>
      <c r="R141" s="12">
        <v>0.244861</v>
      </c>
      <c r="S141" s="12">
        <v>0.102717</v>
      </c>
      <c r="T141" s="12">
        <v>0.57382900000000003</v>
      </c>
      <c r="U141" s="12">
        <v>2.3452000000000001E-2</v>
      </c>
      <c r="V141" s="12">
        <f t="shared" si="54"/>
        <v>1.7757920476480522E-3</v>
      </c>
      <c r="W141" s="12">
        <f t="shared" si="55"/>
        <v>3.4673582890667261E-3</v>
      </c>
      <c r="X141" s="12">
        <f t="shared" si="56"/>
        <v>1.1634197560308771E-2</v>
      </c>
      <c r="Y141" s="12">
        <f t="shared" si="57"/>
        <v>0.24258596640184366</v>
      </c>
      <c r="Z141" s="12">
        <f t="shared" si="58"/>
        <v>7.9913373902689485E-4</v>
      </c>
      <c r="AA141" s="12">
        <f t="shared" si="59"/>
        <v>1.328332074517304</v>
      </c>
      <c r="AB141" s="12">
        <f t="shared" si="60"/>
        <v>1.0005002501250624</v>
      </c>
      <c r="AC141" s="12">
        <f t="shared" si="61"/>
        <v>0.49973638905477358</v>
      </c>
      <c r="AD141" s="12">
        <f t="shared" si="62"/>
        <v>0.12081584523973488</v>
      </c>
      <c r="AE141" s="12">
        <f t="shared" si="63"/>
        <v>4.4589389687187591E-4</v>
      </c>
      <c r="AF141" s="12">
        <f t="shared" si="64"/>
        <v>3.1189570207722536E-3</v>
      </c>
      <c r="AG141" s="12">
        <f t="shared" si="65"/>
        <v>2.1496643621548149E-2</v>
      </c>
      <c r="AH141" s="12">
        <f t="shared" si="66"/>
        <v>1.0337733762004695E-4</v>
      </c>
      <c r="AI141" s="12">
        <f t="shared" si="67"/>
        <v>3.4972127214609953E-2</v>
      </c>
      <c r="AJ141" s="12">
        <f t="shared" si="68"/>
        <v>0.26666666666666666</v>
      </c>
      <c r="AK141" s="12">
        <f t="shared" si="69"/>
        <v>3.093102381688834E-2</v>
      </c>
      <c r="AL141" s="12">
        <f t="shared" si="70"/>
        <v>1.1476339231406608E-2</v>
      </c>
      <c r="AM141" s="2">
        <v>1</v>
      </c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10">
        <v>87.135800000000003</v>
      </c>
      <c r="AZ141" s="10">
        <v>32.33</v>
      </c>
      <c r="BA141" s="9">
        <v>563.12900000000002</v>
      </c>
      <c r="BB141" s="9">
        <v>288.404</v>
      </c>
      <c r="BC141" s="9">
        <v>85.953500000000005</v>
      </c>
      <c r="BD141" s="9">
        <v>4.1222500000000002</v>
      </c>
      <c r="BE141" s="9">
        <v>1251.355</v>
      </c>
      <c r="BF141" s="9">
        <v>0.75282380000000004</v>
      </c>
      <c r="BG141" s="9">
        <v>0.99950000000000006</v>
      </c>
      <c r="BH141" s="9">
        <v>2.001055</v>
      </c>
      <c r="BI141" s="9">
        <v>8.2770600000000005</v>
      </c>
      <c r="BJ141" s="9">
        <v>2242.6860000000001</v>
      </c>
      <c r="BK141" s="9">
        <v>320.62</v>
      </c>
      <c r="BL141" s="9">
        <v>46.518889999999999</v>
      </c>
      <c r="BM141" s="9">
        <v>9673.2999999999993</v>
      </c>
      <c r="BN141" s="9">
        <v>28.594200000000001</v>
      </c>
      <c r="BO141" s="9">
        <v>3.75</v>
      </c>
      <c r="BP141" s="9">
        <v>1.0853809999999999</v>
      </c>
    </row>
    <row r="142" spans="1:68" x14ac:dyDescent="0.2">
      <c r="A142" s="25">
        <v>36981</v>
      </c>
      <c r="B142" s="27" t="str">
        <f t="shared" si="53"/>
        <v>2001-3</v>
      </c>
      <c r="C142" s="12">
        <v>0.12686800000000001</v>
      </c>
      <c r="D142" s="12">
        <v>0.50415500000000002</v>
      </c>
      <c r="E142" s="16">
        <f t="shared" si="52"/>
        <v>0.90825366434940891</v>
      </c>
      <c r="F142" s="12">
        <v>0.90949999999999998</v>
      </c>
      <c r="G142" s="50">
        <v>1.444515</v>
      </c>
      <c r="H142" s="12">
        <v>8.2410000000000001E-3</v>
      </c>
      <c r="I142" s="12">
        <v>0.27219500000000002</v>
      </c>
      <c r="J142" s="12">
        <v>0.64211600000000002</v>
      </c>
      <c r="K142" s="12">
        <v>0.59245899999999996</v>
      </c>
      <c r="L142" s="12">
        <v>2.63E-2</v>
      </c>
      <c r="M142" s="12">
        <v>0.121879</v>
      </c>
      <c r="N142" s="12">
        <v>0.104222</v>
      </c>
      <c r="O142" s="12">
        <v>0.11151999999999999</v>
      </c>
      <c r="P142" s="12">
        <v>0.41824600000000001</v>
      </c>
      <c r="Q142" s="12">
        <v>0.30395</v>
      </c>
      <c r="R142" s="12">
        <v>0.246416</v>
      </c>
      <c r="S142" s="12">
        <v>9.9712999999999996E-2</v>
      </c>
      <c r="T142" s="12">
        <v>0.564689</v>
      </c>
      <c r="U142" s="12">
        <v>2.2769000000000001E-2</v>
      </c>
      <c r="V142" s="12">
        <f t="shared" si="54"/>
        <v>1.7012997419638682E-3</v>
      </c>
      <c r="W142" s="12">
        <f t="shared" si="55"/>
        <v>3.4176081322669027E-3</v>
      </c>
      <c r="X142" s="12">
        <f t="shared" si="56"/>
        <v>1.1429877700308608E-2</v>
      </c>
      <c r="Y142" s="12">
        <f t="shared" si="57"/>
        <v>0.24045819790527245</v>
      </c>
      <c r="Z142" s="12">
        <f t="shared" si="58"/>
        <v>7.7554910815730304E-4</v>
      </c>
      <c r="AA142" s="12">
        <f t="shared" si="59"/>
        <v>1.0427231842096674</v>
      </c>
      <c r="AB142" s="12">
        <f t="shared" si="60"/>
        <v>1.0005002501250624</v>
      </c>
      <c r="AC142" s="12">
        <f t="shared" si="61"/>
        <v>0.4788698671136119</v>
      </c>
      <c r="AD142" s="12">
        <f t="shared" si="62"/>
        <v>0.12080898528908986</v>
      </c>
      <c r="AE142" s="12">
        <f t="shared" si="63"/>
        <v>4.3897462551074695E-4</v>
      </c>
      <c r="AF142" s="12">
        <f t="shared" si="64"/>
        <v>3.1025068255150163E-3</v>
      </c>
      <c r="AG142" s="12">
        <f t="shared" si="65"/>
        <v>2.1449791400778628E-2</v>
      </c>
      <c r="AH142" s="12">
        <f t="shared" si="66"/>
        <v>9.8243407867332113E-5</v>
      </c>
      <c r="AI142" s="12">
        <f t="shared" si="67"/>
        <v>3.4871272696839616E-2</v>
      </c>
      <c r="AJ142" s="12">
        <f t="shared" si="68"/>
        <v>0.26666666666666666</v>
      </c>
      <c r="AK142" s="12">
        <f t="shared" si="69"/>
        <v>3.0654535645094048E-2</v>
      </c>
      <c r="AL142" s="12">
        <f t="shared" si="70"/>
        <v>1.1664596200841017E-2</v>
      </c>
      <c r="AM142" s="2">
        <v>1</v>
      </c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10">
        <v>85.729500000000002</v>
      </c>
      <c r="AZ142" s="10">
        <v>32.621600000000001</v>
      </c>
      <c r="BA142" s="9">
        <v>587.78589999999997</v>
      </c>
      <c r="BB142" s="9">
        <v>292.60230000000001</v>
      </c>
      <c r="BC142" s="9">
        <v>87.49</v>
      </c>
      <c r="BD142" s="9">
        <v>4.1587269999999998</v>
      </c>
      <c r="BE142" s="9">
        <v>1289.4090000000001</v>
      </c>
      <c r="BF142" s="9">
        <v>0.95902730000000003</v>
      </c>
      <c r="BG142" s="9">
        <v>0.99950000000000006</v>
      </c>
      <c r="BH142" s="9">
        <v>2.0882499999999999</v>
      </c>
      <c r="BI142" s="9">
        <v>8.2775300000000005</v>
      </c>
      <c r="BJ142" s="9">
        <v>2278.0360000000001</v>
      </c>
      <c r="BK142" s="9">
        <v>322.32</v>
      </c>
      <c r="BL142" s="9">
        <v>46.6205</v>
      </c>
      <c r="BM142" s="9">
        <v>10178.799999999999</v>
      </c>
      <c r="BN142" s="9">
        <v>28.6769</v>
      </c>
      <c r="BO142" s="9">
        <v>3.75</v>
      </c>
      <c r="BP142" s="9">
        <v>1.1010139999999999</v>
      </c>
    </row>
    <row r="143" spans="1:68" x14ac:dyDescent="0.2">
      <c r="A143" s="25">
        <v>37011</v>
      </c>
      <c r="B143" s="27" t="str">
        <f t="shared" si="53"/>
        <v>2001-4</v>
      </c>
      <c r="C143" s="12">
        <v>0.1239</v>
      </c>
      <c r="D143" s="12">
        <v>0.50153099999999995</v>
      </c>
      <c r="E143" s="16">
        <f t="shared" si="52"/>
        <v>0.89375488772204215</v>
      </c>
      <c r="F143" s="12">
        <v>0.89204000000000006</v>
      </c>
      <c r="G143" s="50">
        <v>1.4348959999999999</v>
      </c>
      <c r="H143" s="12">
        <v>8.0859999999999994E-3</v>
      </c>
      <c r="I143" s="12">
        <v>0.27220800000000001</v>
      </c>
      <c r="J143" s="12">
        <v>0.64094300000000004</v>
      </c>
      <c r="K143" s="12">
        <v>0.58391300000000002</v>
      </c>
      <c r="L143" s="12">
        <v>2.5835E-2</v>
      </c>
      <c r="M143" s="12">
        <v>0.119545</v>
      </c>
      <c r="N143" s="12">
        <v>0.107143</v>
      </c>
      <c r="O143" s="12">
        <v>0.11006100000000001</v>
      </c>
      <c r="P143" s="12">
        <v>0.40625699999999998</v>
      </c>
      <c r="Q143" s="12">
        <v>0.31766800000000001</v>
      </c>
      <c r="R143" s="12">
        <v>0.24862100000000001</v>
      </c>
      <c r="S143" s="12">
        <v>9.8069000000000003E-2</v>
      </c>
      <c r="T143" s="12">
        <v>0.55233299999999996</v>
      </c>
      <c r="U143" s="12">
        <v>2.2005E-2</v>
      </c>
      <c r="V143" s="12">
        <f t="shared" si="54"/>
        <v>1.6709766724972612E-3</v>
      </c>
      <c r="W143" s="12">
        <f t="shared" si="55"/>
        <v>3.3427263945018837E-3</v>
      </c>
      <c r="X143" s="12">
        <f t="shared" si="56"/>
        <v>1.0717654119866244E-2</v>
      </c>
      <c r="Y143" s="12">
        <f t="shared" si="57"/>
        <v>0.23951275441344164</v>
      </c>
      <c r="Z143" s="12">
        <f t="shared" si="58"/>
        <v>7.5283347699905512E-4</v>
      </c>
      <c r="AA143" s="12">
        <f t="shared" si="59"/>
        <v>0.82343495893118135</v>
      </c>
      <c r="AB143" s="12">
        <f t="shared" si="60"/>
        <v>1.0005002501250624</v>
      </c>
      <c r="AC143" s="12">
        <f t="shared" si="61"/>
        <v>0.45627619310521045</v>
      </c>
      <c r="AD143" s="12">
        <f t="shared" si="62"/>
        <v>0.120815261383818</v>
      </c>
      <c r="AE143" s="12">
        <f t="shared" si="63"/>
        <v>4.3045948536846683E-4</v>
      </c>
      <c r="AF143" s="12">
        <f t="shared" si="64"/>
        <v>3.0873726458783579E-3</v>
      </c>
      <c r="AG143" s="12">
        <f t="shared" si="65"/>
        <v>2.1373915273799855E-2</v>
      </c>
      <c r="AH143" s="12">
        <f t="shared" si="66"/>
        <v>8.9429440171704519E-5</v>
      </c>
      <c r="AI143" s="12">
        <f t="shared" si="67"/>
        <v>3.4666370846968775E-2</v>
      </c>
      <c r="AJ143" s="12">
        <f t="shared" si="68"/>
        <v>0.26666666666666666</v>
      </c>
      <c r="AK143" s="12">
        <f t="shared" si="69"/>
        <v>3.0357766275557443E-2</v>
      </c>
      <c r="AL143" s="12">
        <f t="shared" si="70"/>
        <v>1.1337200074372032E-2</v>
      </c>
      <c r="AM143" s="2">
        <v>1</v>
      </c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10">
        <v>88.205200000000005</v>
      </c>
      <c r="AZ143" s="10">
        <v>32.9405</v>
      </c>
      <c r="BA143" s="9">
        <v>598.45240000000001</v>
      </c>
      <c r="BB143" s="9">
        <v>299.15699999999998</v>
      </c>
      <c r="BC143" s="9">
        <v>93.304000000000002</v>
      </c>
      <c r="BD143" s="9">
        <v>4.1751430000000003</v>
      </c>
      <c r="BE143" s="9">
        <v>1328.3150000000001</v>
      </c>
      <c r="BF143" s="9">
        <v>1.2144250000000001</v>
      </c>
      <c r="BG143" s="9">
        <v>0.99950000000000006</v>
      </c>
      <c r="BH143" s="9">
        <v>2.1916549999999999</v>
      </c>
      <c r="BI143" s="9">
        <v>8.2771000000000008</v>
      </c>
      <c r="BJ143" s="9">
        <v>2323.0990000000002</v>
      </c>
      <c r="BK143" s="9">
        <v>323.89999999999998</v>
      </c>
      <c r="BL143" s="9">
        <v>46.786000000000001</v>
      </c>
      <c r="BM143" s="9">
        <v>11182</v>
      </c>
      <c r="BN143" s="9">
        <v>28.846399999999999</v>
      </c>
      <c r="BO143" s="9">
        <v>3.75</v>
      </c>
      <c r="BP143" s="9">
        <v>1.1188750000000001</v>
      </c>
    </row>
    <row r="144" spans="1:68" x14ac:dyDescent="0.2">
      <c r="A144" s="25">
        <v>37042</v>
      </c>
      <c r="B144" s="27" t="str">
        <f t="shared" si="53"/>
        <v>2001-5</v>
      </c>
      <c r="C144" s="12">
        <v>0.12550500000000001</v>
      </c>
      <c r="D144" s="12">
        <v>0.520594</v>
      </c>
      <c r="E144" s="16">
        <f t="shared" si="52"/>
        <v>0.87451420735781282</v>
      </c>
      <c r="F144" s="12">
        <v>0.87648400000000004</v>
      </c>
      <c r="G144" s="50">
        <v>1.427322</v>
      </c>
      <c r="H144" s="12">
        <v>8.2059999999999998E-3</v>
      </c>
      <c r="I144" s="12">
        <v>0.27221600000000001</v>
      </c>
      <c r="J144" s="12">
        <v>0.64891299999999996</v>
      </c>
      <c r="K144" s="12">
        <v>0.57150400000000001</v>
      </c>
      <c r="L144" s="12">
        <v>2.5485000000000001E-2</v>
      </c>
      <c r="M144" s="12">
        <v>0.11749</v>
      </c>
      <c r="N144" s="12">
        <v>0.10931200000000001</v>
      </c>
      <c r="O144" s="12">
        <v>0.109574</v>
      </c>
      <c r="P144" s="12">
        <v>0.42168600000000001</v>
      </c>
      <c r="Q144" s="12">
        <v>0.32625199999999999</v>
      </c>
      <c r="R144" s="12">
        <v>0.25115999999999999</v>
      </c>
      <c r="S144" s="12">
        <v>9.6849000000000005E-2</v>
      </c>
      <c r="T144" s="12">
        <v>0.55132099999999995</v>
      </c>
      <c r="U144" s="12">
        <v>2.1975999999999999E-2</v>
      </c>
      <c r="V144" s="12">
        <f t="shared" si="54"/>
        <v>1.6545963860305738E-3</v>
      </c>
      <c r="W144" s="12">
        <f t="shared" si="55"/>
        <v>3.3833127571529149E-3</v>
      </c>
      <c r="X144" s="12">
        <f t="shared" si="56"/>
        <v>9.9433626065928479E-3</v>
      </c>
      <c r="Y144" s="12">
        <f t="shared" si="57"/>
        <v>0.24157378557234385</v>
      </c>
      <c r="Z144" s="12">
        <f t="shared" si="58"/>
        <v>7.7078003710535101E-4</v>
      </c>
      <c r="AA144" s="12">
        <f t="shared" si="59"/>
        <v>0.87779743068692029</v>
      </c>
      <c r="AB144" s="12">
        <f t="shared" si="60"/>
        <v>1.0005002501250624</v>
      </c>
      <c r="AC144" s="12">
        <f t="shared" si="61"/>
        <v>0.43545813679656098</v>
      </c>
      <c r="AD144" s="12">
        <f t="shared" si="62"/>
        <v>0.12081307197438762</v>
      </c>
      <c r="AE144" s="12">
        <f t="shared" si="63"/>
        <v>4.2652180848658976E-4</v>
      </c>
      <c r="AF144" s="12">
        <f t="shared" si="64"/>
        <v>3.0722910074042213E-3</v>
      </c>
      <c r="AG144" s="12">
        <f t="shared" si="65"/>
        <v>2.1314113118687424E-2</v>
      </c>
      <c r="AH144" s="12">
        <f t="shared" si="66"/>
        <v>8.9047195013357083E-5</v>
      </c>
      <c r="AI144" s="12">
        <f t="shared" si="67"/>
        <v>3.446101253347026E-2</v>
      </c>
      <c r="AJ144" s="12">
        <f t="shared" si="68"/>
        <v>0.26666666666666666</v>
      </c>
      <c r="AK144" s="12">
        <f t="shared" si="69"/>
        <v>3.011757902852737E-2</v>
      </c>
      <c r="AL144" s="12">
        <f t="shared" si="70"/>
        <v>1.1007433319720808E-2</v>
      </c>
      <c r="AM144" s="2">
        <v>1</v>
      </c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10">
        <v>90.847700000000003</v>
      </c>
      <c r="AZ144" s="10">
        <v>33.203200000000002</v>
      </c>
      <c r="BA144" s="9">
        <v>604.37699999999995</v>
      </c>
      <c r="BB144" s="9">
        <v>295.56830000000002</v>
      </c>
      <c r="BC144" s="9">
        <v>100.56959999999999</v>
      </c>
      <c r="BD144" s="9">
        <v>4.1395220000000004</v>
      </c>
      <c r="BE144" s="9">
        <v>1297.3869999999999</v>
      </c>
      <c r="BF144" s="9">
        <v>1.1392150000000001</v>
      </c>
      <c r="BG144" s="9">
        <v>0.99950000000000006</v>
      </c>
      <c r="BH144" s="9">
        <v>2.2964319999999998</v>
      </c>
      <c r="BI144" s="9">
        <v>8.2772500000000004</v>
      </c>
      <c r="BJ144" s="9">
        <v>2344.5459999999998</v>
      </c>
      <c r="BK144" s="9">
        <v>325.49</v>
      </c>
      <c r="BL144" s="9">
        <v>46.917270000000002</v>
      </c>
      <c r="BM144" s="9">
        <v>11230</v>
      </c>
      <c r="BN144" s="9">
        <v>29.0183</v>
      </c>
      <c r="BO144" s="9">
        <v>3.75</v>
      </c>
      <c r="BP144" s="9">
        <v>1.143492</v>
      </c>
    </row>
    <row r="145" spans="1:68" x14ac:dyDescent="0.2">
      <c r="A145" s="25">
        <v>37072</v>
      </c>
      <c r="B145" s="27" t="str">
        <f t="shared" si="53"/>
        <v>2001-6</v>
      </c>
      <c r="C145" s="12">
        <v>0.12418700000000001</v>
      </c>
      <c r="D145" s="12">
        <v>0.51812100000000005</v>
      </c>
      <c r="E145" s="16">
        <f t="shared" si="52"/>
        <v>0.85405702709581321</v>
      </c>
      <c r="F145" s="12">
        <v>0.85359200000000002</v>
      </c>
      <c r="G145" s="50">
        <v>1.4023410000000001</v>
      </c>
      <c r="H145" s="12">
        <v>8.1919999999999996E-3</v>
      </c>
      <c r="I145" s="12">
        <v>0.27221200000000001</v>
      </c>
      <c r="J145" s="12">
        <v>0.65552699999999997</v>
      </c>
      <c r="K145" s="12">
        <v>0.56040199999999996</v>
      </c>
      <c r="L145" s="12">
        <v>2.5125000000000001E-2</v>
      </c>
      <c r="M145" s="12">
        <v>0.114484</v>
      </c>
      <c r="N145" s="12">
        <v>0.110068</v>
      </c>
      <c r="O145" s="12">
        <v>0.107631</v>
      </c>
      <c r="P145" s="12">
        <v>0.41446499999999997</v>
      </c>
      <c r="Q145" s="12">
        <v>0.30912899999999999</v>
      </c>
      <c r="R145" s="12">
        <v>0.25178400000000001</v>
      </c>
      <c r="S145" s="12">
        <v>9.2714000000000005E-2</v>
      </c>
      <c r="T145" s="12">
        <v>0.55066599999999999</v>
      </c>
      <c r="U145" s="12">
        <v>2.2095E-2</v>
      </c>
      <c r="V145" s="12">
        <f t="shared" si="54"/>
        <v>1.6241776382573095E-3</v>
      </c>
      <c r="W145" s="12">
        <f t="shared" si="55"/>
        <v>3.4484066637010371E-3</v>
      </c>
      <c r="X145" s="12">
        <f t="shared" si="56"/>
        <v>9.5542740089351579E-3</v>
      </c>
      <c r="Y145" s="12">
        <f t="shared" si="57"/>
        <v>0.24029109824806164</v>
      </c>
      <c r="Z145" s="12">
        <f t="shared" si="58"/>
        <v>7.7277483350566211E-4</v>
      </c>
      <c r="AA145" s="12">
        <f t="shared" si="59"/>
        <v>0.82045694529111035</v>
      </c>
      <c r="AB145" s="12">
        <f t="shared" si="60"/>
        <v>1.0005002501250624</v>
      </c>
      <c r="AC145" s="12">
        <f t="shared" si="61"/>
        <v>0.42104819949263694</v>
      </c>
      <c r="AD145" s="12">
        <f t="shared" si="62"/>
        <v>0.1208161371698095</v>
      </c>
      <c r="AE145" s="12">
        <f t="shared" si="63"/>
        <v>4.3377907024661643E-4</v>
      </c>
      <c r="AF145" s="12">
        <f t="shared" si="64"/>
        <v>3.0559545273966321E-3</v>
      </c>
      <c r="AG145" s="12">
        <f t="shared" si="65"/>
        <v>2.1274214843189889E-2</v>
      </c>
      <c r="AH145" s="12">
        <f t="shared" si="66"/>
        <v>8.839388314328648E-5</v>
      </c>
      <c r="AI145" s="12">
        <f t="shared" si="67"/>
        <v>3.4347264583848541E-2</v>
      </c>
      <c r="AJ145" s="12">
        <f t="shared" si="68"/>
        <v>0.26666666666666666</v>
      </c>
      <c r="AK145" s="12">
        <f t="shared" si="69"/>
        <v>2.9130738755534839E-2</v>
      </c>
      <c r="AL145" s="12">
        <f t="shared" si="70"/>
        <v>1.1065447696948371E-2</v>
      </c>
      <c r="AM145" s="2">
        <v>1</v>
      </c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10">
        <v>90.371399999999994</v>
      </c>
      <c r="AZ145" s="10">
        <v>34.328000000000003</v>
      </c>
      <c r="BA145" s="9">
        <v>615.69619999999998</v>
      </c>
      <c r="BB145" s="9">
        <v>289.98899999999998</v>
      </c>
      <c r="BC145" s="9">
        <v>104.6652</v>
      </c>
      <c r="BD145" s="9">
        <v>4.161619</v>
      </c>
      <c r="BE145" s="9">
        <v>1294.038</v>
      </c>
      <c r="BF145" s="9">
        <v>1.2188330000000001</v>
      </c>
      <c r="BG145" s="9">
        <v>0.99950000000000006</v>
      </c>
      <c r="BH145" s="9">
        <v>2.3750249999999999</v>
      </c>
      <c r="BI145" s="9">
        <v>8.2770399999999995</v>
      </c>
      <c r="BJ145" s="9">
        <v>2305.3209999999999</v>
      </c>
      <c r="BK145" s="9">
        <v>327.23</v>
      </c>
      <c r="BL145" s="9">
        <v>47.00526</v>
      </c>
      <c r="BM145" s="9">
        <v>11313</v>
      </c>
      <c r="BN145" s="9">
        <v>29.1144</v>
      </c>
      <c r="BO145" s="9">
        <v>3.75</v>
      </c>
      <c r="BP145" s="9">
        <v>1.170882</v>
      </c>
    </row>
    <row r="146" spans="1:68" x14ac:dyDescent="0.2">
      <c r="A146" s="25">
        <v>37103</v>
      </c>
      <c r="B146" s="27" t="str">
        <f t="shared" si="53"/>
        <v>2001-7</v>
      </c>
      <c r="C146" s="12">
        <v>0.122124</v>
      </c>
      <c r="D146" s="12">
        <v>0.51037900000000003</v>
      </c>
      <c r="E146" s="16">
        <f t="shared" si="52"/>
        <v>0.86137615176758697</v>
      </c>
      <c r="F146" s="12">
        <v>0.85959799999999997</v>
      </c>
      <c r="G146" s="50">
        <v>1.4134960000000001</v>
      </c>
      <c r="H146" s="12">
        <v>8.0309999999999999E-3</v>
      </c>
      <c r="I146" s="12">
        <v>0.27219100000000002</v>
      </c>
      <c r="J146" s="12">
        <v>0.65436099999999997</v>
      </c>
      <c r="K146" s="12">
        <v>0.56776499999999996</v>
      </c>
      <c r="L146" s="12">
        <v>2.5384E-2</v>
      </c>
      <c r="M146" s="12">
        <v>0.115452</v>
      </c>
      <c r="N146" s="12">
        <v>0.10895199999999999</v>
      </c>
      <c r="O146" s="12">
        <v>0.107865</v>
      </c>
      <c r="P146" s="12">
        <v>0.40837200000000001</v>
      </c>
      <c r="Q146" s="12">
        <v>0.29884899999999998</v>
      </c>
      <c r="R146" s="12">
        <v>0.23861499999999999</v>
      </c>
      <c r="S146" s="12">
        <v>9.2850000000000002E-2</v>
      </c>
      <c r="T146" s="12">
        <v>0.54838699999999996</v>
      </c>
      <c r="U146" s="12">
        <v>2.1939E-2</v>
      </c>
      <c r="V146" s="12">
        <f t="shared" si="54"/>
        <v>1.5264824090456906E-3</v>
      </c>
      <c r="W146" s="12">
        <f t="shared" si="55"/>
        <v>3.458298966487354E-3</v>
      </c>
      <c r="X146" s="12">
        <f t="shared" si="56"/>
        <v>9.7940986637911186E-3</v>
      </c>
      <c r="Y146" s="12">
        <f t="shared" si="57"/>
        <v>0.23820867079561694</v>
      </c>
      <c r="Z146" s="12">
        <f t="shared" si="58"/>
        <v>7.6753746350359368E-4</v>
      </c>
      <c r="AA146" s="12">
        <f t="shared" si="59"/>
        <v>0.75542965061378664</v>
      </c>
      <c r="AB146" s="12">
        <f t="shared" si="60"/>
        <v>1.0005002501250624</v>
      </c>
      <c r="AC146" s="12">
        <f t="shared" si="61"/>
        <v>0.40564281608600927</v>
      </c>
      <c r="AD146" s="12">
        <f t="shared" si="62"/>
        <v>0.12081832669033901</v>
      </c>
      <c r="AE146" s="12">
        <f t="shared" si="63"/>
        <v>4.3402438696225464E-4</v>
      </c>
      <c r="AF146" s="12">
        <f t="shared" si="64"/>
        <v>3.0380362133916633E-3</v>
      </c>
      <c r="AG146" s="12">
        <f t="shared" si="65"/>
        <v>2.1212587889054769E-2</v>
      </c>
      <c r="AH146" s="12">
        <f t="shared" si="66"/>
        <v>9.3396843186700296E-5</v>
      </c>
      <c r="AI146" s="12">
        <f t="shared" si="67"/>
        <v>3.4226297433369954E-2</v>
      </c>
      <c r="AJ146" s="12">
        <f t="shared" si="68"/>
        <v>0.26666666666666666</v>
      </c>
      <c r="AK146" s="12">
        <f t="shared" si="69"/>
        <v>2.8717972281413158E-2</v>
      </c>
      <c r="AL146" s="12">
        <f t="shared" si="70"/>
        <v>1.1072443677247124E-2</v>
      </c>
      <c r="AM146" s="2">
        <v>1</v>
      </c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10">
        <v>90.314300000000003</v>
      </c>
      <c r="AZ146" s="10">
        <v>34.821399999999997</v>
      </c>
      <c r="BA146" s="9">
        <v>655.10090000000002</v>
      </c>
      <c r="BB146" s="9">
        <v>289.15949999999998</v>
      </c>
      <c r="BC146" s="9">
        <v>102.1023</v>
      </c>
      <c r="BD146" s="9">
        <v>4.1980000000000004</v>
      </c>
      <c r="BE146" s="9">
        <v>1302.8679999999999</v>
      </c>
      <c r="BF146" s="9">
        <v>1.32375</v>
      </c>
      <c r="BG146" s="9">
        <v>0.99950000000000006</v>
      </c>
      <c r="BH146" s="9">
        <v>2.4652229999999999</v>
      </c>
      <c r="BI146" s="9">
        <v>8.2768899999999999</v>
      </c>
      <c r="BJ146" s="9">
        <v>2304.018</v>
      </c>
      <c r="BK146" s="9">
        <v>329.16</v>
      </c>
      <c r="BL146" s="9">
        <v>47.141820000000003</v>
      </c>
      <c r="BM146" s="9">
        <v>10707</v>
      </c>
      <c r="BN146" s="9">
        <v>29.217300000000002</v>
      </c>
      <c r="BO146" s="9">
        <v>3.75</v>
      </c>
      <c r="BP146" s="9">
        <v>1.160933</v>
      </c>
    </row>
    <row r="147" spans="1:68" x14ac:dyDescent="0.2">
      <c r="A147" s="25">
        <v>37134</v>
      </c>
      <c r="B147" s="27" t="str">
        <f t="shared" si="53"/>
        <v>2001-8</v>
      </c>
      <c r="C147" s="12">
        <v>0.120403</v>
      </c>
      <c r="D147" s="12">
        <v>0.52450799999999997</v>
      </c>
      <c r="E147" s="16">
        <f t="shared" si="52"/>
        <v>0.9020434893207071</v>
      </c>
      <c r="F147" s="12">
        <v>0.90065899999999999</v>
      </c>
      <c r="G147" s="50">
        <v>1.4362509999999999</v>
      </c>
      <c r="H147" s="12">
        <v>8.2249999999999997E-3</v>
      </c>
      <c r="I147" s="12">
        <v>0.27220299999999997</v>
      </c>
      <c r="J147" s="12">
        <v>0.65013200000000004</v>
      </c>
      <c r="K147" s="12">
        <v>0.59453199999999995</v>
      </c>
      <c r="L147" s="12">
        <v>2.6467999999999998E-2</v>
      </c>
      <c r="M147" s="12">
        <v>0.120976</v>
      </c>
      <c r="N147" s="12">
        <v>0.109541</v>
      </c>
      <c r="O147" s="12">
        <v>0.111794</v>
      </c>
      <c r="P147" s="12">
        <v>0.43034699999999998</v>
      </c>
      <c r="Q147" s="12">
        <v>0.29410599999999998</v>
      </c>
      <c r="R147" s="12">
        <v>0.23546800000000001</v>
      </c>
      <c r="S147" s="12">
        <v>9.6809999999999993E-2</v>
      </c>
      <c r="T147" s="12">
        <v>0.56735500000000005</v>
      </c>
      <c r="U147" s="12">
        <v>2.2245999999999998E-2</v>
      </c>
      <c r="V147" s="12">
        <f t="shared" si="54"/>
        <v>1.4833619449129806E-3</v>
      </c>
      <c r="W147" s="12">
        <f t="shared" si="55"/>
        <v>3.587662745351286E-3</v>
      </c>
      <c r="X147" s="12">
        <f t="shared" si="56"/>
        <v>1.015367382256983E-2</v>
      </c>
      <c r="Y147" s="12">
        <f t="shared" si="57"/>
        <v>0.23621965404214346</v>
      </c>
      <c r="Z147" s="12">
        <f t="shared" si="58"/>
        <v>7.7986695469752865E-4</v>
      </c>
      <c r="AA147" s="12">
        <f t="shared" si="59"/>
        <v>0.71438572828767455</v>
      </c>
      <c r="AB147" s="12">
        <f t="shared" si="60"/>
        <v>1.0005002501250624</v>
      </c>
      <c r="AC147" s="12">
        <f t="shared" si="61"/>
        <v>0.39843336002836843</v>
      </c>
      <c r="AD147" s="12">
        <f t="shared" si="62"/>
        <v>0.12081715893618075</v>
      </c>
      <c r="AE147" s="12">
        <f t="shared" si="63"/>
        <v>4.369357520931407E-4</v>
      </c>
      <c r="AF147" s="12">
        <f t="shared" si="64"/>
        <v>3.0196883681604058E-3</v>
      </c>
      <c r="AG147" s="12">
        <f t="shared" si="65"/>
        <v>2.1219564778238574E-2</v>
      </c>
      <c r="AH147" s="12">
        <f t="shared" si="66"/>
        <v>1.132656759695542E-4</v>
      </c>
      <c r="AI147" s="12">
        <f t="shared" si="67"/>
        <v>3.4077123345555661E-2</v>
      </c>
      <c r="AJ147" s="12">
        <f t="shared" si="68"/>
        <v>0.26666666666666666</v>
      </c>
      <c r="AK147" s="12">
        <f t="shared" si="69"/>
        <v>2.8869110340626634E-2</v>
      </c>
      <c r="AL147" s="12">
        <f t="shared" si="70"/>
        <v>1.1111913638207203E-2</v>
      </c>
      <c r="AM147" s="2">
        <v>1</v>
      </c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10">
        <v>89.993499999999997</v>
      </c>
      <c r="AZ147" s="10">
        <v>34.639099999999999</v>
      </c>
      <c r="BA147" s="9">
        <v>674.14430000000004</v>
      </c>
      <c r="BB147" s="9">
        <v>278.733</v>
      </c>
      <c r="BC147" s="9">
        <v>98.486519999999999</v>
      </c>
      <c r="BD147" s="9">
        <v>4.2333480000000003</v>
      </c>
      <c r="BE147" s="9">
        <v>1282.27</v>
      </c>
      <c r="BF147" s="9">
        <v>1.399804</v>
      </c>
      <c r="BG147" s="9">
        <v>0.99950000000000006</v>
      </c>
      <c r="BH147" s="9">
        <v>2.50983</v>
      </c>
      <c r="BI147" s="9">
        <v>8.2769700000000004</v>
      </c>
      <c r="BJ147" s="9">
        <v>2288.6660000000002</v>
      </c>
      <c r="BK147" s="9">
        <v>331.16</v>
      </c>
      <c r="BL147" s="9">
        <v>47.12632</v>
      </c>
      <c r="BM147" s="9">
        <v>8828.7999999999993</v>
      </c>
      <c r="BN147" s="9">
        <v>29.345199999999998</v>
      </c>
      <c r="BO147" s="9">
        <v>3.75</v>
      </c>
      <c r="BP147" s="9">
        <v>1.1085940000000001</v>
      </c>
    </row>
    <row r="148" spans="1:68" x14ac:dyDescent="0.2">
      <c r="A148" s="25">
        <v>37164</v>
      </c>
      <c r="B148" s="27" t="str">
        <f t="shared" si="53"/>
        <v>2001-9</v>
      </c>
      <c r="C148" s="12">
        <v>0.11592</v>
      </c>
      <c r="D148" s="12">
        <v>0.50694399999999995</v>
      </c>
      <c r="E148" s="16">
        <f t="shared" si="52"/>
        <v>0.91254947158822852</v>
      </c>
      <c r="F148" s="12">
        <v>0.91203699999999999</v>
      </c>
      <c r="G148" s="50">
        <v>1.4625840000000001</v>
      </c>
      <c r="H148" s="12">
        <v>8.4290000000000007E-3</v>
      </c>
      <c r="I148" s="12">
        <v>0.2722</v>
      </c>
      <c r="J148" s="12">
        <v>0.63875999999999999</v>
      </c>
      <c r="K148" s="12">
        <v>0.61135799999999996</v>
      </c>
      <c r="L148" s="12">
        <v>2.6686999999999999E-2</v>
      </c>
      <c r="M148" s="12">
        <v>0.12255099999999999</v>
      </c>
      <c r="N148" s="12">
        <v>0.10645</v>
      </c>
      <c r="O148" s="12">
        <v>0.114151</v>
      </c>
      <c r="P148" s="12">
        <v>0.41982599999999998</v>
      </c>
      <c r="Q148" s="12">
        <v>0.28875600000000001</v>
      </c>
      <c r="R148" s="12">
        <v>0.23700599999999999</v>
      </c>
      <c r="S148" s="12">
        <v>9.4321000000000002E-2</v>
      </c>
      <c r="T148" s="12">
        <v>0.57236200000000004</v>
      </c>
      <c r="U148" s="12">
        <v>2.2574E-2</v>
      </c>
      <c r="V148" s="12">
        <f t="shared" si="54"/>
        <v>1.4684611261628377E-3</v>
      </c>
      <c r="W148" s="12">
        <f t="shared" si="55"/>
        <v>3.5684591036744422E-3</v>
      </c>
      <c r="X148" s="12">
        <f t="shared" si="56"/>
        <v>9.9959516395859687E-3</v>
      </c>
      <c r="Y148" s="12">
        <f t="shared" si="57"/>
        <v>0.23074704355350445</v>
      </c>
      <c r="Z148" s="12">
        <f t="shared" si="58"/>
        <v>7.724333969303497E-4</v>
      </c>
      <c r="AA148" s="12">
        <f t="shared" si="59"/>
        <v>0.67873687068365773</v>
      </c>
      <c r="AB148" s="12">
        <f t="shared" si="60"/>
        <v>1.0005002501250624</v>
      </c>
      <c r="AC148" s="12">
        <f t="shared" si="61"/>
        <v>0.37441081777687585</v>
      </c>
      <c r="AD148" s="12">
        <f t="shared" si="62"/>
        <v>0.12081949446707126</v>
      </c>
      <c r="AE148" s="12">
        <f t="shared" si="63"/>
        <v>4.2945069820094514E-4</v>
      </c>
      <c r="AF148" s="12">
        <f t="shared" si="64"/>
        <v>3.0003900507065916E-3</v>
      </c>
      <c r="AG148" s="12">
        <f t="shared" si="65"/>
        <v>2.0988120723670404E-2</v>
      </c>
      <c r="AH148" s="12">
        <f t="shared" si="66"/>
        <v>1.0745178101327029E-4</v>
      </c>
      <c r="AI148" s="12">
        <f t="shared" si="67"/>
        <v>3.3980318599467187E-2</v>
      </c>
      <c r="AJ148" s="12">
        <f t="shared" si="68"/>
        <v>0.26666666666666666</v>
      </c>
      <c r="AK148" s="12">
        <f t="shared" si="69"/>
        <v>2.8914436399805694E-2</v>
      </c>
      <c r="AL148" s="12">
        <f t="shared" si="70"/>
        <v>1.1091737542869564E-2</v>
      </c>
      <c r="AM148" s="2">
        <v>1</v>
      </c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10">
        <v>90.157200000000003</v>
      </c>
      <c r="AZ148" s="10">
        <v>34.584800000000001</v>
      </c>
      <c r="BA148" s="9">
        <v>680.98500000000001</v>
      </c>
      <c r="BB148" s="9">
        <v>280.233</v>
      </c>
      <c r="BC148" s="9">
        <v>100.04049999999999</v>
      </c>
      <c r="BD148" s="9">
        <v>4.3337500000000002</v>
      </c>
      <c r="BE148" s="9">
        <v>1294.6099999999999</v>
      </c>
      <c r="BF148" s="9">
        <v>1.473325</v>
      </c>
      <c r="BG148" s="9">
        <v>0.99950000000000006</v>
      </c>
      <c r="BH148" s="9">
        <v>2.6708630000000002</v>
      </c>
      <c r="BI148" s="9">
        <v>8.2768099999999993</v>
      </c>
      <c r="BJ148" s="9">
        <v>2328.556</v>
      </c>
      <c r="BK148" s="9">
        <v>333.29</v>
      </c>
      <c r="BL148" s="9">
        <v>47.646000000000001</v>
      </c>
      <c r="BM148" s="9">
        <v>9306.5</v>
      </c>
      <c r="BN148" s="9">
        <v>29.428799999999999</v>
      </c>
      <c r="BO148" s="9">
        <v>3.75</v>
      </c>
      <c r="BP148" s="9">
        <v>1.095831</v>
      </c>
    </row>
    <row r="149" spans="1:68" x14ac:dyDescent="0.2">
      <c r="A149" s="25">
        <v>37195</v>
      </c>
      <c r="B149" s="27" t="str">
        <f t="shared" si="53"/>
        <v>2001-10</v>
      </c>
      <c r="C149" s="12">
        <v>0.108083</v>
      </c>
      <c r="D149" s="12">
        <v>0.50449900000000003</v>
      </c>
      <c r="E149" s="16">
        <f t="shared" si="52"/>
        <v>0.90592100912353046</v>
      </c>
      <c r="F149" s="12">
        <v>0.90621499999999999</v>
      </c>
      <c r="G149" s="50">
        <v>1.4517910000000001</v>
      </c>
      <c r="H149" s="12">
        <v>8.2489999999999994E-3</v>
      </c>
      <c r="I149" s="12">
        <v>0.27221099999999998</v>
      </c>
      <c r="J149" s="12">
        <v>0.63682000000000005</v>
      </c>
      <c r="K149" s="12">
        <v>0.61216599999999999</v>
      </c>
      <c r="L149" s="12">
        <v>2.6994000000000001E-2</v>
      </c>
      <c r="M149" s="12">
        <v>0.121866</v>
      </c>
      <c r="N149" s="12">
        <v>0.106987</v>
      </c>
      <c r="O149" s="12">
        <v>0.113291</v>
      </c>
      <c r="P149" s="12">
        <v>0.413968</v>
      </c>
      <c r="Q149" s="12">
        <v>0.27968599999999999</v>
      </c>
      <c r="R149" s="12">
        <v>0.24185100000000001</v>
      </c>
      <c r="S149" s="12">
        <v>9.4607999999999998E-2</v>
      </c>
      <c r="T149" s="12">
        <v>0.55337199999999998</v>
      </c>
      <c r="U149" s="12">
        <v>2.2364999999999999E-2</v>
      </c>
      <c r="V149" s="12">
        <f t="shared" si="54"/>
        <v>1.4124060379228196E-3</v>
      </c>
      <c r="W149" s="12">
        <f t="shared" si="55"/>
        <v>3.5523764154887869E-3</v>
      </c>
      <c r="X149" s="12">
        <f t="shared" si="56"/>
        <v>9.7542323614216216E-3</v>
      </c>
      <c r="Y149" s="12">
        <f t="shared" si="57"/>
        <v>0.23164701257588469</v>
      </c>
      <c r="Z149" s="12">
        <f t="shared" si="58"/>
        <v>7.6738314673133147E-4</v>
      </c>
      <c r="AA149" s="12">
        <f t="shared" si="59"/>
        <v>0.6224712107065048</v>
      </c>
      <c r="AB149" s="12">
        <f t="shared" si="60"/>
        <v>1.0005002501250624</v>
      </c>
      <c r="AC149" s="12">
        <f t="shared" si="61"/>
        <v>0.36504703813609901</v>
      </c>
      <c r="AD149" s="12">
        <f t="shared" si="62"/>
        <v>0.12081949446707126</v>
      </c>
      <c r="AE149" s="12">
        <f t="shared" si="63"/>
        <v>4.3081925882716346E-4</v>
      </c>
      <c r="AF149" s="12">
        <f t="shared" si="64"/>
        <v>2.9801817910892563E-3</v>
      </c>
      <c r="AG149" s="12">
        <f t="shared" si="65"/>
        <v>2.0824448235419554E-2</v>
      </c>
      <c r="AH149" s="12">
        <f t="shared" si="66"/>
        <v>9.8858187929415256E-5</v>
      </c>
      <c r="AI149" s="12">
        <f t="shared" si="67"/>
        <v>3.3858822254726688E-2</v>
      </c>
      <c r="AJ149" s="12">
        <f t="shared" si="68"/>
        <v>0.26666666666666666</v>
      </c>
      <c r="AK149" s="12">
        <f t="shared" si="69"/>
        <v>2.8916192200146313E-2</v>
      </c>
      <c r="AL149" s="12">
        <f t="shared" si="70"/>
        <v>1.0994617035499419E-2</v>
      </c>
      <c r="AM149" s="2">
        <v>1</v>
      </c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10">
        <v>90.953599999999994</v>
      </c>
      <c r="AZ149" s="10">
        <v>34.582700000000003</v>
      </c>
      <c r="BA149" s="9">
        <v>708.01170000000002</v>
      </c>
      <c r="BB149" s="9">
        <v>281.50170000000003</v>
      </c>
      <c r="BC149" s="9">
        <v>102.5196</v>
      </c>
      <c r="BD149" s="9">
        <v>4.3169129999999996</v>
      </c>
      <c r="BE149" s="9">
        <v>1303.1300000000001</v>
      </c>
      <c r="BF149" s="9">
        <v>1.6065</v>
      </c>
      <c r="BG149" s="9">
        <v>0.99950000000000006</v>
      </c>
      <c r="BH149" s="9">
        <v>2.7393730000000001</v>
      </c>
      <c r="BI149" s="9">
        <v>8.2768099999999993</v>
      </c>
      <c r="BJ149" s="9">
        <v>2321.1590000000001</v>
      </c>
      <c r="BK149" s="9">
        <v>335.55</v>
      </c>
      <c r="BL149" s="9">
        <v>48.020479999999999</v>
      </c>
      <c r="BM149" s="9">
        <v>10115.5</v>
      </c>
      <c r="BN149" s="9">
        <v>29.534400000000002</v>
      </c>
      <c r="BO149" s="9">
        <v>3.75</v>
      </c>
      <c r="BP149" s="9">
        <v>1.1038490000000001</v>
      </c>
    </row>
    <row r="150" spans="1:68" x14ac:dyDescent="0.2">
      <c r="A150" s="25">
        <v>37225</v>
      </c>
      <c r="B150" s="27" t="str">
        <f t="shared" si="53"/>
        <v>2001-11</v>
      </c>
      <c r="C150" s="12">
        <v>0.102923</v>
      </c>
      <c r="D150" s="12">
        <v>0.51707499999999995</v>
      </c>
      <c r="E150" s="16">
        <f t="shared" si="52"/>
        <v>0.88831799652312338</v>
      </c>
      <c r="F150" s="12">
        <v>0.88741300000000001</v>
      </c>
      <c r="G150" s="50">
        <v>1.4348399999999999</v>
      </c>
      <c r="H150" s="12">
        <v>8.1670000000000006E-3</v>
      </c>
      <c r="I150" s="12">
        <v>0.272256</v>
      </c>
      <c r="J150" s="12">
        <v>0.62756400000000001</v>
      </c>
      <c r="K150" s="12">
        <v>0.60563699999999998</v>
      </c>
      <c r="L150" s="12">
        <v>2.6662000000000002E-2</v>
      </c>
      <c r="M150" s="12">
        <v>0.11919</v>
      </c>
      <c r="N150" s="12">
        <v>0.108505</v>
      </c>
      <c r="O150" s="12">
        <v>0.11194</v>
      </c>
      <c r="P150" s="12">
        <v>0.41559099999999999</v>
      </c>
      <c r="Q150" s="12">
        <v>3.0384389999999999</v>
      </c>
      <c r="R150" s="12">
        <v>0.24415300000000001</v>
      </c>
      <c r="S150" s="12">
        <v>9.4264000000000001E-2</v>
      </c>
      <c r="T150" s="12">
        <v>0.54686599999999996</v>
      </c>
      <c r="U150" s="12">
        <v>2.2515E-2</v>
      </c>
      <c r="V150" s="12">
        <f t="shared" si="54"/>
        <v>1.447935287717773E-3</v>
      </c>
      <c r="W150" s="12">
        <f t="shared" si="55"/>
        <v>3.535295327965812E-3</v>
      </c>
      <c r="X150" s="12">
        <f t="shared" si="56"/>
        <v>9.3200206158856012E-3</v>
      </c>
      <c r="Y150" s="12">
        <f t="shared" si="57"/>
        <v>0.23591231894024411</v>
      </c>
      <c r="Z150" s="12">
        <f t="shared" si="58"/>
        <v>7.8002815901654038E-4</v>
      </c>
      <c r="AA150" s="12">
        <f t="shared" si="59"/>
        <v>0.65558122520264017</v>
      </c>
      <c r="AB150" s="12">
        <f t="shared" si="60"/>
        <v>1.0005002501250624</v>
      </c>
      <c r="AC150" s="12">
        <f t="shared" si="61"/>
        <v>0.39335002448603901</v>
      </c>
      <c r="AD150" s="12">
        <f t="shared" si="62"/>
        <v>0.120818472661196</v>
      </c>
      <c r="AE150" s="12">
        <f t="shared" si="63"/>
        <v>4.3287981957569117E-4</v>
      </c>
      <c r="AF150" s="12">
        <f t="shared" si="64"/>
        <v>2.9576173434681021E-3</v>
      </c>
      <c r="AG150" s="12">
        <f t="shared" si="65"/>
        <v>2.0834474888936624E-2</v>
      </c>
      <c r="AH150" s="12">
        <f t="shared" si="66"/>
        <v>9.455370650529501E-5</v>
      </c>
      <c r="AI150" s="12">
        <f t="shared" si="67"/>
        <v>3.3562002443313775E-2</v>
      </c>
      <c r="AJ150" s="12">
        <f t="shared" si="68"/>
        <v>0.26666666666666666</v>
      </c>
      <c r="AK150" s="12">
        <f t="shared" si="69"/>
        <v>2.8987607797666497E-2</v>
      </c>
      <c r="AL150" s="12">
        <f t="shared" si="70"/>
        <v>1.0790978741771878E-2</v>
      </c>
      <c r="AM150" s="2">
        <v>1</v>
      </c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10">
        <v>92.67</v>
      </c>
      <c r="AZ150" s="10">
        <v>34.497500000000002</v>
      </c>
      <c r="BA150" s="9">
        <v>690.6386</v>
      </c>
      <c r="BB150" s="9">
        <v>282.86180000000002</v>
      </c>
      <c r="BC150" s="9">
        <v>107.2959</v>
      </c>
      <c r="BD150" s="9">
        <v>4.2388630000000003</v>
      </c>
      <c r="BE150" s="9">
        <v>1282.0050000000001</v>
      </c>
      <c r="BF150" s="9">
        <v>1.5253639999999999</v>
      </c>
      <c r="BG150" s="9">
        <v>0.99950000000000006</v>
      </c>
      <c r="BH150" s="9">
        <v>2.542265</v>
      </c>
      <c r="BI150" s="9">
        <v>8.2768800000000002</v>
      </c>
      <c r="BJ150" s="9">
        <v>2310.11</v>
      </c>
      <c r="BK150" s="9">
        <v>338.11</v>
      </c>
      <c r="BL150" s="9">
        <v>47.997369999999997</v>
      </c>
      <c r="BM150" s="9">
        <v>10576</v>
      </c>
      <c r="BN150" s="9">
        <v>29.7956</v>
      </c>
      <c r="BO150" s="9">
        <v>3.75</v>
      </c>
      <c r="BP150" s="9">
        <v>1.125723</v>
      </c>
    </row>
    <row r="151" spans="1:68" x14ac:dyDescent="0.2">
      <c r="A151" s="25">
        <v>37256</v>
      </c>
      <c r="B151" s="27" t="str">
        <f t="shared" si="53"/>
        <v>2001-12</v>
      </c>
      <c r="C151" s="12">
        <v>8.6652999999999994E-2</v>
      </c>
      <c r="D151" s="12">
        <v>0.51426000000000005</v>
      </c>
      <c r="E151" s="16">
        <f t="shared" si="52"/>
        <v>0.89294484279706043</v>
      </c>
      <c r="F151" s="12">
        <v>0.89240200000000003</v>
      </c>
      <c r="G151" s="50">
        <v>1.4407719999999999</v>
      </c>
      <c r="H151" s="12">
        <v>7.8659999999999997E-3</v>
      </c>
      <c r="I151" s="12">
        <v>0.272258</v>
      </c>
      <c r="J151" s="12">
        <v>0.63376600000000005</v>
      </c>
      <c r="K151" s="12">
        <v>0.60463</v>
      </c>
      <c r="L151" s="12">
        <v>2.7421999999999998E-2</v>
      </c>
      <c r="M151" s="12">
        <v>0.119898</v>
      </c>
      <c r="N151" s="12">
        <v>0.10917399999999999</v>
      </c>
      <c r="O151" s="12">
        <v>0.111605</v>
      </c>
      <c r="P151" s="12">
        <v>0.41585499999999997</v>
      </c>
      <c r="Q151" s="12">
        <v>3.286594</v>
      </c>
      <c r="R151" s="12">
        <v>0.248724</v>
      </c>
      <c r="S151" s="12">
        <v>9.4504000000000005E-2</v>
      </c>
      <c r="T151" s="12">
        <v>0.54447299999999998</v>
      </c>
      <c r="U151" s="12">
        <v>2.2785E-2</v>
      </c>
      <c r="V151" s="12">
        <f t="shared" si="54"/>
        <v>1.4957925598978912E-3</v>
      </c>
      <c r="W151" s="12">
        <f t="shared" si="55"/>
        <v>3.6050326255452612E-3</v>
      </c>
      <c r="X151" s="12">
        <f t="shared" si="56"/>
        <v>9.5532243565186904E-3</v>
      </c>
      <c r="Y151" s="12">
        <f t="shared" si="57"/>
        <v>0.23372808448615814</v>
      </c>
      <c r="Z151" s="12">
        <f t="shared" si="58"/>
        <v>7.7687642848153294E-4</v>
      </c>
      <c r="AA151" s="12">
        <f t="shared" si="59"/>
        <v>0.68719359755469023</v>
      </c>
      <c r="AB151" s="12">
        <f t="shared" si="60"/>
        <v>1.0005002501250624</v>
      </c>
      <c r="AC151" s="12">
        <f t="shared" si="61"/>
        <v>0.42338795037893223</v>
      </c>
      <c r="AD151" s="12">
        <f t="shared" si="62"/>
        <v>0.12081861863240571</v>
      </c>
      <c r="AE151" s="12">
        <f t="shared" si="63"/>
        <v>4.3328157062836231E-4</v>
      </c>
      <c r="AF151" s="12">
        <f t="shared" si="64"/>
        <v>2.9353920216044853E-3</v>
      </c>
      <c r="AG151" s="12">
        <f t="shared" si="65"/>
        <v>2.0869393906888276E-2</v>
      </c>
      <c r="AH151" s="12">
        <f t="shared" si="66"/>
        <v>9.4946023185818874E-5</v>
      </c>
      <c r="AI151" s="12">
        <f t="shared" si="67"/>
        <v>3.323186537106701E-2</v>
      </c>
      <c r="AJ151" s="12">
        <f t="shared" si="68"/>
        <v>0.26666666666666666</v>
      </c>
      <c r="AK151" s="12">
        <f t="shared" si="69"/>
        <v>2.883340061126809E-2</v>
      </c>
      <c r="AL151" s="12">
        <f t="shared" si="70"/>
        <v>1.0730304526042449E-2</v>
      </c>
      <c r="AM151" s="2">
        <v>1</v>
      </c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10">
        <v>93.194000000000003</v>
      </c>
      <c r="AZ151" s="10">
        <v>34.682000000000002</v>
      </c>
      <c r="BA151" s="9">
        <v>668.54190000000006</v>
      </c>
      <c r="BB151" s="9">
        <v>277.39</v>
      </c>
      <c r="BC151" s="9">
        <v>104.6767</v>
      </c>
      <c r="BD151" s="9">
        <v>4.2784760000000004</v>
      </c>
      <c r="BE151" s="9">
        <v>1287.2059999999999</v>
      </c>
      <c r="BF151" s="9">
        <v>1.4551940000000001</v>
      </c>
      <c r="BG151" s="9">
        <v>0.99950000000000006</v>
      </c>
      <c r="BH151" s="9">
        <v>2.3618999999999999</v>
      </c>
      <c r="BI151" s="9">
        <v>8.2768700000000006</v>
      </c>
      <c r="BJ151" s="9">
        <v>2307.9679999999998</v>
      </c>
      <c r="BK151" s="9">
        <v>340.67</v>
      </c>
      <c r="BL151" s="9">
        <v>47.917059999999999</v>
      </c>
      <c r="BM151" s="9">
        <v>10532.3</v>
      </c>
      <c r="BN151" s="9">
        <v>30.0916</v>
      </c>
      <c r="BO151" s="9">
        <v>3.75</v>
      </c>
      <c r="BP151" s="9">
        <v>1.1198900000000001</v>
      </c>
    </row>
    <row r="152" spans="1:68" x14ac:dyDescent="0.2">
      <c r="A152" s="25">
        <v>37287</v>
      </c>
      <c r="B152" s="27" t="str">
        <f t="shared" si="53"/>
        <v>2002-1</v>
      </c>
      <c r="C152" s="12">
        <v>8.6055999999999994E-2</v>
      </c>
      <c r="D152" s="12">
        <v>0.51738899999999999</v>
      </c>
      <c r="E152" s="16">
        <f t="shared" si="52"/>
        <v>0.88268186997919518</v>
      </c>
      <c r="F152" s="12">
        <v>0.88478900000000005</v>
      </c>
      <c r="G152" s="50">
        <v>1.4345300000000001</v>
      </c>
      <c r="H152" s="12">
        <v>7.541E-3</v>
      </c>
      <c r="I152" s="12">
        <v>0.272258</v>
      </c>
      <c r="J152" s="12">
        <v>0.62507999999999997</v>
      </c>
      <c r="K152" s="12">
        <v>0.59969300000000003</v>
      </c>
      <c r="L152" s="12">
        <v>2.7632E-2</v>
      </c>
      <c r="M152" s="12">
        <v>0.11903</v>
      </c>
      <c r="N152" s="12">
        <v>0.109126</v>
      </c>
      <c r="O152" s="12">
        <v>0.11160299999999999</v>
      </c>
      <c r="P152" s="12">
        <v>0.42441400000000001</v>
      </c>
      <c r="Q152" s="12">
        <v>3.7027730000000001</v>
      </c>
      <c r="R152" s="12">
        <v>0.24565000000000001</v>
      </c>
      <c r="S152" s="12">
        <v>9.5746999999999999E-2</v>
      </c>
      <c r="T152" s="12">
        <v>0.54352699999999998</v>
      </c>
      <c r="U152" s="12">
        <v>2.2706E-2</v>
      </c>
      <c r="V152" s="12">
        <f t="shared" si="54"/>
        <v>1.4997000599880025E-3</v>
      </c>
      <c r="W152" s="12">
        <f t="shared" si="55"/>
        <v>3.6247341710577302E-3</v>
      </c>
      <c r="X152" s="12">
        <f t="shared" si="56"/>
        <v>9.762269219955641E-3</v>
      </c>
      <c r="Y152" s="12">
        <f t="shared" si="57"/>
        <v>0.22066160527787254</v>
      </c>
      <c r="Z152" s="12">
        <f t="shared" si="58"/>
        <v>7.5936140743080704E-4</v>
      </c>
      <c r="AA152" s="12">
        <f t="shared" si="59"/>
        <v>0.72739281321352689</v>
      </c>
      <c r="AB152" s="12">
        <f t="shared" si="60"/>
        <v>0.7142857142857143</v>
      </c>
      <c r="AC152" s="12">
        <f t="shared" si="61"/>
        <v>0.42068066130999959</v>
      </c>
      <c r="AD152" s="12">
        <f t="shared" si="62"/>
        <v>0.12082168410929046</v>
      </c>
      <c r="AE152" s="12">
        <f t="shared" si="63"/>
        <v>4.3938777465031326E-4</v>
      </c>
      <c r="AF152" s="12">
        <f t="shared" si="64"/>
        <v>2.9147720648245307E-3</v>
      </c>
      <c r="AG152" s="12">
        <f t="shared" si="65"/>
        <v>2.0688637862152019E-2</v>
      </c>
      <c r="AH152" s="12">
        <f t="shared" si="66"/>
        <v>9.6364179507193589E-5</v>
      </c>
      <c r="AI152" s="12">
        <f t="shared" si="67"/>
        <v>3.2822505735732879E-2</v>
      </c>
      <c r="AJ152" s="12">
        <f t="shared" si="68"/>
        <v>0.26666666666666666</v>
      </c>
      <c r="AK152" s="12">
        <f t="shared" si="69"/>
        <v>2.8549323238292637E-2</v>
      </c>
      <c r="AL152" s="12">
        <f t="shared" si="70"/>
        <v>1.0698242171828748E-2</v>
      </c>
      <c r="AM152" s="2">
        <v>1</v>
      </c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10">
        <v>93.473299999999995</v>
      </c>
      <c r="AZ152" s="10">
        <v>35.027099999999997</v>
      </c>
      <c r="BA152" s="9">
        <v>666.8</v>
      </c>
      <c r="BB152" s="9">
        <v>275.88229999999999</v>
      </c>
      <c r="BC152" s="9">
        <v>102.43519999999999</v>
      </c>
      <c r="BD152" s="9">
        <v>4.5318259999999997</v>
      </c>
      <c r="BE152" s="9">
        <v>1316.896</v>
      </c>
      <c r="BF152" s="9">
        <v>1.374773</v>
      </c>
      <c r="BG152" s="9">
        <v>1.4</v>
      </c>
      <c r="BH152" s="9">
        <v>2.3771</v>
      </c>
      <c r="BI152" s="9">
        <v>8.2766599999999997</v>
      </c>
      <c r="BJ152" s="9">
        <v>2275.8939999999998</v>
      </c>
      <c r="BK152" s="9">
        <v>343.08</v>
      </c>
      <c r="BL152" s="9">
        <v>48.335709999999999</v>
      </c>
      <c r="BM152" s="9">
        <v>10377.299999999999</v>
      </c>
      <c r="BN152" s="9">
        <v>30.466899999999999</v>
      </c>
      <c r="BO152" s="9">
        <v>3.75</v>
      </c>
      <c r="BP152" s="9">
        <v>1.132911</v>
      </c>
    </row>
    <row r="153" spans="1:68" x14ac:dyDescent="0.2">
      <c r="A153" s="25">
        <v>37315</v>
      </c>
      <c r="B153" s="27" t="str">
        <f t="shared" si="53"/>
        <v>2002-2</v>
      </c>
      <c r="C153" s="12">
        <v>8.7160000000000001E-2</v>
      </c>
      <c r="D153" s="12">
        <v>0.51305000000000001</v>
      </c>
      <c r="E153" s="16">
        <f t="shared" si="52"/>
        <v>0.87068120356004131</v>
      </c>
      <c r="F153" s="12">
        <v>0.86995800000000001</v>
      </c>
      <c r="G153" s="50">
        <v>1.4229799999999999</v>
      </c>
      <c r="H153" s="12">
        <v>7.4900000000000001E-3</v>
      </c>
      <c r="I153" s="12">
        <v>0.272254</v>
      </c>
      <c r="J153" s="12">
        <v>0.62678599999999995</v>
      </c>
      <c r="K153" s="12">
        <v>0.58884999999999998</v>
      </c>
      <c r="L153" s="12">
        <v>2.7359000000000001E-2</v>
      </c>
      <c r="M153" s="12">
        <v>0.117117</v>
      </c>
      <c r="N153" s="12">
        <v>0.10987</v>
      </c>
      <c r="O153" s="12">
        <v>0.111689</v>
      </c>
      <c r="P153" s="12">
        <v>0.41885299999999998</v>
      </c>
      <c r="Q153" s="12">
        <v>3.0119820000000002</v>
      </c>
      <c r="R153" s="12">
        <v>0.23871000000000001</v>
      </c>
      <c r="S153" s="12">
        <v>9.4659999999999994E-2</v>
      </c>
      <c r="T153" s="12">
        <v>0.54623999999999995</v>
      </c>
      <c r="U153" s="12">
        <v>2.2811000000000001E-2</v>
      </c>
      <c r="V153" s="12">
        <f t="shared" si="54"/>
        <v>1.473112022803774E-3</v>
      </c>
      <c r="W153" s="12">
        <f t="shared" si="55"/>
        <v>3.574115540433076E-3</v>
      </c>
      <c r="X153" s="12">
        <f t="shared" si="56"/>
        <v>9.8720093981529474E-3</v>
      </c>
      <c r="Y153" s="12">
        <f t="shared" si="57"/>
        <v>0.21459227467811159</v>
      </c>
      <c r="Z153" s="12">
        <f t="shared" si="58"/>
        <v>7.5761306427968051E-4</v>
      </c>
      <c r="AA153" s="12">
        <f t="shared" si="59"/>
        <v>0.73517248984542993</v>
      </c>
      <c r="AB153" s="12">
        <f t="shared" si="60"/>
        <v>0.51253927332181826</v>
      </c>
      <c r="AC153" s="12">
        <f t="shared" si="61"/>
        <v>0.41342814618819246</v>
      </c>
      <c r="AD153" s="12">
        <f t="shared" si="62"/>
        <v>0.12082153813067334</v>
      </c>
      <c r="AE153" s="12">
        <f t="shared" si="63"/>
        <v>4.3711566605062494E-4</v>
      </c>
      <c r="AF153" s="12">
        <f t="shared" si="64"/>
        <v>2.8905911258852437E-3</v>
      </c>
      <c r="AG153" s="12">
        <f t="shared" si="65"/>
        <v>2.0537465471386178E-2</v>
      </c>
      <c r="AH153" s="12">
        <f t="shared" si="66"/>
        <v>9.7758399890510592E-5</v>
      </c>
      <c r="AI153" s="12">
        <f t="shared" si="67"/>
        <v>3.2466794585837337E-2</v>
      </c>
      <c r="AJ153" s="12">
        <f t="shared" si="68"/>
        <v>0.26666666666666666</v>
      </c>
      <c r="AK153" s="12">
        <f t="shared" si="69"/>
        <v>2.8511798182087749E-2</v>
      </c>
      <c r="AL153" s="12">
        <f t="shared" si="70"/>
        <v>1.0678056593699945E-2</v>
      </c>
      <c r="AM153" s="2">
        <v>1</v>
      </c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10">
        <v>93.65</v>
      </c>
      <c r="AZ153" s="10">
        <v>35.0732</v>
      </c>
      <c r="BA153" s="9">
        <v>678.83500000000004</v>
      </c>
      <c r="BB153" s="9">
        <v>279.78949999999998</v>
      </c>
      <c r="BC153" s="9">
        <v>101.29649999999999</v>
      </c>
      <c r="BD153" s="9">
        <v>4.66</v>
      </c>
      <c r="BE153" s="9">
        <v>1319.9349999999999</v>
      </c>
      <c r="BF153" s="9">
        <v>1.360225</v>
      </c>
      <c r="BG153" s="9">
        <v>1.9510700000000001</v>
      </c>
      <c r="BH153" s="9">
        <v>2.4188000000000001</v>
      </c>
      <c r="BI153" s="9">
        <v>8.2766699999999993</v>
      </c>
      <c r="BJ153" s="9">
        <v>2287.7240000000002</v>
      </c>
      <c r="BK153" s="9">
        <v>345.95</v>
      </c>
      <c r="BL153" s="9">
        <v>48.691499999999998</v>
      </c>
      <c r="BM153" s="9">
        <v>10229.299999999999</v>
      </c>
      <c r="BN153" s="9">
        <v>30.800699999999999</v>
      </c>
      <c r="BO153" s="9">
        <v>3.75</v>
      </c>
      <c r="BP153" s="9">
        <v>1.1485259999999999</v>
      </c>
    </row>
    <row r="154" spans="1:68" x14ac:dyDescent="0.2">
      <c r="A154" s="25">
        <v>37346</v>
      </c>
      <c r="B154" s="27" t="str">
        <f t="shared" si="53"/>
        <v>2002-3</v>
      </c>
      <c r="C154" s="12">
        <v>8.7151000000000006E-2</v>
      </c>
      <c r="D154" s="12">
        <v>0.52483500000000005</v>
      </c>
      <c r="E154" s="16">
        <f t="shared" si="52"/>
        <v>0.87660703985581567</v>
      </c>
      <c r="F154" s="12">
        <v>0.87611499999999998</v>
      </c>
      <c r="G154" s="50">
        <v>1.4230579999999999</v>
      </c>
      <c r="H154" s="12">
        <v>7.6169999999999996E-3</v>
      </c>
      <c r="I154" s="12">
        <v>0.272256</v>
      </c>
      <c r="J154" s="12">
        <v>0.63003399999999998</v>
      </c>
      <c r="K154" s="12">
        <v>0.59677599999999997</v>
      </c>
      <c r="L154" s="12">
        <v>2.7913E-2</v>
      </c>
      <c r="M154" s="12">
        <v>0.117882</v>
      </c>
      <c r="N154" s="12">
        <v>0.110319</v>
      </c>
      <c r="O154" s="12">
        <v>0.11353100000000001</v>
      </c>
      <c r="P154" s="12">
        <v>0.43212699999999998</v>
      </c>
      <c r="Q154" s="12">
        <v>0.26740000000000003</v>
      </c>
      <c r="R154" s="12">
        <v>0.24143700000000001</v>
      </c>
      <c r="S154" s="12">
        <v>9.6768000000000007E-2</v>
      </c>
      <c r="T154" s="12">
        <v>0.54660600000000004</v>
      </c>
      <c r="U154" s="12">
        <v>2.3035E-2</v>
      </c>
      <c r="V154" s="12">
        <f t="shared" si="54"/>
        <v>1.5075679913164083E-3</v>
      </c>
      <c r="W154" s="12">
        <f t="shared" si="55"/>
        <v>3.584388696845308E-3</v>
      </c>
      <c r="X154" s="12">
        <f t="shared" si="56"/>
        <v>9.9675357361074975E-3</v>
      </c>
      <c r="Y154" s="12">
        <f t="shared" si="57"/>
        <v>0.21436663769144279</v>
      </c>
      <c r="Z154" s="12">
        <f t="shared" si="58"/>
        <v>7.5636442848347422E-4</v>
      </c>
      <c r="AA154" s="12">
        <f t="shared" si="59"/>
        <v>0.73462539247361591</v>
      </c>
      <c r="AB154" s="12">
        <f t="shared" si="60"/>
        <v>0.41942614115367355</v>
      </c>
      <c r="AC154" s="12">
        <f t="shared" si="61"/>
        <v>0.4262856241567537</v>
      </c>
      <c r="AD154" s="12">
        <f t="shared" si="62"/>
        <v>0.12081555331107106</v>
      </c>
      <c r="AE154" s="12">
        <f t="shared" si="63"/>
        <v>4.3836385076341067E-4</v>
      </c>
      <c r="AF154" s="12">
        <f t="shared" si="64"/>
        <v>2.8659043361132603E-3</v>
      </c>
      <c r="AG154" s="12">
        <f t="shared" si="65"/>
        <v>2.051726486804116E-2</v>
      </c>
      <c r="AH154" s="12">
        <f t="shared" si="66"/>
        <v>1.013499817570033E-4</v>
      </c>
      <c r="AI154" s="12">
        <f t="shared" si="67"/>
        <v>3.219678676068128E-2</v>
      </c>
      <c r="AJ154" s="12">
        <f t="shared" si="68"/>
        <v>0.26666666666666666</v>
      </c>
      <c r="AK154" s="12">
        <f t="shared" si="69"/>
        <v>2.8555519067947857E-2</v>
      </c>
      <c r="AL154" s="12">
        <f t="shared" si="70"/>
        <v>1.0537041388444869E-2</v>
      </c>
      <c r="AM154" s="2">
        <v>1</v>
      </c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10">
        <v>94.903300000000002</v>
      </c>
      <c r="AZ154" s="10">
        <v>35.019500000000001</v>
      </c>
      <c r="BA154" s="9">
        <v>663.32</v>
      </c>
      <c r="BB154" s="9">
        <v>278.98759999999999</v>
      </c>
      <c r="BC154" s="9">
        <v>100.3257</v>
      </c>
      <c r="BD154" s="9">
        <v>4.6649050000000001</v>
      </c>
      <c r="BE154" s="9">
        <v>1322.114</v>
      </c>
      <c r="BF154" s="9">
        <v>1.3612379999999999</v>
      </c>
      <c r="BG154" s="9">
        <v>2.3842099999999999</v>
      </c>
      <c r="BH154" s="9">
        <v>2.3458450000000002</v>
      </c>
      <c r="BI154" s="9">
        <v>8.2770799999999998</v>
      </c>
      <c r="BJ154" s="9">
        <v>2281.21</v>
      </c>
      <c r="BK154" s="9">
        <v>348.93</v>
      </c>
      <c r="BL154" s="9">
        <v>48.739440000000002</v>
      </c>
      <c r="BM154" s="9">
        <v>9866.7999999999993</v>
      </c>
      <c r="BN154" s="9">
        <v>31.059000000000001</v>
      </c>
      <c r="BO154" s="9">
        <v>3.75</v>
      </c>
      <c r="BP154" s="9">
        <v>1.1407620000000001</v>
      </c>
    </row>
    <row r="155" spans="1:68" x14ac:dyDescent="0.2">
      <c r="A155" s="25">
        <v>37376</v>
      </c>
      <c r="B155" s="27" t="str">
        <f t="shared" si="53"/>
        <v>2002-4</v>
      </c>
      <c r="C155" s="12">
        <v>9.0090000000000003E-2</v>
      </c>
      <c r="D155" s="12">
        <v>0.53558600000000001</v>
      </c>
      <c r="E155" s="16">
        <f t="shared" si="52"/>
        <v>0.88677167225628417</v>
      </c>
      <c r="F155" s="12">
        <v>0.88516600000000001</v>
      </c>
      <c r="G155" s="50">
        <v>1.4412860000000001</v>
      </c>
      <c r="H155" s="12">
        <v>7.6340000000000002E-3</v>
      </c>
      <c r="I155" s="12">
        <v>0.27225700000000003</v>
      </c>
      <c r="J155" s="12">
        <v>0.63192099999999995</v>
      </c>
      <c r="K155" s="12">
        <v>0.60402199999999995</v>
      </c>
      <c r="L155" s="12">
        <v>2.9114000000000001E-2</v>
      </c>
      <c r="M155" s="12">
        <v>0.119063</v>
      </c>
      <c r="N155" s="12">
        <v>0.109193</v>
      </c>
      <c r="O155" s="12">
        <v>0.115941</v>
      </c>
      <c r="P155" s="12">
        <v>0.44287300000000002</v>
      </c>
      <c r="Q155" s="12">
        <v>0.26740000000000003</v>
      </c>
      <c r="R155" s="12">
        <v>0.24637800000000001</v>
      </c>
      <c r="S155" s="12">
        <v>9.7002000000000005E-2</v>
      </c>
      <c r="T155" s="12">
        <v>0.546516</v>
      </c>
      <c r="U155" s="12">
        <v>2.3023999999999999E-2</v>
      </c>
      <c r="V155" s="12">
        <f t="shared" si="54"/>
        <v>1.5363708922243502E-3</v>
      </c>
      <c r="W155" s="12">
        <f t="shared" si="55"/>
        <v>3.6537021136666729E-3</v>
      </c>
      <c r="X155" s="12">
        <f t="shared" si="56"/>
        <v>1.0280037472792596E-2</v>
      </c>
      <c r="Y155" s="12">
        <f t="shared" si="57"/>
        <v>0.20841031489339709</v>
      </c>
      <c r="Z155" s="12">
        <f t="shared" si="58"/>
        <v>7.5890614304166548E-4</v>
      </c>
      <c r="AA155" s="12">
        <f t="shared" si="59"/>
        <v>0.75517008318198464</v>
      </c>
      <c r="AB155" s="12">
        <f t="shared" si="60"/>
        <v>0.3523844091042036</v>
      </c>
      <c r="AC155" s="12">
        <f t="shared" si="61"/>
        <v>0.43110881186411454</v>
      </c>
      <c r="AD155" s="12">
        <f t="shared" si="62"/>
        <v>0.12081380176871405</v>
      </c>
      <c r="AE155" s="12">
        <f t="shared" si="63"/>
        <v>4.4187079256154707E-4</v>
      </c>
      <c r="AF155" s="12">
        <f t="shared" si="64"/>
        <v>2.8428473959517856E-3</v>
      </c>
      <c r="AG155" s="12">
        <f t="shared" si="65"/>
        <v>2.0441746133954764E-2</v>
      </c>
      <c r="AH155" s="12">
        <f t="shared" si="66"/>
        <v>1.0634903754121025E-4</v>
      </c>
      <c r="AI155" s="12">
        <f t="shared" si="67"/>
        <v>3.2080380601635455E-2</v>
      </c>
      <c r="AJ155" s="12">
        <f t="shared" si="68"/>
        <v>0.26666666666666666</v>
      </c>
      <c r="AK155" s="12">
        <f t="shared" si="69"/>
        <v>2.8639098670286651E-2</v>
      </c>
      <c r="AL155" s="12">
        <f t="shared" si="70"/>
        <v>1.0413466695130142E-2</v>
      </c>
      <c r="AM155" s="2">
        <v>1</v>
      </c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10">
        <v>96.029499999999999</v>
      </c>
      <c r="AZ155" s="10">
        <v>34.917299999999997</v>
      </c>
      <c r="BA155" s="9">
        <v>650.8845</v>
      </c>
      <c r="BB155" s="9">
        <v>273.69499999999999</v>
      </c>
      <c r="BC155" s="9">
        <v>97.275909999999996</v>
      </c>
      <c r="BD155" s="9">
        <v>4.7982269999999998</v>
      </c>
      <c r="BE155" s="9">
        <v>1317.6859999999999</v>
      </c>
      <c r="BF155" s="9">
        <v>1.3242050000000001</v>
      </c>
      <c r="BG155" s="9">
        <v>2.8378100000000002</v>
      </c>
      <c r="BH155" s="9">
        <v>2.3195999999999999</v>
      </c>
      <c r="BI155" s="9">
        <v>8.2772000000000006</v>
      </c>
      <c r="BJ155" s="9">
        <v>2263.105</v>
      </c>
      <c r="BK155" s="9">
        <v>351.76</v>
      </c>
      <c r="BL155" s="9">
        <v>48.919499999999999</v>
      </c>
      <c r="BM155" s="9">
        <v>9403</v>
      </c>
      <c r="BN155" s="9">
        <v>31.171700000000001</v>
      </c>
      <c r="BO155" s="9">
        <v>3.75</v>
      </c>
      <c r="BP155" s="9">
        <v>1.127686</v>
      </c>
    </row>
    <row r="156" spans="1:68" x14ac:dyDescent="0.2">
      <c r="A156" s="25">
        <v>37407</v>
      </c>
      <c r="B156" s="27" t="str">
        <f t="shared" si="53"/>
        <v>2002-5</v>
      </c>
      <c r="C156" s="12">
        <v>9.8310999999999996E-2</v>
      </c>
      <c r="D156" s="12">
        <v>0.54908000000000001</v>
      </c>
      <c r="E156" s="16">
        <f t="shared" si="52"/>
        <v>0.91817246951667397</v>
      </c>
      <c r="F156" s="12">
        <v>0.91599299999999995</v>
      </c>
      <c r="G156" s="50">
        <v>1.460026</v>
      </c>
      <c r="H156" s="12">
        <v>7.9039999999999996E-3</v>
      </c>
      <c r="I156" s="12">
        <v>0.27225899999999997</v>
      </c>
      <c r="J156" s="12">
        <v>0.64495000000000002</v>
      </c>
      <c r="K156" s="12">
        <v>0.62923600000000002</v>
      </c>
      <c r="L156" s="12">
        <v>2.9978000000000001E-2</v>
      </c>
      <c r="M156" s="12">
        <v>0.12318900000000001</v>
      </c>
      <c r="N156" s="12">
        <v>0.105114</v>
      </c>
      <c r="O156" s="12">
        <v>0.12177399999999999</v>
      </c>
      <c r="P156" s="12">
        <v>0.46019100000000002</v>
      </c>
      <c r="Q156" s="12">
        <v>0.26740000000000003</v>
      </c>
      <c r="R156" s="12">
        <v>0.24752399999999999</v>
      </c>
      <c r="S156" s="12">
        <v>9.9269999999999997E-2</v>
      </c>
      <c r="T156" s="12">
        <v>0.55543500000000001</v>
      </c>
      <c r="U156" s="12">
        <v>2.3342000000000002E-2</v>
      </c>
      <c r="V156" s="12">
        <f t="shared" si="54"/>
        <v>1.5298147899128296E-3</v>
      </c>
      <c r="W156" s="12">
        <f t="shared" si="55"/>
        <v>3.7619498336465785E-3</v>
      </c>
      <c r="X156" s="12">
        <f t="shared" si="56"/>
        <v>1.0873470211475948E-2</v>
      </c>
      <c r="Y156" s="12">
        <f t="shared" si="57"/>
        <v>0.20436996113087708</v>
      </c>
      <c r="Z156" s="12">
        <f t="shared" si="58"/>
        <v>7.9164278544263916E-4</v>
      </c>
      <c r="AA156" s="12">
        <f t="shared" si="59"/>
        <v>0.71536335808729012</v>
      </c>
      <c r="AB156" s="12">
        <f t="shared" si="60"/>
        <v>0.30244740439637546</v>
      </c>
      <c r="AC156" s="12">
        <f t="shared" si="61"/>
        <v>0.40329085336344572</v>
      </c>
      <c r="AD156" s="12">
        <f t="shared" si="62"/>
        <v>0.12081686700116831</v>
      </c>
      <c r="AE156" s="12">
        <f t="shared" si="63"/>
        <v>4.3328870459675989E-4</v>
      </c>
      <c r="AF156" s="12">
        <f t="shared" si="64"/>
        <v>2.8183304210585652E-3</v>
      </c>
      <c r="AG156" s="12">
        <f t="shared" si="65"/>
        <v>2.0408163265306121E-2</v>
      </c>
      <c r="AH156" s="12">
        <f t="shared" si="66"/>
        <v>1.1015642211940956E-4</v>
      </c>
      <c r="AI156" s="12">
        <f t="shared" si="67"/>
        <v>3.2002457788758175E-2</v>
      </c>
      <c r="AJ156" s="12">
        <f t="shared" si="68"/>
        <v>0.26666666666666666</v>
      </c>
      <c r="AK156" s="12">
        <f t="shared" si="69"/>
        <v>2.9024543153690758E-2</v>
      </c>
      <c r="AL156" s="12">
        <f t="shared" si="70"/>
        <v>1.0382253821188519E-2</v>
      </c>
      <c r="AM156" s="2">
        <v>1</v>
      </c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10">
        <v>96.318200000000004</v>
      </c>
      <c r="AZ156" s="10">
        <v>34.453600000000002</v>
      </c>
      <c r="BA156" s="9">
        <v>653.6739</v>
      </c>
      <c r="BB156" s="9">
        <v>265.81959999999998</v>
      </c>
      <c r="BC156" s="9">
        <v>91.96696</v>
      </c>
      <c r="BD156" s="9">
        <v>4.8930870000000004</v>
      </c>
      <c r="BE156" s="9">
        <v>1263.1959999999999</v>
      </c>
      <c r="BF156" s="9">
        <v>1.397891</v>
      </c>
      <c r="BG156" s="9">
        <v>3.3063600000000002</v>
      </c>
      <c r="BH156" s="9">
        <v>2.4796</v>
      </c>
      <c r="BI156" s="9">
        <v>8.2769899999999996</v>
      </c>
      <c r="BJ156" s="9">
        <v>2307.9299999999998</v>
      </c>
      <c r="BK156" s="9">
        <v>354.82</v>
      </c>
      <c r="BL156" s="9">
        <v>49</v>
      </c>
      <c r="BM156" s="9">
        <v>9078</v>
      </c>
      <c r="BN156" s="9">
        <v>31.247599999999998</v>
      </c>
      <c r="BO156" s="9">
        <v>3.75</v>
      </c>
      <c r="BP156" s="9">
        <v>1.0891200000000001</v>
      </c>
    </row>
    <row r="157" spans="1:68" x14ac:dyDescent="0.2">
      <c r="A157" s="25">
        <v>37437</v>
      </c>
      <c r="B157" s="27" t="str">
        <f t="shared" si="53"/>
        <v>2002-6</v>
      </c>
      <c r="C157" s="12">
        <v>9.8426E-2</v>
      </c>
      <c r="D157" s="12">
        <v>0.56842899999999996</v>
      </c>
      <c r="E157" s="16">
        <f t="shared" si="52"/>
        <v>0.95654419712462802</v>
      </c>
      <c r="F157" s="12">
        <v>0.95485500000000001</v>
      </c>
      <c r="G157" s="50">
        <v>1.4827680000000001</v>
      </c>
      <c r="H157" s="12">
        <v>8.0979999999999993E-3</v>
      </c>
      <c r="I157" s="12">
        <v>0.272258</v>
      </c>
      <c r="J157" s="12">
        <v>0.65289799999999998</v>
      </c>
      <c r="K157" s="12">
        <v>0.64888999999999997</v>
      </c>
      <c r="L157" s="12">
        <v>3.1426999999999997E-2</v>
      </c>
      <c r="M157" s="12">
        <v>0.128466</v>
      </c>
      <c r="N157" s="12">
        <v>0.102425</v>
      </c>
      <c r="O157" s="12">
        <v>0.12896199999999999</v>
      </c>
      <c r="P157" s="12">
        <v>0.48922599999999999</v>
      </c>
      <c r="Q157" s="12">
        <v>0.26740000000000003</v>
      </c>
      <c r="R157" s="12">
        <v>0.24798799999999999</v>
      </c>
      <c r="S157" s="12">
        <v>0.104821</v>
      </c>
      <c r="T157" s="12">
        <v>0.56075200000000003</v>
      </c>
      <c r="U157" s="12">
        <v>2.3741000000000002E-2</v>
      </c>
      <c r="V157" s="12">
        <f t="shared" si="54"/>
        <v>1.4841948094739125E-3</v>
      </c>
      <c r="W157" s="12">
        <f t="shared" si="55"/>
        <v>3.9303077824024398E-3</v>
      </c>
      <c r="X157" s="12">
        <f t="shared" si="56"/>
        <v>1.1199462425803561E-2</v>
      </c>
      <c r="Y157" s="12">
        <f t="shared" si="57"/>
        <v>0.20232061748252453</v>
      </c>
      <c r="Z157" s="12">
        <f t="shared" si="58"/>
        <v>8.18005946903234E-4</v>
      </c>
      <c r="AA157" s="12">
        <f t="shared" si="59"/>
        <v>0.65389393840319099</v>
      </c>
      <c r="AB157" s="12">
        <f t="shared" si="60"/>
        <v>0.27771683436134847</v>
      </c>
      <c r="AC157" s="12">
        <f t="shared" si="61"/>
        <v>0.36857187612299241</v>
      </c>
      <c r="AD157" s="12">
        <f t="shared" si="62"/>
        <v>0.12081599120459585</v>
      </c>
      <c r="AE157" s="12">
        <f t="shared" si="63"/>
        <v>4.2360101528691346E-4</v>
      </c>
      <c r="AF157" s="12">
        <f t="shared" si="64"/>
        <v>2.7927500209456251E-3</v>
      </c>
      <c r="AG157" s="12">
        <f t="shared" si="65"/>
        <v>2.0424373548720606E-2</v>
      </c>
      <c r="AH157" s="12">
        <f t="shared" si="66"/>
        <v>1.1430138990490126E-4</v>
      </c>
      <c r="AI157" s="12">
        <f t="shared" si="67"/>
        <v>3.1845003996548001E-2</v>
      </c>
      <c r="AJ157" s="12">
        <f t="shared" si="68"/>
        <v>0.26666666666666666</v>
      </c>
      <c r="AK157" s="12">
        <f t="shared" si="69"/>
        <v>2.9508099973442708E-2</v>
      </c>
      <c r="AL157" s="12">
        <f t="shared" si="70"/>
        <v>1.0372636983637166E-2</v>
      </c>
      <c r="AM157" s="2">
        <v>1</v>
      </c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10">
        <v>96.407499999999999</v>
      </c>
      <c r="AZ157" s="10">
        <v>33.889000000000003</v>
      </c>
      <c r="BA157" s="9">
        <v>673.76599999999996</v>
      </c>
      <c r="BB157" s="9">
        <v>254.43299999999999</v>
      </c>
      <c r="BC157" s="9">
        <v>89.29</v>
      </c>
      <c r="BD157" s="9">
        <v>4.9426500000000004</v>
      </c>
      <c r="BE157" s="9">
        <v>1222.4849999999999</v>
      </c>
      <c r="BF157" s="9">
        <v>1.5293000000000001</v>
      </c>
      <c r="BG157" s="9">
        <v>3.6007899999999999</v>
      </c>
      <c r="BH157" s="9">
        <v>2.7131750000000001</v>
      </c>
      <c r="BI157" s="9">
        <v>8.2770499999999991</v>
      </c>
      <c r="BJ157" s="9">
        <v>2360.712</v>
      </c>
      <c r="BK157" s="9">
        <v>358.07</v>
      </c>
      <c r="BL157" s="9">
        <v>48.961109999999998</v>
      </c>
      <c r="BM157" s="9">
        <v>8748.7999999999993</v>
      </c>
      <c r="BN157" s="9">
        <v>31.402100000000001</v>
      </c>
      <c r="BO157" s="9">
        <v>3.75</v>
      </c>
      <c r="BP157" s="9">
        <v>1.0454300000000001</v>
      </c>
    </row>
    <row r="158" spans="1:68" x14ac:dyDescent="0.2">
      <c r="A158" s="25">
        <v>37468</v>
      </c>
      <c r="B158" s="27" t="str">
        <f t="shared" si="53"/>
        <v>2002-7</v>
      </c>
      <c r="C158" s="12">
        <v>9.9048999999999998E-2</v>
      </c>
      <c r="D158" s="12">
        <v>0.55478499999999997</v>
      </c>
      <c r="E158" s="16">
        <f t="shared" si="52"/>
        <v>0.99172012864593517</v>
      </c>
      <c r="F158" s="12">
        <v>0.99415799999999999</v>
      </c>
      <c r="G158" s="50">
        <v>1.5563199999999999</v>
      </c>
      <c r="H158" s="12">
        <v>8.4790000000000004E-3</v>
      </c>
      <c r="I158" s="12">
        <v>0.27226099999999998</v>
      </c>
      <c r="J158" s="12">
        <v>0.64881999999999995</v>
      </c>
      <c r="K158" s="12">
        <v>0.67960500000000001</v>
      </c>
      <c r="L158" s="12">
        <v>3.3478000000000001E-2</v>
      </c>
      <c r="M158" s="12">
        <v>0.133801</v>
      </c>
      <c r="N158" s="12">
        <v>0.102204</v>
      </c>
      <c r="O158" s="12">
        <v>0.13409699999999999</v>
      </c>
      <c r="P158" s="12">
        <v>0.48213499999999998</v>
      </c>
      <c r="Q158" s="12">
        <v>0.26740000000000003</v>
      </c>
      <c r="R158" s="12">
        <v>0.24331800000000001</v>
      </c>
      <c r="S158" s="12">
        <v>0.107227</v>
      </c>
      <c r="T158" s="12">
        <v>0.57071499999999997</v>
      </c>
      <c r="U158" s="12">
        <v>2.4285000000000001E-2</v>
      </c>
      <c r="V158" s="12">
        <f t="shared" si="54"/>
        <v>1.436091624943418E-3</v>
      </c>
      <c r="W158" s="12">
        <f t="shared" si="55"/>
        <v>4.0323572474968133E-3</v>
      </c>
      <c r="X158" s="12">
        <f t="shared" si="56"/>
        <v>1.1687289278174315E-2</v>
      </c>
      <c r="Y158" s="12">
        <f t="shared" si="57"/>
        <v>0.21193858528451059</v>
      </c>
      <c r="Z158" s="12">
        <f t="shared" si="58"/>
        <v>8.4445480309002906E-4</v>
      </c>
      <c r="AA158" s="12">
        <f t="shared" si="59"/>
        <v>0.60317196070696577</v>
      </c>
      <c r="AB158" s="12">
        <f t="shared" si="60"/>
        <v>0.2800939995462477</v>
      </c>
      <c r="AC158" s="12">
        <f t="shared" si="61"/>
        <v>0.34085079767607923</v>
      </c>
      <c r="AD158" s="12">
        <f t="shared" si="62"/>
        <v>0.12081964044075005</v>
      </c>
      <c r="AE158" s="12">
        <f t="shared" si="63"/>
        <v>3.996751440429219E-4</v>
      </c>
      <c r="AF158" s="12">
        <f t="shared" si="64"/>
        <v>2.7677064017049072E-3</v>
      </c>
      <c r="AG158" s="12">
        <f t="shared" si="65"/>
        <v>2.0506969190944694E-2</v>
      </c>
      <c r="AH158" s="12">
        <f t="shared" si="66"/>
        <v>1.1132138483802739E-4</v>
      </c>
      <c r="AI158" s="12">
        <f t="shared" si="67"/>
        <v>3.1731525905617751E-2</v>
      </c>
      <c r="AJ158" s="12">
        <f t="shared" si="68"/>
        <v>0.26666666666666666</v>
      </c>
      <c r="AK158" s="12">
        <f t="shared" si="69"/>
        <v>3.0055030761323983E-2</v>
      </c>
      <c r="AL158" s="12">
        <f t="shared" si="70"/>
        <v>1.0387937526943712E-2</v>
      </c>
      <c r="AM158" s="2">
        <v>1</v>
      </c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10">
        <v>96.265500000000003</v>
      </c>
      <c r="AZ158" s="10">
        <v>33.272300000000001</v>
      </c>
      <c r="BA158" s="9">
        <v>696.33439999999996</v>
      </c>
      <c r="BB158" s="9">
        <v>247.9939</v>
      </c>
      <c r="BC158" s="9">
        <v>85.563040000000001</v>
      </c>
      <c r="BD158" s="9">
        <v>4.7183479999999998</v>
      </c>
      <c r="BE158" s="9">
        <v>1184.1959999999999</v>
      </c>
      <c r="BF158" s="9">
        <v>1.657902</v>
      </c>
      <c r="BG158" s="9">
        <v>3.57023</v>
      </c>
      <c r="BH158" s="9">
        <v>2.9338350000000002</v>
      </c>
      <c r="BI158" s="9">
        <v>8.2767999999999997</v>
      </c>
      <c r="BJ158" s="9">
        <v>2502.0320000000002</v>
      </c>
      <c r="BK158" s="9">
        <v>361.31</v>
      </c>
      <c r="BL158" s="9">
        <v>48.763910000000003</v>
      </c>
      <c r="BM158" s="9">
        <v>8983</v>
      </c>
      <c r="BN158" s="9">
        <v>31.514399999999998</v>
      </c>
      <c r="BO158" s="9">
        <v>3.75</v>
      </c>
      <c r="BP158" s="9">
        <v>1.0083489999999999</v>
      </c>
    </row>
    <row r="159" spans="1:68" x14ac:dyDescent="0.2">
      <c r="A159" s="25">
        <v>37499</v>
      </c>
      <c r="B159" s="27" t="str">
        <f t="shared" si="53"/>
        <v>2002-8</v>
      </c>
      <c r="C159" s="12">
        <v>9.4659999999999994E-2</v>
      </c>
      <c r="D159" s="12">
        <v>0.54126600000000002</v>
      </c>
      <c r="E159" s="16">
        <f t="shared" si="52"/>
        <v>0.97802667469952576</v>
      </c>
      <c r="F159" s="12">
        <v>0.97770699999999999</v>
      </c>
      <c r="G159" s="50">
        <v>1.537955</v>
      </c>
      <c r="H159" s="12">
        <v>8.3979999999999992E-3</v>
      </c>
      <c r="I159" s="12">
        <v>0.27226299999999998</v>
      </c>
      <c r="J159" s="12">
        <v>0.63704400000000005</v>
      </c>
      <c r="K159" s="12">
        <v>0.66837100000000005</v>
      </c>
      <c r="L159" s="12">
        <v>3.1911000000000002E-2</v>
      </c>
      <c r="M159" s="12">
        <v>0.13163800000000001</v>
      </c>
      <c r="N159" s="12">
        <v>0.101649</v>
      </c>
      <c r="O159" s="12">
        <v>0.131466</v>
      </c>
      <c r="P159" s="12">
        <v>0.46362700000000001</v>
      </c>
      <c r="Q159" s="12">
        <v>0.26740000000000003</v>
      </c>
      <c r="R159" s="12">
        <v>0.23926</v>
      </c>
      <c r="S159" s="12">
        <v>0.10570599999999999</v>
      </c>
      <c r="T159" s="12">
        <v>0.56952800000000003</v>
      </c>
      <c r="U159" s="12">
        <v>2.3723999999999999E-2</v>
      </c>
      <c r="V159" s="12">
        <f t="shared" si="54"/>
        <v>1.4239048854319011E-3</v>
      </c>
      <c r="W159" s="12">
        <f t="shared" si="55"/>
        <v>3.9862156662261901E-3</v>
      </c>
      <c r="X159" s="12">
        <f t="shared" si="56"/>
        <v>1.1612686255874858E-2</v>
      </c>
      <c r="Y159" s="12">
        <f t="shared" si="57"/>
        <v>0.21384967479879954</v>
      </c>
      <c r="Z159" s="12">
        <f t="shared" si="58"/>
        <v>8.358010358918038E-4</v>
      </c>
      <c r="AA159" s="12">
        <f t="shared" si="59"/>
        <v>0.60845756008518403</v>
      </c>
      <c r="AB159" s="12">
        <f t="shared" si="60"/>
        <v>0.27981420336896301</v>
      </c>
      <c r="AC159" s="12">
        <f t="shared" si="61"/>
        <v>0.32161486684018858</v>
      </c>
      <c r="AD159" s="12">
        <f t="shared" si="62"/>
        <v>0.1208211001969384</v>
      </c>
      <c r="AE159" s="12">
        <f t="shared" si="63"/>
        <v>3.7755881044810945E-4</v>
      </c>
      <c r="AF159" s="12">
        <f t="shared" si="64"/>
        <v>2.7449150448793608E-3</v>
      </c>
      <c r="AG159" s="12">
        <f t="shared" si="65"/>
        <v>2.0581806506320674E-2</v>
      </c>
      <c r="AH159" s="12">
        <f t="shared" si="66"/>
        <v>1.1210385300942794E-4</v>
      </c>
      <c r="AI159" s="12">
        <f t="shared" si="67"/>
        <v>3.1689393243187571E-2</v>
      </c>
      <c r="AJ159" s="12">
        <f t="shared" si="68"/>
        <v>0.26666666666666666</v>
      </c>
      <c r="AK159" s="12">
        <f t="shared" si="69"/>
        <v>2.9512367157457337E-2</v>
      </c>
      <c r="AL159" s="12">
        <f t="shared" si="70"/>
        <v>1.0386319140428228E-2</v>
      </c>
      <c r="AM159" s="2">
        <v>1</v>
      </c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10">
        <v>96.280500000000004</v>
      </c>
      <c r="AZ159" s="10">
        <v>33.884099999999997</v>
      </c>
      <c r="BA159" s="9">
        <v>702.29409999999996</v>
      </c>
      <c r="BB159" s="9">
        <v>250.86449999999999</v>
      </c>
      <c r="BC159" s="9">
        <v>86.112719999999996</v>
      </c>
      <c r="BD159" s="9">
        <v>4.6761819999999998</v>
      </c>
      <c r="BE159" s="9">
        <v>1196.4570000000001</v>
      </c>
      <c r="BF159" s="9">
        <v>1.6435</v>
      </c>
      <c r="BG159" s="9">
        <v>3.5737999999999999</v>
      </c>
      <c r="BH159" s="9">
        <v>3.1093090000000001</v>
      </c>
      <c r="BI159" s="9">
        <v>8.2766999999999999</v>
      </c>
      <c r="BJ159" s="9">
        <v>2648.5940000000001</v>
      </c>
      <c r="BK159" s="9">
        <v>364.31</v>
      </c>
      <c r="BL159" s="9">
        <v>48.586599999999997</v>
      </c>
      <c r="BM159" s="9">
        <v>8920.2999999999993</v>
      </c>
      <c r="BN159" s="9">
        <v>31.5563</v>
      </c>
      <c r="BO159" s="9">
        <v>3.75</v>
      </c>
      <c r="BP159" s="9">
        <v>1.022467</v>
      </c>
    </row>
    <row r="160" spans="1:68" x14ac:dyDescent="0.2">
      <c r="A160" s="25">
        <v>37529</v>
      </c>
      <c r="B160" s="27" t="str">
        <f t="shared" si="53"/>
        <v>2002-9</v>
      </c>
      <c r="C160" s="12">
        <v>9.4365000000000004E-2</v>
      </c>
      <c r="D160" s="12">
        <v>0.54720500000000005</v>
      </c>
      <c r="E160" s="16">
        <f t="shared" si="52"/>
        <v>0.98142072426886606</v>
      </c>
      <c r="F160" s="12">
        <v>0.98020499999999999</v>
      </c>
      <c r="G160" s="50">
        <v>1.5543549999999999</v>
      </c>
      <c r="H160" s="12">
        <v>8.2780000000000006E-3</v>
      </c>
      <c r="I160" s="12">
        <v>0.272258</v>
      </c>
      <c r="J160" s="12">
        <v>0.63550899999999999</v>
      </c>
      <c r="K160" s="12">
        <v>0.66878700000000002</v>
      </c>
      <c r="L160" s="12">
        <v>3.2441999999999999E-2</v>
      </c>
      <c r="M160" s="12">
        <v>0.131969</v>
      </c>
      <c r="N160" s="12">
        <v>9.9345000000000003E-2</v>
      </c>
      <c r="O160" s="12">
        <v>0.13313700000000001</v>
      </c>
      <c r="P160" s="12">
        <v>0.47026200000000001</v>
      </c>
      <c r="Q160" s="12">
        <v>0.26740000000000003</v>
      </c>
      <c r="R160" s="12">
        <v>0.24066299999999999</v>
      </c>
      <c r="S160" s="12">
        <v>0.10692500000000001</v>
      </c>
      <c r="T160" s="12">
        <v>0.56630499999999995</v>
      </c>
      <c r="U160" s="12">
        <v>2.3363999999999999E-2</v>
      </c>
      <c r="V160" s="12">
        <f t="shared" si="54"/>
        <v>1.3759556700106059E-3</v>
      </c>
      <c r="W160" s="12">
        <f t="shared" si="55"/>
        <v>4.0201780778081342E-3</v>
      </c>
      <c r="X160" s="12">
        <f t="shared" si="56"/>
        <v>1.1427265455376527E-2</v>
      </c>
      <c r="Y160" s="12">
        <f t="shared" si="57"/>
        <v>0.20958081949872878</v>
      </c>
      <c r="Z160" s="12">
        <f t="shared" si="58"/>
        <v>8.2672094365235393E-4</v>
      </c>
      <c r="AA160" s="12">
        <f t="shared" si="59"/>
        <v>0.60447029965406163</v>
      </c>
      <c r="AB160" s="12">
        <f t="shared" si="60"/>
        <v>0.27741251796246053</v>
      </c>
      <c r="AC160" s="12">
        <f t="shared" si="61"/>
        <v>0.29928981519751779</v>
      </c>
      <c r="AD160" s="12">
        <f t="shared" si="62"/>
        <v>0.12081730490421604</v>
      </c>
      <c r="AE160" s="12">
        <f t="shared" si="63"/>
        <v>3.6381099291296187E-4</v>
      </c>
      <c r="AF160" s="12">
        <f t="shared" si="64"/>
        <v>2.7211624806117172E-3</v>
      </c>
      <c r="AG160" s="12">
        <f t="shared" si="65"/>
        <v>2.0642340081727155E-2</v>
      </c>
      <c r="AH160" s="12">
        <f t="shared" si="66"/>
        <v>1.1155982953658048E-4</v>
      </c>
      <c r="AI160" s="12">
        <f t="shared" si="67"/>
        <v>3.1620453374060477E-2</v>
      </c>
      <c r="AJ160" s="12">
        <f t="shared" si="68"/>
        <v>0.26666666666666666</v>
      </c>
      <c r="AK160" s="12">
        <f t="shared" si="69"/>
        <v>2.8924305093570128E-2</v>
      </c>
      <c r="AL160" s="12">
        <f t="shared" si="70"/>
        <v>1.0394254056357646E-2</v>
      </c>
      <c r="AM160" s="2">
        <v>1</v>
      </c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10">
        <v>96.206999999999994</v>
      </c>
      <c r="AZ160" s="10">
        <v>34.573</v>
      </c>
      <c r="BA160" s="9">
        <v>726.76760000000002</v>
      </c>
      <c r="BB160" s="9">
        <v>248.74520000000001</v>
      </c>
      <c r="BC160" s="9">
        <v>87.51</v>
      </c>
      <c r="BD160" s="9">
        <v>4.7714290000000004</v>
      </c>
      <c r="BE160" s="9">
        <v>1209.598</v>
      </c>
      <c r="BF160" s="9">
        <v>1.6543410000000001</v>
      </c>
      <c r="BG160" s="9">
        <v>3.6047400000000001</v>
      </c>
      <c r="BH160" s="9">
        <v>3.341243</v>
      </c>
      <c r="BI160" s="9">
        <v>8.2769600000000008</v>
      </c>
      <c r="BJ160" s="9">
        <v>2748.68</v>
      </c>
      <c r="BK160" s="9">
        <v>367.49</v>
      </c>
      <c r="BL160" s="9">
        <v>48.444119999999998</v>
      </c>
      <c r="BM160" s="9">
        <v>8963.7999999999993</v>
      </c>
      <c r="BN160" s="9">
        <v>31.6251</v>
      </c>
      <c r="BO160" s="9">
        <v>3.75</v>
      </c>
      <c r="BP160" s="9">
        <v>1.018931</v>
      </c>
    </row>
    <row r="161" spans="1:68" x14ac:dyDescent="0.2">
      <c r="A161" s="25">
        <v>37560</v>
      </c>
      <c r="B161" s="27" t="str">
        <f t="shared" si="53"/>
        <v>2002-10</v>
      </c>
      <c r="C161" s="12">
        <v>9.6823999999999993E-2</v>
      </c>
      <c r="D161" s="12">
        <v>0.54988599999999999</v>
      </c>
      <c r="E161" s="16">
        <f t="shared" si="52"/>
        <v>0.98178012445044849</v>
      </c>
      <c r="F161" s="12">
        <v>0.98179799999999995</v>
      </c>
      <c r="G161" s="50">
        <v>1.558209</v>
      </c>
      <c r="H161" s="12">
        <v>8.0770000000000008E-3</v>
      </c>
      <c r="I161" s="12">
        <v>0.272254</v>
      </c>
      <c r="J161" s="12">
        <v>0.63330900000000001</v>
      </c>
      <c r="K161" s="12">
        <v>0.67029799999999995</v>
      </c>
      <c r="L161" s="12">
        <v>3.1994000000000002E-2</v>
      </c>
      <c r="M161" s="12">
        <v>0.13213800000000001</v>
      </c>
      <c r="N161" s="12">
        <v>9.9198999999999996E-2</v>
      </c>
      <c r="O161" s="12">
        <v>0.13375300000000001</v>
      </c>
      <c r="P161" s="12">
        <v>0.48093900000000001</v>
      </c>
      <c r="Q161" s="12">
        <v>0.26740000000000003</v>
      </c>
      <c r="R161" s="12">
        <v>0.24185100000000001</v>
      </c>
      <c r="S161" s="12">
        <v>0.10778799999999999</v>
      </c>
      <c r="T161" s="12">
        <v>0.56037599999999999</v>
      </c>
      <c r="U161" s="12">
        <v>2.2919999999999999E-2</v>
      </c>
      <c r="V161" s="12">
        <f t="shared" si="54"/>
        <v>1.3471326416435881E-3</v>
      </c>
      <c r="W161" s="12">
        <f t="shared" si="55"/>
        <v>4.0306181880033487E-3</v>
      </c>
      <c r="X161" s="12">
        <f t="shared" si="56"/>
        <v>1.1401265722915496E-2</v>
      </c>
      <c r="Y161" s="12">
        <f t="shared" si="57"/>
        <v>0.20840883811864339</v>
      </c>
      <c r="Z161" s="12">
        <f t="shared" si="58"/>
        <v>8.0687066508735184E-4</v>
      </c>
      <c r="AA161" s="12">
        <f t="shared" si="59"/>
        <v>0.60384431444347297</v>
      </c>
      <c r="AB161" s="12">
        <f t="shared" si="60"/>
        <v>0.2773163541773549</v>
      </c>
      <c r="AC161" s="12">
        <f t="shared" si="61"/>
        <v>0.26280311053761629</v>
      </c>
      <c r="AD161" s="12">
        <f t="shared" si="62"/>
        <v>0.12081672103419114</v>
      </c>
      <c r="AE161" s="12">
        <f t="shared" si="63"/>
        <v>3.5344768779824355E-4</v>
      </c>
      <c r="AF161" s="12">
        <f t="shared" si="64"/>
        <v>2.6974536037980145E-3</v>
      </c>
      <c r="AG161" s="12">
        <f t="shared" si="65"/>
        <v>2.0674210824024427E-2</v>
      </c>
      <c r="AH161" s="12">
        <f t="shared" si="66"/>
        <v>1.0877841836179702E-4</v>
      </c>
      <c r="AI161" s="12">
        <f t="shared" si="67"/>
        <v>3.1553107034449683E-2</v>
      </c>
      <c r="AJ161" s="12">
        <f t="shared" si="68"/>
        <v>0.26666666666666666</v>
      </c>
      <c r="AK161" s="12">
        <f t="shared" si="69"/>
        <v>2.8614923254775829E-2</v>
      </c>
      <c r="AL161" s="12">
        <f t="shared" si="70"/>
        <v>1.0373196490125237E-2</v>
      </c>
      <c r="AM161" s="2">
        <v>1</v>
      </c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10">
        <v>96.402299999999997</v>
      </c>
      <c r="AZ161" s="10">
        <v>34.946800000000003</v>
      </c>
      <c r="BA161" s="9">
        <v>742.31740000000002</v>
      </c>
      <c r="BB161" s="9">
        <v>248.1009</v>
      </c>
      <c r="BC161" s="9">
        <v>87.709559999999996</v>
      </c>
      <c r="BD161" s="9">
        <v>4.7982610000000001</v>
      </c>
      <c r="BE161" s="9">
        <v>1239.356</v>
      </c>
      <c r="BF161" s="9">
        <v>1.656056</v>
      </c>
      <c r="BG161" s="9">
        <v>3.6059899999999998</v>
      </c>
      <c r="BH161" s="9">
        <v>3.8051300000000001</v>
      </c>
      <c r="BI161" s="9">
        <v>8.2769999999999992</v>
      </c>
      <c r="BJ161" s="9">
        <v>2829.2730000000001</v>
      </c>
      <c r="BK161" s="9">
        <v>370.72</v>
      </c>
      <c r="BL161" s="9">
        <v>48.369439999999997</v>
      </c>
      <c r="BM161" s="9">
        <v>9193</v>
      </c>
      <c r="BN161" s="9">
        <v>31.692599999999999</v>
      </c>
      <c r="BO161" s="9">
        <v>3.75</v>
      </c>
      <c r="BP161" s="9">
        <v>1.0185580000000001</v>
      </c>
    </row>
    <row r="162" spans="1:68" x14ac:dyDescent="0.2">
      <c r="A162" s="25">
        <v>37590</v>
      </c>
      <c r="B162" s="27" t="str">
        <f t="shared" si="53"/>
        <v>2002-11</v>
      </c>
      <c r="C162" s="12">
        <v>0.103169</v>
      </c>
      <c r="D162" s="12">
        <v>0.56144499999999997</v>
      </c>
      <c r="E162" s="16">
        <f t="shared" si="52"/>
        <v>1.0016111917630701</v>
      </c>
      <c r="F162" s="12">
        <v>1.0024029999999999</v>
      </c>
      <c r="G162" s="50">
        <v>1.5727370000000001</v>
      </c>
      <c r="H162" s="12">
        <v>8.2330000000000007E-3</v>
      </c>
      <c r="I162" s="12">
        <v>0.272254</v>
      </c>
      <c r="J162" s="12">
        <v>0.63590800000000003</v>
      </c>
      <c r="K162" s="12">
        <v>0.68309900000000001</v>
      </c>
      <c r="L162" s="12">
        <v>3.2542000000000001E-2</v>
      </c>
      <c r="M162" s="12">
        <v>0.13495599999999999</v>
      </c>
      <c r="N162" s="12">
        <v>0.100604</v>
      </c>
      <c r="O162" s="12">
        <v>0.13694600000000001</v>
      </c>
      <c r="P162" s="12">
        <v>0.49807400000000002</v>
      </c>
      <c r="Q162" s="12">
        <v>0.26740000000000003</v>
      </c>
      <c r="R162" s="12">
        <v>0.25344</v>
      </c>
      <c r="S162" s="12">
        <v>0.110453</v>
      </c>
      <c r="T162" s="12">
        <v>0.56683399999999995</v>
      </c>
      <c r="U162" s="12">
        <v>2.3092000000000001E-2</v>
      </c>
      <c r="V162" s="12">
        <f t="shared" si="54"/>
        <v>1.4072454282465961E-3</v>
      </c>
      <c r="W162" s="12">
        <f t="shared" si="55"/>
        <v>4.2020920535497802E-3</v>
      </c>
      <c r="X162" s="12">
        <f t="shared" si="56"/>
        <v>1.1618064044810408E-2</v>
      </c>
      <c r="Y162" s="12">
        <f t="shared" si="57"/>
        <v>0.21337129635438071</v>
      </c>
      <c r="Z162" s="12">
        <f t="shared" si="58"/>
        <v>8.2503689977534247E-4</v>
      </c>
      <c r="AA162" s="12">
        <f t="shared" si="59"/>
        <v>0.62130208763714467</v>
      </c>
      <c r="AB162" s="12">
        <f t="shared" si="60"/>
        <v>0.28664958235155852</v>
      </c>
      <c r="AC162" s="12">
        <f t="shared" si="61"/>
        <v>0.27967334153708467</v>
      </c>
      <c r="AD162" s="12">
        <f t="shared" si="62"/>
        <v>0.1208146775335442</v>
      </c>
      <c r="AE162" s="12">
        <f t="shared" si="63"/>
        <v>3.659570637215418E-4</v>
      </c>
      <c r="AF162" s="12">
        <f t="shared" si="64"/>
        <v>2.6737253014625277E-3</v>
      </c>
      <c r="AG162" s="12">
        <f t="shared" si="65"/>
        <v>2.0671834625322998E-2</v>
      </c>
      <c r="AH162" s="12">
        <f t="shared" si="66"/>
        <v>1.1038745998454576E-4</v>
      </c>
      <c r="AI162" s="12">
        <f t="shared" si="67"/>
        <v>3.1438335277270399E-2</v>
      </c>
      <c r="AJ162" s="12">
        <f t="shared" si="68"/>
        <v>0.26666666666666666</v>
      </c>
      <c r="AK162" s="12">
        <f t="shared" si="69"/>
        <v>2.8840718479978773E-2</v>
      </c>
      <c r="AL162" s="12">
        <f t="shared" si="70"/>
        <v>1.0370614655960045E-2</v>
      </c>
      <c r="AM162" s="2">
        <v>1</v>
      </c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10">
        <v>96.426299999999998</v>
      </c>
      <c r="AZ162" s="10">
        <v>34.673200000000001</v>
      </c>
      <c r="BA162" s="9">
        <v>710.60810000000004</v>
      </c>
      <c r="BB162" s="9">
        <v>237.97669999999999</v>
      </c>
      <c r="BC162" s="9">
        <v>86.072860000000006</v>
      </c>
      <c r="BD162" s="9">
        <v>4.6866659999999998</v>
      </c>
      <c r="BE162" s="9">
        <v>1212.067</v>
      </c>
      <c r="BF162" s="9">
        <v>1.609523</v>
      </c>
      <c r="BG162" s="9">
        <v>3.4885799999999998</v>
      </c>
      <c r="BH162" s="9">
        <v>3.5756000000000001</v>
      </c>
      <c r="BI162" s="9">
        <v>8.2771399999999993</v>
      </c>
      <c r="BJ162" s="9">
        <v>2732.5610000000001</v>
      </c>
      <c r="BK162" s="9">
        <v>374.01</v>
      </c>
      <c r="BL162" s="9">
        <v>48.375</v>
      </c>
      <c r="BM162" s="9">
        <v>9059</v>
      </c>
      <c r="BN162" s="9">
        <v>31.808299999999999</v>
      </c>
      <c r="BO162" s="9">
        <v>3.75</v>
      </c>
      <c r="BP162" s="9">
        <v>0.99839140000000004</v>
      </c>
    </row>
    <row r="163" spans="1:68" x14ac:dyDescent="0.2">
      <c r="A163" s="25">
        <v>37621</v>
      </c>
      <c r="B163" s="27" t="str">
        <f t="shared" si="53"/>
        <v>2002-12</v>
      </c>
      <c r="C163" s="12">
        <v>0.11160200000000001</v>
      </c>
      <c r="D163" s="12">
        <v>0.56263300000000005</v>
      </c>
      <c r="E163" s="16">
        <f t="shared" si="52"/>
        <v>1.0186923942184725</v>
      </c>
      <c r="F163" s="12">
        <v>1.016637</v>
      </c>
      <c r="G163" s="50">
        <v>1.5830029999999999</v>
      </c>
      <c r="H163" s="12">
        <v>8.1829999999999993E-3</v>
      </c>
      <c r="I163" s="12">
        <v>0.272258</v>
      </c>
      <c r="J163" s="12">
        <v>0.64096799999999998</v>
      </c>
      <c r="K163" s="12">
        <v>0.69209600000000004</v>
      </c>
      <c r="L163" s="12">
        <v>3.2620000000000003E-2</v>
      </c>
      <c r="M163" s="12">
        <v>0.136879</v>
      </c>
      <c r="N163" s="12">
        <v>0.100604</v>
      </c>
      <c r="O163" s="12">
        <v>0.139348</v>
      </c>
      <c r="P163" s="12">
        <v>0.50895699999999999</v>
      </c>
      <c r="Q163" s="12">
        <v>0.26740000000000003</v>
      </c>
      <c r="R163" s="12">
        <v>0.63201099999999999</v>
      </c>
      <c r="S163" s="12">
        <v>0.111814</v>
      </c>
      <c r="T163" s="12">
        <v>0.56943600000000005</v>
      </c>
      <c r="U163" s="12">
        <v>2.3057999999999999E-2</v>
      </c>
      <c r="V163" s="12">
        <f t="shared" si="54"/>
        <v>1.4235981899803174E-3</v>
      </c>
      <c r="W163" s="12">
        <f t="shared" si="55"/>
        <v>4.3043984495556784E-3</v>
      </c>
      <c r="X163" s="12">
        <f t="shared" si="56"/>
        <v>1.1980782824349744E-2</v>
      </c>
      <c r="Y163" s="12">
        <f t="shared" si="57"/>
        <v>0.21294718909710392</v>
      </c>
      <c r="Z163" s="12">
        <f t="shared" si="58"/>
        <v>8.2743304618648522E-4</v>
      </c>
      <c r="AA163" s="12">
        <f t="shared" si="59"/>
        <v>0.63325086296261346</v>
      </c>
      <c r="AB163" s="12">
        <f t="shared" si="60"/>
        <v>0.29107844564110025</v>
      </c>
      <c r="AC163" s="12">
        <f t="shared" si="61"/>
        <v>0.27585301337694018</v>
      </c>
      <c r="AD163" s="12">
        <f t="shared" si="62"/>
        <v>0.12081321793254755</v>
      </c>
      <c r="AE163" s="12">
        <f t="shared" si="63"/>
        <v>3.5546961090296393E-4</v>
      </c>
      <c r="AF163" s="12">
        <f t="shared" si="64"/>
        <v>2.6499872933109284E-3</v>
      </c>
      <c r="AG163" s="12">
        <f t="shared" si="65"/>
        <v>2.0773824980524536E-2</v>
      </c>
      <c r="AH163" s="12">
        <f t="shared" si="66"/>
        <v>1.1220825852782765E-4</v>
      </c>
      <c r="AI163" s="12">
        <f t="shared" si="67"/>
        <v>3.1409896001834338E-2</v>
      </c>
      <c r="AJ163" s="12">
        <f t="shared" si="68"/>
        <v>0.26666666666666666</v>
      </c>
      <c r="AK163" s="12">
        <f t="shared" si="69"/>
        <v>2.87364579441938E-2</v>
      </c>
      <c r="AL163" s="12">
        <f t="shared" si="70"/>
        <v>1.0340748339275816E-2</v>
      </c>
      <c r="AM163" s="2">
        <v>1</v>
      </c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10">
        <v>96.704800000000006</v>
      </c>
      <c r="AZ163" s="10">
        <v>34.798999999999999</v>
      </c>
      <c r="BA163" s="9">
        <v>702.44539999999995</v>
      </c>
      <c r="BB163" s="9">
        <v>232.32050000000001</v>
      </c>
      <c r="BC163" s="9">
        <v>83.466999999999999</v>
      </c>
      <c r="BD163" s="9">
        <v>4.6959999999999997</v>
      </c>
      <c r="BE163" s="9">
        <v>1208.557</v>
      </c>
      <c r="BF163" s="9">
        <v>1.579153</v>
      </c>
      <c r="BG163" s="9">
        <v>3.4355000000000002</v>
      </c>
      <c r="BH163" s="9">
        <v>3.6251190000000002</v>
      </c>
      <c r="BI163" s="9">
        <v>8.2772400000000008</v>
      </c>
      <c r="BJ163" s="9">
        <v>2813.18</v>
      </c>
      <c r="BK163" s="9">
        <v>377.3603</v>
      </c>
      <c r="BL163" s="9">
        <v>48.137500000000003</v>
      </c>
      <c r="BM163" s="9">
        <v>8912</v>
      </c>
      <c r="BN163" s="9">
        <v>31.8371</v>
      </c>
      <c r="BO163" s="9">
        <v>3.75</v>
      </c>
      <c r="BP163" s="9">
        <v>0.98165060000000004</v>
      </c>
    </row>
    <row r="164" spans="1:68" x14ac:dyDescent="0.2">
      <c r="A164" s="25">
        <v>37652</v>
      </c>
      <c r="B164" s="27" t="str">
        <f t="shared" si="53"/>
        <v>2003-1</v>
      </c>
      <c r="C164" s="12">
        <v>0.115191</v>
      </c>
      <c r="D164" s="12">
        <v>0.58215600000000001</v>
      </c>
      <c r="E164" s="16">
        <f t="shared" si="52"/>
        <v>1.0633666571176341</v>
      </c>
      <c r="F164" s="12">
        <v>1.060419</v>
      </c>
      <c r="G164" s="50">
        <v>1.6152219999999999</v>
      </c>
      <c r="H164" s="12">
        <v>8.4110000000000001E-3</v>
      </c>
      <c r="I164" s="12">
        <v>0.27225700000000003</v>
      </c>
      <c r="J164" s="12">
        <v>0.64836499999999997</v>
      </c>
      <c r="K164" s="12">
        <v>0.72549699999999995</v>
      </c>
      <c r="L164" s="12">
        <v>3.3667999999999997E-2</v>
      </c>
      <c r="M164" s="12">
        <v>0.142683</v>
      </c>
      <c r="N164" s="12">
        <v>0.100604</v>
      </c>
      <c r="O164" s="12">
        <v>0.14468600000000001</v>
      </c>
      <c r="P164" s="12">
        <v>0.53961899999999996</v>
      </c>
      <c r="Q164" s="12">
        <v>0.26740000000000003</v>
      </c>
      <c r="R164" s="12">
        <v>0.26375300000000002</v>
      </c>
      <c r="S164" s="12">
        <v>0.115691</v>
      </c>
      <c r="T164" s="12">
        <v>0.57610700000000004</v>
      </c>
      <c r="U164" s="12">
        <v>2.3383999999999999E-2</v>
      </c>
      <c r="V164" s="12">
        <f t="shared" si="54"/>
        <v>1.3849673154638388E-3</v>
      </c>
      <c r="W164" s="12">
        <f t="shared" si="55"/>
        <v>4.4086404061592236E-3</v>
      </c>
      <c r="X164" s="12">
        <f t="shared" si="56"/>
        <v>1.2576882482616233E-2</v>
      </c>
      <c r="Y164" s="12">
        <f t="shared" si="57"/>
        <v>0.20693317175991283</v>
      </c>
      <c r="Z164" s="12">
        <f t="shared" si="58"/>
        <v>8.4900310055932321E-4</v>
      </c>
      <c r="AA164" s="12">
        <f t="shared" si="59"/>
        <v>0.60122385127164857</v>
      </c>
      <c r="AB164" s="12">
        <f t="shared" si="60"/>
        <v>0.3113945493498082</v>
      </c>
      <c r="AC164" s="12">
        <f t="shared" si="61"/>
        <v>0.29090443643810787</v>
      </c>
      <c r="AD164" s="12">
        <f t="shared" si="62"/>
        <v>0.12081949446707126</v>
      </c>
      <c r="AE164" s="12">
        <f t="shared" si="63"/>
        <v>3.4328870580157915E-4</v>
      </c>
      <c r="AF164" s="12">
        <f t="shared" si="64"/>
        <v>2.6294027706016995E-3</v>
      </c>
      <c r="AG164" s="12">
        <f t="shared" si="65"/>
        <v>2.0863759649488837E-2</v>
      </c>
      <c r="AH164" s="12">
        <f t="shared" si="66"/>
        <v>1.124859392575928E-4</v>
      </c>
      <c r="AI164" s="12">
        <f t="shared" si="67"/>
        <v>3.1431517010737008E-2</v>
      </c>
      <c r="AJ164" s="12">
        <f t="shared" si="68"/>
        <v>0.26666666666666666</v>
      </c>
      <c r="AK164" s="12">
        <f t="shared" si="69"/>
        <v>2.8925643740201439E-2</v>
      </c>
      <c r="AL164" s="12">
        <f t="shared" si="70"/>
        <v>1.03291593200521E-2</v>
      </c>
      <c r="AM164" s="2">
        <v>1</v>
      </c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10">
        <v>96.813299999999998</v>
      </c>
      <c r="AZ164" s="10">
        <v>34.571399999999997</v>
      </c>
      <c r="BA164" s="9">
        <v>722.03869999999995</v>
      </c>
      <c r="BB164" s="9">
        <v>226.82730000000001</v>
      </c>
      <c r="BC164" s="9">
        <v>79.510959999999997</v>
      </c>
      <c r="BD164" s="9">
        <v>4.8324780000000001</v>
      </c>
      <c r="BE164" s="9">
        <v>1177.8520000000001</v>
      </c>
      <c r="BF164" s="9">
        <v>1.6632739999999999</v>
      </c>
      <c r="BG164" s="9">
        <v>3.21136</v>
      </c>
      <c r="BH164" s="9">
        <v>3.4375550000000001</v>
      </c>
      <c r="BI164" s="9">
        <v>8.2768099999999993</v>
      </c>
      <c r="BJ164" s="9">
        <v>2913</v>
      </c>
      <c r="BK164" s="9">
        <v>380.31450000000001</v>
      </c>
      <c r="BL164" s="9">
        <v>47.93</v>
      </c>
      <c r="BM164" s="9">
        <v>8890</v>
      </c>
      <c r="BN164" s="9">
        <v>31.815200000000001</v>
      </c>
      <c r="BO164" s="9">
        <v>3.75</v>
      </c>
      <c r="BP164" s="9">
        <v>0.94040939999999995</v>
      </c>
    </row>
    <row r="165" spans="1:68" x14ac:dyDescent="0.2">
      <c r="A165" s="25">
        <v>37680</v>
      </c>
      <c r="B165" s="27" t="str">
        <f t="shared" si="53"/>
        <v>2003-2</v>
      </c>
      <c r="C165" s="12">
        <v>0.120563</v>
      </c>
      <c r="D165" s="12">
        <v>0.59441500000000003</v>
      </c>
      <c r="E165" s="16">
        <f t="shared" si="52"/>
        <v>1.0780562301192955</v>
      </c>
      <c r="F165" s="12">
        <v>1.0783370000000001</v>
      </c>
      <c r="G165" s="50">
        <v>1.6123940000000001</v>
      </c>
      <c r="H165" s="12">
        <v>8.3719999999999992E-3</v>
      </c>
      <c r="I165" s="12">
        <v>0.27225899999999997</v>
      </c>
      <c r="J165" s="12">
        <v>0.66064999999999996</v>
      </c>
      <c r="K165" s="12">
        <v>0.73484099999999997</v>
      </c>
      <c r="L165" s="12">
        <v>3.4070999999999997E-2</v>
      </c>
      <c r="M165" s="12">
        <v>0.14508699999999999</v>
      </c>
      <c r="N165" s="12">
        <v>0.100604</v>
      </c>
      <c r="O165" s="12">
        <v>0.14327899999999999</v>
      </c>
      <c r="P165" s="12">
        <v>0.55353799999999997</v>
      </c>
      <c r="Q165" s="12">
        <v>0.26740000000000003</v>
      </c>
      <c r="R165" s="12">
        <v>0.25905499999999998</v>
      </c>
      <c r="S165" s="12">
        <v>0.117872</v>
      </c>
      <c r="T165" s="12">
        <v>0.57287999999999994</v>
      </c>
      <c r="U165" s="12">
        <v>2.3304999999999999E-2</v>
      </c>
      <c r="V165" s="12">
        <f t="shared" si="54"/>
        <v>1.3418973220426093E-3</v>
      </c>
      <c r="W165" s="12">
        <f t="shared" si="55"/>
        <v>4.396135796634758E-3</v>
      </c>
      <c r="X165" s="12">
        <f t="shared" si="56"/>
        <v>1.2872580759353538E-2</v>
      </c>
      <c r="Y165" s="12">
        <f t="shared" si="57"/>
        <v>0.20551182720565569</v>
      </c>
      <c r="Z165" s="12">
        <f t="shared" si="58"/>
        <v>8.3914581669027456E-4</v>
      </c>
      <c r="AA165" s="12">
        <f t="shared" si="59"/>
        <v>0.61296594606390042</v>
      </c>
      <c r="AB165" s="12">
        <f t="shared" si="60"/>
        <v>0.32113037893384716</v>
      </c>
      <c r="AC165" s="12">
        <f t="shared" si="61"/>
        <v>0.27855502367021318</v>
      </c>
      <c r="AD165" s="12">
        <f t="shared" si="62"/>
        <v>0.12081292601658036</v>
      </c>
      <c r="AE165" s="12">
        <f t="shared" si="63"/>
        <v>3.3876945383588651E-4</v>
      </c>
      <c r="AF165" s="12">
        <f t="shared" si="64"/>
        <v>2.6064065472932467E-3</v>
      </c>
      <c r="AG165" s="12">
        <f t="shared" si="65"/>
        <v>2.0948642517490543E-2</v>
      </c>
      <c r="AH165" s="12">
        <f t="shared" si="66"/>
        <v>1.1239743733842868E-4</v>
      </c>
      <c r="AI165" s="12">
        <f t="shared" si="67"/>
        <v>3.1543950185793868E-2</v>
      </c>
      <c r="AJ165" s="12">
        <f t="shared" si="68"/>
        <v>0.26666666666666666</v>
      </c>
      <c r="AK165" s="12">
        <f t="shared" si="69"/>
        <v>2.8790068577943351E-2</v>
      </c>
      <c r="AL165" s="12">
        <f t="shared" si="70"/>
        <v>1.0322101166913537E-2</v>
      </c>
      <c r="AM165" s="2">
        <v>1</v>
      </c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10">
        <v>96.879499999999993</v>
      </c>
      <c r="AZ165" s="10">
        <v>34.734200000000001</v>
      </c>
      <c r="BA165" s="9">
        <v>745.21349999999995</v>
      </c>
      <c r="BB165" s="9">
        <v>227.4725</v>
      </c>
      <c r="BC165" s="9">
        <v>77.6845</v>
      </c>
      <c r="BD165" s="9">
        <v>4.8658999999999999</v>
      </c>
      <c r="BE165" s="9">
        <v>1191.6880000000001</v>
      </c>
      <c r="BF165" s="9">
        <v>1.6314120000000001</v>
      </c>
      <c r="BG165" s="9">
        <v>3.1139999999999999</v>
      </c>
      <c r="BH165" s="9">
        <v>3.5899549999999998</v>
      </c>
      <c r="BI165" s="9">
        <v>8.2772600000000001</v>
      </c>
      <c r="BJ165" s="9">
        <v>2951.86</v>
      </c>
      <c r="BK165" s="9">
        <v>383.67</v>
      </c>
      <c r="BL165" s="9">
        <v>47.735790000000001</v>
      </c>
      <c r="BM165" s="9">
        <v>8897</v>
      </c>
      <c r="BN165" s="9">
        <v>31.701799999999999</v>
      </c>
      <c r="BO165" s="9">
        <v>3.75</v>
      </c>
      <c r="BP165" s="9">
        <v>0.92759539999999996</v>
      </c>
    </row>
    <row r="166" spans="1:68" x14ac:dyDescent="0.2">
      <c r="A166" s="25">
        <v>37711</v>
      </c>
      <c r="B166" s="27" t="str">
        <f t="shared" si="53"/>
        <v>2003-3</v>
      </c>
      <c r="C166" s="12">
        <v>0.124221</v>
      </c>
      <c r="D166" s="12">
        <v>0.60240499999999997</v>
      </c>
      <c r="E166" s="16">
        <f t="shared" si="52"/>
        <v>1.0792948189855298</v>
      </c>
      <c r="F166" s="12">
        <v>1.0793969999999999</v>
      </c>
      <c r="G166" s="50">
        <v>1.5841350000000001</v>
      </c>
      <c r="H166" s="12">
        <v>8.4239999999999992E-3</v>
      </c>
      <c r="I166" s="12">
        <v>0.27225899999999997</v>
      </c>
      <c r="J166" s="12">
        <v>0.67693599999999998</v>
      </c>
      <c r="K166" s="12">
        <v>0.73522299999999996</v>
      </c>
      <c r="L166" s="12">
        <v>3.4041000000000002E-2</v>
      </c>
      <c r="M166" s="12">
        <v>0.145317</v>
      </c>
      <c r="N166" s="12">
        <v>0.100604</v>
      </c>
      <c r="O166" s="12">
        <v>0.137852</v>
      </c>
      <c r="P166" s="12">
        <v>0.55507300000000004</v>
      </c>
      <c r="Q166" s="12">
        <v>0.26740000000000003</v>
      </c>
      <c r="R166" s="12">
        <v>0.249999</v>
      </c>
      <c r="S166" s="12">
        <v>0.117234</v>
      </c>
      <c r="T166" s="12">
        <v>0.57103599999999999</v>
      </c>
      <c r="U166" s="12">
        <v>2.3404999999999999E-2</v>
      </c>
      <c r="V166" s="12">
        <f t="shared" si="54"/>
        <v>1.3453820367012146E-3</v>
      </c>
      <c r="W166" s="12">
        <f t="shared" si="55"/>
        <v>4.3946115031592865E-3</v>
      </c>
      <c r="X166" s="12">
        <f t="shared" si="56"/>
        <v>1.2813627959643735E-2</v>
      </c>
      <c r="Y166" s="12">
        <f t="shared" si="57"/>
        <v>0.20902175519330227</v>
      </c>
      <c r="Z166" s="12">
        <f t="shared" si="58"/>
        <v>8.0817289081018529E-4</v>
      </c>
      <c r="AA166" s="12">
        <f t="shared" si="59"/>
        <v>0.60126506168979532</v>
      </c>
      <c r="AB166" s="12">
        <f t="shared" si="60"/>
        <v>0.33096144299189145</v>
      </c>
      <c r="AC166" s="12">
        <f t="shared" si="61"/>
        <v>0.29018394760438643</v>
      </c>
      <c r="AD166" s="12">
        <f t="shared" si="62"/>
        <v>0.12081350984992546</v>
      </c>
      <c r="AE166" s="12">
        <f t="shared" si="63"/>
        <v>3.3795086870270797E-4</v>
      </c>
      <c r="AF166" s="12">
        <f t="shared" si="64"/>
        <v>2.5836682197957557E-3</v>
      </c>
      <c r="AG166" s="12">
        <f t="shared" si="65"/>
        <v>2.0986847752382059E-2</v>
      </c>
      <c r="AH166" s="12">
        <f t="shared" si="66"/>
        <v>1.1198835321126603E-4</v>
      </c>
      <c r="AI166" s="12">
        <f t="shared" si="67"/>
        <v>3.1792660982138884E-2</v>
      </c>
      <c r="AJ166" s="12">
        <f t="shared" si="68"/>
        <v>0.26666666666666666</v>
      </c>
      <c r="AK166" s="12">
        <f t="shared" si="69"/>
        <v>2.8800516105248603E-2</v>
      </c>
      <c r="AL166" s="12">
        <f t="shared" si="70"/>
        <v>1.031530802025514E-2</v>
      </c>
      <c r="AM166" s="2">
        <v>1</v>
      </c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10">
        <v>96.943299999999994</v>
      </c>
      <c r="AZ166" s="10">
        <v>34.721600000000002</v>
      </c>
      <c r="BA166" s="9">
        <v>743.28330000000005</v>
      </c>
      <c r="BB166" s="9">
        <v>227.5514</v>
      </c>
      <c r="BC166" s="9">
        <v>78.041910000000001</v>
      </c>
      <c r="BD166" s="9">
        <v>4.7841909999999999</v>
      </c>
      <c r="BE166" s="9">
        <v>1237.3589999999999</v>
      </c>
      <c r="BF166" s="9">
        <v>1.66316</v>
      </c>
      <c r="BG166" s="9">
        <v>3.0215000000000001</v>
      </c>
      <c r="BH166" s="9">
        <v>3.4460899999999999</v>
      </c>
      <c r="BI166" s="9">
        <v>8.2772199999999998</v>
      </c>
      <c r="BJ166" s="9">
        <v>2959.01</v>
      </c>
      <c r="BK166" s="9">
        <v>387.04660000000001</v>
      </c>
      <c r="BL166" s="9">
        <v>47.648890000000002</v>
      </c>
      <c r="BM166" s="9">
        <v>8929.5</v>
      </c>
      <c r="BN166" s="9">
        <v>31.453800000000001</v>
      </c>
      <c r="BO166" s="9">
        <v>3.75</v>
      </c>
      <c r="BP166" s="9">
        <v>0.92653090000000005</v>
      </c>
    </row>
    <row r="167" spans="1:68" x14ac:dyDescent="0.2">
      <c r="A167" s="25">
        <v>37741</v>
      </c>
      <c r="B167" s="27" t="str">
        <f t="shared" si="53"/>
        <v>2003-4</v>
      </c>
      <c r="C167" s="12">
        <v>0.13003100000000001</v>
      </c>
      <c r="D167" s="12">
        <v>0.60853999999999997</v>
      </c>
      <c r="E167" s="16">
        <f t="shared" si="52"/>
        <v>1.0870307234015539</v>
      </c>
      <c r="F167" s="12">
        <v>1.0842529999999999</v>
      </c>
      <c r="G167" s="50">
        <v>1.573242</v>
      </c>
      <c r="H167" s="12">
        <v>8.3470000000000003E-3</v>
      </c>
      <c r="I167" s="12">
        <v>0.272256</v>
      </c>
      <c r="J167" s="12">
        <v>0.68620400000000004</v>
      </c>
      <c r="K167" s="12">
        <v>0.72465000000000002</v>
      </c>
      <c r="L167" s="12">
        <v>3.4264000000000003E-2</v>
      </c>
      <c r="M167" s="12">
        <v>0.14600299999999999</v>
      </c>
      <c r="N167" s="12">
        <v>0.100604</v>
      </c>
      <c r="O167" s="12">
        <v>0.13838600000000001</v>
      </c>
      <c r="P167" s="12">
        <v>0.55197300000000005</v>
      </c>
      <c r="Q167" s="12">
        <v>0.26740000000000003</v>
      </c>
      <c r="R167" s="12">
        <v>0.25143399999999999</v>
      </c>
      <c r="S167" s="12">
        <v>0.118364</v>
      </c>
      <c r="T167" s="12">
        <v>0.56254000000000004</v>
      </c>
      <c r="U167" s="12">
        <v>2.3317999999999998E-2</v>
      </c>
      <c r="V167" s="12">
        <f t="shared" si="54"/>
        <v>1.3925433481337482E-3</v>
      </c>
      <c r="W167" s="12">
        <f t="shared" si="55"/>
        <v>4.4201649693969879E-3</v>
      </c>
      <c r="X167" s="12">
        <f t="shared" si="56"/>
        <v>1.2999982580023342E-2</v>
      </c>
      <c r="Y167" s="12">
        <f t="shared" si="57"/>
        <v>0.21706528173228515</v>
      </c>
      <c r="Z167" s="12">
        <f t="shared" si="58"/>
        <v>8.1861665246366771E-4</v>
      </c>
      <c r="AA167" s="12">
        <f t="shared" si="59"/>
        <v>0.61373489598420983</v>
      </c>
      <c r="AB167" s="12">
        <f t="shared" si="60"/>
        <v>0.35192679922576103</v>
      </c>
      <c r="AC167" s="12">
        <f t="shared" si="61"/>
        <v>0.320728695596395</v>
      </c>
      <c r="AD167" s="12">
        <f t="shared" si="62"/>
        <v>0.12081482349558362</v>
      </c>
      <c r="AE167" s="12">
        <f t="shared" si="63"/>
        <v>3.4171468327491149E-4</v>
      </c>
      <c r="AF167" s="12">
        <f t="shared" si="64"/>
        <v>2.5622301651357341E-3</v>
      </c>
      <c r="AG167" s="12">
        <f t="shared" si="65"/>
        <v>2.1107065590206323E-2</v>
      </c>
      <c r="AH167" s="12">
        <f t="shared" si="66"/>
        <v>1.1369062507105665E-4</v>
      </c>
      <c r="AI167" s="12">
        <f t="shared" si="67"/>
        <v>3.2038754076931457E-2</v>
      </c>
      <c r="AJ167" s="12">
        <f t="shared" si="68"/>
        <v>0.26666666666666666</v>
      </c>
      <c r="AK167" s="12">
        <f t="shared" si="69"/>
        <v>2.8715910624599772E-2</v>
      </c>
      <c r="AL167" s="12">
        <f t="shared" si="70"/>
        <v>1.0308895752322593E-2</v>
      </c>
      <c r="AM167" s="2">
        <v>1</v>
      </c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10">
        <v>97.003600000000006</v>
      </c>
      <c r="AZ167" s="10">
        <v>34.823900000000002</v>
      </c>
      <c r="BA167" s="9">
        <v>718.1105</v>
      </c>
      <c r="BB167" s="9">
        <v>226.23589999999999</v>
      </c>
      <c r="BC167" s="9">
        <v>76.923180000000002</v>
      </c>
      <c r="BD167" s="9">
        <v>4.6069089999999999</v>
      </c>
      <c r="BE167" s="9">
        <v>1221.5730000000001</v>
      </c>
      <c r="BF167" s="9">
        <v>1.6293679999999999</v>
      </c>
      <c r="BG167" s="9">
        <v>2.8414999999999999</v>
      </c>
      <c r="BH167" s="9">
        <v>3.1179000000000001</v>
      </c>
      <c r="BI167" s="9">
        <v>8.2771299999999997</v>
      </c>
      <c r="BJ167" s="9">
        <v>2926.4180000000001</v>
      </c>
      <c r="BK167" s="9">
        <v>390.28500000000003</v>
      </c>
      <c r="BL167" s="9">
        <v>47.377499999999998</v>
      </c>
      <c r="BM167" s="9">
        <v>8795.7999999999993</v>
      </c>
      <c r="BN167" s="9">
        <v>31.212199999999999</v>
      </c>
      <c r="BO167" s="9">
        <v>3.75</v>
      </c>
      <c r="BP167" s="9">
        <v>0.91993720000000001</v>
      </c>
    </row>
    <row r="168" spans="1:68" x14ac:dyDescent="0.2">
      <c r="A168" s="25">
        <v>37772</v>
      </c>
      <c r="B168" s="27" t="str">
        <f t="shared" si="53"/>
        <v>2003-5</v>
      </c>
      <c r="C168" s="12">
        <v>0.13149</v>
      </c>
      <c r="D168" s="12">
        <v>0.64561400000000002</v>
      </c>
      <c r="E168" s="16">
        <f t="shared" si="52"/>
        <v>1.1570270883181917</v>
      </c>
      <c r="F168" s="12">
        <v>1.1540680000000001</v>
      </c>
      <c r="G168" s="50">
        <v>1.6206339999999999</v>
      </c>
      <c r="H168" s="12">
        <v>8.5210000000000008E-3</v>
      </c>
      <c r="I168" s="12">
        <v>0.27226400000000001</v>
      </c>
      <c r="J168" s="12">
        <v>0.721028</v>
      </c>
      <c r="K168" s="12">
        <v>0.76119599999999998</v>
      </c>
      <c r="L168" s="12">
        <v>3.6896999999999999E-2</v>
      </c>
      <c r="M168" s="12">
        <v>0.15539600000000001</v>
      </c>
      <c r="N168" s="12">
        <v>0.100604</v>
      </c>
      <c r="O168" s="12">
        <v>0.14661399999999999</v>
      </c>
      <c r="P168" s="12">
        <v>0.575048</v>
      </c>
      <c r="Q168" s="12">
        <v>0.26740000000000003</v>
      </c>
      <c r="R168" s="12">
        <v>0.26747599999999999</v>
      </c>
      <c r="S168" s="12">
        <v>0.126026</v>
      </c>
      <c r="T168" s="12">
        <v>0.57591000000000003</v>
      </c>
      <c r="U168" s="12">
        <v>2.3702999999999998E-2</v>
      </c>
      <c r="V168" s="12">
        <f t="shared" si="54"/>
        <v>1.4205647199342451E-3</v>
      </c>
      <c r="W168" s="12">
        <f t="shared" si="55"/>
        <v>4.7075327585435834E-3</v>
      </c>
      <c r="X168" s="12">
        <f t="shared" si="56"/>
        <v>1.3690618312132955E-2</v>
      </c>
      <c r="Y168" s="12">
        <f t="shared" si="57"/>
        <v>0.22326641443515607</v>
      </c>
      <c r="Z168" s="12">
        <f t="shared" si="58"/>
        <v>8.3266927958286594E-4</v>
      </c>
      <c r="AA168" s="12">
        <f t="shared" si="59"/>
        <v>0.67014381956511693</v>
      </c>
      <c r="AB168" s="12">
        <f t="shared" si="60"/>
        <v>0.35861831535460181</v>
      </c>
      <c r="AC168" s="12">
        <f t="shared" si="61"/>
        <v>0.33841600328669619</v>
      </c>
      <c r="AD168" s="12">
        <f t="shared" si="62"/>
        <v>0.12081803474968314</v>
      </c>
      <c r="AE168" s="12">
        <f t="shared" si="63"/>
        <v>3.4977998838730439E-4</v>
      </c>
      <c r="AF168" s="12">
        <f t="shared" si="64"/>
        <v>2.5420337998982166E-3</v>
      </c>
      <c r="AG168" s="12">
        <f t="shared" si="65"/>
        <v>2.1239016242750063E-2</v>
      </c>
      <c r="AH168" s="12">
        <f t="shared" si="66"/>
        <v>1.1895840024743349E-4</v>
      </c>
      <c r="AI168" s="12">
        <f t="shared" si="67"/>
        <v>3.2342154116832798E-2</v>
      </c>
      <c r="AJ168" s="12">
        <f t="shared" si="68"/>
        <v>0.26666666666666666</v>
      </c>
      <c r="AK168" s="12">
        <f t="shared" si="69"/>
        <v>2.8820935527567221E-2</v>
      </c>
      <c r="AL168" s="12">
        <f t="shared" si="70"/>
        <v>1.0284838605170188E-2</v>
      </c>
      <c r="AM168" s="2">
        <v>1</v>
      </c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10">
        <v>97.230500000000006</v>
      </c>
      <c r="AZ168" s="10">
        <v>34.697000000000003</v>
      </c>
      <c r="BA168" s="9">
        <v>703.94539999999995</v>
      </c>
      <c r="BB168" s="9">
        <v>212.4255</v>
      </c>
      <c r="BC168" s="9">
        <v>73.042720000000003</v>
      </c>
      <c r="BD168" s="9">
        <v>4.4789539999999999</v>
      </c>
      <c r="BE168" s="9">
        <v>1200.9570000000001</v>
      </c>
      <c r="BF168" s="9">
        <v>1.4922169999999999</v>
      </c>
      <c r="BG168" s="9">
        <v>2.7884799999999998</v>
      </c>
      <c r="BH168" s="9">
        <v>2.9549430000000001</v>
      </c>
      <c r="BI168" s="9">
        <v>8.2769100000000009</v>
      </c>
      <c r="BJ168" s="9">
        <v>2858.94</v>
      </c>
      <c r="BK168" s="9">
        <v>393.38580000000002</v>
      </c>
      <c r="BL168" s="9">
        <v>47.083159999999999</v>
      </c>
      <c r="BM168" s="9">
        <v>8406.2999999999993</v>
      </c>
      <c r="BN168" s="9">
        <v>30.9194</v>
      </c>
      <c r="BO168" s="9">
        <v>3.75</v>
      </c>
      <c r="BP168" s="9">
        <v>0.86428400000000005</v>
      </c>
    </row>
    <row r="169" spans="1:68" x14ac:dyDescent="0.2">
      <c r="A169" s="25">
        <v>37802</v>
      </c>
      <c r="B169" s="27" t="str">
        <f t="shared" si="53"/>
        <v>2003-6</v>
      </c>
      <c r="C169" s="12">
        <v>0.12717300000000001</v>
      </c>
      <c r="D169" s="12">
        <v>0.66493000000000002</v>
      </c>
      <c r="E169" s="16">
        <f t="shared" si="52"/>
        <v>1.1670298658114049</v>
      </c>
      <c r="F169" s="12">
        <v>1.169205</v>
      </c>
      <c r="G169" s="50">
        <v>1.66073</v>
      </c>
      <c r="H169" s="12">
        <v>8.4499999999999992E-3</v>
      </c>
      <c r="I169" s="12">
        <v>0.272258</v>
      </c>
      <c r="J169" s="12">
        <v>0.74005100000000001</v>
      </c>
      <c r="K169" s="12">
        <v>0.75978000000000001</v>
      </c>
      <c r="L169" s="12">
        <v>3.7249999999999998E-2</v>
      </c>
      <c r="M169" s="12">
        <v>0.157472</v>
      </c>
      <c r="N169" s="12">
        <v>0.100604</v>
      </c>
      <c r="O169" s="12">
        <v>0.142347</v>
      </c>
      <c r="P169" s="12">
        <v>0.580932</v>
      </c>
      <c r="Q169" s="12">
        <v>0.26740000000000003</v>
      </c>
      <c r="R169" s="12">
        <v>0.26374399999999998</v>
      </c>
      <c r="S169" s="12">
        <v>0.128299</v>
      </c>
      <c r="T169" s="12">
        <v>0.57676000000000005</v>
      </c>
      <c r="U169" s="12">
        <v>2.4006E-2</v>
      </c>
      <c r="V169" s="12">
        <f t="shared" si="54"/>
        <v>1.4101530171140399E-3</v>
      </c>
      <c r="W169" s="12">
        <f t="shared" si="55"/>
        <v>4.4744931517882308E-3</v>
      </c>
      <c r="X169" s="12">
        <f t="shared" si="56"/>
        <v>1.3520386985924466E-2</v>
      </c>
      <c r="Y169" s="12">
        <f t="shared" si="57"/>
        <v>0.22827573974465534</v>
      </c>
      <c r="Z169" s="12">
        <f t="shared" si="58"/>
        <v>8.3779739713104662E-4</v>
      </c>
      <c r="AA169" s="12">
        <f t="shared" si="59"/>
        <v>0.70091329001689207</v>
      </c>
      <c r="AB169" s="12">
        <f t="shared" si="60"/>
        <v>0.36237135816785043</v>
      </c>
      <c r="AC169" s="12">
        <f t="shared" si="61"/>
        <v>0.34693250948426752</v>
      </c>
      <c r="AD169" s="12">
        <f t="shared" si="62"/>
        <v>0.12081569927522662</v>
      </c>
      <c r="AE169" s="12">
        <f t="shared" si="63"/>
        <v>3.5373812766409027E-4</v>
      </c>
      <c r="AF169" s="12">
        <f t="shared" si="64"/>
        <v>2.5199282223645142E-3</v>
      </c>
      <c r="AG169" s="12">
        <f t="shared" si="65"/>
        <v>2.140525499010007E-2</v>
      </c>
      <c r="AH169" s="12">
        <f t="shared" si="66"/>
        <v>1.2142111270307683E-4</v>
      </c>
      <c r="AI169" s="12">
        <f t="shared" si="67"/>
        <v>3.2806999701456299E-2</v>
      </c>
      <c r="AJ169" s="12">
        <f t="shared" si="68"/>
        <v>0.26666666666666666</v>
      </c>
      <c r="AK169" s="12">
        <f t="shared" si="69"/>
        <v>2.8874278503965883E-2</v>
      </c>
      <c r="AL169" s="12">
        <f t="shared" si="70"/>
        <v>1.0284235706455003E-2</v>
      </c>
      <c r="AM169" s="2">
        <v>1</v>
      </c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10">
        <v>97.236199999999997</v>
      </c>
      <c r="AZ169" s="10">
        <v>34.632899999999999</v>
      </c>
      <c r="BA169" s="9">
        <v>709.14290000000005</v>
      </c>
      <c r="BB169" s="9">
        <v>223.489</v>
      </c>
      <c r="BC169" s="9">
        <v>73.962379999999996</v>
      </c>
      <c r="BD169" s="9">
        <v>4.3806669999999999</v>
      </c>
      <c r="BE169" s="9">
        <v>1193.606</v>
      </c>
      <c r="BF169" s="9">
        <v>1.4267099999999999</v>
      </c>
      <c r="BG169" s="9">
        <v>2.7595999999999998</v>
      </c>
      <c r="BH169" s="9">
        <v>2.8824049999999999</v>
      </c>
      <c r="BI169" s="9">
        <v>8.2770700000000001</v>
      </c>
      <c r="BJ169" s="9">
        <v>2826.95</v>
      </c>
      <c r="BK169" s="9">
        <v>396.83670000000001</v>
      </c>
      <c r="BL169" s="9">
        <v>46.717500000000001</v>
      </c>
      <c r="BM169" s="9">
        <v>8235.7999999999993</v>
      </c>
      <c r="BN169" s="9">
        <v>30.481300000000001</v>
      </c>
      <c r="BO169" s="9">
        <v>3.75</v>
      </c>
      <c r="BP169" s="9">
        <v>0.85687610000000003</v>
      </c>
    </row>
    <row r="170" spans="1:68" x14ac:dyDescent="0.2">
      <c r="A170" s="25">
        <v>37833</v>
      </c>
      <c r="B170" s="27" t="str">
        <f t="shared" si="53"/>
        <v>2003-7</v>
      </c>
      <c r="C170" s="12">
        <v>0.13236700000000001</v>
      </c>
      <c r="D170" s="12">
        <v>0.66281400000000001</v>
      </c>
      <c r="E170" s="16">
        <f t="shared" si="52"/>
        <v>1.1367994956247998</v>
      </c>
      <c r="F170" s="12">
        <v>1.1389560000000001</v>
      </c>
      <c r="G170" s="50">
        <v>1.627394</v>
      </c>
      <c r="H170" s="12">
        <v>8.4340000000000005E-3</v>
      </c>
      <c r="I170" s="12">
        <v>0.272254</v>
      </c>
      <c r="J170" s="12">
        <v>0.72670100000000004</v>
      </c>
      <c r="K170" s="12">
        <v>0.73690999999999995</v>
      </c>
      <c r="L170" s="12">
        <v>3.5714000000000003E-2</v>
      </c>
      <c r="M170" s="12">
        <v>0.15320600000000001</v>
      </c>
      <c r="N170" s="12">
        <v>0.100604</v>
      </c>
      <c r="O170" s="12">
        <v>0.13730000000000001</v>
      </c>
      <c r="P170" s="12">
        <v>0.58679999999999999</v>
      </c>
      <c r="Q170" s="12">
        <v>0.26740000000000003</v>
      </c>
      <c r="R170" s="12">
        <v>0.25688499999999997</v>
      </c>
      <c r="S170" s="12">
        <v>0.12395299999999999</v>
      </c>
      <c r="T170" s="12">
        <v>0.57045400000000002</v>
      </c>
      <c r="U170" s="12">
        <v>2.3923E-2</v>
      </c>
      <c r="V170" s="12">
        <f t="shared" si="54"/>
        <v>1.4262478670463148E-3</v>
      </c>
      <c r="W170" s="12">
        <f t="shared" si="55"/>
        <v>4.3176830276629632E-3</v>
      </c>
      <c r="X170" s="12">
        <f t="shared" si="56"/>
        <v>1.2963443090484833E-2</v>
      </c>
      <c r="Y170" s="12">
        <f t="shared" si="57"/>
        <v>0.22881928562161388</v>
      </c>
      <c r="Z170" s="12">
        <f t="shared" si="58"/>
        <v>8.4689709607454729E-4</v>
      </c>
      <c r="AA170" s="12">
        <f t="shared" si="59"/>
        <v>0.71249633064389717</v>
      </c>
      <c r="AB170" s="12">
        <f t="shared" si="60"/>
        <v>0.36316754734796897</v>
      </c>
      <c r="AC170" s="12">
        <f t="shared" si="61"/>
        <v>0.34734282737061478</v>
      </c>
      <c r="AD170" s="12">
        <f t="shared" si="62"/>
        <v>0.12081350984992546</v>
      </c>
      <c r="AE170" s="12">
        <f t="shared" si="63"/>
        <v>3.4979405874791219E-4</v>
      </c>
      <c r="AF170" s="12">
        <f t="shared" si="64"/>
        <v>2.4979510556466058E-3</v>
      </c>
      <c r="AG170" s="12">
        <f t="shared" si="65"/>
        <v>2.1631176755483556E-2</v>
      </c>
      <c r="AH170" s="12">
        <f t="shared" si="66"/>
        <v>1.1949572802772301E-4</v>
      </c>
      <c r="AI170" s="12">
        <f t="shared" si="67"/>
        <v>3.293840189461688E-2</v>
      </c>
      <c r="AJ170" s="12">
        <f t="shared" si="68"/>
        <v>0.26666666666666666</v>
      </c>
      <c r="AK170" s="12">
        <f t="shared" si="69"/>
        <v>2.9072471857847244E-2</v>
      </c>
      <c r="AL170" s="12">
        <f t="shared" si="70"/>
        <v>1.029307471640006E-2</v>
      </c>
      <c r="AM170" s="2">
        <v>1</v>
      </c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10">
        <v>97.152699999999996</v>
      </c>
      <c r="AZ170" s="10">
        <v>34.396799999999999</v>
      </c>
      <c r="BA170" s="9">
        <v>701.1404</v>
      </c>
      <c r="BB170" s="9">
        <v>231.60570000000001</v>
      </c>
      <c r="BC170" s="9">
        <v>77.14</v>
      </c>
      <c r="BD170" s="9">
        <v>4.3702610000000002</v>
      </c>
      <c r="BE170" s="9">
        <v>1180.7809999999999</v>
      </c>
      <c r="BF170" s="9">
        <v>1.403516</v>
      </c>
      <c r="BG170" s="9">
        <v>2.7535500000000002</v>
      </c>
      <c r="BH170" s="9">
        <v>2.879</v>
      </c>
      <c r="BI170" s="9">
        <v>8.2772199999999998</v>
      </c>
      <c r="BJ170" s="9">
        <v>2858.8249999999998</v>
      </c>
      <c r="BK170" s="9">
        <v>400.32810000000001</v>
      </c>
      <c r="BL170" s="9">
        <v>46.229570000000002</v>
      </c>
      <c r="BM170" s="9">
        <v>8368.5</v>
      </c>
      <c r="BN170" s="9">
        <v>30.3597</v>
      </c>
      <c r="BO170" s="9">
        <v>3.75</v>
      </c>
      <c r="BP170" s="9">
        <v>0.87966259999999996</v>
      </c>
    </row>
    <row r="171" spans="1:68" x14ac:dyDescent="0.2">
      <c r="A171" s="25">
        <v>37864</v>
      </c>
      <c r="B171" s="27" t="str">
        <f t="shared" si="53"/>
        <v>2003-8</v>
      </c>
      <c r="C171" s="12">
        <v>0.135435</v>
      </c>
      <c r="D171" s="12">
        <v>0.65172399999999997</v>
      </c>
      <c r="E171" s="16">
        <f t="shared" si="52"/>
        <v>1.1149165691207579</v>
      </c>
      <c r="F171" s="12">
        <v>1.115421</v>
      </c>
      <c r="G171" s="50">
        <v>1.596166</v>
      </c>
      <c r="H171" s="12">
        <v>8.4180000000000001E-3</v>
      </c>
      <c r="I171" s="12">
        <v>0.27226</v>
      </c>
      <c r="J171" s="12">
        <v>0.71571600000000002</v>
      </c>
      <c r="K171" s="12">
        <v>0.72440599999999999</v>
      </c>
      <c r="L171" s="12">
        <v>3.4608E-2</v>
      </c>
      <c r="M171" s="12">
        <v>0.150085</v>
      </c>
      <c r="N171" s="12">
        <v>0.100604</v>
      </c>
      <c r="O171" s="12">
        <v>0.135211</v>
      </c>
      <c r="P171" s="12">
        <v>0.58311100000000005</v>
      </c>
      <c r="Q171" s="12">
        <v>0.26740000000000003</v>
      </c>
      <c r="R171" s="12">
        <v>0.25587500000000002</v>
      </c>
      <c r="S171" s="12">
        <v>0.12092</v>
      </c>
      <c r="T171" s="12">
        <v>0.57047400000000004</v>
      </c>
      <c r="U171" s="12">
        <v>2.3997000000000001E-2</v>
      </c>
      <c r="V171" s="12">
        <f t="shared" si="54"/>
        <v>1.4208668794083283E-3</v>
      </c>
      <c r="W171" s="12">
        <f t="shared" si="55"/>
        <v>4.3006794213349825E-3</v>
      </c>
      <c r="X171" s="12">
        <f t="shared" si="56"/>
        <v>1.2542555322389451E-2</v>
      </c>
      <c r="Y171" s="12">
        <f t="shared" si="57"/>
        <v>0.22465417859018721</v>
      </c>
      <c r="Z171" s="12">
        <f t="shared" si="58"/>
        <v>8.487350452885021E-4</v>
      </c>
      <c r="AA171" s="12">
        <f t="shared" si="59"/>
        <v>0.71184256889746256</v>
      </c>
      <c r="AB171" s="12">
        <f t="shared" si="60"/>
        <v>0.34757220812623824</v>
      </c>
      <c r="AC171" s="12">
        <f t="shared" si="61"/>
        <v>0.33314455142086152</v>
      </c>
      <c r="AD171" s="12">
        <f t="shared" si="62"/>
        <v>0.12081657506756666</v>
      </c>
      <c r="AE171" s="12">
        <f t="shared" si="63"/>
        <v>3.4875176511987117E-4</v>
      </c>
      <c r="AF171" s="12">
        <f t="shared" si="64"/>
        <v>2.4775779198255785E-3</v>
      </c>
      <c r="AG171" s="12">
        <f t="shared" si="65"/>
        <v>2.1770840136720877E-2</v>
      </c>
      <c r="AH171" s="12">
        <f t="shared" si="66"/>
        <v>1.1742602160638798E-4</v>
      </c>
      <c r="AI171" s="12">
        <f t="shared" si="67"/>
        <v>3.2951317723195754E-2</v>
      </c>
      <c r="AJ171" s="12">
        <f t="shared" si="68"/>
        <v>0.26666666666666666</v>
      </c>
      <c r="AK171" s="12">
        <f t="shared" si="69"/>
        <v>2.9139142318484995E-2</v>
      </c>
      <c r="AL171" s="12">
        <f t="shared" si="70"/>
        <v>1.0311957333245338E-2</v>
      </c>
      <c r="AM171" s="2">
        <v>1</v>
      </c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10">
        <v>96.974800000000002</v>
      </c>
      <c r="AZ171" s="10">
        <v>34.318100000000001</v>
      </c>
      <c r="BA171" s="9">
        <v>703.79570000000001</v>
      </c>
      <c r="BB171" s="9">
        <v>232.5214</v>
      </c>
      <c r="BC171" s="9">
        <v>79.728570000000005</v>
      </c>
      <c r="BD171" s="9">
        <v>4.4512859999999996</v>
      </c>
      <c r="BE171" s="9">
        <v>1178.2239999999999</v>
      </c>
      <c r="BF171" s="9">
        <v>1.4048050000000001</v>
      </c>
      <c r="BG171" s="9">
        <v>2.8771</v>
      </c>
      <c r="BH171" s="9">
        <v>3.0017</v>
      </c>
      <c r="BI171" s="9">
        <v>8.2770100000000006</v>
      </c>
      <c r="BJ171" s="9">
        <v>2867.3690000000001</v>
      </c>
      <c r="BK171" s="9">
        <v>403.62</v>
      </c>
      <c r="BL171" s="9">
        <v>45.933</v>
      </c>
      <c r="BM171" s="9">
        <v>8516</v>
      </c>
      <c r="BN171" s="9">
        <v>30.347799999999999</v>
      </c>
      <c r="BO171" s="9">
        <v>3.75</v>
      </c>
      <c r="BP171" s="9">
        <v>0.89692810000000001</v>
      </c>
    </row>
    <row r="172" spans="1:68" x14ac:dyDescent="0.2">
      <c r="A172" s="25">
        <v>37894</v>
      </c>
      <c r="B172" s="27" t="str">
        <f t="shared" si="53"/>
        <v>2003-9</v>
      </c>
      <c r="C172" s="12">
        <v>0.13626199999999999</v>
      </c>
      <c r="D172" s="12">
        <v>0.66024499999999997</v>
      </c>
      <c r="E172" s="16">
        <f t="shared" si="52"/>
        <v>1.1254677021719839</v>
      </c>
      <c r="F172" s="12">
        <v>1.1211549999999999</v>
      </c>
      <c r="G172" s="50">
        <v>1.6070629999999999</v>
      </c>
      <c r="H172" s="12">
        <v>8.6879999999999995E-3</v>
      </c>
      <c r="I172" s="12">
        <v>0.27226</v>
      </c>
      <c r="J172" s="12">
        <v>0.73182199999999997</v>
      </c>
      <c r="K172" s="12">
        <v>0.724773</v>
      </c>
      <c r="L172" s="12">
        <v>3.4532E-2</v>
      </c>
      <c r="M172" s="12">
        <v>0.150953</v>
      </c>
      <c r="N172" s="12">
        <v>0.100604</v>
      </c>
      <c r="O172" s="12">
        <v>0.136409</v>
      </c>
      <c r="P172" s="12">
        <v>0.58314299999999997</v>
      </c>
      <c r="Q172" s="12">
        <v>0.26740000000000003</v>
      </c>
      <c r="R172" s="12">
        <v>0.25140099999999999</v>
      </c>
      <c r="S172" s="12">
        <v>0.123365</v>
      </c>
      <c r="T172" s="12">
        <v>0.57257999999999998</v>
      </c>
      <c r="U172" s="12">
        <v>2.4646000000000001E-2</v>
      </c>
      <c r="V172" s="12">
        <f t="shared" si="54"/>
        <v>1.4820523460888639E-3</v>
      </c>
      <c r="W172" s="12">
        <f t="shared" si="55"/>
        <v>4.391515942520326E-3</v>
      </c>
      <c r="X172" s="12">
        <f t="shared" si="56"/>
        <v>1.2629233366384036E-2</v>
      </c>
      <c r="Y172" s="12">
        <f t="shared" si="57"/>
        <v>0.22399607200488134</v>
      </c>
      <c r="Z172" s="12">
        <f t="shared" si="58"/>
        <v>8.5839267688039497E-4</v>
      </c>
      <c r="AA172" s="12">
        <f t="shared" si="59"/>
        <v>0.7262691553489723</v>
      </c>
      <c r="AB172" s="12">
        <f t="shared" si="60"/>
        <v>0.34835922803595065</v>
      </c>
      <c r="AC172" s="12">
        <f t="shared" si="61"/>
        <v>0.34223134839151265</v>
      </c>
      <c r="AD172" s="12">
        <f t="shared" si="62"/>
        <v>0.12081496945797572</v>
      </c>
      <c r="AE172" s="12">
        <f t="shared" si="63"/>
        <v>3.5210337755164916E-4</v>
      </c>
      <c r="AF172" s="12">
        <f t="shared" si="64"/>
        <v>2.457485500835545E-3</v>
      </c>
      <c r="AG172" s="12">
        <f t="shared" si="65"/>
        <v>2.1811677972386416E-2</v>
      </c>
      <c r="AH172" s="12">
        <f t="shared" si="66"/>
        <v>1.1849323996066025E-4</v>
      </c>
      <c r="AI172" s="12">
        <f t="shared" si="67"/>
        <v>3.2684758770137892E-2</v>
      </c>
      <c r="AJ172" s="12">
        <f t="shared" si="68"/>
        <v>0.26666666666666666</v>
      </c>
      <c r="AK172" s="12">
        <f t="shared" si="69"/>
        <v>2.9416263663854473E-2</v>
      </c>
      <c r="AL172" s="12">
        <f t="shared" si="70"/>
        <v>1.0494908395192072E-2</v>
      </c>
      <c r="AM172" s="2">
        <v>1</v>
      </c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10">
        <v>95.284300000000002</v>
      </c>
      <c r="AZ172" s="10">
        <v>33.994799999999998</v>
      </c>
      <c r="BA172" s="9">
        <v>674.74</v>
      </c>
      <c r="BB172" s="9">
        <v>227.71180000000001</v>
      </c>
      <c r="BC172" s="9">
        <v>79.181370000000001</v>
      </c>
      <c r="BD172" s="9">
        <v>4.4643639999999998</v>
      </c>
      <c r="BE172" s="9">
        <v>1164.9680000000001</v>
      </c>
      <c r="BF172" s="9">
        <v>1.3769</v>
      </c>
      <c r="BG172" s="9">
        <v>2.8706</v>
      </c>
      <c r="BH172" s="9">
        <v>2.9220000000000002</v>
      </c>
      <c r="BI172" s="9">
        <v>8.27712</v>
      </c>
      <c r="BJ172" s="9">
        <v>2840.0749999999998</v>
      </c>
      <c r="BK172" s="9">
        <v>406.92</v>
      </c>
      <c r="BL172" s="9">
        <v>45.847000000000001</v>
      </c>
      <c r="BM172" s="9">
        <v>8439.2999999999993</v>
      </c>
      <c r="BN172" s="9">
        <v>30.595300000000002</v>
      </c>
      <c r="BO172" s="9">
        <v>3.75</v>
      </c>
      <c r="BP172" s="9">
        <v>0.88851950000000002</v>
      </c>
    </row>
    <row r="173" spans="1:68" x14ac:dyDescent="0.2">
      <c r="A173" s="25">
        <v>37925</v>
      </c>
      <c r="B173" s="27" t="str">
        <f t="shared" si="53"/>
        <v>2003-10</v>
      </c>
      <c r="C173" s="12">
        <v>0.143788</v>
      </c>
      <c r="D173" s="12">
        <v>0.69293700000000003</v>
      </c>
      <c r="E173" s="16">
        <f t="shared" si="52"/>
        <v>1.1700210194276139</v>
      </c>
      <c r="F173" s="12">
        <v>1.1713610000000001</v>
      </c>
      <c r="G173" s="50">
        <v>1.6768160000000001</v>
      </c>
      <c r="H173" s="12">
        <v>9.1319999999999995E-3</v>
      </c>
      <c r="I173" s="12">
        <v>0.272262</v>
      </c>
      <c r="J173" s="12">
        <v>0.75550200000000001</v>
      </c>
      <c r="K173" s="12">
        <v>0.75711799999999996</v>
      </c>
      <c r="L173" s="12">
        <v>3.6596999999999998E-2</v>
      </c>
      <c r="M173" s="12">
        <v>0.15765399999999999</v>
      </c>
      <c r="N173" s="12">
        <v>0.100604</v>
      </c>
      <c r="O173" s="12">
        <v>0.14219799999999999</v>
      </c>
      <c r="P173" s="12">
        <v>0.60139399999999998</v>
      </c>
      <c r="Q173" s="12">
        <v>0.26740000000000003</v>
      </c>
      <c r="R173" s="12">
        <v>0.25479600000000002</v>
      </c>
      <c r="S173" s="12">
        <v>0.130107</v>
      </c>
      <c r="T173" s="12">
        <v>0.577071</v>
      </c>
      <c r="U173" s="12">
        <v>2.5152000000000001E-2</v>
      </c>
      <c r="V173" s="12">
        <f t="shared" si="54"/>
        <v>1.5478208539761041E-3</v>
      </c>
      <c r="W173" s="12">
        <f t="shared" si="55"/>
        <v>4.5815005422205892E-3</v>
      </c>
      <c r="X173" s="12">
        <f t="shared" si="56"/>
        <v>1.3114305202143245E-2</v>
      </c>
      <c r="Y173" s="12">
        <f t="shared" si="57"/>
        <v>0.22498286193049244</v>
      </c>
      <c r="Z173" s="12">
        <f t="shared" si="58"/>
        <v>8.5661909575288249E-4</v>
      </c>
      <c r="AA173" s="12">
        <f t="shared" si="59"/>
        <v>0.69830012799841346</v>
      </c>
      <c r="AB173" s="12">
        <f t="shared" si="60"/>
        <v>0.35626618784491021</v>
      </c>
      <c r="AC173" s="12">
        <f t="shared" si="61"/>
        <v>0.34956479183416644</v>
      </c>
      <c r="AD173" s="12">
        <f t="shared" si="62"/>
        <v>0.12081993238916583</v>
      </c>
      <c r="AE173" s="12">
        <f t="shared" si="63"/>
        <v>3.4768157235514279E-4</v>
      </c>
      <c r="AF173" s="12">
        <f t="shared" si="64"/>
        <v>2.4369440721335443E-3</v>
      </c>
      <c r="AG173" s="12">
        <f t="shared" si="65"/>
        <v>2.2032740652609777E-2</v>
      </c>
      <c r="AH173" s="12">
        <f t="shared" si="66"/>
        <v>1.1840905592459712E-4</v>
      </c>
      <c r="AI173" s="12">
        <f t="shared" si="67"/>
        <v>3.3151112717098349E-2</v>
      </c>
      <c r="AJ173" s="12">
        <f t="shared" si="68"/>
        <v>0.26666666666666666</v>
      </c>
      <c r="AK173" s="12">
        <f t="shared" si="69"/>
        <v>2.952073093329791E-2</v>
      </c>
      <c r="AL173" s="12">
        <f t="shared" si="70"/>
        <v>1.05753520270306E-2</v>
      </c>
      <c r="AM173" s="2">
        <v>1</v>
      </c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10">
        <v>94.5595</v>
      </c>
      <c r="AZ173" s="10">
        <v>33.874499999999998</v>
      </c>
      <c r="BA173" s="9">
        <v>646.06960000000004</v>
      </c>
      <c r="BB173" s="9">
        <v>218.26910000000001</v>
      </c>
      <c r="BC173" s="9">
        <v>76.252610000000004</v>
      </c>
      <c r="BD173" s="9">
        <v>4.4447830000000002</v>
      </c>
      <c r="BE173" s="9">
        <v>1167.3800000000001</v>
      </c>
      <c r="BF173" s="9">
        <v>1.4320489999999999</v>
      </c>
      <c r="BG173" s="9">
        <v>2.8068900000000001</v>
      </c>
      <c r="BH173" s="9">
        <v>2.8607</v>
      </c>
      <c r="BI173" s="9">
        <v>8.2767800000000005</v>
      </c>
      <c r="BJ173" s="9">
        <v>2876.1950000000002</v>
      </c>
      <c r="BK173" s="9">
        <v>410.35</v>
      </c>
      <c r="BL173" s="9">
        <v>45.387</v>
      </c>
      <c r="BM173" s="9">
        <v>8445.2999999999993</v>
      </c>
      <c r="BN173" s="9">
        <v>30.164899999999999</v>
      </c>
      <c r="BO173" s="9">
        <v>3.75</v>
      </c>
      <c r="BP173" s="9">
        <v>0.85468549999999999</v>
      </c>
    </row>
    <row r="174" spans="1:68" x14ac:dyDescent="0.2">
      <c r="A174" s="25">
        <v>37955</v>
      </c>
      <c r="B174" s="27" t="str">
        <f t="shared" si="53"/>
        <v>2003-11</v>
      </c>
      <c r="C174" s="12">
        <v>0.14865100000000001</v>
      </c>
      <c r="D174" s="12">
        <v>0.71572000000000002</v>
      </c>
      <c r="E174" s="16">
        <f t="shared" si="52"/>
        <v>1.1717588768644296</v>
      </c>
      <c r="F174" s="12">
        <v>1.1706700000000001</v>
      </c>
      <c r="G174" s="50">
        <v>1.6903570000000001</v>
      </c>
      <c r="H174" s="12">
        <v>9.1629999999999993E-3</v>
      </c>
      <c r="I174" s="12">
        <v>0.27226400000000001</v>
      </c>
      <c r="J174" s="12">
        <v>0.76179699999999995</v>
      </c>
      <c r="K174" s="12">
        <v>0.75144500000000003</v>
      </c>
      <c r="L174" s="12">
        <v>3.6552000000000001E-2</v>
      </c>
      <c r="M174" s="12">
        <v>0.15742999999999999</v>
      </c>
      <c r="N174" s="12">
        <v>0.100604</v>
      </c>
      <c r="O174" s="12">
        <v>0.14277200000000001</v>
      </c>
      <c r="P174" s="12">
        <v>0.62767700000000004</v>
      </c>
      <c r="Q174" s="12">
        <v>0.26740000000000003</v>
      </c>
      <c r="R174" s="12">
        <v>0.253386</v>
      </c>
      <c r="S174" s="12">
        <v>0.13014100000000001</v>
      </c>
      <c r="T174" s="12">
        <v>0.57846200000000003</v>
      </c>
      <c r="U174" s="12">
        <v>2.5048999999999998E-2</v>
      </c>
      <c r="V174" s="12">
        <f t="shared" si="54"/>
        <v>1.5988053726255743E-3</v>
      </c>
      <c r="W174" s="12">
        <f t="shared" si="55"/>
        <v>4.5105287016217605E-3</v>
      </c>
      <c r="X174" s="12">
        <f t="shared" si="56"/>
        <v>1.3190958916758453E-2</v>
      </c>
      <c r="Y174" s="12">
        <f t="shared" si="57"/>
        <v>0.22253624559100066</v>
      </c>
      <c r="Z174" s="12">
        <f t="shared" si="58"/>
        <v>8.4358357677749378E-4</v>
      </c>
      <c r="AA174" s="12">
        <f t="shared" si="59"/>
        <v>0.67910930739679065</v>
      </c>
      <c r="AB174" s="12">
        <f t="shared" si="60"/>
        <v>0.35257698518471509</v>
      </c>
      <c r="AC174" s="12">
        <f t="shared" si="61"/>
        <v>0.34328870580157916</v>
      </c>
      <c r="AD174" s="12">
        <f t="shared" si="62"/>
        <v>0.12081803474968314</v>
      </c>
      <c r="AE174" s="12">
        <f t="shared" si="63"/>
        <v>3.5154970139368368E-4</v>
      </c>
      <c r="AF174" s="12">
        <f t="shared" si="64"/>
        <v>2.4161592732192907E-3</v>
      </c>
      <c r="AG174" s="12">
        <f t="shared" si="65"/>
        <v>2.1967400377839286E-2</v>
      </c>
      <c r="AH174" s="12">
        <f t="shared" si="66"/>
        <v>1.1742188509094326E-4</v>
      </c>
      <c r="AI174" s="12">
        <f t="shared" si="67"/>
        <v>3.3541514332289073E-2</v>
      </c>
      <c r="AJ174" s="12">
        <f t="shared" si="68"/>
        <v>0.26666666666666666</v>
      </c>
      <c r="AK174" s="12">
        <f t="shared" si="69"/>
        <v>2.9380569454197165E-2</v>
      </c>
      <c r="AL174" s="12">
        <f t="shared" si="70"/>
        <v>1.0415516620039872E-2</v>
      </c>
      <c r="AM174" s="2">
        <v>1</v>
      </c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10">
        <v>96.010599999999997</v>
      </c>
      <c r="AZ174" s="10">
        <v>34.036099999999998</v>
      </c>
      <c r="BA174" s="9">
        <v>625.46699999999998</v>
      </c>
      <c r="BB174" s="9">
        <v>221.70349999999999</v>
      </c>
      <c r="BC174" s="9">
        <v>75.8095</v>
      </c>
      <c r="BD174" s="9">
        <v>4.4936499999999997</v>
      </c>
      <c r="BE174" s="9">
        <v>1185.4190000000001</v>
      </c>
      <c r="BF174" s="9">
        <v>1.4725170000000001</v>
      </c>
      <c r="BG174" s="9">
        <v>2.8362599999999998</v>
      </c>
      <c r="BH174" s="9">
        <v>2.9129999999999998</v>
      </c>
      <c r="BI174" s="9">
        <v>8.2769100000000009</v>
      </c>
      <c r="BJ174" s="9">
        <v>2844.5479999999998</v>
      </c>
      <c r="BK174" s="9">
        <v>413.88</v>
      </c>
      <c r="BL174" s="9">
        <v>45.521999999999998</v>
      </c>
      <c r="BM174" s="9">
        <v>8516.2999999999993</v>
      </c>
      <c r="BN174" s="9">
        <v>29.813800000000001</v>
      </c>
      <c r="BO174" s="9">
        <v>3.75</v>
      </c>
      <c r="BP174" s="9">
        <v>0.85341789999999995</v>
      </c>
    </row>
    <row r="175" spans="1:68" x14ac:dyDescent="0.2">
      <c r="A175" s="25">
        <v>37986</v>
      </c>
      <c r="B175" s="27" t="str">
        <f t="shared" si="53"/>
        <v>2003-12</v>
      </c>
      <c r="C175" s="12">
        <v>0.152667</v>
      </c>
      <c r="D175" s="12">
        <v>0.73688100000000001</v>
      </c>
      <c r="E175" s="16">
        <f t="shared" si="52"/>
        <v>1.229842875274255</v>
      </c>
      <c r="F175" s="12">
        <v>1.226736</v>
      </c>
      <c r="G175" s="50">
        <v>1.74926</v>
      </c>
      <c r="H175" s="12">
        <v>9.2709999999999997E-3</v>
      </c>
      <c r="I175" s="12">
        <v>0.27226299999999998</v>
      </c>
      <c r="J175" s="12">
        <v>0.75950700000000004</v>
      </c>
      <c r="K175" s="12">
        <v>0.78906200000000004</v>
      </c>
      <c r="L175" s="12">
        <v>3.7934000000000002E-2</v>
      </c>
      <c r="M175" s="12">
        <v>0.16483600000000001</v>
      </c>
      <c r="N175" s="12">
        <v>0.100604</v>
      </c>
      <c r="O175" s="12">
        <v>0.148724</v>
      </c>
      <c r="P175" s="12">
        <v>0.64489200000000002</v>
      </c>
      <c r="Q175" s="12">
        <v>0.26740000000000003</v>
      </c>
      <c r="R175" s="12">
        <v>0.26313999999999999</v>
      </c>
      <c r="S175" s="12">
        <v>0.13589399999999999</v>
      </c>
      <c r="T175" s="12">
        <v>0.58404500000000004</v>
      </c>
      <c r="U175" s="12">
        <v>2.5158E-2</v>
      </c>
      <c r="V175" s="12">
        <f t="shared" si="54"/>
        <v>1.6593726177631858E-3</v>
      </c>
      <c r="W175" s="12">
        <f t="shared" si="55"/>
        <v>4.6349125716441605E-3</v>
      </c>
      <c r="X175" s="12">
        <f t="shared" si="56"/>
        <v>1.3690860105011634E-2</v>
      </c>
      <c r="Y175" s="12">
        <f t="shared" si="57"/>
        <v>0.22776563280809062</v>
      </c>
      <c r="Z175" s="12">
        <f t="shared" si="58"/>
        <v>8.3913947924682205E-4</v>
      </c>
      <c r="AA175" s="12">
        <f t="shared" si="59"/>
        <v>0.69707250460242121</v>
      </c>
      <c r="AB175" s="12">
        <f t="shared" si="60"/>
        <v>0.34168059015071534</v>
      </c>
      <c r="AC175" s="12">
        <f t="shared" si="61"/>
        <v>0.34194417145901423</v>
      </c>
      <c r="AD175" s="12">
        <f t="shared" si="62"/>
        <v>0.12081672103419114</v>
      </c>
      <c r="AE175" s="12">
        <f t="shared" si="63"/>
        <v>3.5604433321619473E-4</v>
      </c>
      <c r="AF175" s="12">
        <f t="shared" si="64"/>
        <v>2.3963001126261051E-3</v>
      </c>
      <c r="AG175" s="12">
        <f t="shared" si="65"/>
        <v>2.1935597086952707E-2</v>
      </c>
      <c r="AH175" s="12">
        <f t="shared" si="66"/>
        <v>1.1784392750241582E-4</v>
      </c>
      <c r="AI175" s="12">
        <f t="shared" si="67"/>
        <v>3.3968429741398347E-2</v>
      </c>
      <c r="AJ175" s="12">
        <f t="shared" si="68"/>
        <v>0.26666666666666666</v>
      </c>
      <c r="AK175" s="12">
        <f t="shared" si="69"/>
        <v>2.9363056576737417E-2</v>
      </c>
      <c r="AL175" s="12">
        <f t="shared" si="70"/>
        <v>1.0372023747785572E-2</v>
      </c>
      <c r="AM175" s="2">
        <v>1</v>
      </c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10">
        <v>96.413200000000003</v>
      </c>
      <c r="AZ175" s="10">
        <v>34.056399999999996</v>
      </c>
      <c r="BA175" s="9">
        <v>602.63739999999996</v>
      </c>
      <c r="BB175" s="9">
        <v>215.75380000000001</v>
      </c>
      <c r="BC175" s="9">
        <v>73.041430000000005</v>
      </c>
      <c r="BD175" s="9">
        <v>4.3904779999999999</v>
      </c>
      <c r="BE175" s="9">
        <v>1191.6969999999999</v>
      </c>
      <c r="BF175" s="9">
        <v>1.434571</v>
      </c>
      <c r="BG175" s="9">
        <v>2.9267099999999999</v>
      </c>
      <c r="BH175" s="9">
        <v>2.9244539999999999</v>
      </c>
      <c r="BI175" s="9">
        <v>8.2769999999999992</v>
      </c>
      <c r="BJ175" s="9">
        <v>2808.6390000000001</v>
      </c>
      <c r="BK175" s="9">
        <v>417.31</v>
      </c>
      <c r="BL175" s="9">
        <v>45.588000000000001</v>
      </c>
      <c r="BM175" s="9">
        <v>8485.7999999999993</v>
      </c>
      <c r="BN175" s="9">
        <v>29.4391</v>
      </c>
      <c r="BO175" s="9">
        <v>3.75</v>
      </c>
      <c r="BP175" s="9">
        <v>0.81311199999999995</v>
      </c>
    </row>
    <row r="176" spans="1:68" x14ac:dyDescent="0.2">
      <c r="A176" s="25">
        <v>38017</v>
      </c>
      <c r="B176" s="27" t="str">
        <f t="shared" si="53"/>
        <v>2004-1</v>
      </c>
      <c r="C176" s="12">
        <v>0.14480199999999999</v>
      </c>
      <c r="D176" s="12">
        <v>0.76782899999999998</v>
      </c>
      <c r="E176" s="16">
        <f t="shared" si="52"/>
        <v>1.2614280652355092</v>
      </c>
      <c r="F176" s="12">
        <v>1.2609159999999999</v>
      </c>
      <c r="G176" s="50">
        <v>1.8192950000000001</v>
      </c>
      <c r="H176" s="12">
        <v>9.3989999999999994E-3</v>
      </c>
      <c r="I176" s="12">
        <v>0.27226699999999998</v>
      </c>
      <c r="J176" s="12">
        <v>0.77138899999999999</v>
      </c>
      <c r="K176" s="12">
        <v>0.80544000000000004</v>
      </c>
      <c r="L176" s="12">
        <v>3.8575999999999999E-2</v>
      </c>
      <c r="M176" s="12">
        <v>0.16928799999999999</v>
      </c>
      <c r="N176" s="12">
        <v>0.100604</v>
      </c>
      <c r="O176" s="12">
        <v>0.147096</v>
      </c>
      <c r="P176" s="12">
        <v>0.670242</v>
      </c>
      <c r="Q176" s="12">
        <v>0.26740000000000003</v>
      </c>
      <c r="R176" s="12">
        <v>0.268154</v>
      </c>
      <c r="S176" s="12">
        <v>0.138211</v>
      </c>
      <c r="T176" s="12">
        <v>0.589167</v>
      </c>
      <c r="U176" s="12">
        <v>2.5562999999999999E-2</v>
      </c>
      <c r="V176" s="12">
        <f t="shared" si="54"/>
        <v>1.7396956089386951E-3</v>
      </c>
      <c r="W176" s="12">
        <f t="shared" si="55"/>
        <v>4.777255676812921E-3</v>
      </c>
      <c r="X176" s="12">
        <f t="shared" si="56"/>
        <v>1.4382281029771321E-2</v>
      </c>
      <c r="Y176" s="12">
        <f t="shared" si="57"/>
        <v>0.22616759018432658</v>
      </c>
      <c r="Z176" s="12">
        <f t="shared" si="58"/>
        <v>8.4526781042671654E-4</v>
      </c>
      <c r="AA176" s="12">
        <f t="shared" si="59"/>
        <v>0.74170110632137021</v>
      </c>
      <c r="AB176" s="12">
        <f t="shared" si="60"/>
        <v>0.34791200609541839</v>
      </c>
      <c r="AC176" s="12">
        <f t="shared" si="61"/>
        <v>0.35075006146894827</v>
      </c>
      <c r="AD176" s="12">
        <f t="shared" si="62"/>
        <v>0.12081686700116831</v>
      </c>
      <c r="AE176" s="12">
        <f t="shared" si="63"/>
        <v>3.6371691039943025E-4</v>
      </c>
      <c r="AF176" s="12">
        <f t="shared" si="64"/>
        <v>2.3808390076663017E-3</v>
      </c>
      <c r="AG176" s="12">
        <f t="shared" si="65"/>
        <v>2.1999441214193158E-2</v>
      </c>
      <c r="AH176" s="12">
        <f t="shared" si="66"/>
        <v>1.1929615269907546E-4</v>
      </c>
      <c r="AI176" s="12">
        <f t="shared" si="67"/>
        <v>3.4574081885255535E-2</v>
      </c>
      <c r="AJ176" s="12">
        <f t="shared" si="68"/>
        <v>0.26666666666666666</v>
      </c>
      <c r="AK176" s="12">
        <f t="shared" si="69"/>
        <v>2.9701352896624438E-2</v>
      </c>
      <c r="AL176" s="12">
        <f t="shared" si="70"/>
        <v>1.0203144609168546E-2</v>
      </c>
      <c r="AM176" s="2">
        <v>1</v>
      </c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10">
        <v>98.009</v>
      </c>
      <c r="AZ176" s="10">
        <v>33.668500000000002</v>
      </c>
      <c r="BA176" s="9">
        <v>574.81320000000005</v>
      </c>
      <c r="BB176" s="9">
        <v>209.3252</v>
      </c>
      <c r="BC176" s="9">
        <v>69.53</v>
      </c>
      <c r="BD176" s="9">
        <v>4.4215</v>
      </c>
      <c r="BE176" s="9">
        <v>1183.057</v>
      </c>
      <c r="BF176" s="9">
        <v>1.348252</v>
      </c>
      <c r="BG176" s="9">
        <v>2.8742899999999998</v>
      </c>
      <c r="BH176" s="9">
        <v>2.8510330000000002</v>
      </c>
      <c r="BI176" s="9">
        <v>8.2769899999999996</v>
      </c>
      <c r="BJ176" s="9">
        <v>2749.3910000000001</v>
      </c>
      <c r="BK176" s="9">
        <v>420.02</v>
      </c>
      <c r="BL176" s="9">
        <v>45.4557</v>
      </c>
      <c r="BM176" s="9">
        <v>8382.5</v>
      </c>
      <c r="BN176" s="9">
        <v>28.923400000000001</v>
      </c>
      <c r="BO176" s="9">
        <v>3.75</v>
      </c>
      <c r="BP176" s="9">
        <v>0.79275229999999997</v>
      </c>
    </row>
    <row r="177" spans="1:68" x14ac:dyDescent="0.2">
      <c r="A177" s="25">
        <v>38046</v>
      </c>
      <c r="B177" s="27" t="str">
        <f t="shared" si="53"/>
        <v>2004-2</v>
      </c>
      <c r="C177" s="12">
        <v>0.147815</v>
      </c>
      <c r="D177" s="12">
        <v>0.776447</v>
      </c>
      <c r="E177" s="16">
        <f t="shared" si="52"/>
        <v>1.2635407342788998</v>
      </c>
      <c r="F177" s="12">
        <v>1.2614639999999999</v>
      </c>
      <c r="G177" s="50">
        <v>1.8646430000000001</v>
      </c>
      <c r="H177" s="12">
        <v>9.3819999999999997E-3</v>
      </c>
      <c r="I177" s="12">
        <v>0.272258</v>
      </c>
      <c r="J177" s="12">
        <v>0.75212999999999997</v>
      </c>
      <c r="K177" s="12">
        <v>0.80199200000000004</v>
      </c>
      <c r="L177" s="12">
        <v>3.8540999999999999E-2</v>
      </c>
      <c r="M177" s="12">
        <v>0.16930000000000001</v>
      </c>
      <c r="N177" s="12">
        <v>0.100604</v>
      </c>
      <c r="O177" s="12">
        <v>0.14352400000000001</v>
      </c>
      <c r="P177" s="12">
        <v>0.69128100000000003</v>
      </c>
      <c r="Q177" s="12">
        <v>0.26740000000000003</v>
      </c>
      <c r="R177" s="12">
        <v>0.260791</v>
      </c>
      <c r="S177" s="12">
        <v>0.13743</v>
      </c>
      <c r="T177" s="12">
        <v>0.59268299999999996</v>
      </c>
      <c r="U177" s="12">
        <v>2.5565000000000001E-2</v>
      </c>
      <c r="V177" s="12">
        <f t="shared" si="54"/>
        <v>1.7114320236314533E-3</v>
      </c>
      <c r="W177" s="12">
        <f t="shared" si="55"/>
        <v>4.8102477518104569E-3</v>
      </c>
      <c r="X177" s="12">
        <f t="shared" si="56"/>
        <v>1.4595876664842182E-2</v>
      </c>
      <c r="Y177" s="12">
        <f t="shared" si="57"/>
        <v>0.2240268832259871</v>
      </c>
      <c r="Z177" s="12">
        <f t="shared" si="58"/>
        <v>8.5790516716282173E-4</v>
      </c>
      <c r="AA177" s="12">
        <f t="shared" si="59"/>
        <v>0.75195206756740507</v>
      </c>
      <c r="AB177" s="12">
        <f t="shared" si="60"/>
        <v>0.34333585112957499</v>
      </c>
      <c r="AC177" s="12">
        <f t="shared" si="61"/>
        <v>0.34135389831272178</v>
      </c>
      <c r="AD177" s="12">
        <f t="shared" si="62"/>
        <v>0.12081496945797572</v>
      </c>
      <c r="AE177" s="12">
        <f t="shared" si="63"/>
        <v>3.6792530233341905E-4</v>
      </c>
      <c r="AF177" s="12">
        <f t="shared" si="64"/>
        <v>2.3630047968997378E-3</v>
      </c>
      <c r="AG177" s="12">
        <f t="shared" si="65"/>
        <v>2.2089537732243879E-2</v>
      </c>
      <c r="AH177" s="12">
        <f t="shared" si="66"/>
        <v>1.1859582542694497E-4</v>
      </c>
      <c r="AI177" s="12">
        <f t="shared" si="67"/>
        <v>3.5068769857690932E-2</v>
      </c>
      <c r="AJ177" s="12">
        <f t="shared" si="68"/>
        <v>0.26666666666666666</v>
      </c>
      <c r="AK177" s="12">
        <f t="shared" si="69"/>
        <v>3.0108057819514235E-2</v>
      </c>
      <c r="AL177" s="12">
        <f t="shared" si="70"/>
        <v>1.0151521611574359E-2</v>
      </c>
      <c r="AM177" s="2">
        <v>1</v>
      </c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10">
        <v>98.507400000000004</v>
      </c>
      <c r="AZ177" s="10">
        <v>33.213700000000003</v>
      </c>
      <c r="BA177" s="9">
        <v>584.30600000000004</v>
      </c>
      <c r="BB177" s="9">
        <v>207.8895</v>
      </c>
      <c r="BC177" s="9">
        <v>68.512500000000003</v>
      </c>
      <c r="BD177" s="9">
        <v>4.4637500000000001</v>
      </c>
      <c r="BE177" s="9">
        <v>1165.6300000000001</v>
      </c>
      <c r="BF177" s="9">
        <v>1.3298719999999999</v>
      </c>
      <c r="BG177" s="9">
        <v>2.9125999999999999</v>
      </c>
      <c r="BH177" s="9">
        <v>2.9295110000000002</v>
      </c>
      <c r="BI177" s="9">
        <v>8.27712</v>
      </c>
      <c r="BJ177" s="9">
        <v>2717.9430000000002</v>
      </c>
      <c r="BK177" s="9">
        <v>423.19</v>
      </c>
      <c r="BL177" s="9">
        <v>45.270299999999999</v>
      </c>
      <c r="BM177" s="9">
        <v>8432</v>
      </c>
      <c r="BN177" s="9">
        <v>28.5154</v>
      </c>
      <c r="BO177" s="9">
        <v>3.75</v>
      </c>
      <c r="BP177" s="9">
        <v>0.79142679999999999</v>
      </c>
    </row>
    <row r="178" spans="1:68" x14ac:dyDescent="0.2">
      <c r="A178" s="25">
        <v>38077</v>
      </c>
      <c r="B178" s="27" t="str">
        <f t="shared" si="53"/>
        <v>2004-3</v>
      </c>
      <c r="C178" s="12">
        <v>0.150813</v>
      </c>
      <c r="D178" s="12">
        <v>0.74938099999999996</v>
      </c>
      <c r="E178" s="16">
        <f t="shared" si="52"/>
        <v>1.2261916498310554</v>
      </c>
      <c r="F178" s="12">
        <v>1.22726</v>
      </c>
      <c r="G178" s="50">
        <v>1.826719</v>
      </c>
      <c r="H178" s="12">
        <v>9.1979999999999996E-3</v>
      </c>
      <c r="I178" s="12">
        <v>0.27225199999999999</v>
      </c>
      <c r="J178" s="12">
        <v>0.75242200000000004</v>
      </c>
      <c r="K178" s="12">
        <v>0.78394799999999998</v>
      </c>
      <c r="L178" s="12">
        <v>3.7245E-2</v>
      </c>
      <c r="M178" s="12">
        <v>0.16473299999999999</v>
      </c>
      <c r="N178" s="12">
        <v>9.7769999999999996E-2</v>
      </c>
      <c r="O178" s="12">
        <v>0.14372599999999999</v>
      </c>
      <c r="P178" s="12">
        <v>0.66063899999999998</v>
      </c>
      <c r="Q178" s="12">
        <v>0.26740000000000003</v>
      </c>
      <c r="R178" s="12">
        <v>0.25746799999999997</v>
      </c>
      <c r="S178" s="12">
        <v>0.13292899999999999</v>
      </c>
      <c r="T178" s="12">
        <v>0.58806899999999995</v>
      </c>
      <c r="U178" s="12">
        <v>2.5353000000000001E-2</v>
      </c>
      <c r="V178" s="12">
        <f t="shared" si="54"/>
        <v>1.6558698433315306E-3</v>
      </c>
      <c r="W178" s="12">
        <f t="shared" si="55"/>
        <v>4.8430535840291592E-3</v>
      </c>
      <c r="X178" s="12">
        <f t="shared" si="56"/>
        <v>1.4074508194460163E-2</v>
      </c>
      <c r="Y178" s="12">
        <f t="shared" si="57"/>
        <v>0.22206559195802786</v>
      </c>
      <c r="Z178" s="12">
        <f t="shared" si="58"/>
        <v>8.5864769856657344E-4</v>
      </c>
      <c r="AA178" s="12">
        <f t="shared" si="59"/>
        <v>0.75764865255975378</v>
      </c>
      <c r="AB178" s="12">
        <f t="shared" si="60"/>
        <v>0.34771602727484513</v>
      </c>
      <c r="AC178" s="12">
        <f t="shared" si="61"/>
        <v>0.34427484700425798</v>
      </c>
      <c r="AD178" s="12">
        <f t="shared" si="62"/>
        <v>0.12081482349558362</v>
      </c>
      <c r="AE178" s="12">
        <f t="shared" si="63"/>
        <v>3.7441978973333447E-4</v>
      </c>
      <c r="AF178" s="12">
        <f t="shared" si="64"/>
        <v>2.3451607607701506E-3</v>
      </c>
      <c r="AG178" s="12">
        <f t="shared" si="65"/>
        <v>2.2213336887467235E-2</v>
      </c>
      <c r="AH178" s="12">
        <f t="shared" si="66"/>
        <v>1.1635618956750405E-4</v>
      </c>
      <c r="AI178" s="12">
        <f t="shared" si="67"/>
        <v>3.5046647087273161E-2</v>
      </c>
      <c r="AJ178" s="12">
        <f t="shared" si="68"/>
        <v>0.26666666666666666</v>
      </c>
      <c r="AK178" s="12">
        <f t="shared" si="69"/>
        <v>3.0073198164331981E-2</v>
      </c>
      <c r="AL178" s="12">
        <f t="shared" si="70"/>
        <v>1.0254075482300441E-2</v>
      </c>
      <c r="AM178" s="2">
        <v>1</v>
      </c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10">
        <v>97.522199999999998</v>
      </c>
      <c r="AZ178" s="10">
        <v>33.252200000000002</v>
      </c>
      <c r="BA178" s="9">
        <v>603.91219999999998</v>
      </c>
      <c r="BB178" s="9">
        <v>206.4813</v>
      </c>
      <c r="BC178" s="9">
        <v>71.050439999999995</v>
      </c>
      <c r="BD178" s="9">
        <v>4.5031739999999996</v>
      </c>
      <c r="BE178" s="9">
        <v>1164.6220000000001</v>
      </c>
      <c r="BF178" s="9">
        <v>1.3198730000000001</v>
      </c>
      <c r="BG178" s="9">
        <v>2.8759100000000002</v>
      </c>
      <c r="BH178" s="9">
        <v>2.9046560000000001</v>
      </c>
      <c r="BI178" s="9">
        <v>8.2771299999999997</v>
      </c>
      <c r="BJ178" s="9">
        <v>2670.799</v>
      </c>
      <c r="BK178" s="9">
        <v>426.41</v>
      </c>
      <c r="BL178" s="9">
        <v>45.018000000000001</v>
      </c>
      <c r="BM178" s="9">
        <v>8594.2999999999993</v>
      </c>
      <c r="BN178" s="9">
        <v>28.5334</v>
      </c>
      <c r="BO178" s="9">
        <v>3.75</v>
      </c>
      <c r="BP178" s="9">
        <v>0.81553319999999996</v>
      </c>
    </row>
    <row r="179" spans="1:68" x14ac:dyDescent="0.2">
      <c r="A179" s="25">
        <v>38107</v>
      </c>
      <c r="B179" s="27" t="str">
        <f t="shared" si="53"/>
        <v>2004-4</v>
      </c>
      <c r="C179" s="12">
        <v>0.15387200000000001</v>
      </c>
      <c r="D179" s="12">
        <v>0.74861</v>
      </c>
      <c r="E179" s="16">
        <f t="shared" si="52"/>
        <v>1.1997331313622599</v>
      </c>
      <c r="F179" s="12">
        <v>1.203665</v>
      </c>
      <c r="G179" s="50">
        <v>1.811372</v>
      </c>
      <c r="H179" s="12">
        <v>9.3299999999999998E-3</v>
      </c>
      <c r="I179" s="12">
        <v>0.27225700000000003</v>
      </c>
      <c r="J179" s="12">
        <v>0.749996</v>
      </c>
      <c r="K179" s="12">
        <v>0.77322999999999997</v>
      </c>
      <c r="L179" s="12">
        <v>3.6942999999999997E-2</v>
      </c>
      <c r="M179" s="12">
        <v>0.161686</v>
      </c>
      <c r="N179" s="12">
        <v>9.1158000000000003E-2</v>
      </c>
      <c r="O179" s="12">
        <v>0.14466300000000001</v>
      </c>
      <c r="P179" s="12">
        <v>0.64486699999999997</v>
      </c>
      <c r="Q179" s="12">
        <v>0.26740000000000003</v>
      </c>
      <c r="R179" s="12">
        <v>0.25284099999999998</v>
      </c>
      <c r="S179" s="12">
        <v>0.131024</v>
      </c>
      <c r="T179" s="12">
        <v>0.59401199999999998</v>
      </c>
      <c r="U179" s="12">
        <v>2.5412000000000001E-2</v>
      </c>
      <c r="V179" s="12">
        <f t="shared" si="54"/>
        <v>1.6443976850827149E-3</v>
      </c>
      <c r="W179" s="12">
        <f t="shared" si="55"/>
        <v>4.8055921714981291E-3</v>
      </c>
      <c r="X179" s="12">
        <f t="shared" si="56"/>
        <v>1.3695219464522396E-2</v>
      </c>
      <c r="Y179" s="12">
        <f t="shared" si="57"/>
        <v>0.21996919991262825</v>
      </c>
      <c r="Z179" s="12">
        <f t="shared" si="58"/>
        <v>8.6837214956841913E-4</v>
      </c>
      <c r="AA179" s="12">
        <f t="shared" si="59"/>
        <v>0.73538009223137113</v>
      </c>
      <c r="AB179" s="12">
        <f t="shared" si="60"/>
        <v>0.35530668296339984</v>
      </c>
      <c r="AC179" s="12">
        <f t="shared" si="61"/>
        <v>0.34421215860607846</v>
      </c>
      <c r="AD179" s="12">
        <f t="shared" si="62"/>
        <v>0.12081788877988429</v>
      </c>
      <c r="AE179" s="12">
        <f t="shared" si="63"/>
        <v>3.7931201903235987E-4</v>
      </c>
      <c r="AF179" s="12">
        <f t="shared" si="64"/>
        <v>2.3286140089418777E-3</v>
      </c>
      <c r="AG179" s="12">
        <f t="shared" si="65"/>
        <v>2.2762917386543929E-2</v>
      </c>
      <c r="AH179" s="12">
        <f t="shared" si="66"/>
        <v>1.1596892032935173E-4</v>
      </c>
      <c r="AI179" s="12">
        <f t="shared" si="67"/>
        <v>3.4872488744904256E-2</v>
      </c>
      <c r="AJ179" s="12">
        <f t="shared" si="68"/>
        <v>0.26666666666666666</v>
      </c>
      <c r="AK179" s="12">
        <f t="shared" si="69"/>
        <v>3.0330143613230009E-2</v>
      </c>
      <c r="AL179" s="12">
        <f t="shared" si="70"/>
        <v>1.0190324694315736E-2</v>
      </c>
      <c r="AM179" s="2">
        <v>1</v>
      </c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10">
        <v>98.132300000000001</v>
      </c>
      <c r="AZ179" s="10">
        <v>32.970500000000001</v>
      </c>
      <c r="BA179" s="9">
        <v>608.12540000000001</v>
      </c>
      <c r="BB179" s="9">
        <v>208.0909</v>
      </c>
      <c r="BC179" s="9">
        <v>73.018180000000001</v>
      </c>
      <c r="BD179" s="9">
        <v>4.5460909999999997</v>
      </c>
      <c r="BE179" s="9">
        <v>1151.58</v>
      </c>
      <c r="BF179" s="9">
        <v>1.3598410000000001</v>
      </c>
      <c r="BG179" s="9">
        <v>2.81447</v>
      </c>
      <c r="BH179" s="9">
        <v>2.9051849999999999</v>
      </c>
      <c r="BI179" s="9">
        <v>8.2769200000000005</v>
      </c>
      <c r="BJ179" s="9">
        <v>2636.3519999999999</v>
      </c>
      <c r="BK179" s="9">
        <v>429.44</v>
      </c>
      <c r="BL179" s="9">
        <v>43.931100000000001</v>
      </c>
      <c r="BM179" s="9">
        <v>8623</v>
      </c>
      <c r="BN179" s="9">
        <v>28.675899999999999</v>
      </c>
      <c r="BO179" s="9">
        <v>3.75</v>
      </c>
      <c r="BP179" s="9">
        <v>0.83351869999999995</v>
      </c>
    </row>
    <row r="180" spans="1:68" x14ac:dyDescent="0.2">
      <c r="A180" s="25">
        <v>38138</v>
      </c>
      <c r="B180" s="27" t="str">
        <f t="shared" si="53"/>
        <v>2004-5</v>
      </c>
      <c r="C180" s="12">
        <v>0.14733599999999999</v>
      </c>
      <c r="D180" s="12">
        <v>0.70694800000000002</v>
      </c>
      <c r="E180" s="16">
        <f t="shared" si="52"/>
        <v>1.2013144783021581</v>
      </c>
      <c r="F180" s="12">
        <v>1.2002870000000001</v>
      </c>
      <c r="G180" s="50">
        <v>1.787066</v>
      </c>
      <c r="H180" s="12">
        <v>8.9339999999999992E-3</v>
      </c>
      <c r="I180" s="12">
        <v>0.272254</v>
      </c>
      <c r="J180" s="12">
        <v>0.72636000000000001</v>
      </c>
      <c r="K180" s="12">
        <v>0.77849900000000005</v>
      </c>
      <c r="L180" s="12">
        <v>3.7427000000000002E-2</v>
      </c>
      <c r="M180" s="12">
        <v>0.16131699999999999</v>
      </c>
      <c r="N180" s="12">
        <v>8.8022000000000003E-2</v>
      </c>
      <c r="O180" s="12">
        <v>0.14616699999999999</v>
      </c>
      <c r="P180" s="12">
        <v>0.61622100000000002</v>
      </c>
      <c r="Q180" s="12">
        <v>0.26740000000000003</v>
      </c>
      <c r="R180" s="12">
        <v>0.25401400000000002</v>
      </c>
      <c r="S180" s="12">
        <v>0.13150700000000001</v>
      </c>
      <c r="T180" s="12">
        <v>0.58466399999999996</v>
      </c>
      <c r="U180" s="12">
        <v>2.4708999999999998E-2</v>
      </c>
      <c r="V180" s="12">
        <f t="shared" si="54"/>
        <v>1.5729641439677455E-3</v>
      </c>
      <c r="W180" s="12">
        <f t="shared" si="55"/>
        <v>4.7495626840158688E-3</v>
      </c>
      <c r="X180" s="12">
        <f t="shared" si="56"/>
        <v>1.364575563781217E-2</v>
      </c>
      <c r="Y180" s="12">
        <f t="shared" si="57"/>
        <v>0.21779939412564542</v>
      </c>
      <c r="Z180" s="12">
        <f t="shared" si="58"/>
        <v>8.5002499073472766E-4</v>
      </c>
      <c r="AA180" s="12">
        <f t="shared" si="59"/>
        <v>0.66184709611277348</v>
      </c>
      <c r="AB180" s="12">
        <f t="shared" si="60"/>
        <v>0.3447265456676491</v>
      </c>
      <c r="AC180" s="12">
        <f t="shared" si="61"/>
        <v>0.32262029623640842</v>
      </c>
      <c r="AD180" s="12">
        <f t="shared" si="62"/>
        <v>0.12081569927522662</v>
      </c>
      <c r="AE180" s="12">
        <f t="shared" si="63"/>
        <v>3.6772411865721864E-4</v>
      </c>
      <c r="AF180" s="12">
        <f t="shared" si="64"/>
        <v>2.3114973880079513E-3</v>
      </c>
      <c r="AG180" s="12">
        <f t="shared" si="65"/>
        <v>2.2099056812255255E-2</v>
      </c>
      <c r="AH180" s="12">
        <f t="shared" si="66"/>
        <v>1.1137965984651883E-4</v>
      </c>
      <c r="AI180" s="12">
        <f t="shared" si="67"/>
        <v>3.4498580383417222E-2</v>
      </c>
      <c r="AJ180" s="12">
        <f t="shared" si="68"/>
        <v>0.26666666666666666</v>
      </c>
      <c r="AK180" s="12">
        <f t="shared" si="69"/>
        <v>2.9900550768145146E-2</v>
      </c>
      <c r="AL180" s="12">
        <f t="shared" si="70"/>
        <v>1.0108279894226959E-2</v>
      </c>
      <c r="AM180" s="2">
        <v>1</v>
      </c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10">
        <v>98.928799999999995</v>
      </c>
      <c r="AZ180" s="10">
        <v>33.444200000000002</v>
      </c>
      <c r="BA180" s="9">
        <v>635.74239999999998</v>
      </c>
      <c r="BB180" s="9">
        <v>210.54570000000001</v>
      </c>
      <c r="BC180" s="9">
        <v>73.282859999999999</v>
      </c>
      <c r="BD180" s="9">
        <v>4.5913810000000002</v>
      </c>
      <c r="BE180" s="9">
        <v>1176.4359999999999</v>
      </c>
      <c r="BF180" s="9">
        <v>1.510923</v>
      </c>
      <c r="BG180" s="9">
        <v>2.9008500000000002</v>
      </c>
      <c r="BH180" s="9">
        <v>3.0996190000000001</v>
      </c>
      <c r="BI180" s="9">
        <v>8.2770700000000001</v>
      </c>
      <c r="BJ180" s="9">
        <v>2719.43</v>
      </c>
      <c r="BK180" s="9">
        <v>432.62</v>
      </c>
      <c r="BL180" s="9">
        <v>45.250799999999998</v>
      </c>
      <c r="BM180" s="9">
        <v>8978.2999999999993</v>
      </c>
      <c r="BN180" s="9">
        <v>28.986699999999999</v>
      </c>
      <c r="BO180" s="9">
        <v>3.75</v>
      </c>
      <c r="BP180" s="9">
        <v>0.83242150000000004</v>
      </c>
    </row>
    <row r="181" spans="1:68" x14ac:dyDescent="0.2">
      <c r="A181" s="25">
        <v>38168</v>
      </c>
      <c r="B181" s="27" t="str">
        <f t="shared" si="53"/>
        <v>2004-6</v>
      </c>
      <c r="C181" s="12">
        <v>0.155533</v>
      </c>
      <c r="D181" s="12">
        <v>0.69480799999999998</v>
      </c>
      <c r="E181" s="16">
        <f t="shared" si="52"/>
        <v>1.2148043836945068</v>
      </c>
      <c r="F181" s="12">
        <v>1.214925</v>
      </c>
      <c r="G181" s="50">
        <v>1.832352</v>
      </c>
      <c r="H181" s="12">
        <v>9.1439999999999994E-3</v>
      </c>
      <c r="I181" s="12">
        <v>0.272254</v>
      </c>
      <c r="J181" s="12">
        <v>0.73556200000000005</v>
      </c>
      <c r="K181" s="12">
        <v>0.80071099999999995</v>
      </c>
      <c r="L181" s="12">
        <v>3.8422999999999999E-2</v>
      </c>
      <c r="M181" s="12">
        <v>0.16341800000000001</v>
      </c>
      <c r="N181" s="12">
        <v>8.7808999999999998E-2</v>
      </c>
      <c r="O181" s="12">
        <v>0.14668800000000001</v>
      </c>
      <c r="P181" s="12">
        <v>0.62869299999999995</v>
      </c>
      <c r="Q181" s="12">
        <v>0.27706399999999998</v>
      </c>
      <c r="R181" s="12">
        <v>0.26481900000000003</v>
      </c>
      <c r="S181" s="12">
        <v>0.13284599999999999</v>
      </c>
      <c r="T181" s="12">
        <v>0.58387800000000001</v>
      </c>
      <c r="U181" s="12">
        <v>2.4510000000000001E-2</v>
      </c>
      <c r="V181" s="12">
        <f t="shared" si="54"/>
        <v>1.5550626698031245E-3</v>
      </c>
      <c r="W181" s="12">
        <f t="shared" si="55"/>
        <v>4.8033369742627599E-3</v>
      </c>
      <c r="X181" s="12">
        <f t="shared" si="56"/>
        <v>1.3857831947734909E-2</v>
      </c>
      <c r="Y181" s="12">
        <f t="shared" si="57"/>
        <v>0.22140371727985164</v>
      </c>
      <c r="Z181" s="12">
        <f t="shared" si="58"/>
        <v>8.632082515803185E-4</v>
      </c>
      <c r="AA181" s="12">
        <f t="shared" si="59"/>
        <v>0.66951164481603831</v>
      </c>
      <c r="AB181" s="12">
        <f t="shared" si="60"/>
        <v>0.34014762406884586</v>
      </c>
      <c r="AC181" s="12">
        <f t="shared" si="61"/>
        <v>0.31965753170683059</v>
      </c>
      <c r="AD181" s="12">
        <f t="shared" si="62"/>
        <v>0.12082168410929046</v>
      </c>
      <c r="AE181" s="12">
        <f t="shared" si="63"/>
        <v>3.6811315503895373E-4</v>
      </c>
      <c r="AF181" s="12">
        <f t="shared" si="64"/>
        <v>2.294209415435441E-3</v>
      </c>
      <c r="AG181" s="12">
        <f t="shared" si="65"/>
        <v>2.1974737841377552E-2</v>
      </c>
      <c r="AH181" s="12">
        <f t="shared" si="66"/>
        <v>1.0634903754121025E-4</v>
      </c>
      <c r="AI181" s="12">
        <f t="shared" si="67"/>
        <v>3.4445343850644988E-2</v>
      </c>
      <c r="AJ181" s="12">
        <f t="shared" si="68"/>
        <v>0.26666666666666666</v>
      </c>
      <c r="AK181" s="12">
        <f t="shared" si="69"/>
        <v>2.979054269431626E-2</v>
      </c>
      <c r="AL181" s="12">
        <f t="shared" si="70"/>
        <v>9.9078569305459229E-3</v>
      </c>
      <c r="AM181" s="2">
        <v>1</v>
      </c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10">
        <v>100.93</v>
      </c>
      <c r="AZ181" s="10">
        <v>33.567700000000002</v>
      </c>
      <c r="BA181" s="9">
        <v>643.06089999999995</v>
      </c>
      <c r="BB181" s="9">
        <v>208.18860000000001</v>
      </c>
      <c r="BC181" s="9">
        <v>72.161360000000002</v>
      </c>
      <c r="BD181" s="9">
        <v>4.5166360000000001</v>
      </c>
      <c r="BE181" s="9">
        <v>1158.4690000000001</v>
      </c>
      <c r="BF181" s="9">
        <v>1.4936259999999999</v>
      </c>
      <c r="BG181" s="9">
        <v>2.9399000000000002</v>
      </c>
      <c r="BH181" s="9">
        <v>3.1283479999999999</v>
      </c>
      <c r="BI181" s="9">
        <v>8.2766599999999997</v>
      </c>
      <c r="BJ181" s="9">
        <v>2716.556</v>
      </c>
      <c r="BK181" s="9">
        <v>435.88</v>
      </c>
      <c r="BL181" s="9">
        <v>45.506799999999998</v>
      </c>
      <c r="BM181" s="9">
        <v>9403</v>
      </c>
      <c r="BN181" s="9">
        <v>29.031500000000001</v>
      </c>
      <c r="BO181" s="9">
        <v>3.75</v>
      </c>
      <c r="BP181" s="9">
        <v>0.82317779999999996</v>
      </c>
    </row>
    <row r="182" spans="1:68" x14ac:dyDescent="0.2">
      <c r="A182" s="25">
        <v>38199</v>
      </c>
      <c r="B182" s="27" t="str">
        <f t="shared" si="53"/>
        <v>2004-7</v>
      </c>
      <c r="C182" s="12">
        <v>0.163439</v>
      </c>
      <c r="D182" s="12">
        <v>0.71493899999999999</v>
      </c>
      <c r="E182" s="16">
        <f t="shared" si="52"/>
        <v>1.2263167576184928</v>
      </c>
      <c r="F182" s="12">
        <v>1.226877</v>
      </c>
      <c r="G182" s="50">
        <v>1.841726</v>
      </c>
      <c r="H182" s="12">
        <v>9.1420000000000008E-3</v>
      </c>
      <c r="I182" s="12">
        <v>0.27225300000000002</v>
      </c>
      <c r="J182" s="12">
        <v>0.75616700000000003</v>
      </c>
      <c r="K182" s="12">
        <v>0.80401100000000003</v>
      </c>
      <c r="L182" s="12">
        <v>3.8879999999999998E-2</v>
      </c>
      <c r="M182" s="12">
        <v>0.16501399999999999</v>
      </c>
      <c r="N182" s="12">
        <v>8.7217000000000003E-2</v>
      </c>
      <c r="O182" s="12">
        <v>0.14477100000000001</v>
      </c>
      <c r="P182" s="12">
        <v>0.64624000000000004</v>
      </c>
      <c r="Q182" s="12">
        <v>0.31625999999999999</v>
      </c>
      <c r="R182" s="12">
        <v>0.27460800000000002</v>
      </c>
      <c r="S182" s="12">
        <v>0.133438</v>
      </c>
      <c r="T182" s="12">
        <v>0.58399800000000002</v>
      </c>
      <c r="U182" s="12">
        <v>2.4437E-2</v>
      </c>
      <c r="V182" s="12">
        <f t="shared" si="54"/>
        <v>1.5812936753313127E-3</v>
      </c>
      <c r="W182" s="12">
        <f t="shared" si="55"/>
        <v>4.9078453871651984E-3</v>
      </c>
      <c r="X182" s="12">
        <f t="shared" si="56"/>
        <v>1.3982190883471723E-2</v>
      </c>
      <c r="Y182" s="12">
        <f t="shared" si="57"/>
        <v>0.22253693890648907</v>
      </c>
      <c r="Z182" s="12">
        <f t="shared" si="58"/>
        <v>8.6389431462512601E-4</v>
      </c>
      <c r="AA182" s="12">
        <f t="shared" si="59"/>
        <v>0.6866537850416593</v>
      </c>
      <c r="AB182" s="12">
        <f t="shared" si="60"/>
        <v>0.33784354465447053</v>
      </c>
      <c r="AC182" s="12">
        <f t="shared" si="61"/>
        <v>0.32938325949109626</v>
      </c>
      <c r="AD182" s="12">
        <f t="shared" si="62"/>
        <v>0.12082066226637814</v>
      </c>
      <c r="AE182" s="12">
        <f t="shared" si="63"/>
        <v>3.7674517785009614E-4</v>
      </c>
      <c r="AF182" s="12">
        <f t="shared" si="64"/>
        <v>2.2771781208726148E-3</v>
      </c>
      <c r="AG182" s="12">
        <f t="shared" si="65"/>
        <v>2.1719488462607729E-2</v>
      </c>
      <c r="AH182" s="12">
        <f t="shared" si="66"/>
        <v>1.1053998784060133E-4</v>
      </c>
      <c r="AI182" s="12">
        <f t="shared" si="67"/>
        <v>3.4385885281809518E-2</v>
      </c>
      <c r="AJ182" s="12">
        <f t="shared" si="68"/>
        <v>0.26666666666666666</v>
      </c>
      <c r="AK182" s="12">
        <f t="shared" si="69"/>
        <v>2.9580372831019164E-2</v>
      </c>
      <c r="AL182" s="12">
        <f t="shared" si="70"/>
        <v>9.708916960604129E-3</v>
      </c>
      <c r="AM182" s="2">
        <v>1</v>
      </c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10">
        <v>102.99809999999999</v>
      </c>
      <c r="AZ182" s="10">
        <v>33.806199999999997</v>
      </c>
      <c r="BA182" s="9">
        <v>632.39359999999999</v>
      </c>
      <c r="BB182" s="9">
        <v>203.75540000000001</v>
      </c>
      <c r="BC182" s="9">
        <v>71.519549999999995</v>
      </c>
      <c r="BD182" s="9">
        <v>4.4936360000000004</v>
      </c>
      <c r="BE182" s="9">
        <v>1157.549</v>
      </c>
      <c r="BF182" s="9">
        <v>1.4563379999999999</v>
      </c>
      <c r="BG182" s="9">
        <v>2.9599500000000001</v>
      </c>
      <c r="BH182" s="9">
        <v>3.0359769999999999</v>
      </c>
      <c r="BI182" s="9">
        <v>8.2767300000000006</v>
      </c>
      <c r="BJ182" s="9">
        <v>2654.3139999999999</v>
      </c>
      <c r="BK182" s="9">
        <v>439.14</v>
      </c>
      <c r="BL182" s="9">
        <v>46.041600000000003</v>
      </c>
      <c r="BM182" s="9">
        <v>9046.5</v>
      </c>
      <c r="BN182" s="9">
        <v>29.081700000000001</v>
      </c>
      <c r="BO182" s="9">
        <v>3.75</v>
      </c>
      <c r="BP182" s="9">
        <v>0.81545000000000001</v>
      </c>
    </row>
    <row r="183" spans="1:68" x14ac:dyDescent="0.2">
      <c r="A183" s="25">
        <v>38230</v>
      </c>
      <c r="B183" s="27" t="str">
        <f t="shared" si="53"/>
        <v>2004-8</v>
      </c>
      <c r="C183" s="12">
        <v>0.15523200000000001</v>
      </c>
      <c r="D183" s="12">
        <v>0.71027700000000005</v>
      </c>
      <c r="E183" s="16">
        <f t="shared" si="52"/>
        <v>1.2190883389202121</v>
      </c>
      <c r="F183" s="12">
        <v>1.218116</v>
      </c>
      <c r="G183" s="50">
        <v>1.8203560000000001</v>
      </c>
      <c r="H183" s="12">
        <v>9.0570000000000008E-3</v>
      </c>
      <c r="I183" s="12">
        <v>0.27225300000000002</v>
      </c>
      <c r="J183" s="12">
        <v>0.76082700000000003</v>
      </c>
      <c r="K183" s="12">
        <v>0.79168099999999997</v>
      </c>
      <c r="L183" s="12">
        <v>3.8490000000000003E-2</v>
      </c>
      <c r="M183" s="12">
        <v>0.163822</v>
      </c>
      <c r="N183" s="12">
        <v>8.7728E-2</v>
      </c>
      <c r="O183" s="12">
        <v>0.14622099999999999</v>
      </c>
      <c r="P183" s="12">
        <v>0.65408200000000005</v>
      </c>
      <c r="Q183" s="12">
        <v>0.32239099999999998</v>
      </c>
      <c r="R183" s="12">
        <v>0.27510499999999999</v>
      </c>
      <c r="S183" s="12">
        <v>0.132524</v>
      </c>
      <c r="T183" s="12">
        <v>0.58298799999999995</v>
      </c>
      <c r="U183" s="12">
        <v>2.4118000000000001E-2</v>
      </c>
      <c r="V183" s="12">
        <f t="shared" si="54"/>
        <v>1.5724956669881896E-3</v>
      </c>
      <c r="W183" s="12">
        <f t="shared" si="55"/>
        <v>4.8982822703734254E-3</v>
      </c>
      <c r="X183" s="12">
        <f t="shared" si="56"/>
        <v>1.3981303362265777E-2</v>
      </c>
      <c r="Y183" s="12">
        <f t="shared" si="57"/>
        <v>0.2205513740240326</v>
      </c>
      <c r="Z183" s="12">
        <f t="shared" si="58"/>
        <v>8.6391521190544278E-4</v>
      </c>
      <c r="AA183" s="12">
        <f t="shared" si="59"/>
        <v>0.67575055614270774</v>
      </c>
      <c r="AB183" s="12">
        <f t="shared" si="60"/>
        <v>0.33405980204952374</v>
      </c>
      <c r="AC183" s="12">
        <f t="shared" si="61"/>
        <v>0.33310016321907998</v>
      </c>
      <c r="AD183" s="12">
        <f t="shared" si="62"/>
        <v>0.12081964044075005</v>
      </c>
      <c r="AE183" s="12">
        <f t="shared" si="63"/>
        <v>3.848240776728918E-4</v>
      </c>
      <c r="AF183" s="12">
        <f t="shared" si="64"/>
        <v>2.2598359359110531E-3</v>
      </c>
      <c r="AG183" s="12">
        <f t="shared" si="65"/>
        <v>2.1579163160052654E-2</v>
      </c>
      <c r="AH183" s="12">
        <f t="shared" si="66"/>
        <v>1.08038029386344E-4</v>
      </c>
      <c r="AI183" s="12">
        <f t="shared" si="67"/>
        <v>3.4231335364392566E-2</v>
      </c>
      <c r="AJ183" s="12">
        <f t="shared" si="68"/>
        <v>0.26666666666666666</v>
      </c>
      <c r="AK183" s="12">
        <f t="shared" si="69"/>
        <v>2.939170918667262E-2</v>
      </c>
      <c r="AL183" s="12">
        <f t="shared" si="70"/>
        <v>9.6677765274120128E-3</v>
      </c>
      <c r="AM183" s="2">
        <v>1</v>
      </c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10">
        <v>103.43640000000001</v>
      </c>
      <c r="AZ183" s="10">
        <v>34.023200000000003</v>
      </c>
      <c r="BA183" s="9">
        <v>635.93179999999995</v>
      </c>
      <c r="BB183" s="9">
        <v>204.1532</v>
      </c>
      <c r="BC183" s="9">
        <v>71.524090000000001</v>
      </c>
      <c r="BD183" s="9">
        <v>4.5340910000000001</v>
      </c>
      <c r="BE183" s="9">
        <v>1157.521</v>
      </c>
      <c r="BF183" s="9">
        <v>1.4798359999999999</v>
      </c>
      <c r="BG183" s="9">
        <v>2.9934759999999998</v>
      </c>
      <c r="BH183" s="9">
        <v>3.0021</v>
      </c>
      <c r="BI183" s="9">
        <v>8.2767999999999997</v>
      </c>
      <c r="BJ183" s="9">
        <v>2598.59</v>
      </c>
      <c r="BK183" s="9">
        <v>442.51</v>
      </c>
      <c r="BL183" s="9">
        <v>46.341000000000001</v>
      </c>
      <c r="BM183" s="9">
        <v>9256</v>
      </c>
      <c r="BN183" s="9">
        <v>29.213000000000001</v>
      </c>
      <c r="BO183" s="9">
        <v>3.75</v>
      </c>
      <c r="BP183" s="9">
        <v>0.82028509999999999</v>
      </c>
    </row>
    <row r="184" spans="1:68" x14ac:dyDescent="0.2">
      <c r="A184" s="25">
        <v>38260</v>
      </c>
      <c r="B184" s="27" t="str">
        <f t="shared" si="53"/>
        <v>2004-9</v>
      </c>
      <c r="C184" s="12">
        <v>0.15345500000000001</v>
      </c>
      <c r="D184" s="12">
        <v>0.70353900000000003</v>
      </c>
      <c r="E184" s="16">
        <f t="shared" si="52"/>
        <v>1.2226481384937562</v>
      </c>
      <c r="F184" s="12">
        <v>1.2261519999999999</v>
      </c>
      <c r="G184" s="50">
        <v>1.7991870000000001</v>
      </c>
      <c r="H184" s="12">
        <v>9.1260000000000004E-3</v>
      </c>
      <c r="I184" s="12">
        <v>0.27355200000000002</v>
      </c>
      <c r="J184" s="12">
        <v>0.77801799999999999</v>
      </c>
      <c r="K184" s="12">
        <v>0.79486999999999997</v>
      </c>
      <c r="L184" s="12">
        <v>3.8848000000000001E-2</v>
      </c>
      <c r="M184" s="12">
        <v>0.164857</v>
      </c>
      <c r="N184" s="12">
        <v>8.7469000000000005E-2</v>
      </c>
      <c r="O184" s="12">
        <v>0.14669299999999999</v>
      </c>
      <c r="P184" s="12">
        <v>0.66005899999999995</v>
      </c>
      <c r="Q184" s="12">
        <v>0.32948699999999997</v>
      </c>
      <c r="R184" s="12">
        <v>0.27866099999999999</v>
      </c>
      <c r="S184" s="12">
        <v>0.13430300000000001</v>
      </c>
      <c r="T184" s="12">
        <v>0.58966499999999999</v>
      </c>
      <c r="U184" s="12">
        <v>2.4233000000000001E-2</v>
      </c>
      <c r="V184" s="12">
        <f t="shared" si="54"/>
        <v>1.6220923791342471E-3</v>
      </c>
      <c r="W184" s="12">
        <f t="shared" si="55"/>
        <v>4.9334867318807834E-3</v>
      </c>
      <c r="X184" s="12">
        <f t="shared" si="56"/>
        <v>1.3941080810171969E-2</v>
      </c>
      <c r="Y184" s="12">
        <f t="shared" si="57"/>
        <v>0.22262472772995801</v>
      </c>
      <c r="Z184" s="12">
        <f t="shared" si="58"/>
        <v>8.7154096286102493E-4</v>
      </c>
      <c r="AA184" s="12">
        <f t="shared" si="59"/>
        <v>0.66770873743622539</v>
      </c>
      <c r="AB184" s="12">
        <f t="shared" si="60"/>
        <v>0.3362063284789622</v>
      </c>
      <c r="AC184" s="12">
        <f t="shared" si="61"/>
        <v>0.34597910009452149</v>
      </c>
      <c r="AD184" s="12">
        <f t="shared" si="62"/>
        <v>0.12082183008826035</v>
      </c>
      <c r="AE184" s="12">
        <f t="shared" si="63"/>
        <v>3.9182481042536108E-4</v>
      </c>
      <c r="AF184" s="12">
        <f t="shared" si="64"/>
        <v>2.2417001053599049E-3</v>
      </c>
      <c r="AG184" s="12">
        <f t="shared" si="65"/>
        <v>2.169432693350689E-2</v>
      </c>
      <c r="AH184" s="12">
        <f t="shared" si="66"/>
        <v>1.0909884355225835E-4</v>
      </c>
      <c r="AI184" s="12">
        <f t="shared" si="67"/>
        <v>3.4221026767687138E-2</v>
      </c>
      <c r="AJ184" s="12">
        <f t="shared" si="68"/>
        <v>0.26666666666666666</v>
      </c>
      <c r="AK184" s="12">
        <f t="shared" si="69"/>
        <v>2.9504704525136535E-2</v>
      </c>
      <c r="AL184" s="12">
        <f t="shared" si="70"/>
        <v>9.6781342879845005E-3</v>
      </c>
      <c r="AM184" s="2">
        <v>1</v>
      </c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10">
        <v>103.3257</v>
      </c>
      <c r="AZ184" s="10">
        <v>33.892899999999997</v>
      </c>
      <c r="BA184" s="9">
        <v>616.48770000000002</v>
      </c>
      <c r="BB184" s="9">
        <v>202.69640000000001</v>
      </c>
      <c r="BC184" s="9">
        <v>71.730450000000005</v>
      </c>
      <c r="BD184" s="9">
        <v>4.4918639999999996</v>
      </c>
      <c r="BE184" s="9">
        <v>1147.393</v>
      </c>
      <c r="BF184" s="9">
        <v>1.4976590000000001</v>
      </c>
      <c r="BG184" s="9">
        <v>2.974364</v>
      </c>
      <c r="BH184" s="9">
        <v>2.8903479999999999</v>
      </c>
      <c r="BI184" s="9">
        <v>8.2766500000000001</v>
      </c>
      <c r="BJ184" s="9">
        <v>2552.1610000000001</v>
      </c>
      <c r="BK184" s="9">
        <v>446.09</v>
      </c>
      <c r="BL184" s="9">
        <v>46.094999999999999</v>
      </c>
      <c r="BM184" s="9">
        <v>9166</v>
      </c>
      <c r="BN184" s="9">
        <v>29.221800000000002</v>
      </c>
      <c r="BO184" s="9">
        <v>3.75</v>
      </c>
      <c r="BP184" s="9">
        <v>0.81789679999999998</v>
      </c>
    </row>
    <row r="185" spans="1:68" x14ac:dyDescent="0.2">
      <c r="A185" s="25">
        <v>38291</v>
      </c>
      <c r="B185" s="27" t="str">
        <f t="shared" si="53"/>
        <v>2004-10</v>
      </c>
      <c r="C185" s="12">
        <v>0.156559</v>
      </c>
      <c r="D185" s="12">
        <v>0.73214900000000005</v>
      </c>
      <c r="E185" s="16">
        <f t="shared" si="52"/>
        <v>1.2483199174311275</v>
      </c>
      <c r="F185" s="12">
        <v>1.249037</v>
      </c>
      <c r="G185" s="50">
        <v>1.8083849999999999</v>
      </c>
      <c r="H185" s="12">
        <v>9.1789999999999997E-3</v>
      </c>
      <c r="I185" s="12">
        <v>0.27101599999999998</v>
      </c>
      <c r="J185" s="12">
        <v>0.80028999999999995</v>
      </c>
      <c r="K185" s="12">
        <v>0.80964700000000001</v>
      </c>
      <c r="L185" s="12">
        <v>3.9493E-2</v>
      </c>
      <c r="M185" s="12">
        <v>0.16791300000000001</v>
      </c>
      <c r="N185" s="12">
        <v>0.53284399999999998</v>
      </c>
      <c r="O185" s="12">
        <v>0.15157200000000001</v>
      </c>
      <c r="P185" s="12">
        <v>0.68255200000000005</v>
      </c>
      <c r="Q185" s="12">
        <v>0.32231199999999999</v>
      </c>
      <c r="R185" s="12">
        <v>1.721759</v>
      </c>
      <c r="S185" s="12">
        <v>0.13780400000000001</v>
      </c>
      <c r="T185" s="12">
        <v>0.59586399999999995</v>
      </c>
      <c r="U185" s="12">
        <v>2.4109999999999999E-2</v>
      </c>
      <c r="V185" s="12">
        <f t="shared" si="54"/>
        <v>1.647254052203787E-3</v>
      </c>
      <c r="W185" s="12">
        <f t="shared" si="55"/>
        <v>5.066395107888884E-3</v>
      </c>
      <c r="X185" s="12">
        <f t="shared" si="56"/>
        <v>1.425284518858866E-2</v>
      </c>
      <c r="Y185" s="12">
        <f t="shared" si="57"/>
        <v>0.22422243583146273</v>
      </c>
      <c r="Z185" s="12">
        <f t="shared" si="58"/>
        <v>8.7594437753202672E-4</v>
      </c>
      <c r="AA185" s="12">
        <f t="shared" si="59"/>
        <v>0.67440842578910853</v>
      </c>
      <c r="AB185" s="12">
        <f t="shared" si="60"/>
        <v>0.33912099837221921</v>
      </c>
      <c r="AC185" s="12">
        <f t="shared" si="61"/>
        <v>0.35062437435463201</v>
      </c>
      <c r="AD185" s="12">
        <f t="shared" si="62"/>
        <v>0.1208234358802108</v>
      </c>
      <c r="AE185" s="12">
        <f t="shared" si="63"/>
        <v>3.8749176579997677E-4</v>
      </c>
      <c r="AF185" s="12">
        <f t="shared" si="64"/>
        <v>2.2238530477906018E-3</v>
      </c>
      <c r="AG185" s="12">
        <f t="shared" si="65"/>
        <v>2.1842359324284771E-2</v>
      </c>
      <c r="AH185" s="12">
        <f t="shared" si="66"/>
        <v>1.0997107760658947E-4</v>
      </c>
      <c r="AI185" s="12">
        <f t="shared" si="67"/>
        <v>3.439073376069552E-2</v>
      </c>
      <c r="AJ185" s="12">
        <f t="shared" si="68"/>
        <v>0.26666666666666666</v>
      </c>
      <c r="AK185" s="12">
        <f t="shared" si="69"/>
        <v>2.9607873325674765E-2</v>
      </c>
      <c r="AL185" s="12">
        <f t="shared" si="70"/>
        <v>9.6260751122641004E-3</v>
      </c>
      <c r="AM185" s="2">
        <v>1</v>
      </c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10">
        <v>103.8845</v>
      </c>
      <c r="AZ185" s="10">
        <v>33.774799999999999</v>
      </c>
      <c r="BA185" s="9">
        <v>607.07090000000005</v>
      </c>
      <c r="BB185" s="9">
        <v>197.37899999999999</v>
      </c>
      <c r="BC185" s="9">
        <v>70.161429999999996</v>
      </c>
      <c r="BD185" s="9">
        <v>4.4598570000000004</v>
      </c>
      <c r="BE185" s="9">
        <v>1141.625</v>
      </c>
      <c r="BF185" s="9">
        <v>1.4827809999999999</v>
      </c>
      <c r="BG185" s="9">
        <v>2.9487999999999999</v>
      </c>
      <c r="BH185" s="9">
        <v>2.852055</v>
      </c>
      <c r="BI185" s="9">
        <v>8.2765400000000007</v>
      </c>
      <c r="BJ185" s="9">
        <v>2580.6999999999998</v>
      </c>
      <c r="BK185" s="9">
        <v>449.67</v>
      </c>
      <c r="BL185" s="9">
        <v>45.782600000000002</v>
      </c>
      <c r="BM185" s="9">
        <v>9093.2999999999993</v>
      </c>
      <c r="BN185" s="9">
        <v>29.0776</v>
      </c>
      <c r="BO185" s="9">
        <v>3.75</v>
      </c>
      <c r="BP185" s="9">
        <v>0.80107669999999997</v>
      </c>
    </row>
    <row r="186" spans="1:68" x14ac:dyDescent="0.2">
      <c r="A186" s="25">
        <v>38321</v>
      </c>
      <c r="B186" s="27" t="str">
        <f t="shared" si="53"/>
        <v>2004-11</v>
      </c>
      <c r="C186" s="12">
        <v>0.16522800000000001</v>
      </c>
      <c r="D186" s="12">
        <v>0.77037699999999998</v>
      </c>
      <c r="E186" s="16">
        <f t="shared" si="52"/>
        <v>1.2997672766691124</v>
      </c>
      <c r="F186" s="12">
        <v>1.298316</v>
      </c>
      <c r="G186" s="50">
        <v>1.8569089999999999</v>
      </c>
      <c r="H186" s="12">
        <v>9.5370000000000003E-3</v>
      </c>
      <c r="I186" s="12">
        <v>0.27226499999999998</v>
      </c>
      <c r="J186" s="12">
        <v>0.83542300000000003</v>
      </c>
      <c r="K186" s="12">
        <v>0.85354799999999997</v>
      </c>
      <c r="L186" s="12">
        <v>4.1466000000000003E-2</v>
      </c>
      <c r="M186" s="12">
        <v>0.174707</v>
      </c>
      <c r="N186" s="12">
        <v>8.7870000000000004E-2</v>
      </c>
      <c r="O186" s="12">
        <v>0.15940799999999999</v>
      </c>
      <c r="P186" s="12">
        <v>0.69903199999999999</v>
      </c>
      <c r="Q186" s="12">
        <v>0.32486900000000002</v>
      </c>
      <c r="R186" s="12">
        <v>0.30467699999999998</v>
      </c>
      <c r="S186" s="12">
        <v>0.14419699999999999</v>
      </c>
      <c r="T186" s="12">
        <v>0.60555499999999995</v>
      </c>
      <c r="U186" s="12">
        <v>2.4766E-2</v>
      </c>
      <c r="V186" s="12">
        <f t="shared" si="54"/>
        <v>1.6734721199544817E-3</v>
      </c>
      <c r="W186" s="12">
        <f t="shared" si="55"/>
        <v>5.2848536095550158E-3</v>
      </c>
      <c r="X186" s="12">
        <f t="shared" si="56"/>
        <v>1.4902725440233961E-2</v>
      </c>
      <c r="Y186" s="12">
        <f t="shared" si="57"/>
        <v>0.22700305795819375</v>
      </c>
      <c r="Z186" s="12">
        <f t="shared" si="58"/>
        <v>9.192486061893008E-4</v>
      </c>
      <c r="AA186" s="12">
        <f t="shared" si="59"/>
        <v>0.69275393241769734</v>
      </c>
      <c r="AB186" s="12">
        <f t="shared" si="60"/>
        <v>0.3408583494957001</v>
      </c>
      <c r="AC186" s="12">
        <f t="shared" si="61"/>
        <v>0.35903548706754174</v>
      </c>
      <c r="AD186" s="12">
        <f t="shared" si="62"/>
        <v>0.12082401981513924</v>
      </c>
      <c r="AE186" s="12">
        <f t="shared" si="63"/>
        <v>3.9522645487798368E-4</v>
      </c>
      <c r="AF186" s="12">
        <f t="shared" si="64"/>
        <v>2.2060932294998784E-3</v>
      </c>
      <c r="AG186" s="12">
        <f t="shared" si="65"/>
        <v>2.2160615710546901E-2</v>
      </c>
      <c r="AH186" s="12">
        <f t="shared" si="66"/>
        <v>1.1065006915629322E-4</v>
      </c>
      <c r="AI186" s="12">
        <f t="shared" si="67"/>
        <v>3.4984117210786307E-2</v>
      </c>
      <c r="AJ186" s="12">
        <f t="shared" si="68"/>
        <v>0.26666666666666666</v>
      </c>
      <c r="AK186" s="12">
        <f t="shared" si="69"/>
        <v>3.0509198523354791E-2</v>
      </c>
      <c r="AL186" s="12">
        <f t="shared" si="70"/>
        <v>9.5573056044040063E-3</v>
      </c>
      <c r="AM186" s="2">
        <v>1</v>
      </c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10">
        <v>104.63200000000001</v>
      </c>
      <c r="AZ186" s="10">
        <v>32.777000000000001</v>
      </c>
      <c r="BA186" s="9">
        <v>597.55999999999995</v>
      </c>
      <c r="BB186" s="9">
        <v>189.22</v>
      </c>
      <c r="BC186" s="9">
        <v>67.101820000000004</v>
      </c>
      <c r="BD186" s="9">
        <v>4.405227</v>
      </c>
      <c r="BE186" s="9">
        <v>1087.845</v>
      </c>
      <c r="BF186" s="9">
        <v>1.443514</v>
      </c>
      <c r="BG186" s="9">
        <v>2.93377</v>
      </c>
      <c r="BH186" s="9">
        <v>2.7852399999999999</v>
      </c>
      <c r="BI186" s="9">
        <v>8.2765000000000004</v>
      </c>
      <c r="BJ186" s="9">
        <v>2530.1950000000002</v>
      </c>
      <c r="BK186" s="9">
        <v>453.29</v>
      </c>
      <c r="BL186" s="9">
        <v>45.125100000000003</v>
      </c>
      <c r="BM186" s="9">
        <v>9037.5</v>
      </c>
      <c r="BN186" s="9">
        <v>28.584399999999999</v>
      </c>
      <c r="BO186" s="9">
        <v>3.75</v>
      </c>
      <c r="BP186" s="9">
        <v>0.76936850000000001</v>
      </c>
    </row>
    <row r="187" spans="1:68" x14ac:dyDescent="0.2">
      <c r="A187" s="25">
        <v>38352</v>
      </c>
      <c r="B187" s="27" t="str">
        <f t="shared" si="53"/>
        <v>2004-12</v>
      </c>
      <c r="C187" s="12">
        <v>0.17480999999999999</v>
      </c>
      <c r="D187" s="12">
        <v>0.76606399999999997</v>
      </c>
      <c r="E187" s="16">
        <f t="shared" si="52"/>
        <v>1.3414939090810551</v>
      </c>
      <c r="F187" s="12">
        <v>1.342733</v>
      </c>
      <c r="G187" s="50">
        <v>1.9277489999999999</v>
      </c>
      <c r="H187" s="12">
        <v>9.6579999999999999E-3</v>
      </c>
      <c r="I187" s="12">
        <v>0.27370699999999998</v>
      </c>
      <c r="J187" s="12">
        <v>0.82363500000000001</v>
      </c>
      <c r="K187" s="12">
        <v>0.87484700000000004</v>
      </c>
      <c r="L187" s="12">
        <v>4.3846000000000003E-2</v>
      </c>
      <c r="M187" s="12">
        <v>0.17998</v>
      </c>
      <c r="N187" s="12">
        <v>8.9612999999999998E-2</v>
      </c>
      <c r="O187" s="12">
        <v>0.16317100000000001</v>
      </c>
      <c r="P187" s="12">
        <v>0.71368900000000002</v>
      </c>
      <c r="Q187" s="12">
        <v>0.32810499999999998</v>
      </c>
      <c r="R187" s="12">
        <v>0.32466</v>
      </c>
      <c r="S187" s="12">
        <v>0.14893300000000001</v>
      </c>
      <c r="T187" s="12">
        <v>0.61143999999999998</v>
      </c>
      <c r="U187" s="12">
        <v>2.5621000000000001E-2</v>
      </c>
      <c r="V187" s="12">
        <f t="shared" si="54"/>
        <v>1.7373818732347114E-3</v>
      </c>
      <c r="W187" s="12">
        <f t="shared" si="55"/>
        <v>5.4470087751311369E-3</v>
      </c>
      <c r="X187" s="12">
        <f t="shared" si="56"/>
        <v>1.5945647029708652E-2</v>
      </c>
      <c r="Y187" s="12">
        <f t="shared" si="57"/>
        <v>0.23031784323001428</v>
      </c>
      <c r="Z187" s="12">
        <f t="shared" si="58"/>
        <v>9.5180805458048104E-4</v>
      </c>
      <c r="AA187" s="12">
        <f t="shared" si="59"/>
        <v>0.71971959724491341</v>
      </c>
      <c r="AB187" s="12">
        <f t="shared" si="60"/>
        <v>0.33884177105816898</v>
      </c>
      <c r="AC187" s="12">
        <f t="shared" si="61"/>
        <v>0.36800410398176764</v>
      </c>
      <c r="AD187" s="12">
        <f t="shared" si="62"/>
        <v>0.12082401981513924</v>
      </c>
      <c r="AE187" s="12">
        <f t="shared" si="63"/>
        <v>4.1374904630844827E-4</v>
      </c>
      <c r="AF187" s="12">
        <f t="shared" si="64"/>
        <v>2.1883753501400561E-3</v>
      </c>
      <c r="AG187" s="12">
        <f t="shared" si="65"/>
        <v>2.2737814805045976E-2</v>
      </c>
      <c r="AH187" s="12">
        <f t="shared" si="66"/>
        <v>1.080637143659902E-4</v>
      </c>
      <c r="AI187" s="12">
        <f t="shared" si="67"/>
        <v>3.5816490628615222E-2</v>
      </c>
      <c r="AJ187" s="12">
        <f t="shared" si="68"/>
        <v>0.26666666666666666</v>
      </c>
      <c r="AK187" s="12">
        <f t="shared" si="69"/>
        <v>3.1084571794481246E-2</v>
      </c>
      <c r="AL187" s="12">
        <f t="shared" si="70"/>
        <v>9.5466943138934005E-3</v>
      </c>
      <c r="AM187" s="2">
        <v>1</v>
      </c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10">
        <v>104.7483</v>
      </c>
      <c r="AZ187" s="10">
        <v>32.170299999999997</v>
      </c>
      <c r="BA187" s="9">
        <v>575.57870000000003</v>
      </c>
      <c r="BB187" s="9">
        <v>183.58699999999999</v>
      </c>
      <c r="BC187" s="9">
        <v>62.713039999999999</v>
      </c>
      <c r="BD187" s="9">
        <v>4.3418260000000002</v>
      </c>
      <c r="BE187" s="9">
        <v>1050.6320000000001</v>
      </c>
      <c r="BF187" s="9">
        <v>1.3894299999999999</v>
      </c>
      <c r="BG187" s="9">
        <v>2.9512299999999998</v>
      </c>
      <c r="BH187" s="9">
        <v>2.7173609999999999</v>
      </c>
      <c r="BI187" s="9">
        <v>8.2765000000000004</v>
      </c>
      <c r="BJ187" s="9">
        <v>2416.924</v>
      </c>
      <c r="BK187" s="9">
        <v>456.96</v>
      </c>
      <c r="BL187" s="9">
        <v>43.979599999999998</v>
      </c>
      <c r="BM187" s="9">
        <v>9253.7999999999993</v>
      </c>
      <c r="BN187" s="9">
        <v>27.920100000000001</v>
      </c>
      <c r="BO187" s="9">
        <v>3.75</v>
      </c>
      <c r="BP187" s="9">
        <v>0.74543760000000003</v>
      </c>
    </row>
    <row r="188" spans="1:68" x14ac:dyDescent="0.2">
      <c r="A188" s="25">
        <v>38383</v>
      </c>
      <c r="B188" s="27" t="str">
        <f t="shared" si="53"/>
        <v>2005-1</v>
      </c>
      <c r="C188" s="12">
        <v>0.16977300000000001</v>
      </c>
      <c r="D188" s="12">
        <v>0.76588599999999996</v>
      </c>
      <c r="E188" s="16">
        <f t="shared" si="52"/>
        <v>1.3109429520888367</v>
      </c>
      <c r="F188" s="12">
        <v>1.330047</v>
      </c>
      <c r="G188" s="50">
        <v>1.8815360000000001</v>
      </c>
      <c r="H188" s="12">
        <v>9.7859999999999996E-3</v>
      </c>
      <c r="I188" s="12">
        <v>0.272287</v>
      </c>
      <c r="J188" s="12">
        <v>0.82592600000000005</v>
      </c>
      <c r="K188" s="12">
        <v>0.86025099999999999</v>
      </c>
      <c r="L188" s="12">
        <v>4.2863999999999999E-2</v>
      </c>
      <c r="M188" s="12">
        <v>0.178786</v>
      </c>
      <c r="N188" s="12">
        <v>8.6864999999999998E-2</v>
      </c>
      <c r="O188" s="12">
        <v>0.16172500000000001</v>
      </c>
      <c r="P188" s="12">
        <v>0.70579199999999997</v>
      </c>
      <c r="Q188" s="12">
        <v>0.32631399999999999</v>
      </c>
      <c r="R188" s="12">
        <v>0.321606</v>
      </c>
      <c r="S188" s="12">
        <v>0.147031</v>
      </c>
      <c r="T188" s="12">
        <v>0.616954</v>
      </c>
      <c r="U188" s="12">
        <v>2.5773999999999998E-2</v>
      </c>
      <c r="V188" s="12">
        <f t="shared" si="54"/>
        <v>1.7417976571079713E-3</v>
      </c>
      <c r="W188" s="12">
        <f t="shared" si="55"/>
        <v>5.3315191950685584E-3</v>
      </c>
      <c r="X188" s="12">
        <f t="shared" si="56"/>
        <v>1.5962056276783335E-2</v>
      </c>
      <c r="Y188" s="12">
        <f t="shared" si="57"/>
        <v>0.22838000697472541</v>
      </c>
      <c r="Z188" s="12">
        <f t="shared" si="58"/>
        <v>9.6284756389937855E-4</v>
      </c>
      <c r="AA188" s="12">
        <f t="shared" si="59"/>
        <v>0.74160924757067348</v>
      </c>
      <c r="AB188" s="12">
        <f t="shared" si="60"/>
        <v>0.34193645452929028</v>
      </c>
      <c r="AC188" s="12">
        <f t="shared" si="61"/>
        <v>0.37144342916573803</v>
      </c>
      <c r="AD188" s="12">
        <f t="shared" si="62"/>
        <v>0.12082401981513924</v>
      </c>
      <c r="AE188" s="12">
        <f t="shared" si="63"/>
        <v>4.2319802281883738E-4</v>
      </c>
      <c r="AF188" s="12">
        <f t="shared" si="64"/>
        <v>2.1716941385975198E-3</v>
      </c>
      <c r="AG188" s="12">
        <f t="shared" si="65"/>
        <v>2.2854792078529064E-2</v>
      </c>
      <c r="AH188" s="12">
        <f t="shared" si="66"/>
        <v>1.0875120985720967E-4</v>
      </c>
      <c r="AI188" s="12">
        <f t="shared" si="67"/>
        <v>3.5797386790764274E-2</v>
      </c>
      <c r="AJ188" s="12">
        <f t="shared" si="68"/>
        <v>0.26666666666666666</v>
      </c>
      <c r="AK188" s="12">
        <f t="shared" si="69"/>
        <v>3.140062487243496E-2</v>
      </c>
      <c r="AL188" s="12">
        <f t="shared" si="70"/>
        <v>1.0108279894226959E-2</v>
      </c>
      <c r="AM188" s="2">
        <v>1</v>
      </c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10">
        <v>98.928799999999995</v>
      </c>
      <c r="AZ188" s="10">
        <v>31.846499999999999</v>
      </c>
      <c r="BA188" s="9">
        <v>574.11950000000002</v>
      </c>
      <c r="BB188" s="9">
        <v>187.56379999999999</v>
      </c>
      <c r="BC188" s="9">
        <v>62.648569999999999</v>
      </c>
      <c r="BD188" s="9">
        <v>4.3786670000000001</v>
      </c>
      <c r="BE188" s="9">
        <v>1038.586</v>
      </c>
      <c r="BF188" s="9">
        <v>1.348419</v>
      </c>
      <c r="BG188" s="9">
        <v>2.9245199999999998</v>
      </c>
      <c r="BH188" s="9">
        <v>2.6922000000000001</v>
      </c>
      <c r="BI188" s="9">
        <v>8.2765000000000004</v>
      </c>
      <c r="BJ188" s="9">
        <v>2362.96</v>
      </c>
      <c r="BK188" s="9">
        <v>460.47</v>
      </c>
      <c r="BL188" s="9">
        <v>43.7545</v>
      </c>
      <c r="BM188" s="9">
        <v>9195.2999999999993</v>
      </c>
      <c r="BN188" s="9">
        <v>27.934999999999999</v>
      </c>
      <c r="BO188" s="9">
        <v>3.75</v>
      </c>
      <c r="BP188" s="9">
        <v>0.76280970000000003</v>
      </c>
    </row>
    <row r="189" spans="1:68" x14ac:dyDescent="0.2">
      <c r="A189" s="25">
        <v>38411</v>
      </c>
      <c r="B189" s="27" t="str">
        <f t="shared" si="53"/>
        <v>2005-2</v>
      </c>
      <c r="C189" s="12">
        <v>0.16609299999999999</v>
      </c>
      <c r="D189" s="12">
        <v>0.780806</v>
      </c>
      <c r="E189" s="16">
        <f t="shared" si="52"/>
        <v>1.3026747951836986</v>
      </c>
      <c r="F189" s="12">
        <v>1.299736</v>
      </c>
      <c r="G189" s="50">
        <v>1.884889</v>
      </c>
      <c r="H189" s="12">
        <v>9.5219999999999992E-3</v>
      </c>
      <c r="I189" s="12">
        <v>0.27227600000000002</v>
      </c>
      <c r="J189" s="12">
        <v>0.80631399999999998</v>
      </c>
      <c r="K189" s="12">
        <v>0.83832799999999996</v>
      </c>
      <c r="L189" s="12">
        <v>4.3367999999999997E-2</v>
      </c>
      <c r="M189" s="12">
        <v>0.174681</v>
      </c>
      <c r="N189" s="12">
        <v>8.9760999999999994E-2</v>
      </c>
      <c r="O189" s="12">
        <v>0.15612200000000001</v>
      </c>
      <c r="P189" s="12">
        <v>0.71464300000000003</v>
      </c>
      <c r="Q189" s="12">
        <v>0.32742300000000002</v>
      </c>
      <c r="R189" s="12">
        <v>0.3261</v>
      </c>
      <c r="S189" s="12">
        <v>0.143097</v>
      </c>
      <c r="T189" s="12">
        <v>0.60997599999999996</v>
      </c>
      <c r="U189" s="12">
        <v>2.6002000000000001E-2</v>
      </c>
      <c r="V189" s="12">
        <f t="shared" si="54"/>
        <v>1.744643508268738E-3</v>
      </c>
      <c r="W189" s="12">
        <f t="shared" si="55"/>
        <v>5.3330204627995157E-3</v>
      </c>
      <c r="X189" s="12">
        <f t="shared" si="56"/>
        <v>1.6125391040732736E-2</v>
      </c>
      <c r="Y189" s="12">
        <f t="shared" si="57"/>
        <v>0.22881986156398373</v>
      </c>
      <c r="Z189" s="12">
        <f t="shared" si="58"/>
        <v>9.7926504200067767E-4</v>
      </c>
      <c r="AA189" s="12">
        <f t="shared" si="59"/>
        <v>0.764756941125187</v>
      </c>
      <c r="AB189" s="12">
        <f t="shared" si="60"/>
        <v>0.34501198916662357</v>
      </c>
      <c r="AC189" s="12">
        <f t="shared" si="61"/>
        <v>0.38505968425105891</v>
      </c>
      <c r="AD189" s="12">
        <f t="shared" si="62"/>
        <v>0.12082401981513924</v>
      </c>
      <c r="AE189" s="12">
        <f t="shared" si="63"/>
        <v>4.2726095817542485E-4</v>
      </c>
      <c r="AF189" s="12">
        <f t="shared" si="64"/>
        <v>2.1563807305817915E-3</v>
      </c>
      <c r="AG189" s="12">
        <f t="shared" si="65"/>
        <v>2.2893877719220326E-2</v>
      </c>
      <c r="AH189" s="12">
        <f t="shared" si="66"/>
        <v>1.0826846247956433E-4</v>
      </c>
      <c r="AI189" s="12">
        <f t="shared" si="67"/>
        <v>3.5747990962907886E-2</v>
      </c>
      <c r="AJ189" s="12">
        <f t="shared" si="68"/>
        <v>0.26666666666666666</v>
      </c>
      <c r="AK189" s="12">
        <f t="shared" si="69"/>
        <v>3.1748450675607033E-2</v>
      </c>
      <c r="AL189" s="12">
        <f t="shared" si="70"/>
        <v>1.0073272987712621E-2</v>
      </c>
      <c r="AM189" s="2">
        <v>1</v>
      </c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10">
        <v>99.272599999999997</v>
      </c>
      <c r="AZ189" s="10">
        <v>31.497599999999998</v>
      </c>
      <c r="BA189" s="9">
        <v>573.18299999999999</v>
      </c>
      <c r="BB189" s="9">
        <v>187.511</v>
      </c>
      <c r="BC189" s="9">
        <v>62.014000000000003</v>
      </c>
      <c r="BD189" s="9">
        <v>4.3702500000000004</v>
      </c>
      <c r="BE189" s="9">
        <v>1021.174</v>
      </c>
      <c r="BF189" s="9">
        <v>1.3076049999999999</v>
      </c>
      <c r="BG189" s="9">
        <v>2.89845</v>
      </c>
      <c r="BH189" s="9">
        <v>2.597</v>
      </c>
      <c r="BI189" s="9">
        <v>8.2765000000000004</v>
      </c>
      <c r="BJ189" s="9">
        <v>2340.4899999999998</v>
      </c>
      <c r="BK189" s="9">
        <v>463.74</v>
      </c>
      <c r="BL189" s="9">
        <v>43.6798</v>
      </c>
      <c r="BM189" s="9">
        <v>9236.2999999999993</v>
      </c>
      <c r="BN189" s="9">
        <v>27.973600000000001</v>
      </c>
      <c r="BO189" s="9">
        <v>3.75</v>
      </c>
      <c r="BP189" s="9">
        <v>0.76765130000000004</v>
      </c>
    </row>
    <row r="190" spans="1:68" x14ac:dyDescent="0.2">
      <c r="A190" s="25">
        <v>38442</v>
      </c>
      <c r="B190" s="27" t="str">
        <f t="shared" si="53"/>
        <v>2005-3</v>
      </c>
      <c r="C190" s="12">
        <v>0.16620699999999999</v>
      </c>
      <c r="D190" s="12">
        <v>0.78566899999999995</v>
      </c>
      <c r="E190" s="16">
        <f t="shared" si="52"/>
        <v>1.3178470490900662</v>
      </c>
      <c r="F190" s="12">
        <v>1.3202370000000001</v>
      </c>
      <c r="G190" s="50">
        <v>1.9059980000000001</v>
      </c>
      <c r="H190" s="12">
        <v>9.5110000000000004E-3</v>
      </c>
      <c r="I190" s="12">
        <v>0.27227099999999999</v>
      </c>
      <c r="J190" s="12">
        <v>0.82169999999999999</v>
      </c>
      <c r="K190" s="12">
        <v>0.85197999999999996</v>
      </c>
      <c r="L190" s="12">
        <v>4.4318999999999997E-2</v>
      </c>
      <c r="M190" s="12">
        <v>0.17730499999999999</v>
      </c>
      <c r="N190" s="12">
        <v>8.9671000000000001E-2</v>
      </c>
      <c r="O190" s="12">
        <v>0.161245</v>
      </c>
      <c r="P190" s="12">
        <v>0.73058100000000004</v>
      </c>
      <c r="Q190" s="12">
        <v>0.591225</v>
      </c>
      <c r="R190" s="12">
        <v>0.32897799999999999</v>
      </c>
      <c r="S190" s="12">
        <v>0.145231</v>
      </c>
      <c r="T190" s="12">
        <v>0.61331500000000005</v>
      </c>
      <c r="U190" s="12">
        <v>2.5957000000000001E-2</v>
      </c>
      <c r="V190" s="12">
        <f t="shared" si="54"/>
        <v>1.7042136170417272E-3</v>
      </c>
      <c r="W190" s="12">
        <f t="shared" si="55"/>
        <v>5.3853080180774017E-3</v>
      </c>
      <c r="X190" s="12">
        <f t="shared" si="56"/>
        <v>1.6630633627141192E-2</v>
      </c>
      <c r="Y190" s="12">
        <f t="shared" si="57"/>
        <v>0.23096080387293552</v>
      </c>
      <c r="Z190" s="12">
        <f t="shared" si="58"/>
        <v>9.9195425900520874E-4</v>
      </c>
      <c r="AA190" s="12">
        <f t="shared" si="59"/>
        <v>0.76458444835232042</v>
      </c>
      <c r="AB190" s="12">
        <f t="shared" si="60"/>
        <v>0.34408010184771015</v>
      </c>
      <c r="AC190" s="12">
        <f t="shared" si="61"/>
        <v>0.36983616257997709</v>
      </c>
      <c r="AD190" s="12">
        <f t="shared" si="62"/>
        <v>0.12082401981513924</v>
      </c>
      <c r="AE190" s="12">
        <f t="shared" si="63"/>
        <v>4.248611766105425E-4</v>
      </c>
      <c r="AF190" s="12">
        <f t="shared" si="64"/>
        <v>2.1419697553870538E-3</v>
      </c>
      <c r="AG190" s="12">
        <f t="shared" si="65"/>
        <v>2.2888270905574437E-2</v>
      </c>
      <c r="AH190" s="12">
        <f t="shared" si="66"/>
        <v>1.0648153077848648E-4</v>
      </c>
      <c r="AI190" s="12">
        <f t="shared" si="67"/>
        <v>3.6210892236384705E-2</v>
      </c>
      <c r="AJ190" s="12">
        <f t="shared" si="68"/>
        <v>0.26666666666666666</v>
      </c>
      <c r="AK190" s="12">
        <f t="shared" si="69"/>
        <v>3.2148655382488629E-2</v>
      </c>
      <c r="AL190" s="12">
        <f t="shared" si="70"/>
        <v>1.0061414876405579E-2</v>
      </c>
      <c r="AM190" s="2">
        <v>1</v>
      </c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10">
        <v>99.389600000000002</v>
      </c>
      <c r="AZ190" s="10">
        <v>31.105499999999999</v>
      </c>
      <c r="BA190" s="9">
        <v>586.78089999999997</v>
      </c>
      <c r="BB190" s="9">
        <v>185.69040000000001</v>
      </c>
      <c r="BC190" s="9">
        <v>60.13</v>
      </c>
      <c r="BD190" s="9">
        <v>4.329739</v>
      </c>
      <c r="BE190" s="9">
        <v>1008.111</v>
      </c>
      <c r="BF190" s="9">
        <v>1.3079000000000001</v>
      </c>
      <c r="BG190" s="9">
        <v>2.9062999999999999</v>
      </c>
      <c r="BH190" s="9">
        <v>2.7039</v>
      </c>
      <c r="BI190" s="9">
        <v>8.2765000000000004</v>
      </c>
      <c r="BJ190" s="9">
        <v>2353.71</v>
      </c>
      <c r="BK190" s="9">
        <v>466.86</v>
      </c>
      <c r="BL190" s="9">
        <v>43.6905</v>
      </c>
      <c r="BM190" s="9">
        <v>9391.2999999999993</v>
      </c>
      <c r="BN190" s="9">
        <v>27.616</v>
      </c>
      <c r="BO190" s="9">
        <v>3.75</v>
      </c>
      <c r="BP190" s="9">
        <v>0.75881339999999997</v>
      </c>
    </row>
    <row r="191" spans="1:68" x14ac:dyDescent="0.2">
      <c r="A191" s="25">
        <v>38472</v>
      </c>
      <c r="B191" s="27" t="str">
        <f t="shared" si="53"/>
        <v>2005-4</v>
      </c>
      <c r="C191" s="12">
        <v>0.16236</v>
      </c>
      <c r="D191" s="12">
        <v>0.77322199999999996</v>
      </c>
      <c r="E191" s="16">
        <f t="shared" si="52"/>
        <v>1.2941974914311183</v>
      </c>
      <c r="F191" s="12">
        <v>1.2944070000000001</v>
      </c>
      <c r="G191" s="50">
        <v>1.895178</v>
      </c>
      <c r="H191" s="12">
        <v>9.3259999999999992E-3</v>
      </c>
      <c r="I191" s="12">
        <v>0.27227000000000001</v>
      </c>
      <c r="J191" s="12">
        <v>0.81084800000000001</v>
      </c>
      <c r="K191" s="12">
        <v>0.83644499999999999</v>
      </c>
      <c r="L191" s="12">
        <v>4.2977000000000001E-2</v>
      </c>
      <c r="M191" s="12">
        <v>0.173763</v>
      </c>
      <c r="N191" s="12">
        <v>8.9943999999999996E-2</v>
      </c>
      <c r="O191" s="12">
        <v>0.15823400000000001</v>
      </c>
      <c r="P191" s="12">
        <v>0.71958200000000005</v>
      </c>
      <c r="Q191" s="12">
        <v>0.32589200000000002</v>
      </c>
      <c r="R191" s="12">
        <v>0.31203599999999998</v>
      </c>
      <c r="S191" s="12">
        <v>0.141181</v>
      </c>
      <c r="T191" s="12">
        <v>0.60525600000000002</v>
      </c>
      <c r="U191" s="12">
        <v>2.5301000000000001E-2</v>
      </c>
      <c r="V191" s="12">
        <f t="shared" si="54"/>
        <v>1.7227843571869482E-3</v>
      </c>
      <c r="W191" s="12">
        <f t="shared" si="55"/>
        <v>5.2217248819368001E-3</v>
      </c>
      <c r="X191" s="12">
        <f t="shared" si="56"/>
        <v>1.6045844904393241E-2</v>
      </c>
      <c r="Y191" s="12">
        <f t="shared" si="57"/>
        <v>0.22876563098365105</v>
      </c>
      <c r="Z191" s="12">
        <f t="shared" si="58"/>
        <v>9.9039514785609155E-4</v>
      </c>
      <c r="AA191" s="12">
        <f t="shared" si="59"/>
        <v>0.73808527394403989</v>
      </c>
      <c r="AB191" s="12">
        <f t="shared" si="60"/>
        <v>0.34713664339694034</v>
      </c>
      <c r="AC191" s="12">
        <f t="shared" si="61"/>
        <v>0.38783741855414211</v>
      </c>
      <c r="AD191" s="12">
        <f t="shared" si="62"/>
        <v>0.12082401981513924</v>
      </c>
      <c r="AE191" s="12">
        <f t="shared" si="63"/>
        <v>4.2553010412721643E-4</v>
      </c>
      <c r="AF191" s="12">
        <f t="shared" si="64"/>
        <v>2.1287135141164573E-3</v>
      </c>
      <c r="AG191" s="12">
        <f t="shared" si="65"/>
        <v>2.2861741333113861E-2</v>
      </c>
      <c r="AH191" s="12">
        <f t="shared" si="66"/>
        <v>1.047943411055803E-4</v>
      </c>
      <c r="AI191" s="12">
        <f t="shared" si="67"/>
        <v>3.594471702521522E-2</v>
      </c>
      <c r="AJ191" s="12">
        <f t="shared" si="68"/>
        <v>0.26666666666666666</v>
      </c>
      <c r="AK191" s="12">
        <f t="shared" si="69"/>
        <v>3.176620076238882E-2</v>
      </c>
      <c r="AL191" s="12">
        <f t="shared" si="70"/>
        <v>1.0033008598288368E-2</v>
      </c>
      <c r="AM191" s="2">
        <v>1</v>
      </c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10">
        <v>99.671000000000006</v>
      </c>
      <c r="AZ191" s="10">
        <v>31.48</v>
      </c>
      <c r="BA191" s="9">
        <v>580.45569999999998</v>
      </c>
      <c r="BB191" s="9">
        <v>191.5076</v>
      </c>
      <c r="BC191" s="9">
        <v>62.321429999999999</v>
      </c>
      <c r="BD191" s="9">
        <v>4.3712859999999996</v>
      </c>
      <c r="BE191" s="9">
        <v>1009.698</v>
      </c>
      <c r="BF191" s="9">
        <v>1.354857</v>
      </c>
      <c r="BG191" s="9">
        <v>2.8807100000000001</v>
      </c>
      <c r="BH191" s="9">
        <v>2.5783999999999998</v>
      </c>
      <c r="BI191" s="9">
        <v>8.2765000000000004</v>
      </c>
      <c r="BJ191" s="9">
        <v>2350.0100000000002</v>
      </c>
      <c r="BK191" s="9">
        <v>469.76729999999998</v>
      </c>
      <c r="BL191" s="9">
        <v>43.741199999999999</v>
      </c>
      <c r="BM191" s="9">
        <v>9542.5</v>
      </c>
      <c r="BN191" s="9">
        <v>27.820499999999999</v>
      </c>
      <c r="BO191" s="9">
        <v>3.75</v>
      </c>
      <c r="BP191" s="9">
        <v>0.77267960000000002</v>
      </c>
    </row>
    <row r="192" spans="1:68" x14ac:dyDescent="0.2">
      <c r="A192" s="25">
        <v>38503</v>
      </c>
      <c r="B192" s="27" t="str">
        <f t="shared" si="53"/>
        <v>2005-5</v>
      </c>
      <c r="C192" s="12">
        <v>0.15834699999999999</v>
      </c>
      <c r="D192" s="12">
        <v>0.76669699999999996</v>
      </c>
      <c r="E192" s="16">
        <f t="shared" si="52"/>
        <v>1.2682113565536914</v>
      </c>
      <c r="F192" s="12">
        <v>1.2703709999999999</v>
      </c>
      <c r="G192" s="50">
        <v>1.857313</v>
      </c>
      <c r="H192" s="12">
        <v>9.3810000000000004E-3</v>
      </c>
      <c r="I192" s="12">
        <v>0.27226400000000001</v>
      </c>
      <c r="J192" s="12">
        <v>0.79589299999999996</v>
      </c>
      <c r="K192" s="12">
        <v>0.82165100000000002</v>
      </c>
      <c r="L192" s="12">
        <v>4.2013000000000002E-2</v>
      </c>
      <c r="M192" s="12">
        <v>0.17055400000000001</v>
      </c>
      <c r="N192" s="12">
        <v>9.1137999999999997E-2</v>
      </c>
      <c r="O192" s="12">
        <v>0.156976</v>
      </c>
      <c r="P192" s="12">
        <v>0.71945599999999998</v>
      </c>
      <c r="Q192" s="12">
        <v>0.32592199999999999</v>
      </c>
      <c r="R192" s="12">
        <v>0.30413800000000002</v>
      </c>
      <c r="S192" s="12">
        <v>0.13816500000000001</v>
      </c>
      <c r="T192" s="12">
        <v>0.605684</v>
      </c>
      <c r="U192" s="12">
        <v>2.5145000000000001E-2</v>
      </c>
      <c r="V192" s="12">
        <f t="shared" si="54"/>
        <v>1.7286123547036493E-3</v>
      </c>
      <c r="W192" s="12">
        <f t="shared" si="55"/>
        <v>5.0422515468367185E-3</v>
      </c>
      <c r="X192" s="12">
        <f t="shared" si="56"/>
        <v>1.5412637931550007E-2</v>
      </c>
      <c r="Y192" s="12">
        <f t="shared" si="57"/>
        <v>0.2286070651470698</v>
      </c>
      <c r="Z192" s="12">
        <f t="shared" si="58"/>
        <v>9.9839757189710502E-4</v>
      </c>
      <c r="AA192" s="12">
        <f t="shared" si="59"/>
        <v>0.73312815520029795</v>
      </c>
      <c r="AB192" s="12">
        <f t="shared" si="60"/>
        <v>0.3483798594635647</v>
      </c>
      <c r="AC192" s="12">
        <f t="shared" si="61"/>
        <v>0.40783034257748779</v>
      </c>
      <c r="AD192" s="12">
        <f t="shared" si="62"/>
        <v>0.12082401981513924</v>
      </c>
      <c r="AE192" s="12">
        <f t="shared" si="63"/>
        <v>4.2749292499209141E-4</v>
      </c>
      <c r="AF192" s="12">
        <f t="shared" si="64"/>
        <v>2.1142543025075055E-3</v>
      </c>
      <c r="AG192" s="12">
        <f t="shared" si="65"/>
        <v>2.2994373276859152E-2</v>
      </c>
      <c r="AH192" s="12">
        <f t="shared" si="66"/>
        <v>1.0552641853888121E-4</v>
      </c>
      <c r="AI192" s="12">
        <f t="shared" si="67"/>
        <v>3.5816234066252867E-2</v>
      </c>
      <c r="AJ192" s="12">
        <f t="shared" si="68"/>
        <v>0.26666666666666666</v>
      </c>
      <c r="AK192" s="12">
        <f t="shared" si="69"/>
        <v>3.1984442767038115E-2</v>
      </c>
      <c r="AL192" s="12">
        <f t="shared" si="70"/>
        <v>1.0020943772484492E-2</v>
      </c>
      <c r="AM192" s="2">
        <v>1</v>
      </c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10">
        <v>99.790999999999997</v>
      </c>
      <c r="AZ192" s="10">
        <v>31.2652</v>
      </c>
      <c r="BA192" s="9">
        <v>578.49869999999999</v>
      </c>
      <c r="BB192" s="9">
        <v>198.32409999999999</v>
      </c>
      <c r="BC192" s="9">
        <v>64.881820000000005</v>
      </c>
      <c r="BD192" s="9">
        <v>4.3743179999999997</v>
      </c>
      <c r="BE192" s="9">
        <v>1001.605</v>
      </c>
      <c r="BF192" s="9">
        <v>1.364018</v>
      </c>
      <c r="BG192" s="9">
        <v>2.8704299999999998</v>
      </c>
      <c r="BH192" s="9">
        <v>2.452</v>
      </c>
      <c r="BI192" s="9">
        <v>8.2765000000000004</v>
      </c>
      <c r="BJ192" s="9">
        <v>2339.2199999999998</v>
      </c>
      <c r="BK192" s="9">
        <v>472.98</v>
      </c>
      <c r="BL192" s="9">
        <v>43.488900000000001</v>
      </c>
      <c r="BM192" s="9">
        <v>9476.2999999999993</v>
      </c>
      <c r="BN192" s="9">
        <v>27.920300000000001</v>
      </c>
      <c r="BO192" s="9">
        <v>3.75</v>
      </c>
      <c r="BP192" s="9">
        <v>0.78851210000000005</v>
      </c>
    </row>
    <row r="193" spans="1:68" x14ac:dyDescent="0.2">
      <c r="A193" s="25">
        <v>38533</v>
      </c>
      <c r="B193" s="27" t="str">
        <f t="shared" si="53"/>
        <v>2005-6</v>
      </c>
      <c r="C193" s="12">
        <v>0.148288</v>
      </c>
      <c r="D193" s="12">
        <v>0.76631199999999999</v>
      </c>
      <c r="E193" s="16">
        <f t="shared" si="52"/>
        <v>1.2156906271589907</v>
      </c>
      <c r="F193" s="12">
        <v>1.217058</v>
      </c>
      <c r="G193" s="50">
        <v>1.8195669999999999</v>
      </c>
      <c r="H193" s="12">
        <v>9.2079999999999992E-3</v>
      </c>
      <c r="I193" s="12">
        <v>0.27226299999999998</v>
      </c>
      <c r="J193" s="12">
        <v>0.805562</v>
      </c>
      <c r="K193" s="12">
        <v>0.79091400000000001</v>
      </c>
      <c r="L193" s="12">
        <v>4.0524999999999999E-2</v>
      </c>
      <c r="M193" s="12">
        <v>0.16347800000000001</v>
      </c>
      <c r="N193" s="12">
        <v>9.2388999999999999E-2</v>
      </c>
      <c r="O193" s="12">
        <v>0.15413499999999999</v>
      </c>
      <c r="P193" s="12">
        <v>0.70843</v>
      </c>
      <c r="Q193" s="12">
        <v>0.32604499999999997</v>
      </c>
      <c r="R193" s="12">
        <v>0.29963800000000002</v>
      </c>
      <c r="S193" s="12">
        <v>0.131552</v>
      </c>
      <c r="T193" s="12">
        <v>0.59823599999999999</v>
      </c>
      <c r="U193" s="12">
        <v>2.4444E-2</v>
      </c>
      <c r="V193" s="12">
        <f t="shared" si="54"/>
        <v>1.7087471278096715E-3</v>
      </c>
      <c r="W193" s="12">
        <f t="shared" si="55"/>
        <v>4.8830080110629434E-3</v>
      </c>
      <c r="X193" s="12">
        <f t="shared" si="56"/>
        <v>1.5350586676396891E-2</v>
      </c>
      <c r="Y193" s="12">
        <f t="shared" si="57"/>
        <v>0.2230897936419409</v>
      </c>
      <c r="Z193" s="12">
        <f t="shared" si="58"/>
        <v>9.8805637454450605E-4</v>
      </c>
      <c r="AA193" s="12">
        <f t="shared" si="59"/>
        <v>0.73870847165649456</v>
      </c>
      <c r="AB193" s="12">
        <f t="shared" si="60"/>
        <v>0.34915591557409958</v>
      </c>
      <c r="AC193" s="12">
        <f t="shared" si="61"/>
        <v>0.41447341153065032</v>
      </c>
      <c r="AD193" s="12">
        <f t="shared" si="62"/>
        <v>0.12082401981513924</v>
      </c>
      <c r="AE193" s="12">
        <f t="shared" si="63"/>
        <v>4.2964757298530733E-4</v>
      </c>
      <c r="AF193" s="12">
        <f t="shared" si="64"/>
        <v>2.0996251119362636E-3</v>
      </c>
      <c r="AG193" s="12">
        <f t="shared" si="65"/>
        <v>2.2944410282766912E-2</v>
      </c>
      <c r="AH193" s="12">
        <f t="shared" si="66"/>
        <v>1.0381197574952247E-4</v>
      </c>
      <c r="AI193" s="12">
        <f t="shared" si="67"/>
        <v>3.5082549238357852E-2</v>
      </c>
      <c r="AJ193" s="12">
        <f t="shared" si="68"/>
        <v>0.26702269692923897</v>
      </c>
      <c r="AK193" s="12">
        <f t="shared" si="69"/>
        <v>3.190067406124291E-2</v>
      </c>
      <c r="AL193" s="12">
        <f t="shared" si="70"/>
        <v>1.000545297186967E-2</v>
      </c>
      <c r="AM193" s="2">
        <v>1</v>
      </c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10">
        <v>99.945499999999996</v>
      </c>
      <c r="AZ193" s="10">
        <v>31.347300000000001</v>
      </c>
      <c r="BA193" s="9">
        <v>585.22410000000002</v>
      </c>
      <c r="BB193" s="9">
        <v>204.79179999999999</v>
      </c>
      <c r="BC193" s="9">
        <v>65.144090000000006</v>
      </c>
      <c r="BD193" s="9">
        <v>4.4824999999999999</v>
      </c>
      <c r="BE193" s="9">
        <v>1012.088</v>
      </c>
      <c r="BF193" s="9">
        <v>1.3537140000000001</v>
      </c>
      <c r="BG193" s="9">
        <v>2.8640500000000002</v>
      </c>
      <c r="BH193" s="9">
        <v>2.4127000000000001</v>
      </c>
      <c r="BI193" s="9">
        <v>8.2765000000000004</v>
      </c>
      <c r="BJ193" s="9">
        <v>2327.489</v>
      </c>
      <c r="BK193" s="9">
        <v>476.27550000000002</v>
      </c>
      <c r="BL193" s="9">
        <v>43.583599999999997</v>
      </c>
      <c r="BM193" s="9">
        <v>9632.7999999999993</v>
      </c>
      <c r="BN193" s="9">
        <v>28.504200000000001</v>
      </c>
      <c r="BO193" s="9">
        <v>3.7450000000000001</v>
      </c>
      <c r="BP193" s="9">
        <v>0.82257769999999997</v>
      </c>
    </row>
    <row r="194" spans="1:68" x14ac:dyDescent="0.2">
      <c r="A194" s="25">
        <v>38564</v>
      </c>
      <c r="B194" s="27" t="str">
        <f t="shared" si="53"/>
        <v>2005-7</v>
      </c>
      <c r="C194" s="12">
        <v>0.14899100000000001</v>
      </c>
      <c r="D194" s="12">
        <v>0.75361100000000003</v>
      </c>
      <c r="E194" s="16">
        <f t="shared" si="52"/>
        <v>1.2049120408185643</v>
      </c>
      <c r="F194" s="12">
        <v>1.2025539999999999</v>
      </c>
      <c r="G194" s="50">
        <v>1.7527520000000001</v>
      </c>
      <c r="H194" s="12">
        <v>8.933E-3</v>
      </c>
      <c r="I194" s="12">
        <v>0.27226600000000001</v>
      </c>
      <c r="J194" s="12">
        <v>0.81728000000000001</v>
      </c>
      <c r="K194" s="12">
        <v>0.77188800000000002</v>
      </c>
      <c r="L194" s="12">
        <v>3.9891999999999997E-2</v>
      </c>
      <c r="M194" s="12">
        <v>0.161242</v>
      </c>
      <c r="N194" s="12">
        <v>9.3643000000000004E-2</v>
      </c>
      <c r="O194" s="12">
        <v>0.15185799999999999</v>
      </c>
      <c r="P194" s="12">
        <v>0.680226</v>
      </c>
      <c r="Q194" s="12">
        <v>0.326158</v>
      </c>
      <c r="R194" s="12">
        <v>0.29422500000000001</v>
      </c>
      <c r="S194" s="12">
        <v>0.12750900000000001</v>
      </c>
      <c r="T194" s="12">
        <v>0.59424999999999994</v>
      </c>
      <c r="U194" s="12">
        <v>2.4001000000000001E-2</v>
      </c>
      <c r="V194" s="12">
        <f t="shared" si="54"/>
        <v>1.7366694985957291E-3</v>
      </c>
      <c r="W194" s="12">
        <f t="shared" si="55"/>
        <v>4.8880179527123367E-3</v>
      </c>
      <c r="X194" s="12">
        <f t="shared" si="56"/>
        <v>1.5357501125704831E-2</v>
      </c>
      <c r="Y194" s="12">
        <f t="shared" si="57"/>
        <v>0.21927535634438158</v>
      </c>
      <c r="Z194" s="12">
        <f t="shared" si="58"/>
        <v>9.6447547483538803E-4</v>
      </c>
      <c r="AA194" s="12">
        <f t="shared" si="59"/>
        <v>0.74882528034146423</v>
      </c>
      <c r="AB194" s="12">
        <f t="shared" si="60"/>
        <v>0.35089442990181974</v>
      </c>
      <c r="AC194" s="12">
        <f t="shared" si="61"/>
        <v>0.42146078307413493</v>
      </c>
      <c r="AD194" s="12">
        <f t="shared" si="62"/>
        <v>0.12150623995295279</v>
      </c>
      <c r="AE194" s="12">
        <f t="shared" si="63"/>
        <v>4.3023761593290357E-4</v>
      </c>
      <c r="AF194" s="12">
        <f t="shared" si="64"/>
        <v>2.0855492293895598E-3</v>
      </c>
      <c r="AG194" s="12">
        <f t="shared" si="65"/>
        <v>2.2969443748980731E-2</v>
      </c>
      <c r="AH194" s="12">
        <f t="shared" si="66"/>
        <v>1.0205643720977701E-4</v>
      </c>
      <c r="AI194" s="12">
        <f t="shared" si="67"/>
        <v>3.4856808231783831E-2</v>
      </c>
      <c r="AJ194" s="12">
        <f t="shared" si="68"/>
        <v>0.26702269692923897</v>
      </c>
      <c r="AK194" s="12">
        <f t="shared" si="69"/>
        <v>3.1362217936052435E-2</v>
      </c>
      <c r="AL194" s="12">
        <f t="shared" si="70"/>
        <v>9.9717798629877438E-3</v>
      </c>
      <c r="AM194" s="2">
        <v>1</v>
      </c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10">
        <v>100.283</v>
      </c>
      <c r="AZ194" s="10">
        <v>31.8855</v>
      </c>
      <c r="BA194" s="9">
        <v>575.81479999999999</v>
      </c>
      <c r="BB194" s="9">
        <v>204.58189999999999</v>
      </c>
      <c r="BC194" s="9">
        <v>65.114760000000004</v>
      </c>
      <c r="BD194" s="9">
        <v>4.5604760000000004</v>
      </c>
      <c r="BE194" s="9">
        <v>1036.8330000000001</v>
      </c>
      <c r="BF194" s="9">
        <v>1.3354250000000001</v>
      </c>
      <c r="BG194" s="9">
        <v>2.8498600000000001</v>
      </c>
      <c r="BH194" s="9">
        <v>2.3727</v>
      </c>
      <c r="BI194" s="9">
        <v>8.2300299999999993</v>
      </c>
      <c r="BJ194" s="9">
        <v>2324.297</v>
      </c>
      <c r="BK194" s="9">
        <v>479.49</v>
      </c>
      <c r="BL194" s="9">
        <v>43.536099999999998</v>
      </c>
      <c r="BM194" s="9">
        <v>9798.5</v>
      </c>
      <c r="BN194" s="9">
        <v>28.688800000000001</v>
      </c>
      <c r="BO194" s="9">
        <v>3.7450000000000001</v>
      </c>
      <c r="BP194" s="9">
        <v>0.82993609999999995</v>
      </c>
    </row>
    <row r="195" spans="1:68" x14ac:dyDescent="0.2">
      <c r="A195" s="25">
        <v>38595</v>
      </c>
      <c r="B195" s="27" t="str">
        <f t="shared" si="53"/>
        <v>2005-8</v>
      </c>
      <c r="C195" s="12">
        <v>0.154723</v>
      </c>
      <c r="D195" s="12">
        <v>0.76234999999999997</v>
      </c>
      <c r="E195" s="16">
        <f t="shared" si="52"/>
        <v>1.2294177035165772</v>
      </c>
      <c r="F195" s="12">
        <v>1.2297750000000001</v>
      </c>
      <c r="G195" s="50">
        <v>1.7940579999999999</v>
      </c>
      <c r="H195" s="12">
        <v>9.0430000000000007E-3</v>
      </c>
      <c r="I195" s="12">
        <v>2.2789649999999999</v>
      </c>
      <c r="J195" s="12">
        <v>0.82912600000000003</v>
      </c>
      <c r="K195" s="12">
        <v>0.79191400000000001</v>
      </c>
      <c r="L195" s="12">
        <v>0.34691100000000002</v>
      </c>
      <c r="M195" s="12">
        <v>0.16484699999999999</v>
      </c>
      <c r="N195" s="12">
        <v>0.78048099999999998</v>
      </c>
      <c r="O195" s="12">
        <v>0.15540399999999999</v>
      </c>
      <c r="P195" s="12">
        <v>0.69577</v>
      </c>
      <c r="Q195" s="12">
        <v>2.7569650000000001</v>
      </c>
      <c r="R195" s="12">
        <v>0.30419200000000002</v>
      </c>
      <c r="S195" s="12">
        <v>0.131691</v>
      </c>
      <c r="T195" s="12">
        <v>0.60178799999999999</v>
      </c>
      <c r="U195" s="12">
        <v>0.204038</v>
      </c>
      <c r="V195" s="12">
        <f t="shared" si="54"/>
        <v>1.8307410345407742E-3</v>
      </c>
      <c r="W195" s="12">
        <f t="shared" si="55"/>
        <v>5.0326898368351627E-3</v>
      </c>
      <c r="X195" s="12">
        <f t="shared" si="56"/>
        <v>1.5687236660319088E-2</v>
      </c>
      <c r="Y195" s="12">
        <f t="shared" si="57"/>
        <v>0.22176582814789383</v>
      </c>
      <c r="Z195" s="12">
        <f t="shared" si="58"/>
        <v>9.7959023740369394E-4</v>
      </c>
      <c r="AA195" s="12">
        <f t="shared" si="59"/>
        <v>0.74641626888899681</v>
      </c>
      <c r="AB195" s="12">
        <f t="shared" si="60"/>
        <v>0.34863613543816585</v>
      </c>
      <c r="AC195" s="12">
        <f t="shared" si="61"/>
        <v>0.42375933859642428</v>
      </c>
      <c r="AD195" s="12">
        <f t="shared" si="62"/>
        <v>0.1234311895804327</v>
      </c>
      <c r="AE195" s="12">
        <f t="shared" si="63"/>
        <v>4.3365021600117262E-4</v>
      </c>
      <c r="AF195" s="12">
        <f t="shared" si="64"/>
        <v>2.0726247720112751E-3</v>
      </c>
      <c r="AG195" s="12">
        <f t="shared" si="65"/>
        <v>2.2922898829786015E-2</v>
      </c>
      <c r="AH195" s="12">
        <f t="shared" si="66"/>
        <v>1.0033813953021684E-4</v>
      </c>
      <c r="AI195" s="12">
        <f t="shared" si="67"/>
        <v>3.5117785051061258E-2</v>
      </c>
      <c r="AJ195" s="12">
        <f t="shared" si="68"/>
        <v>0.26702269692923897</v>
      </c>
      <c r="AK195" s="12">
        <f t="shared" si="69"/>
        <v>3.1176248686700526E-2</v>
      </c>
      <c r="AL195" s="12">
        <f t="shared" si="70"/>
        <v>9.9267110920077083E-3</v>
      </c>
      <c r="AM195" s="2">
        <v>1</v>
      </c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10">
        <v>100.7383</v>
      </c>
      <c r="AZ195" s="10">
        <v>32.075699999999998</v>
      </c>
      <c r="BA195" s="9">
        <v>546.2269</v>
      </c>
      <c r="BB195" s="9">
        <v>198.70089999999999</v>
      </c>
      <c r="BC195" s="9">
        <v>63.746090000000002</v>
      </c>
      <c r="BD195" s="9">
        <v>4.5092610000000004</v>
      </c>
      <c r="BE195" s="9">
        <v>1020.835</v>
      </c>
      <c r="BF195" s="9">
        <v>1.3397349999999999</v>
      </c>
      <c r="BG195" s="9">
        <v>2.8683200000000002</v>
      </c>
      <c r="BH195" s="9">
        <v>2.3598300000000001</v>
      </c>
      <c r="BI195" s="9">
        <v>8.10168</v>
      </c>
      <c r="BJ195" s="9">
        <v>2306.0059999999999</v>
      </c>
      <c r="BK195" s="9">
        <v>482.48</v>
      </c>
      <c r="BL195" s="9">
        <v>43.624499999999998</v>
      </c>
      <c r="BM195" s="9">
        <v>9966.2999999999993</v>
      </c>
      <c r="BN195" s="9">
        <v>28.4756</v>
      </c>
      <c r="BO195" s="9">
        <v>3.7450000000000001</v>
      </c>
      <c r="BP195" s="9">
        <v>0.81339320000000004</v>
      </c>
    </row>
    <row r="196" spans="1:68" x14ac:dyDescent="0.2">
      <c r="A196" s="25">
        <v>38625</v>
      </c>
      <c r="B196" s="27" t="str">
        <f t="shared" si="53"/>
        <v>2005-9</v>
      </c>
      <c r="C196" s="12">
        <v>0.157219</v>
      </c>
      <c r="D196" s="12">
        <v>0.76491699999999996</v>
      </c>
      <c r="E196" s="16">
        <f t="shared" si="52"/>
        <v>1.2244495640041215</v>
      </c>
      <c r="F196" s="12">
        <v>1.22664</v>
      </c>
      <c r="G196" s="50">
        <v>1.8103279999999999</v>
      </c>
      <c r="H196" s="12">
        <v>9.0130000000000002E-3</v>
      </c>
      <c r="I196" s="12">
        <v>0.27227800000000002</v>
      </c>
      <c r="J196" s="12">
        <v>0.84770599999999996</v>
      </c>
      <c r="K196" s="12">
        <v>0.79188899999999995</v>
      </c>
      <c r="L196" s="12">
        <v>4.1846000000000001E-2</v>
      </c>
      <c r="M196" s="12">
        <v>0.16447300000000001</v>
      </c>
      <c r="N196" s="12">
        <v>9.2769000000000004E-2</v>
      </c>
      <c r="O196" s="12">
        <v>0.157165</v>
      </c>
      <c r="P196" s="12">
        <v>0.69962199999999997</v>
      </c>
      <c r="Q196" s="12">
        <v>0.33319799999999999</v>
      </c>
      <c r="R196" s="12">
        <v>0.31291600000000003</v>
      </c>
      <c r="S196" s="12">
        <v>0.13139600000000001</v>
      </c>
      <c r="T196" s="12">
        <v>0.59495900000000002</v>
      </c>
      <c r="U196" s="12">
        <v>2.436E-2</v>
      </c>
      <c r="V196" s="12">
        <f t="shared" si="54"/>
        <v>1.8636171429668299E-3</v>
      </c>
      <c r="W196" s="12">
        <f t="shared" si="55"/>
        <v>4.9852710167809207E-3</v>
      </c>
      <c r="X196" s="12">
        <f t="shared" si="56"/>
        <v>1.6098818411123896E-2</v>
      </c>
      <c r="Y196" s="12">
        <f t="shared" si="57"/>
        <v>0.22034376712484213</v>
      </c>
      <c r="Z196" s="12">
        <f t="shared" si="58"/>
        <v>9.6848454443939757E-4</v>
      </c>
      <c r="AA196" s="12">
        <f t="shared" si="59"/>
        <v>0.74947461829257689</v>
      </c>
      <c r="AB196" s="12">
        <f t="shared" si="60"/>
        <v>0.34578146611341631</v>
      </c>
      <c r="AC196" s="12">
        <f t="shared" si="61"/>
        <v>0.43599581444018137</v>
      </c>
      <c r="AD196" s="12">
        <f t="shared" si="62"/>
        <v>0.12358067593686511</v>
      </c>
      <c r="AE196" s="12">
        <f t="shared" si="63"/>
        <v>4.358213794792632E-4</v>
      </c>
      <c r="AF196" s="12">
        <f t="shared" si="64"/>
        <v>2.0593504808583372E-3</v>
      </c>
      <c r="AG196" s="12">
        <f t="shared" si="65"/>
        <v>2.2771262666514858E-2</v>
      </c>
      <c r="AH196" s="12">
        <f t="shared" si="66"/>
        <v>9.7858848397072075E-5</v>
      </c>
      <c r="AI196" s="12">
        <f t="shared" si="67"/>
        <v>3.5255336776604557E-2</v>
      </c>
      <c r="AJ196" s="12">
        <f t="shared" si="68"/>
        <v>0.26702269692923897</v>
      </c>
      <c r="AK196" s="12">
        <f t="shared" si="69"/>
        <v>3.0372242200408205E-2</v>
      </c>
      <c r="AL196" s="12">
        <f t="shared" si="70"/>
        <v>9.8685119468205629E-3</v>
      </c>
      <c r="AM196" s="2">
        <v>1</v>
      </c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10">
        <v>101.33240000000001</v>
      </c>
      <c r="AZ196" s="10">
        <v>32.924799999999998</v>
      </c>
      <c r="BA196" s="9">
        <v>536.59090000000003</v>
      </c>
      <c r="BB196" s="9">
        <v>200.5909</v>
      </c>
      <c r="BC196" s="9">
        <v>62.11636</v>
      </c>
      <c r="BD196" s="9">
        <v>4.5383630000000004</v>
      </c>
      <c r="BE196" s="9">
        <v>1032.5409999999999</v>
      </c>
      <c r="BF196" s="9">
        <v>1.334268</v>
      </c>
      <c r="BG196" s="9">
        <v>2.8919999999999999</v>
      </c>
      <c r="BH196" s="9">
        <v>2.2936000000000001</v>
      </c>
      <c r="BI196" s="9">
        <v>8.0918799999999997</v>
      </c>
      <c r="BJ196" s="9">
        <v>2294.518</v>
      </c>
      <c r="BK196" s="9">
        <v>485.59</v>
      </c>
      <c r="BL196" s="9">
        <v>43.914999999999999</v>
      </c>
      <c r="BM196" s="9">
        <v>10218.799999999999</v>
      </c>
      <c r="BN196" s="9">
        <v>28.3645</v>
      </c>
      <c r="BO196" s="9">
        <v>3.7450000000000001</v>
      </c>
      <c r="BP196" s="9">
        <v>0.81669349999999996</v>
      </c>
    </row>
    <row r="197" spans="1:68" x14ac:dyDescent="0.2">
      <c r="A197" s="25">
        <v>38656</v>
      </c>
      <c r="B197" s="27" t="str">
        <f t="shared" si="53"/>
        <v>2005-10</v>
      </c>
      <c r="C197" s="12">
        <v>0.15235099999999999</v>
      </c>
      <c r="D197" s="12">
        <v>0.754216</v>
      </c>
      <c r="E197" s="16">
        <f t="shared" si="52"/>
        <v>1.2029645376880971</v>
      </c>
      <c r="F197" s="12">
        <v>1.203514</v>
      </c>
      <c r="G197" s="50">
        <v>1.765056</v>
      </c>
      <c r="H197" s="12">
        <v>8.7189999999999993E-3</v>
      </c>
      <c r="I197" s="12">
        <v>0.27227400000000002</v>
      </c>
      <c r="J197" s="12">
        <v>0.84965500000000005</v>
      </c>
      <c r="K197" s="12">
        <v>0.77675300000000003</v>
      </c>
      <c r="L197" s="12">
        <v>4.0548000000000001E-2</v>
      </c>
      <c r="M197" s="12">
        <v>0.161249</v>
      </c>
      <c r="N197" s="12">
        <v>9.2321E-2</v>
      </c>
      <c r="O197" s="12">
        <v>0.153611</v>
      </c>
      <c r="P197" s="12">
        <v>0.69735599999999998</v>
      </c>
      <c r="Q197" s="12">
        <v>0.33060600000000001</v>
      </c>
      <c r="R197" s="12">
        <v>0.306921</v>
      </c>
      <c r="S197" s="12">
        <v>0.12770300000000001</v>
      </c>
      <c r="T197" s="12">
        <v>0.59143900000000005</v>
      </c>
      <c r="U197" s="12">
        <v>2.4447E-2</v>
      </c>
      <c r="V197" s="12">
        <f t="shared" si="54"/>
        <v>1.8699495001437989E-3</v>
      </c>
      <c r="W197" s="12">
        <f t="shared" si="55"/>
        <v>4.7756039228720858E-3</v>
      </c>
      <c r="X197" s="12">
        <f t="shared" si="56"/>
        <v>1.6395746090885226E-2</v>
      </c>
      <c r="Y197" s="12">
        <f t="shared" si="57"/>
        <v>0.21636549671351629</v>
      </c>
      <c r="Z197" s="12">
        <f t="shared" si="58"/>
        <v>9.5607047386676955E-4</v>
      </c>
      <c r="AA197" s="12">
        <f t="shared" si="59"/>
        <v>0.74009603486148368</v>
      </c>
      <c r="AB197" s="12">
        <f t="shared" si="60"/>
        <v>0.33917275764410604</v>
      </c>
      <c r="AC197" s="12">
        <f t="shared" si="61"/>
        <v>0.44333119056591225</v>
      </c>
      <c r="AD197" s="12">
        <f t="shared" si="62"/>
        <v>0.12361795130441662</v>
      </c>
      <c r="AE197" s="12">
        <f t="shared" si="63"/>
        <v>4.3619550282436586E-4</v>
      </c>
      <c r="AF197" s="12">
        <f t="shared" si="64"/>
        <v>2.0465043556775453E-3</v>
      </c>
      <c r="AG197" s="12">
        <f t="shared" si="65"/>
        <v>2.2312463742246418E-2</v>
      </c>
      <c r="AH197" s="12">
        <f t="shared" si="66"/>
        <v>9.9108027750247765E-5</v>
      </c>
      <c r="AI197" s="12">
        <f t="shared" si="67"/>
        <v>3.502970519000112E-2</v>
      </c>
      <c r="AJ197" s="12">
        <f t="shared" si="68"/>
        <v>0.26702269692923897</v>
      </c>
      <c r="AK197" s="12">
        <f t="shared" si="69"/>
        <v>2.9879734070366773E-2</v>
      </c>
      <c r="AL197" s="12">
        <f t="shared" si="70"/>
        <v>9.8537215042691258E-3</v>
      </c>
      <c r="AM197" s="2">
        <v>1</v>
      </c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10">
        <v>101.4845</v>
      </c>
      <c r="AZ197" s="10">
        <v>33.467500000000001</v>
      </c>
      <c r="BA197" s="9">
        <v>534.77380000000005</v>
      </c>
      <c r="BB197" s="9">
        <v>209.39760000000001</v>
      </c>
      <c r="BC197" s="9">
        <v>60.991430000000001</v>
      </c>
      <c r="BD197" s="9">
        <v>4.6218089999999998</v>
      </c>
      <c r="BE197" s="9">
        <v>1045.9480000000001</v>
      </c>
      <c r="BF197" s="9">
        <v>1.3511759999999999</v>
      </c>
      <c r="BG197" s="9">
        <v>2.94835</v>
      </c>
      <c r="BH197" s="9">
        <v>2.2556500000000002</v>
      </c>
      <c r="BI197" s="9">
        <v>8.0894399999999997</v>
      </c>
      <c r="BJ197" s="9">
        <v>2292.5500000000002</v>
      </c>
      <c r="BK197" s="9">
        <v>488.63810000000001</v>
      </c>
      <c r="BL197" s="9">
        <v>44.817999999999998</v>
      </c>
      <c r="BM197" s="9">
        <v>10090</v>
      </c>
      <c r="BN197" s="9">
        <v>28.5472</v>
      </c>
      <c r="BO197" s="9">
        <v>3.7450000000000001</v>
      </c>
      <c r="BP197" s="9">
        <v>0.83127969999999995</v>
      </c>
    </row>
    <row r="198" spans="1:68" x14ac:dyDescent="0.2">
      <c r="A198" s="25">
        <v>38686</v>
      </c>
      <c r="B198" s="27" t="str">
        <f t="shared" si="53"/>
        <v>2005-11</v>
      </c>
      <c r="C198" s="12">
        <v>0.15016099999999999</v>
      </c>
      <c r="D198" s="12">
        <v>0.73540000000000005</v>
      </c>
      <c r="E198" s="16">
        <f t="shared" si="52"/>
        <v>1.1793786585063097</v>
      </c>
      <c r="F198" s="12">
        <v>1.179138</v>
      </c>
      <c r="G198" s="50">
        <v>1.7357880000000001</v>
      </c>
      <c r="H198" s="12">
        <v>8.4460000000000004E-3</v>
      </c>
      <c r="I198" s="12">
        <v>0.27225700000000003</v>
      </c>
      <c r="J198" s="12">
        <v>0.84598799999999996</v>
      </c>
      <c r="K198" s="12">
        <v>0.76364900000000002</v>
      </c>
      <c r="L198" s="12">
        <v>4.0281999999999998E-2</v>
      </c>
      <c r="M198" s="12">
        <v>0.15807099999999999</v>
      </c>
      <c r="N198" s="12">
        <v>9.3672000000000005E-2</v>
      </c>
      <c r="O198" s="12">
        <v>0.150758</v>
      </c>
      <c r="P198" s="12">
        <v>0.68967999999999996</v>
      </c>
      <c r="Q198" s="12">
        <v>0.32985700000000001</v>
      </c>
      <c r="R198" s="12">
        <v>0.296788</v>
      </c>
      <c r="S198" s="12">
        <v>0.123266</v>
      </c>
      <c r="T198" s="12">
        <v>0.58874000000000004</v>
      </c>
      <c r="U198" s="12">
        <v>2.4327999999999999E-2</v>
      </c>
      <c r="V198" s="12">
        <f t="shared" si="54"/>
        <v>1.8849771842361621E-3</v>
      </c>
      <c r="W198" s="12">
        <f t="shared" si="55"/>
        <v>4.7002332255726524E-3</v>
      </c>
      <c r="X198" s="12">
        <f t="shared" si="56"/>
        <v>1.6165535079211122E-2</v>
      </c>
      <c r="Y198" s="12">
        <f t="shared" si="57"/>
        <v>0.21277623408619947</v>
      </c>
      <c r="Z198" s="12">
        <f t="shared" si="58"/>
        <v>9.6093325838053916E-4</v>
      </c>
      <c r="AA198" s="12">
        <f t="shared" si="59"/>
        <v>0.73903384627209157</v>
      </c>
      <c r="AB198" s="12">
        <f t="shared" si="60"/>
        <v>0.33948825540380434</v>
      </c>
      <c r="AC198" s="12">
        <f t="shared" si="61"/>
        <v>0.45248868778280543</v>
      </c>
      <c r="AD198" s="12">
        <f t="shared" si="62"/>
        <v>0.1237000669217362</v>
      </c>
      <c r="AE198" s="12">
        <f t="shared" si="63"/>
        <v>4.3862534815887011E-4</v>
      </c>
      <c r="AF198" s="12">
        <f t="shared" si="64"/>
        <v>2.0328095460736282E-3</v>
      </c>
      <c r="AG198" s="12">
        <f t="shared" si="65"/>
        <v>2.1869156834658239E-2</v>
      </c>
      <c r="AH198" s="12">
        <f t="shared" si="66"/>
        <v>9.9329525701514774E-5</v>
      </c>
      <c r="AI198" s="12">
        <f t="shared" si="67"/>
        <v>3.4774746579034309E-2</v>
      </c>
      <c r="AJ198" s="12">
        <f t="shared" si="68"/>
        <v>0.26702269692923897</v>
      </c>
      <c r="AK198" s="12">
        <f t="shared" si="69"/>
        <v>2.9779630732578919E-2</v>
      </c>
      <c r="AL198" s="12">
        <f t="shared" si="70"/>
        <v>9.8232309588946898E-3</v>
      </c>
      <c r="AM198" s="2">
        <v>1</v>
      </c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10">
        <v>101.79949999999999</v>
      </c>
      <c r="AZ198" s="10">
        <v>33.58</v>
      </c>
      <c r="BA198" s="9">
        <v>530.5104</v>
      </c>
      <c r="BB198" s="9">
        <v>212.75540000000001</v>
      </c>
      <c r="BC198" s="9">
        <v>61.86</v>
      </c>
      <c r="BD198" s="9">
        <v>4.6997730000000004</v>
      </c>
      <c r="BE198" s="9">
        <v>1040.655</v>
      </c>
      <c r="BF198" s="9">
        <v>1.353118</v>
      </c>
      <c r="BG198" s="9">
        <v>2.9456099999999998</v>
      </c>
      <c r="BH198" s="9">
        <v>2.21</v>
      </c>
      <c r="BI198" s="9">
        <v>8.0840700000000005</v>
      </c>
      <c r="BJ198" s="9">
        <v>2279.85</v>
      </c>
      <c r="BK198" s="9">
        <v>491.93</v>
      </c>
      <c r="BL198" s="9">
        <v>45.726500000000001</v>
      </c>
      <c r="BM198" s="9">
        <v>10067.5</v>
      </c>
      <c r="BN198" s="9">
        <v>28.756499999999999</v>
      </c>
      <c r="BO198" s="9">
        <v>3.7450000000000001</v>
      </c>
      <c r="BP198" s="9">
        <v>0.84790410000000005</v>
      </c>
    </row>
    <row r="199" spans="1:68" x14ac:dyDescent="0.2">
      <c r="A199" s="25">
        <v>38717</v>
      </c>
      <c r="B199" s="27" t="str">
        <f t="shared" si="53"/>
        <v>2005-12</v>
      </c>
      <c r="C199" s="12">
        <v>0.15698899999999999</v>
      </c>
      <c r="D199" s="12">
        <v>0.74204999999999999</v>
      </c>
      <c r="E199" s="16">
        <f t="shared" si="52"/>
        <v>1.1859830091330179</v>
      </c>
      <c r="F199" s="12">
        <v>1.1859999999999999</v>
      </c>
      <c r="G199" s="50">
        <v>1.746383</v>
      </c>
      <c r="H199" s="12">
        <v>8.4489999999999999E-3</v>
      </c>
      <c r="I199" s="12">
        <v>0.27229599999999998</v>
      </c>
      <c r="J199" s="12">
        <v>0.86099599999999998</v>
      </c>
      <c r="K199" s="12">
        <v>0.76607800000000004</v>
      </c>
      <c r="L199" s="12">
        <v>4.0917000000000002E-2</v>
      </c>
      <c r="M199" s="12">
        <v>0.15911</v>
      </c>
      <c r="N199" s="12">
        <v>9.4131999999999993E-2</v>
      </c>
      <c r="O199" s="12">
        <v>0.148645</v>
      </c>
      <c r="P199" s="12">
        <v>0.69397600000000004</v>
      </c>
      <c r="Q199" s="12">
        <v>0.32940000000000003</v>
      </c>
      <c r="R199" s="12">
        <v>0.307419</v>
      </c>
      <c r="S199" s="12">
        <v>0.12559999999999999</v>
      </c>
      <c r="T199" s="12">
        <v>0.59718000000000004</v>
      </c>
      <c r="U199" s="12">
        <v>2.4327999999999999E-2</v>
      </c>
      <c r="V199" s="12">
        <f t="shared" si="54"/>
        <v>1.9444471450654793E-3</v>
      </c>
      <c r="W199" s="12">
        <f t="shared" si="55"/>
        <v>4.6969107009246806E-3</v>
      </c>
      <c r="X199" s="12">
        <f t="shared" si="56"/>
        <v>1.5739693176717091E-2</v>
      </c>
      <c r="Y199" s="12">
        <f t="shared" si="57"/>
        <v>0.21690266037620029</v>
      </c>
      <c r="Z199" s="12">
        <f t="shared" si="58"/>
        <v>9.7786504680062118E-4</v>
      </c>
      <c r="AA199" s="12">
        <f t="shared" si="59"/>
        <v>0.74330873476960402</v>
      </c>
      <c r="AB199" s="12">
        <f t="shared" si="60"/>
        <v>0.3338574895919928</v>
      </c>
      <c r="AC199" s="12">
        <f t="shared" si="61"/>
        <v>0.43769422681314835</v>
      </c>
      <c r="AD199" s="12">
        <f t="shared" si="62"/>
        <v>0.1238282749483017</v>
      </c>
      <c r="AE199" s="12">
        <f t="shared" si="63"/>
        <v>4.3880627141923114E-4</v>
      </c>
      <c r="AF199" s="12">
        <f t="shared" si="64"/>
        <v>2.0193045515124589E-3</v>
      </c>
      <c r="AG199" s="12">
        <f t="shared" si="65"/>
        <v>2.1910076663358244E-2</v>
      </c>
      <c r="AH199" s="12">
        <f t="shared" si="66"/>
        <v>1.0161259183237987E-4</v>
      </c>
      <c r="AI199" s="12">
        <f t="shared" si="67"/>
        <v>3.4708844854934383E-2</v>
      </c>
      <c r="AJ199" s="12">
        <f t="shared" si="68"/>
        <v>0.26702269692923897</v>
      </c>
      <c r="AK199" s="12">
        <f t="shared" si="69"/>
        <v>3.0042570322146484E-2</v>
      </c>
      <c r="AL199" s="12">
        <f t="shared" si="70"/>
        <v>9.8061616035819959E-3</v>
      </c>
      <c r="AM199" s="2">
        <v>1</v>
      </c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10">
        <v>101.97669999999999</v>
      </c>
      <c r="AZ199" s="10">
        <v>33.286099999999998</v>
      </c>
      <c r="BA199" s="9">
        <v>514.28499999999997</v>
      </c>
      <c r="BB199" s="9">
        <v>212.9059</v>
      </c>
      <c r="BC199" s="9">
        <v>63.533639999999998</v>
      </c>
      <c r="BD199" s="9">
        <v>4.6103630000000004</v>
      </c>
      <c r="BE199" s="9">
        <v>1022.636</v>
      </c>
      <c r="BF199" s="9">
        <v>1.3453360000000001</v>
      </c>
      <c r="BG199" s="9">
        <v>2.9952899999999998</v>
      </c>
      <c r="BH199" s="9">
        <v>2.2847</v>
      </c>
      <c r="BI199" s="9">
        <v>8.0756999999999994</v>
      </c>
      <c r="BJ199" s="9">
        <v>2278.91</v>
      </c>
      <c r="BK199" s="9">
        <v>495.22</v>
      </c>
      <c r="BL199" s="9">
        <v>45.641100000000002</v>
      </c>
      <c r="BM199" s="9">
        <v>9841.2999999999993</v>
      </c>
      <c r="BN199" s="9">
        <v>28.8111</v>
      </c>
      <c r="BO199" s="9">
        <v>3.7450000000000001</v>
      </c>
      <c r="BP199" s="9">
        <v>0.8431824</v>
      </c>
    </row>
    <row r="200" spans="1:68" x14ac:dyDescent="0.2">
      <c r="A200" s="25">
        <v>38748</v>
      </c>
      <c r="B200" s="27" t="str">
        <f t="shared" si="53"/>
        <v>2006-1</v>
      </c>
      <c r="C200" s="12">
        <v>0.16411899999999999</v>
      </c>
      <c r="D200" s="12">
        <v>0.748888</v>
      </c>
      <c r="E200" s="16">
        <f t="shared" ref="E200:E263" si="71">1/BP200</f>
        <v>1.2117825005519669</v>
      </c>
      <c r="F200" s="12">
        <v>1.2107190000000001</v>
      </c>
      <c r="G200" s="50">
        <v>1.7641560000000001</v>
      </c>
      <c r="H200" s="12">
        <v>8.6470000000000002E-3</v>
      </c>
      <c r="I200" s="12">
        <v>0.27226099999999998</v>
      </c>
      <c r="J200" s="12">
        <v>0.86329299999999998</v>
      </c>
      <c r="K200" s="12">
        <v>0.78137999999999996</v>
      </c>
      <c r="L200" s="12">
        <v>4.2084999999999997E-2</v>
      </c>
      <c r="M200" s="12">
        <v>0.16227</v>
      </c>
      <c r="N200" s="12">
        <v>9.4684000000000004E-2</v>
      </c>
      <c r="O200" s="12">
        <v>0.15070900000000001</v>
      </c>
      <c r="P200" s="12">
        <v>0.68730000000000002</v>
      </c>
      <c r="Q200" s="12">
        <v>0.330924</v>
      </c>
      <c r="R200" s="12">
        <v>0.316494</v>
      </c>
      <c r="S200" s="12">
        <v>0.12994</v>
      </c>
      <c r="T200" s="12">
        <v>0.61166500000000001</v>
      </c>
      <c r="U200" s="12">
        <v>2.5194999999999999E-2</v>
      </c>
      <c r="V200" s="12">
        <f t="shared" si="54"/>
        <v>1.9066620296646103E-3</v>
      </c>
      <c r="W200" s="12">
        <f t="shared" si="55"/>
        <v>4.8317138233882973E-3</v>
      </c>
      <c r="X200" s="12">
        <f t="shared" si="56"/>
        <v>1.6265571234662581E-2</v>
      </c>
      <c r="Y200" s="12">
        <f t="shared" si="57"/>
        <v>0.21653969140062421</v>
      </c>
      <c r="Z200" s="12">
        <f t="shared" si="58"/>
        <v>1.0183299389002036E-3</v>
      </c>
      <c r="AA200" s="12">
        <f t="shared" si="59"/>
        <v>0.75365674251468118</v>
      </c>
      <c r="AB200" s="12">
        <f t="shared" si="60"/>
        <v>0.330310987795009</v>
      </c>
      <c r="AC200" s="12">
        <f t="shared" si="61"/>
        <v>0.43992785183229954</v>
      </c>
      <c r="AD200" s="12">
        <f t="shared" si="62"/>
        <v>0.12397119405334976</v>
      </c>
      <c r="AE200" s="12">
        <f t="shared" si="63"/>
        <v>4.3981949807798883E-4</v>
      </c>
      <c r="AF200" s="12">
        <f t="shared" si="64"/>
        <v>2.0067607770579083E-3</v>
      </c>
      <c r="AG200" s="12">
        <f t="shared" si="65"/>
        <v>2.2524044417415592E-2</v>
      </c>
      <c r="AH200" s="12">
        <f t="shared" si="66"/>
        <v>1.0583354500042335E-4</v>
      </c>
      <c r="AI200" s="12">
        <f t="shared" si="67"/>
        <v>3.5196148133548266E-2</v>
      </c>
      <c r="AJ200" s="12">
        <f t="shared" si="68"/>
        <v>0.26702269692923897</v>
      </c>
      <c r="AK200" s="12">
        <f t="shared" si="69"/>
        <v>3.1215857655689093E-2</v>
      </c>
      <c r="AL200" s="12">
        <f t="shared" si="70"/>
        <v>9.8023839397741522E-3</v>
      </c>
      <c r="AM200" s="2">
        <v>1</v>
      </c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10">
        <v>102.01600000000001</v>
      </c>
      <c r="AZ200" s="10">
        <v>32.034999999999997</v>
      </c>
      <c r="BA200" s="9">
        <v>524.47680000000003</v>
      </c>
      <c r="BB200" s="9">
        <v>206.9659</v>
      </c>
      <c r="BC200" s="9">
        <v>61.479550000000003</v>
      </c>
      <c r="BD200" s="9">
        <v>4.6180909999999997</v>
      </c>
      <c r="BE200" s="9">
        <v>982</v>
      </c>
      <c r="BF200" s="9">
        <v>1.326864</v>
      </c>
      <c r="BG200" s="9">
        <v>3.02745</v>
      </c>
      <c r="BH200" s="9">
        <v>2.2730999999999999</v>
      </c>
      <c r="BI200" s="9">
        <v>8.0663900000000002</v>
      </c>
      <c r="BJ200" s="9">
        <v>2273.66</v>
      </c>
      <c r="BK200" s="9">
        <v>498.31549999999999</v>
      </c>
      <c r="BL200" s="9">
        <v>44.396999999999998</v>
      </c>
      <c r="BM200" s="9">
        <v>9448.7999999999993</v>
      </c>
      <c r="BN200" s="9">
        <v>28.412199999999999</v>
      </c>
      <c r="BO200" s="9">
        <v>3.7450000000000001</v>
      </c>
      <c r="BP200" s="9">
        <v>0.82523060000000004</v>
      </c>
    </row>
    <row r="201" spans="1:68" x14ac:dyDescent="0.2">
      <c r="A201" s="25">
        <v>38776</v>
      </c>
      <c r="B201" s="27" t="str">
        <f t="shared" ref="B201:B264" si="72">YEAR(A201)&amp;"-"&amp;MONTH(A201)</f>
        <v>2006-2</v>
      </c>
      <c r="C201" s="12">
        <v>0.16397700000000001</v>
      </c>
      <c r="D201" s="12">
        <v>0.74164600000000003</v>
      </c>
      <c r="E201" s="16">
        <f t="shared" si="71"/>
        <v>1.1939444569874942</v>
      </c>
      <c r="F201" s="12">
        <v>1.1946049999999999</v>
      </c>
      <c r="G201" s="50">
        <v>1.74909</v>
      </c>
      <c r="H201" s="12">
        <v>8.4770000000000002E-3</v>
      </c>
      <c r="I201" s="12">
        <v>0.27221699999999999</v>
      </c>
      <c r="J201" s="12">
        <v>0.86995100000000003</v>
      </c>
      <c r="K201" s="12">
        <v>0.766652</v>
      </c>
      <c r="L201" s="12">
        <v>4.2061000000000001E-2</v>
      </c>
      <c r="M201" s="12">
        <v>0.16003700000000001</v>
      </c>
      <c r="N201" s="12">
        <v>9.5336000000000004E-2</v>
      </c>
      <c r="O201" s="12">
        <v>0.14820700000000001</v>
      </c>
      <c r="P201" s="12">
        <v>0.67391999999999996</v>
      </c>
      <c r="Q201" s="12">
        <v>0.33085900000000001</v>
      </c>
      <c r="R201" s="12">
        <v>0.314689</v>
      </c>
      <c r="S201" s="12">
        <v>0.12794900000000001</v>
      </c>
      <c r="T201" s="12">
        <v>0.61365999999999998</v>
      </c>
      <c r="U201" s="12">
        <v>2.5409000000000001E-2</v>
      </c>
      <c r="V201" s="12">
        <f t="shared" ref="V201:V264" si="73">1/BA201</f>
        <v>1.9015076103088334E-3</v>
      </c>
      <c r="W201" s="12">
        <f t="shared" ref="W201:W264" si="74">1/BB201</f>
        <v>4.741909709297225E-3</v>
      </c>
      <c r="X201" s="12">
        <f t="shared" ref="X201:X264" si="75">1/BC201</f>
        <v>1.5577658522147535E-2</v>
      </c>
      <c r="Y201" s="12">
        <f t="shared" ref="Y201:Y264" si="76">1/BD201</f>
        <v>0.21262345449326517</v>
      </c>
      <c r="Z201" s="12">
        <f t="shared" ref="Z201:Z264" si="77">1/BE201</f>
        <v>1.0307153164296021E-3</v>
      </c>
      <c r="AA201" s="12">
        <f t="shared" ref="AA201:AA264" si="78">1/BF201</f>
        <v>0.75789441772866628</v>
      </c>
      <c r="AB201" s="12">
        <f t="shared" ref="AB201:AB264" si="79">1/BG201</f>
        <v>0.32784198016556021</v>
      </c>
      <c r="AC201" s="12">
        <f t="shared" ref="AC201:AC264" si="80">1/BH201</f>
        <v>0.4627273147933923</v>
      </c>
      <c r="AD201" s="12">
        <f t="shared" ref="AD201:AD264" si="81">1/BI201</f>
        <v>0.12423147304984539</v>
      </c>
      <c r="AE201" s="12">
        <f t="shared" ref="AE201:AE264" si="82">1/BJ201</f>
        <v>4.4321526078785946E-4</v>
      </c>
      <c r="AF201" s="12">
        <f t="shared" ref="AF201:AF264" si="83">1/BK201</f>
        <v>1.9950502802546883E-3</v>
      </c>
      <c r="AG201" s="12">
        <f t="shared" ref="AG201:AG264" si="84">1/BL201</f>
        <v>2.2558646842127824E-2</v>
      </c>
      <c r="AH201" s="12">
        <f t="shared" ref="AH201:AH264" si="85">1/BM201</f>
        <v>1.0810810810810811E-4</v>
      </c>
      <c r="AI201" s="12">
        <f t="shared" ref="AI201:AI264" si="86">1/BN201</f>
        <v>3.5465017306928449E-2</v>
      </c>
      <c r="AJ201" s="12">
        <f t="shared" ref="AJ201:AJ264" si="87">1/BO201</f>
        <v>0.26702269692923897</v>
      </c>
      <c r="AK201" s="12">
        <f t="shared" ref="AK201:AK264" si="88">1/AZ201</f>
        <v>3.0941647147644257E-2</v>
      </c>
      <c r="AL201" s="12">
        <f t="shared" ref="AL201:AL264" si="89">1/AY201</f>
        <v>9.7852911417673407E-3</v>
      </c>
      <c r="AM201" s="2">
        <v>1</v>
      </c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10">
        <v>102.1942</v>
      </c>
      <c r="AZ201" s="10">
        <v>32.318899999999999</v>
      </c>
      <c r="BA201" s="9">
        <v>525.89850000000001</v>
      </c>
      <c r="BB201" s="9">
        <v>210.88550000000001</v>
      </c>
      <c r="BC201" s="9">
        <v>64.194500000000005</v>
      </c>
      <c r="BD201" s="9">
        <v>4.7031499999999999</v>
      </c>
      <c r="BE201" s="9">
        <v>970.2</v>
      </c>
      <c r="BF201" s="9">
        <v>1.319445</v>
      </c>
      <c r="BG201" s="9">
        <v>3.0502500000000001</v>
      </c>
      <c r="BH201" s="9">
        <v>2.1610999999999998</v>
      </c>
      <c r="BI201" s="9">
        <v>8.0494900000000005</v>
      </c>
      <c r="BJ201" s="9">
        <v>2256.2399999999998</v>
      </c>
      <c r="BK201" s="9">
        <v>501.2405</v>
      </c>
      <c r="BL201" s="9">
        <v>44.328899999999997</v>
      </c>
      <c r="BM201" s="9">
        <v>9250</v>
      </c>
      <c r="BN201" s="9">
        <v>28.1968</v>
      </c>
      <c r="BO201" s="9">
        <v>3.7450000000000001</v>
      </c>
      <c r="BP201" s="9">
        <v>0.83755990000000002</v>
      </c>
    </row>
    <row r="202" spans="1:68" x14ac:dyDescent="0.2">
      <c r="A202" s="25">
        <v>38807</v>
      </c>
      <c r="B202" s="27" t="str">
        <f t="shared" si="72"/>
        <v>2006-3</v>
      </c>
      <c r="C202" s="12">
        <v>0.160161</v>
      </c>
      <c r="D202" s="12">
        <v>0.72811700000000001</v>
      </c>
      <c r="E202" s="16">
        <f t="shared" si="71"/>
        <v>1.2030984115251053</v>
      </c>
      <c r="F202" s="12">
        <v>1.201838</v>
      </c>
      <c r="G202" s="50">
        <v>1.7448490000000001</v>
      </c>
      <c r="H202" s="12">
        <v>8.5330000000000007E-3</v>
      </c>
      <c r="I202" s="12">
        <v>0.27221699999999999</v>
      </c>
      <c r="J202" s="12">
        <v>0.86542300000000005</v>
      </c>
      <c r="K202" s="12">
        <v>0.76615800000000001</v>
      </c>
      <c r="L202" s="12">
        <v>4.1975999999999999E-2</v>
      </c>
      <c r="M202" s="12">
        <v>0.16106699999999999</v>
      </c>
      <c r="N202" s="12">
        <v>9.3173000000000006E-2</v>
      </c>
      <c r="O202" s="12">
        <v>0.15049199999999999</v>
      </c>
      <c r="P202" s="12">
        <v>0.63699499999999998</v>
      </c>
      <c r="Q202" s="12">
        <v>0.330874</v>
      </c>
      <c r="R202" s="12">
        <v>0.31082500000000002</v>
      </c>
      <c r="S202" s="12">
        <v>0.12790899999999999</v>
      </c>
      <c r="T202" s="12">
        <v>0.61657300000000004</v>
      </c>
      <c r="U202" s="12">
        <v>2.5644E-2</v>
      </c>
      <c r="V202" s="12">
        <f t="shared" si="73"/>
        <v>1.8916636652269844E-3</v>
      </c>
      <c r="W202" s="12">
        <f t="shared" si="74"/>
        <v>4.6071314709465079E-3</v>
      </c>
      <c r="X202" s="12">
        <f t="shared" si="75"/>
        <v>1.4362523006966544E-2</v>
      </c>
      <c r="Y202" s="12">
        <f t="shared" si="76"/>
        <v>0.21315835022257998</v>
      </c>
      <c r="Z202" s="12">
        <f t="shared" si="77"/>
        <v>1.0255495150689117E-3</v>
      </c>
      <c r="AA202" s="12">
        <f t="shared" si="78"/>
        <v>0.75172257227436667</v>
      </c>
      <c r="AB202" s="12">
        <f t="shared" si="79"/>
        <v>0.32710310944215837</v>
      </c>
      <c r="AC202" s="12">
        <f t="shared" si="80"/>
        <v>0.4648568240981778</v>
      </c>
      <c r="AD202" s="12">
        <f t="shared" si="81"/>
        <v>0.12445488759234552</v>
      </c>
      <c r="AE202" s="12">
        <f t="shared" si="82"/>
        <v>4.4201630156120157E-4</v>
      </c>
      <c r="AF202" s="12">
        <f t="shared" si="83"/>
        <v>1.9842057224493037E-3</v>
      </c>
      <c r="AG202" s="12">
        <f t="shared" si="84"/>
        <v>2.2481508958881319E-2</v>
      </c>
      <c r="AH202" s="12">
        <f t="shared" si="85"/>
        <v>1.0957943413180215E-4</v>
      </c>
      <c r="AI202" s="12">
        <f t="shared" si="86"/>
        <v>3.5870964964828521E-2</v>
      </c>
      <c r="AJ202" s="12">
        <f t="shared" si="87"/>
        <v>0.26702269692923897</v>
      </c>
      <c r="AK202" s="12">
        <f t="shared" si="88"/>
        <v>3.0808381111997709E-2</v>
      </c>
      <c r="AL202" s="12">
        <f t="shared" si="89"/>
        <v>9.7420500000974207E-3</v>
      </c>
      <c r="AM202" s="2">
        <v>1</v>
      </c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10">
        <v>102.6478</v>
      </c>
      <c r="AZ202" s="10">
        <v>32.4587</v>
      </c>
      <c r="BA202" s="9">
        <v>528.63520000000005</v>
      </c>
      <c r="BB202" s="9">
        <v>217.0548</v>
      </c>
      <c r="BC202" s="9">
        <v>69.625649999999993</v>
      </c>
      <c r="BD202" s="9">
        <v>4.6913479999999996</v>
      </c>
      <c r="BE202" s="9">
        <v>975.08699999999999</v>
      </c>
      <c r="BF202" s="9">
        <v>1.3302780000000001</v>
      </c>
      <c r="BG202" s="9">
        <v>3.05714</v>
      </c>
      <c r="BH202" s="9">
        <v>2.1511999999999998</v>
      </c>
      <c r="BI202" s="9">
        <v>8.0350400000000004</v>
      </c>
      <c r="BJ202" s="9">
        <v>2262.36</v>
      </c>
      <c r="BK202" s="9">
        <v>503.98</v>
      </c>
      <c r="BL202" s="9">
        <v>44.481000000000002</v>
      </c>
      <c r="BM202" s="9">
        <v>9125.7999999999993</v>
      </c>
      <c r="BN202" s="9">
        <v>27.877700000000001</v>
      </c>
      <c r="BO202" s="9">
        <v>3.7450000000000001</v>
      </c>
      <c r="BP202" s="9">
        <v>0.83118720000000001</v>
      </c>
    </row>
    <row r="203" spans="1:68" x14ac:dyDescent="0.2">
      <c r="A203" s="25">
        <v>38837</v>
      </c>
      <c r="B203" s="27" t="str">
        <f t="shared" si="72"/>
        <v>2006-4</v>
      </c>
      <c r="C203" s="12">
        <v>0.16428699999999999</v>
      </c>
      <c r="D203" s="12">
        <v>0.73529800000000001</v>
      </c>
      <c r="E203" s="16">
        <f t="shared" si="71"/>
        <v>1.2282063986114389</v>
      </c>
      <c r="F203" s="12">
        <v>1.2255419999999999</v>
      </c>
      <c r="G203" s="50">
        <v>1.76566</v>
      </c>
      <c r="H203" s="12">
        <v>8.541E-3</v>
      </c>
      <c r="I203" s="12">
        <v>0.27230799999999999</v>
      </c>
      <c r="J203" s="12">
        <v>0.87307299999999999</v>
      </c>
      <c r="K203" s="12">
        <v>0.77835100000000002</v>
      </c>
      <c r="L203" s="12">
        <v>4.3082000000000002E-2</v>
      </c>
      <c r="M203" s="12">
        <v>0.16422900000000001</v>
      </c>
      <c r="N203" s="12">
        <v>9.0563000000000005E-2</v>
      </c>
      <c r="O203" s="12">
        <v>0.156052</v>
      </c>
      <c r="P203" s="12">
        <v>0.62264600000000003</v>
      </c>
      <c r="Q203" s="12">
        <v>0.33388800000000002</v>
      </c>
      <c r="R203" s="12">
        <v>0.31341999999999998</v>
      </c>
      <c r="S203" s="12">
        <v>0.13117799999999999</v>
      </c>
      <c r="T203" s="12">
        <v>0.62394000000000005</v>
      </c>
      <c r="U203" s="12">
        <v>2.6282E-2</v>
      </c>
      <c r="V203" s="12">
        <f t="shared" si="73"/>
        <v>1.9343762845467516E-3</v>
      </c>
      <c r="W203" s="12">
        <f t="shared" si="74"/>
        <v>4.6229413464316674E-3</v>
      </c>
      <c r="X203" s="12">
        <f t="shared" si="75"/>
        <v>1.3365856918501689E-2</v>
      </c>
      <c r="Y203" s="12">
        <f t="shared" si="76"/>
        <v>0.21814294907452852</v>
      </c>
      <c r="Z203" s="12">
        <f t="shared" si="77"/>
        <v>1.0492628928177956E-3</v>
      </c>
      <c r="AA203" s="12">
        <f t="shared" si="78"/>
        <v>0.75210023991997654</v>
      </c>
      <c r="AB203" s="12">
        <f t="shared" si="79"/>
        <v>0.32825738004654686</v>
      </c>
      <c r="AC203" s="12">
        <f t="shared" si="80"/>
        <v>0.46981442330279544</v>
      </c>
      <c r="AD203" s="12">
        <f t="shared" si="81"/>
        <v>0.12475625746198366</v>
      </c>
      <c r="AE203" s="12">
        <f t="shared" si="82"/>
        <v>4.2470906367365695E-4</v>
      </c>
      <c r="AF203" s="12">
        <f t="shared" si="83"/>
        <v>1.974099810486418E-3</v>
      </c>
      <c r="AG203" s="12">
        <f t="shared" si="84"/>
        <v>2.2247386488272288E-2</v>
      </c>
      <c r="AH203" s="12">
        <f t="shared" si="85"/>
        <v>1.1207621182404035E-4</v>
      </c>
      <c r="AI203" s="12">
        <f t="shared" si="86"/>
        <v>3.6268152210181197E-2</v>
      </c>
      <c r="AJ203" s="12">
        <f t="shared" si="87"/>
        <v>0.26702269692923897</v>
      </c>
      <c r="AK203" s="12">
        <f t="shared" si="88"/>
        <v>3.0971258671952433E-2</v>
      </c>
      <c r="AL203" s="12">
        <f t="shared" si="89"/>
        <v>9.743312433928163E-3</v>
      </c>
      <c r="AM203" s="2">
        <v>1</v>
      </c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10">
        <v>102.6345</v>
      </c>
      <c r="AZ203" s="10">
        <v>32.287999999999997</v>
      </c>
      <c r="BA203" s="9">
        <v>516.96249999999998</v>
      </c>
      <c r="BB203" s="9">
        <v>216.3125</v>
      </c>
      <c r="BC203" s="9">
        <v>74.817499999999995</v>
      </c>
      <c r="BD203" s="9">
        <v>4.5841500000000002</v>
      </c>
      <c r="BE203" s="9">
        <v>953.05</v>
      </c>
      <c r="BF203" s="9">
        <v>1.32961</v>
      </c>
      <c r="BG203" s="9">
        <v>3.0463900000000002</v>
      </c>
      <c r="BH203" s="9">
        <v>2.1284999999999998</v>
      </c>
      <c r="BI203" s="9">
        <v>8.0156299999999998</v>
      </c>
      <c r="BJ203" s="9">
        <v>2354.5529999999999</v>
      </c>
      <c r="BK203" s="9">
        <v>506.56</v>
      </c>
      <c r="BL203" s="9">
        <v>44.949100000000001</v>
      </c>
      <c r="BM203" s="9">
        <v>8922.5</v>
      </c>
      <c r="BN203" s="9">
        <v>27.572399999999998</v>
      </c>
      <c r="BO203" s="9">
        <v>3.7450000000000001</v>
      </c>
      <c r="BP203" s="9">
        <v>0.81419540000000001</v>
      </c>
    </row>
    <row r="204" spans="1:68" x14ac:dyDescent="0.2">
      <c r="A204" s="25">
        <v>38868</v>
      </c>
      <c r="B204" s="27" t="str">
        <f t="shared" si="72"/>
        <v>2006-5</v>
      </c>
      <c r="C204" s="12">
        <v>0.15901899999999999</v>
      </c>
      <c r="D204" s="12">
        <v>0.76450600000000002</v>
      </c>
      <c r="E204" s="16">
        <f t="shared" si="71"/>
        <v>1.2772930379737941</v>
      </c>
      <c r="F204" s="12">
        <v>1.276864</v>
      </c>
      <c r="G204" s="50">
        <v>1.868393</v>
      </c>
      <c r="H204" s="12">
        <v>8.9490000000000004E-3</v>
      </c>
      <c r="I204" s="12">
        <v>0.272254</v>
      </c>
      <c r="J204" s="12">
        <v>0.90084699999999995</v>
      </c>
      <c r="K204" s="12">
        <v>0.82016699999999998</v>
      </c>
      <c r="L204" s="12">
        <v>4.5109999999999997E-2</v>
      </c>
      <c r="M204" s="12">
        <v>0.171241</v>
      </c>
      <c r="N204" s="12">
        <v>9.0242000000000003E-2</v>
      </c>
      <c r="O204" s="12">
        <v>0.163795</v>
      </c>
      <c r="P204" s="12">
        <v>0.63149</v>
      </c>
      <c r="Q204" s="12">
        <v>0.333843</v>
      </c>
      <c r="R204" s="12">
        <v>0.32790799999999998</v>
      </c>
      <c r="S204" s="12">
        <v>0.136819</v>
      </c>
      <c r="T204" s="12">
        <v>0.634413</v>
      </c>
      <c r="U204" s="12">
        <v>2.6349000000000001E-2</v>
      </c>
      <c r="V204" s="12">
        <f t="shared" si="73"/>
        <v>1.9210144185579214E-3</v>
      </c>
      <c r="W204" s="12">
        <f t="shared" si="74"/>
        <v>4.8648425128857515E-3</v>
      </c>
      <c r="X204" s="12">
        <f t="shared" si="75"/>
        <v>1.391687340182105E-2</v>
      </c>
      <c r="Y204" s="12">
        <f t="shared" si="76"/>
        <v>0.22339205193418421</v>
      </c>
      <c r="Z204" s="12">
        <f t="shared" si="77"/>
        <v>1.0622575330789651E-3</v>
      </c>
      <c r="AA204" s="12">
        <f t="shared" si="78"/>
        <v>0.70043167604194467</v>
      </c>
      <c r="AB204" s="12">
        <f t="shared" si="79"/>
        <v>0.32948386352778375</v>
      </c>
      <c r="AC204" s="12">
        <f t="shared" si="80"/>
        <v>0.45928443485050297</v>
      </c>
      <c r="AD204" s="12">
        <f t="shared" si="81"/>
        <v>0.12477462583209079</v>
      </c>
      <c r="AE204" s="12">
        <f t="shared" si="82"/>
        <v>4.1705539705133495E-4</v>
      </c>
      <c r="AF204" s="12">
        <f t="shared" si="83"/>
        <v>1.9654860647038011E-3</v>
      </c>
      <c r="AG204" s="12">
        <f t="shared" si="84"/>
        <v>2.2022890592481827E-2</v>
      </c>
      <c r="AH204" s="12">
        <f t="shared" si="85"/>
        <v>1.1043622308117063E-4</v>
      </c>
      <c r="AI204" s="12">
        <f t="shared" si="86"/>
        <v>3.6957919712615216E-2</v>
      </c>
      <c r="AJ204" s="12">
        <f t="shared" si="87"/>
        <v>0.26702269692923897</v>
      </c>
      <c r="AK204" s="12">
        <f t="shared" si="88"/>
        <v>3.1509162864561013E-2</v>
      </c>
      <c r="AL204" s="12">
        <f t="shared" si="89"/>
        <v>9.7240130612943447E-3</v>
      </c>
      <c r="AM204" s="2">
        <v>1</v>
      </c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10">
        <v>102.8382</v>
      </c>
      <c r="AZ204" s="10">
        <v>31.736799999999999</v>
      </c>
      <c r="BA204" s="9">
        <v>520.55830000000003</v>
      </c>
      <c r="BB204" s="9">
        <v>205.5565</v>
      </c>
      <c r="BC204" s="9">
        <v>71.855220000000003</v>
      </c>
      <c r="BD204" s="9">
        <v>4.4764350000000004</v>
      </c>
      <c r="BE204" s="9">
        <v>941.3913</v>
      </c>
      <c r="BF204" s="9">
        <v>1.427691</v>
      </c>
      <c r="BG204" s="9">
        <v>3.03505</v>
      </c>
      <c r="BH204" s="9">
        <v>2.1772999999999998</v>
      </c>
      <c r="BI204" s="9">
        <v>8.0144500000000001</v>
      </c>
      <c r="BJ204" s="9">
        <v>2397.7629999999999</v>
      </c>
      <c r="BK204" s="9">
        <v>508.78</v>
      </c>
      <c r="BL204" s="9">
        <v>45.407299999999999</v>
      </c>
      <c r="BM204" s="9">
        <v>9055</v>
      </c>
      <c r="BN204" s="9">
        <v>27.0578</v>
      </c>
      <c r="BO204" s="9">
        <v>3.7450000000000001</v>
      </c>
      <c r="BP204" s="9">
        <v>0.78290570000000004</v>
      </c>
    </row>
    <row r="205" spans="1:68" x14ac:dyDescent="0.2">
      <c r="A205" s="25">
        <v>38898</v>
      </c>
      <c r="B205" s="27" t="str">
        <f t="shared" si="72"/>
        <v>2006-6</v>
      </c>
      <c r="C205" s="12">
        <v>0.14458699999999999</v>
      </c>
      <c r="D205" s="12">
        <v>0.74043899999999996</v>
      </c>
      <c r="E205" s="16">
        <f t="shared" si="71"/>
        <v>1.2662202818099859</v>
      </c>
      <c r="F205" s="12">
        <v>1.2668459999999999</v>
      </c>
      <c r="G205" s="50">
        <v>1.842319</v>
      </c>
      <c r="H205" s="12">
        <v>8.7349999999999997E-3</v>
      </c>
      <c r="I205" s="12">
        <v>0.272289</v>
      </c>
      <c r="J205" s="12">
        <v>0.89645799999999998</v>
      </c>
      <c r="K205" s="12">
        <v>0.81066400000000005</v>
      </c>
      <c r="L205" s="12">
        <v>4.4556999999999999E-2</v>
      </c>
      <c r="M205" s="12">
        <v>0.16955100000000001</v>
      </c>
      <c r="N205" s="12">
        <v>8.8019E-2</v>
      </c>
      <c r="O205" s="12">
        <v>0.16089000000000001</v>
      </c>
      <c r="P205" s="12">
        <v>0.62001499999999998</v>
      </c>
      <c r="Q205" s="12">
        <v>0.33279799999999998</v>
      </c>
      <c r="R205" s="12">
        <v>0.31449899999999997</v>
      </c>
      <c r="S205" s="12">
        <v>0.136798</v>
      </c>
      <c r="T205" s="12">
        <v>0.62799199999999999</v>
      </c>
      <c r="U205" s="12">
        <v>2.6043E-2</v>
      </c>
      <c r="V205" s="12">
        <f t="shared" si="73"/>
        <v>1.8425829770392049E-3</v>
      </c>
      <c r="W205" s="12">
        <f t="shared" si="74"/>
        <v>4.6445049468622187E-3</v>
      </c>
      <c r="X205" s="12">
        <f t="shared" si="75"/>
        <v>1.3397805359095349E-2</v>
      </c>
      <c r="Y205" s="12">
        <f t="shared" si="76"/>
        <v>0.22347956793354257</v>
      </c>
      <c r="Z205" s="12">
        <f t="shared" si="77"/>
        <v>1.0473197934434009E-3</v>
      </c>
      <c r="AA205" s="12">
        <f t="shared" si="78"/>
        <v>0.62602785949180317</v>
      </c>
      <c r="AB205" s="12">
        <f t="shared" si="79"/>
        <v>0.32662126631064947</v>
      </c>
      <c r="AC205" s="12">
        <f t="shared" si="80"/>
        <v>0.44493882091212456</v>
      </c>
      <c r="AD205" s="12">
        <f t="shared" si="81"/>
        <v>0.12489524411399938</v>
      </c>
      <c r="AE205" s="12">
        <f t="shared" si="82"/>
        <v>3.91908807523395E-4</v>
      </c>
      <c r="AF205" s="12">
        <f t="shared" si="83"/>
        <v>1.9545443351246081E-3</v>
      </c>
      <c r="AG205" s="12">
        <f t="shared" si="84"/>
        <v>2.1712650441526746E-2</v>
      </c>
      <c r="AH205" s="12">
        <f t="shared" si="85"/>
        <v>1.0675206832132372E-4</v>
      </c>
      <c r="AI205" s="12">
        <f t="shared" si="86"/>
        <v>3.7059135262137798E-2</v>
      </c>
      <c r="AJ205" s="12">
        <f t="shared" si="87"/>
        <v>0.26702269692923897</v>
      </c>
      <c r="AK205" s="12">
        <f t="shared" si="88"/>
        <v>3.0826615699995372E-2</v>
      </c>
      <c r="AL205" s="12">
        <f t="shared" si="89"/>
        <v>9.6595491888393573E-3</v>
      </c>
      <c r="AM205" s="2">
        <v>1</v>
      </c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10">
        <v>103.5245</v>
      </c>
      <c r="AZ205" s="10">
        <v>32.439500000000002</v>
      </c>
      <c r="BA205" s="9">
        <v>542.71640000000002</v>
      </c>
      <c r="BB205" s="9">
        <v>215.3082</v>
      </c>
      <c r="BC205" s="9">
        <v>74.639089999999996</v>
      </c>
      <c r="BD205" s="9">
        <v>4.4746819999999996</v>
      </c>
      <c r="BE205" s="9">
        <v>954.81820000000005</v>
      </c>
      <c r="BF205" s="9">
        <v>1.5973729999999999</v>
      </c>
      <c r="BG205" s="9">
        <v>3.0616500000000002</v>
      </c>
      <c r="BH205" s="9">
        <v>2.2475000000000001</v>
      </c>
      <c r="BI205" s="9">
        <v>8.00671</v>
      </c>
      <c r="BJ205" s="9">
        <v>2551.614</v>
      </c>
      <c r="BK205" s="9">
        <v>511.62819999999999</v>
      </c>
      <c r="BL205" s="9">
        <v>46.056100000000001</v>
      </c>
      <c r="BM205" s="9">
        <v>9367.5</v>
      </c>
      <c r="BN205" s="9">
        <v>26.983899999999998</v>
      </c>
      <c r="BO205" s="9">
        <v>3.7450000000000001</v>
      </c>
      <c r="BP205" s="9">
        <v>0.78975200000000001</v>
      </c>
    </row>
    <row r="206" spans="1:68" x14ac:dyDescent="0.2">
      <c r="A206" s="25">
        <v>38929</v>
      </c>
      <c r="B206" s="27" t="str">
        <f t="shared" si="72"/>
        <v>2006-7</v>
      </c>
      <c r="C206" s="12">
        <v>0.141184</v>
      </c>
      <c r="D206" s="12">
        <v>0.751108</v>
      </c>
      <c r="E206" s="16">
        <f t="shared" si="71"/>
        <v>1.2693059853742947</v>
      </c>
      <c r="F206" s="12">
        <v>1.2697579999999999</v>
      </c>
      <c r="G206" s="50">
        <v>1.8442270000000001</v>
      </c>
      <c r="H206" s="12">
        <v>8.6499999999999997E-3</v>
      </c>
      <c r="I206" s="12">
        <v>0.27225899999999997</v>
      </c>
      <c r="J206" s="12">
        <v>0.88753000000000004</v>
      </c>
      <c r="K206" s="12">
        <v>0.80978000000000006</v>
      </c>
      <c r="L206" s="12">
        <v>4.4629000000000002E-2</v>
      </c>
      <c r="M206" s="12">
        <v>0.17022599999999999</v>
      </c>
      <c r="N206" s="12">
        <v>9.0879000000000001E-2</v>
      </c>
      <c r="O206" s="12">
        <v>0.15994800000000001</v>
      </c>
      <c r="P206" s="12">
        <v>0.61592999999999998</v>
      </c>
      <c r="Q206" s="12">
        <v>0.33576800000000001</v>
      </c>
      <c r="R206" s="12">
        <v>0.31770300000000001</v>
      </c>
      <c r="S206" s="12">
        <v>0.137874</v>
      </c>
      <c r="T206" s="12">
        <v>0.63140099999999999</v>
      </c>
      <c r="U206" s="12">
        <v>2.6318999999999999E-2</v>
      </c>
      <c r="V206" s="12">
        <f t="shared" si="73"/>
        <v>1.8496076612229014E-3</v>
      </c>
      <c r="W206" s="12">
        <f t="shared" si="74"/>
        <v>4.5766087695146597E-3</v>
      </c>
      <c r="X206" s="12">
        <f t="shared" si="75"/>
        <v>1.3446453867569909E-2</v>
      </c>
      <c r="Y206" s="12">
        <f t="shared" si="76"/>
        <v>0.22559059052623293</v>
      </c>
      <c r="Z206" s="12">
        <f t="shared" si="77"/>
        <v>1.0514720819441634E-3</v>
      </c>
      <c r="AA206" s="12">
        <f t="shared" si="78"/>
        <v>0.64659548081486551</v>
      </c>
      <c r="AB206" s="12">
        <f t="shared" si="79"/>
        <v>0.32661699910833558</v>
      </c>
      <c r="AC206" s="12">
        <f t="shared" si="80"/>
        <v>0.45693397304089561</v>
      </c>
      <c r="AD206" s="12">
        <f t="shared" si="81"/>
        <v>0.12514469855770735</v>
      </c>
      <c r="AE206" s="12">
        <f t="shared" si="82"/>
        <v>3.9607944719983714E-4</v>
      </c>
      <c r="AF206" s="12">
        <f t="shared" si="83"/>
        <v>1.9438990727601425E-3</v>
      </c>
      <c r="AG206" s="12">
        <f t="shared" si="84"/>
        <v>2.1525652119630964E-2</v>
      </c>
      <c r="AH206" s="12">
        <f t="shared" si="85"/>
        <v>1.0960345470089219E-4</v>
      </c>
      <c r="AI206" s="12">
        <f t="shared" si="86"/>
        <v>3.7154003343860299E-2</v>
      </c>
      <c r="AJ206" s="12">
        <f t="shared" si="87"/>
        <v>0.26702269692923897</v>
      </c>
      <c r="AK206" s="12">
        <f t="shared" si="88"/>
        <v>3.0658858877272592E-2</v>
      </c>
      <c r="AL206" s="12">
        <f t="shared" si="89"/>
        <v>9.6194081178185096E-3</v>
      </c>
      <c r="AM206" s="2">
        <v>1</v>
      </c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10">
        <v>103.95650000000001</v>
      </c>
      <c r="AZ206" s="10">
        <v>32.616999999999997</v>
      </c>
      <c r="BA206" s="9">
        <v>540.65520000000004</v>
      </c>
      <c r="BB206" s="9">
        <v>218.50239999999999</v>
      </c>
      <c r="BC206" s="9">
        <v>74.369050000000001</v>
      </c>
      <c r="BD206" s="9">
        <v>4.4328089999999998</v>
      </c>
      <c r="BE206" s="9">
        <v>951.04759999999999</v>
      </c>
      <c r="BF206" s="9">
        <v>1.546562</v>
      </c>
      <c r="BG206" s="9">
        <v>3.06169</v>
      </c>
      <c r="BH206" s="9">
        <v>2.1884999999999999</v>
      </c>
      <c r="BI206" s="9">
        <v>7.9907500000000002</v>
      </c>
      <c r="BJ206" s="9">
        <v>2524.7460000000001</v>
      </c>
      <c r="BK206" s="9">
        <v>514.42999999999995</v>
      </c>
      <c r="BL206" s="9">
        <v>46.456200000000003</v>
      </c>
      <c r="BM206" s="9">
        <v>9123.7999999999993</v>
      </c>
      <c r="BN206" s="9">
        <v>26.914999999999999</v>
      </c>
      <c r="BO206" s="9">
        <v>3.7450000000000001</v>
      </c>
      <c r="BP206" s="9">
        <v>0.78783210000000004</v>
      </c>
    </row>
    <row r="207" spans="1:68" x14ac:dyDescent="0.2">
      <c r="A207" s="25">
        <v>38960</v>
      </c>
      <c r="B207" s="27" t="str">
        <f t="shared" si="72"/>
        <v>2006-8</v>
      </c>
      <c r="C207" s="12">
        <v>0.143988</v>
      </c>
      <c r="D207" s="12">
        <v>0.76276600000000006</v>
      </c>
      <c r="E207" s="16">
        <f t="shared" si="71"/>
        <v>1.2810646979947622</v>
      </c>
      <c r="F207" s="12">
        <v>1.280321</v>
      </c>
      <c r="G207" s="50">
        <v>1.891718</v>
      </c>
      <c r="H207" s="12">
        <v>8.6289999999999995E-3</v>
      </c>
      <c r="I207" s="12">
        <v>0.272229</v>
      </c>
      <c r="J207" s="12">
        <v>0.89221300000000003</v>
      </c>
      <c r="K207" s="12">
        <v>0.81128500000000003</v>
      </c>
      <c r="L207" s="12">
        <v>4.5411E-2</v>
      </c>
      <c r="M207" s="12">
        <v>0.17158799999999999</v>
      </c>
      <c r="N207" s="12">
        <v>9.1920000000000002E-2</v>
      </c>
      <c r="O207" s="12">
        <v>0.16023200000000001</v>
      </c>
      <c r="P207" s="12">
        <v>0.63337299999999996</v>
      </c>
      <c r="Q207" s="12">
        <v>0.33862199999999998</v>
      </c>
      <c r="R207" s="12">
        <v>0.32814500000000002</v>
      </c>
      <c r="S207" s="12">
        <v>0.13902</v>
      </c>
      <c r="T207" s="12">
        <v>0.63438099999999997</v>
      </c>
      <c r="U207" s="12">
        <v>2.6585000000000001E-2</v>
      </c>
      <c r="V207" s="12">
        <f t="shared" si="73"/>
        <v>1.8560286036280161E-3</v>
      </c>
      <c r="W207" s="12">
        <f t="shared" si="74"/>
        <v>4.6683357523093086E-3</v>
      </c>
      <c r="X207" s="12">
        <f t="shared" si="75"/>
        <v>1.420173940063831E-2</v>
      </c>
      <c r="Y207" s="12">
        <f t="shared" si="76"/>
        <v>0.22828105506938032</v>
      </c>
      <c r="Z207" s="12">
        <f t="shared" si="77"/>
        <v>1.040206260418966E-3</v>
      </c>
      <c r="AA207" s="12">
        <f t="shared" si="78"/>
        <v>0.68487662290076745</v>
      </c>
      <c r="AB207" s="12">
        <f t="shared" si="79"/>
        <v>0.32679204588160327</v>
      </c>
      <c r="AC207" s="12">
        <f t="shared" si="80"/>
        <v>0.46401559092385503</v>
      </c>
      <c r="AD207" s="12">
        <f t="shared" si="81"/>
        <v>0.12541811263299024</v>
      </c>
      <c r="AE207" s="12">
        <f t="shared" si="82"/>
        <v>4.1761674476099793E-4</v>
      </c>
      <c r="AF207" s="12">
        <f t="shared" si="83"/>
        <v>1.9340489314379654E-3</v>
      </c>
      <c r="AG207" s="12">
        <f t="shared" si="84"/>
        <v>2.1488278144272299E-2</v>
      </c>
      <c r="AH207" s="12">
        <f t="shared" si="85"/>
        <v>1.100715465052284E-4</v>
      </c>
      <c r="AI207" s="12">
        <f t="shared" si="86"/>
        <v>3.7361808012613344E-2</v>
      </c>
      <c r="AJ207" s="12">
        <f t="shared" si="87"/>
        <v>0.26702269692923897</v>
      </c>
      <c r="AK207" s="12">
        <f t="shared" si="88"/>
        <v>3.0524191948328647E-2</v>
      </c>
      <c r="AL207" s="12">
        <f t="shared" si="89"/>
        <v>9.646075831660543E-3</v>
      </c>
      <c r="AM207" s="2">
        <v>1</v>
      </c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10">
        <v>103.6691</v>
      </c>
      <c r="AZ207" s="10">
        <v>32.760899999999999</v>
      </c>
      <c r="BA207" s="9">
        <v>538.78480000000002</v>
      </c>
      <c r="BB207" s="9">
        <v>214.20910000000001</v>
      </c>
      <c r="BC207" s="9">
        <v>70.413910000000001</v>
      </c>
      <c r="BD207" s="9">
        <v>4.3805649999999998</v>
      </c>
      <c r="BE207" s="9">
        <v>961.34780000000001</v>
      </c>
      <c r="BF207" s="9">
        <v>1.4601170000000001</v>
      </c>
      <c r="BG207" s="9">
        <v>3.0600499999999999</v>
      </c>
      <c r="BH207" s="9">
        <v>2.1551</v>
      </c>
      <c r="BI207" s="9">
        <v>7.9733299999999998</v>
      </c>
      <c r="BJ207" s="9">
        <v>2394.54</v>
      </c>
      <c r="BK207" s="9">
        <v>517.04999999999995</v>
      </c>
      <c r="BL207" s="9">
        <v>46.536999999999999</v>
      </c>
      <c r="BM207" s="9">
        <v>9085</v>
      </c>
      <c r="BN207" s="9">
        <v>26.7653</v>
      </c>
      <c r="BO207" s="9">
        <v>3.7450000000000001</v>
      </c>
      <c r="BP207" s="9">
        <v>0.78060070000000004</v>
      </c>
    </row>
    <row r="208" spans="1:68" x14ac:dyDescent="0.2">
      <c r="A208" s="25">
        <v>38990</v>
      </c>
      <c r="B208" s="27" t="str">
        <f t="shared" si="72"/>
        <v>2006-9</v>
      </c>
      <c r="C208" s="12">
        <v>0.13477500000000001</v>
      </c>
      <c r="D208" s="12">
        <v>0.75610500000000003</v>
      </c>
      <c r="E208" s="16">
        <f t="shared" si="71"/>
        <v>1.273320223228315</v>
      </c>
      <c r="F208" s="12">
        <v>1.2737130000000001</v>
      </c>
      <c r="G208" s="50">
        <v>1.8870579999999999</v>
      </c>
      <c r="H208" s="12">
        <v>8.5400000000000007E-3</v>
      </c>
      <c r="I208" s="12">
        <v>0.27226099999999998</v>
      </c>
      <c r="J208" s="12">
        <v>0.89637299999999998</v>
      </c>
      <c r="K208" s="12">
        <v>0.80444499999999997</v>
      </c>
      <c r="L208" s="12">
        <v>4.4887999999999997E-2</v>
      </c>
      <c r="M208" s="12">
        <v>0.17074300000000001</v>
      </c>
      <c r="N208" s="12">
        <v>9.1147000000000006E-2</v>
      </c>
      <c r="O208" s="12">
        <v>0.154195</v>
      </c>
      <c r="P208" s="12">
        <v>0.65415800000000002</v>
      </c>
      <c r="Q208" s="12">
        <v>0.33812300000000001</v>
      </c>
      <c r="R208" s="12">
        <v>0.32091500000000001</v>
      </c>
      <c r="S208" s="12">
        <v>0.137321</v>
      </c>
      <c r="T208" s="12">
        <v>0.63324400000000003</v>
      </c>
      <c r="U208" s="12">
        <v>2.6679999999999999E-2</v>
      </c>
      <c r="V208" s="12">
        <f t="shared" si="73"/>
        <v>1.8569115920677194E-3</v>
      </c>
      <c r="W208" s="12">
        <f t="shared" si="74"/>
        <v>4.6376252390695812E-3</v>
      </c>
      <c r="X208" s="12">
        <f t="shared" si="75"/>
        <v>1.4255265039589723E-2</v>
      </c>
      <c r="Y208" s="12">
        <f t="shared" si="76"/>
        <v>0.22981463381451153</v>
      </c>
      <c r="Z208" s="12">
        <f t="shared" si="77"/>
        <v>1.0492131321194356E-3</v>
      </c>
      <c r="AA208" s="12">
        <f t="shared" si="78"/>
        <v>0.67820013821718816</v>
      </c>
      <c r="AB208" s="12">
        <f t="shared" si="79"/>
        <v>0.32465002727060233</v>
      </c>
      <c r="AC208" s="12">
        <f t="shared" si="80"/>
        <v>0.46127588910927625</v>
      </c>
      <c r="AD208" s="12">
        <f t="shared" si="81"/>
        <v>0.12600488898969278</v>
      </c>
      <c r="AE208" s="12">
        <f t="shared" si="82"/>
        <v>4.1693124428543617E-4</v>
      </c>
      <c r="AF208" s="12">
        <f t="shared" si="83"/>
        <v>1.9242873738461251E-3</v>
      </c>
      <c r="AG208" s="12">
        <f t="shared" si="84"/>
        <v>2.1683460506829205E-2</v>
      </c>
      <c r="AH208" s="12">
        <f t="shared" si="85"/>
        <v>1.091846093374678E-4</v>
      </c>
      <c r="AI208" s="12">
        <f t="shared" si="86"/>
        <v>3.7391284839329651E-2</v>
      </c>
      <c r="AJ208" s="12">
        <f t="shared" si="87"/>
        <v>0.26702269692923897</v>
      </c>
      <c r="AK208" s="12">
        <f t="shared" si="88"/>
        <v>3.0391903596881788E-2</v>
      </c>
      <c r="AL208" s="12">
        <f t="shared" si="89"/>
        <v>9.7470636970612597E-3</v>
      </c>
      <c r="AM208" s="2">
        <v>1</v>
      </c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10">
        <v>102.595</v>
      </c>
      <c r="AZ208" s="10">
        <v>32.903500000000001</v>
      </c>
      <c r="BA208" s="9">
        <v>538.52859999999998</v>
      </c>
      <c r="BB208" s="9">
        <v>215.6276</v>
      </c>
      <c r="BC208" s="9">
        <v>70.149519999999995</v>
      </c>
      <c r="BD208" s="9">
        <v>4.3513330000000003</v>
      </c>
      <c r="BE208" s="9">
        <v>953.09519999999998</v>
      </c>
      <c r="BF208" s="9">
        <v>1.474491</v>
      </c>
      <c r="BG208" s="9">
        <v>3.0802399999999999</v>
      </c>
      <c r="BH208" s="9">
        <v>2.1678999999999999</v>
      </c>
      <c r="BI208" s="9">
        <v>7.9362000000000004</v>
      </c>
      <c r="BJ208" s="9">
        <v>2398.4769999999999</v>
      </c>
      <c r="BK208" s="9">
        <v>519.67290000000003</v>
      </c>
      <c r="BL208" s="9">
        <v>46.118099999999998</v>
      </c>
      <c r="BM208" s="9">
        <v>9158.7999999999993</v>
      </c>
      <c r="BN208" s="9">
        <v>26.744199999999999</v>
      </c>
      <c r="BO208" s="9">
        <v>3.7450000000000001</v>
      </c>
      <c r="BP208" s="9">
        <v>0.78534839999999995</v>
      </c>
    </row>
    <row r="209" spans="1:68" x14ac:dyDescent="0.2">
      <c r="A209" s="25">
        <v>39021</v>
      </c>
      <c r="B209" s="27" t="str">
        <f t="shared" si="72"/>
        <v>2006-10</v>
      </c>
      <c r="C209" s="12">
        <v>0.13106400000000001</v>
      </c>
      <c r="D209" s="12">
        <v>0.75326599999999999</v>
      </c>
      <c r="E209" s="16">
        <f t="shared" si="71"/>
        <v>1.2621803559802989</v>
      </c>
      <c r="F209" s="12">
        <v>1.2620439999999999</v>
      </c>
      <c r="G209" s="50">
        <v>1.8754310000000001</v>
      </c>
      <c r="H209" s="12">
        <v>8.4279999999999997E-3</v>
      </c>
      <c r="I209" s="12">
        <v>0.27226499999999998</v>
      </c>
      <c r="J209" s="12">
        <v>0.887239</v>
      </c>
      <c r="K209" s="12">
        <v>0.79376899999999995</v>
      </c>
      <c r="L209" s="12">
        <v>4.4634E-2</v>
      </c>
      <c r="M209" s="12">
        <v>0.16927700000000001</v>
      </c>
      <c r="N209" s="12">
        <v>9.1738E-2</v>
      </c>
      <c r="O209" s="12">
        <v>0.150314</v>
      </c>
      <c r="P209" s="12">
        <v>0.66059800000000002</v>
      </c>
      <c r="Q209" s="12">
        <v>0.33954899999999999</v>
      </c>
      <c r="R209" s="12">
        <v>0.32362800000000003</v>
      </c>
      <c r="S209" s="12">
        <v>0.13632900000000001</v>
      </c>
      <c r="T209" s="12">
        <v>0.633436</v>
      </c>
      <c r="U209" s="12">
        <v>2.6752999999999999E-2</v>
      </c>
      <c r="V209" s="12">
        <f t="shared" si="73"/>
        <v>1.883753567358318E-3</v>
      </c>
      <c r="W209" s="12">
        <f t="shared" si="74"/>
        <v>4.7340124116337411E-3</v>
      </c>
      <c r="X209" s="12">
        <f t="shared" si="75"/>
        <v>1.4601157696591448E-2</v>
      </c>
      <c r="Y209" s="12">
        <f t="shared" si="76"/>
        <v>0.23396043307947847</v>
      </c>
      <c r="Z209" s="12">
        <f t="shared" si="77"/>
        <v>1.0485677717662224E-3</v>
      </c>
      <c r="AA209" s="12">
        <f t="shared" si="78"/>
        <v>0.6802804388080943</v>
      </c>
      <c r="AB209" s="12">
        <f t="shared" si="79"/>
        <v>0.32496124837113172</v>
      </c>
      <c r="AC209" s="12">
        <f t="shared" si="80"/>
        <v>0.46565774155995343</v>
      </c>
      <c r="AD209" s="12">
        <f t="shared" si="81"/>
        <v>0.1265303850066555</v>
      </c>
      <c r="AE209" s="12">
        <f t="shared" si="82"/>
        <v>4.227425337327405E-4</v>
      </c>
      <c r="AF209" s="12">
        <f t="shared" si="83"/>
        <v>1.9234875136808049E-3</v>
      </c>
      <c r="AG209" s="12">
        <f t="shared" si="84"/>
        <v>2.1993683414123465E-2</v>
      </c>
      <c r="AH209" s="12">
        <f t="shared" si="85"/>
        <v>1.0905125408942203E-4</v>
      </c>
      <c r="AI209" s="12">
        <f t="shared" si="86"/>
        <v>3.7235904348408913E-2</v>
      </c>
      <c r="AJ209" s="12">
        <f t="shared" si="87"/>
        <v>0.26702269692923897</v>
      </c>
      <c r="AK209" s="12">
        <f t="shared" si="88"/>
        <v>3.0126107887617565E-2</v>
      </c>
      <c r="AL209" s="12">
        <f t="shared" si="89"/>
        <v>9.4591181642500188E-3</v>
      </c>
      <c r="AM209" s="2">
        <v>1</v>
      </c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10">
        <v>105.71810000000001</v>
      </c>
      <c r="AZ209" s="10">
        <v>33.193800000000003</v>
      </c>
      <c r="BA209" s="9">
        <v>530.85500000000002</v>
      </c>
      <c r="BB209" s="9">
        <v>211.2373</v>
      </c>
      <c r="BC209" s="9">
        <v>68.487719999999996</v>
      </c>
      <c r="BD209" s="9">
        <v>4.2742269999999998</v>
      </c>
      <c r="BE209" s="9">
        <v>953.68179999999995</v>
      </c>
      <c r="BF209" s="9">
        <v>1.4699819999999999</v>
      </c>
      <c r="BG209" s="9">
        <v>3.0772900000000001</v>
      </c>
      <c r="BH209" s="9">
        <v>2.1475</v>
      </c>
      <c r="BI209" s="9">
        <v>7.9032400000000003</v>
      </c>
      <c r="BJ209" s="9">
        <v>2365.5059999999999</v>
      </c>
      <c r="BK209" s="9">
        <v>519.88900000000001</v>
      </c>
      <c r="BL209" s="9">
        <v>45.467599999999997</v>
      </c>
      <c r="BM209" s="9">
        <v>9170</v>
      </c>
      <c r="BN209" s="9">
        <v>26.855799999999999</v>
      </c>
      <c r="BO209" s="9">
        <v>3.7450000000000001</v>
      </c>
      <c r="BP209" s="9">
        <v>0.79227979999999998</v>
      </c>
    </row>
    <row r="210" spans="1:68" x14ac:dyDescent="0.2">
      <c r="A210" s="25">
        <v>39051</v>
      </c>
      <c r="B210" s="27" t="str">
        <f t="shared" si="72"/>
        <v>2006-11</v>
      </c>
      <c r="C210" s="12">
        <v>0.13782700000000001</v>
      </c>
      <c r="D210" s="12">
        <v>0.77195899999999995</v>
      </c>
      <c r="E210" s="16">
        <f t="shared" si="71"/>
        <v>1.2889830362098538</v>
      </c>
      <c r="F210" s="12">
        <v>1.2875270000000001</v>
      </c>
      <c r="G210" s="50">
        <v>1.910644</v>
      </c>
      <c r="H210" s="12">
        <v>8.5260000000000006E-3</v>
      </c>
      <c r="I210" s="12">
        <v>0.27229300000000001</v>
      </c>
      <c r="J210" s="12">
        <v>0.88086200000000003</v>
      </c>
      <c r="K210" s="12">
        <v>0.80898700000000001</v>
      </c>
      <c r="L210" s="12">
        <v>4.5897E-2</v>
      </c>
      <c r="M210" s="12">
        <v>0.17271700000000001</v>
      </c>
      <c r="N210" s="12">
        <v>9.1705999999999996E-2</v>
      </c>
      <c r="O210" s="12">
        <v>0.15606600000000001</v>
      </c>
      <c r="P210" s="12">
        <v>0.66877799999999998</v>
      </c>
      <c r="Q210" s="12">
        <v>0.33583000000000002</v>
      </c>
      <c r="R210" s="12">
        <v>0.33613599999999999</v>
      </c>
      <c r="S210" s="12">
        <v>0.141455</v>
      </c>
      <c r="T210" s="12">
        <v>0.64241499999999996</v>
      </c>
      <c r="U210" s="12">
        <v>2.7327000000000001E-2</v>
      </c>
      <c r="V210" s="12">
        <f t="shared" si="73"/>
        <v>1.8959193369742567E-3</v>
      </c>
      <c r="W210" s="12">
        <f t="shared" si="74"/>
        <v>4.9811959851560365E-3</v>
      </c>
      <c r="X210" s="12">
        <f t="shared" si="75"/>
        <v>1.4453904042843684E-2</v>
      </c>
      <c r="Y210" s="12">
        <f t="shared" si="76"/>
        <v>0.23253353424230691</v>
      </c>
      <c r="Z210" s="12">
        <f t="shared" si="77"/>
        <v>1.068843230518809E-3</v>
      </c>
      <c r="AA210" s="12">
        <f t="shared" si="78"/>
        <v>0.68934615517181952</v>
      </c>
      <c r="AB210" s="12">
        <f t="shared" si="79"/>
        <v>0.32733438516782432</v>
      </c>
      <c r="AC210" s="12">
        <f t="shared" si="80"/>
        <v>0.46358536924574667</v>
      </c>
      <c r="AD210" s="12">
        <f t="shared" si="81"/>
        <v>0.12712828642511445</v>
      </c>
      <c r="AE210" s="12">
        <f t="shared" si="82"/>
        <v>4.3651481334844837E-4</v>
      </c>
      <c r="AF210" s="12">
        <f t="shared" si="83"/>
        <v>1.9343905035353888E-3</v>
      </c>
      <c r="AG210" s="12">
        <f t="shared" si="84"/>
        <v>2.2296196045992592E-2</v>
      </c>
      <c r="AH210" s="12">
        <f t="shared" si="85"/>
        <v>1.0945349868108536E-4</v>
      </c>
      <c r="AI210" s="12">
        <f t="shared" si="86"/>
        <v>3.756023723045835E-2</v>
      </c>
      <c r="AJ210" s="12">
        <f t="shared" si="87"/>
        <v>0.26702269692923897</v>
      </c>
      <c r="AK210" s="12">
        <f t="shared" si="88"/>
        <v>3.048027773629073E-2</v>
      </c>
      <c r="AL210" s="12">
        <f t="shared" si="89"/>
        <v>9.2833271444485704E-3</v>
      </c>
      <c r="AM210" s="2">
        <v>1</v>
      </c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10">
        <v>107.72</v>
      </c>
      <c r="AZ210" s="10">
        <v>32.808100000000003</v>
      </c>
      <c r="BA210" s="9">
        <v>527.44860000000006</v>
      </c>
      <c r="BB210" s="9">
        <v>200.755</v>
      </c>
      <c r="BC210" s="9">
        <v>69.185460000000006</v>
      </c>
      <c r="BD210" s="9">
        <v>4.3004550000000004</v>
      </c>
      <c r="BE210" s="9">
        <v>935.59090000000003</v>
      </c>
      <c r="BF210" s="9">
        <v>1.45065</v>
      </c>
      <c r="BG210" s="9">
        <v>3.05498</v>
      </c>
      <c r="BH210" s="9">
        <v>2.1570999999999998</v>
      </c>
      <c r="BI210" s="9">
        <v>7.8660699999999997</v>
      </c>
      <c r="BJ210" s="9">
        <v>2290.873</v>
      </c>
      <c r="BK210" s="9">
        <v>516.95870000000002</v>
      </c>
      <c r="BL210" s="9">
        <v>44.850700000000003</v>
      </c>
      <c r="BM210" s="9">
        <v>9136.2999999999993</v>
      </c>
      <c r="BN210" s="9">
        <v>26.623899999999999</v>
      </c>
      <c r="BO210" s="9">
        <v>3.7450000000000001</v>
      </c>
      <c r="BP210" s="9">
        <v>0.77580539999999998</v>
      </c>
    </row>
    <row r="211" spans="1:68" x14ac:dyDescent="0.2">
      <c r="A211" s="25">
        <v>39082</v>
      </c>
      <c r="B211" s="27" t="str">
        <f t="shared" si="72"/>
        <v>2006-12</v>
      </c>
      <c r="C211" s="12">
        <v>0.14197699999999999</v>
      </c>
      <c r="D211" s="12">
        <v>0.78592300000000004</v>
      </c>
      <c r="E211" s="16">
        <f t="shared" si="71"/>
        <v>1.3198370318026611</v>
      </c>
      <c r="F211" s="12">
        <v>1.3209569999999999</v>
      </c>
      <c r="G211" s="50">
        <v>1.9628730000000001</v>
      </c>
      <c r="H211" s="12">
        <v>8.5260000000000006E-3</v>
      </c>
      <c r="I211" s="12">
        <v>0.272289</v>
      </c>
      <c r="J211" s="12">
        <v>0.86749100000000001</v>
      </c>
      <c r="K211" s="12">
        <v>0.82662000000000002</v>
      </c>
      <c r="L211" s="12">
        <v>4.7546999999999999E-2</v>
      </c>
      <c r="M211" s="12">
        <v>0.17710600000000001</v>
      </c>
      <c r="N211" s="12">
        <v>9.2052999999999996E-2</v>
      </c>
      <c r="O211" s="12">
        <v>0.161721</v>
      </c>
      <c r="P211" s="12">
        <v>0.69285200000000002</v>
      </c>
      <c r="Q211" s="12">
        <v>0.33939000000000002</v>
      </c>
      <c r="R211" s="12">
        <v>0.34661700000000001</v>
      </c>
      <c r="S211" s="12">
        <v>0.14618200000000001</v>
      </c>
      <c r="T211" s="12">
        <v>0.649038</v>
      </c>
      <c r="U211" s="12">
        <v>2.7989E-2</v>
      </c>
      <c r="V211" s="12">
        <f t="shared" si="73"/>
        <v>1.8946089659716862E-3</v>
      </c>
      <c r="W211" s="12">
        <f t="shared" si="74"/>
        <v>5.197389039642045E-3</v>
      </c>
      <c r="X211" s="12">
        <f t="shared" si="75"/>
        <v>1.4374406426854612E-2</v>
      </c>
      <c r="Y211" s="12">
        <f t="shared" si="76"/>
        <v>0.23804666523997364</v>
      </c>
      <c r="Z211" s="12">
        <f t="shared" si="77"/>
        <v>1.0803024457939343E-3</v>
      </c>
      <c r="AA211" s="12">
        <f t="shared" si="78"/>
        <v>0.70107004320694677</v>
      </c>
      <c r="AB211" s="12">
        <f t="shared" si="79"/>
        <v>0.32899282137663755</v>
      </c>
      <c r="AC211" s="12">
        <f t="shared" si="80"/>
        <v>0.46530673019654556</v>
      </c>
      <c r="AD211" s="12">
        <f t="shared" si="81"/>
        <v>0.12781251437890787</v>
      </c>
      <c r="AE211" s="12">
        <f t="shared" si="82"/>
        <v>4.4182471841406137E-4</v>
      </c>
      <c r="AF211" s="12">
        <f t="shared" si="83"/>
        <v>1.9337979734183996E-3</v>
      </c>
      <c r="AG211" s="12">
        <f t="shared" si="84"/>
        <v>2.2403892900430378E-2</v>
      </c>
      <c r="AH211" s="12">
        <f t="shared" si="85"/>
        <v>1.1027425206488538E-4</v>
      </c>
      <c r="AI211" s="12">
        <f t="shared" si="86"/>
        <v>3.8042341125672875E-2</v>
      </c>
      <c r="AJ211" s="12">
        <f t="shared" si="87"/>
        <v>0.26702269692923897</v>
      </c>
      <c r="AK211" s="12">
        <f t="shared" si="88"/>
        <v>3.0758347046429727E-2</v>
      </c>
      <c r="AL211" s="12">
        <f t="shared" si="89"/>
        <v>9.2772554167575069E-3</v>
      </c>
      <c r="AM211" s="2">
        <v>1</v>
      </c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10">
        <v>107.79049999999999</v>
      </c>
      <c r="AZ211" s="10">
        <v>32.511499999999998</v>
      </c>
      <c r="BA211" s="9">
        <v>527.8134</v>
      </c>
      <c r="BB211" s="9">
        <v>192.40430000000001</v>
      </c>
      <c r="BC211" s="9">
        <v>69.568089999999998</v>
      </c>
      <c r="BD211" s="9">
        <v>4.2008570000000001</v>
      </c>
      <c r="BE211" s="9">
        <v>925.66669999999999</v>
      </c>
      <c r="BF211" s="9">
        <v>1.426391</v>
      </c>
      <c r="BG211" s="9">
        <v>3.0395799999999999</v>
      </c>
      <c r="BH211" s="9">
        <v>2.1491199999999999</v>
      </c>
      <c r="BI211" s="9">
        <v>7.8239599999999996</v>
      </c>
      <c r="BJ211" s="9">
        <v>2263.3409999999999</v>
      </c>
      <c r="BK211" s="9">
        <v>517.11710000000005</v>
      </c>
      <c r="BL211" s="9">
        <v>44.635100000000001</v>
      </c>
      <c r="BM211" s="9">
        <v>9068.2999999999993</v>
      </c>
      <c r="BN211" s="9">
        <v>26.2865</v>
      </c>
      <c r="BO211" s="9">
        <v>3.7450000000000001</v>
      </c>
      <c r="BP211" s="9">
        <v>0.75766929999999999</v>
      </c>
    </row>
    <row r="212" spans="1:68" x14ac:dyDescent="0.2">
      <c r="A212" s="25">
        <v>39113</v>
      </c>
      <c r="B212" s="27" t="str">
        <f t="shared" si="72"/>
        <v>2007-1</v>
      </c>
      <c r="C212" s="12">
        <v>0.139125</v>
      </c>
      <c r="D212" s="12">
        <v>0.78258499999999998</v>
      </c>
      <c r="E212" s="16">
        <f t="shared" si="71"/>
        <v>1.3000435514589739</v>
      </c>
      <c r="F212" s="12">
        <v>1.299218</v>
      </c>
      <c r="G212" s="50">
        <v>1.957794</v>
      </c>
      <c r="H212" s="12">
        <v>8.3129999999999992E-3</v>
      </c>
      <c r="I212" s="12">
        <v>0.27225700000000003</v>
      </c>
      <c r="J212" s="12">
        <v>0.851383</v>
      </c>
      <c r="K212" s="12">
        <v>0.80464400000000003</v>
      </c>
      <c r="L212" s="12">
        <v>4.6703000000000001E-2</v>
      </c>
      <c r="M212" s="12">
        <v>0.17427100000000001</v>
      </c>
      <c r="N212" s="12">
        <v>9.1370999999999994E-2</v>
      </c>
      <c r="O212" s="12">
        <v>0.156947</v>
      </c>
      <c r="P212" s="12">
        <v>0.69472699999999998</v>
      </c>
      <c r="Q212" s="12">
        <v>0.34105099999999999</v>
      </c>
      <c r="R212" s="12">
        <v>0.33488299999999999</v>
      </c>
      <c r="S212" s="12">
        <v>0.14302500000000001</v>
      </c>
      <c r="T212" s="12">
        <v>0.65037199999999995</v>
      </c>
      <c r="U212" s="12">
        <v>2.8333000000000001E-2</v>
      </c>
      <c r="V212" s="12">
        <f t="shared" si="73"/>
        <v>1.8495125609645578E-3</v>
      </c>
      <c r="W212" s="12">
        <f t="shared" si="74"/>
        <v>5.1187891811319388E-3</v>
      </c>
      <c r="X212" s="12">
        <f t="shared" si="75"/>
        <v>1.4276137037210465E-2</v>
      </c>
      <c r="Y212" s="12">
        <f t="shared" si="76"/>
        <v>0.23651117633563773</v>
      </c>
      <c r="Z212" s="12">
        <f t="shared" si="77"/>
        <v>1.0673349606633701E-3</v>
      </c>
      <c r="AA212" s="12">
        <f t="shared" si="78"/>
        <v>0.70487910266070719</v>
      </c>
      <c r="AB212" s="12">
        <f t="shared" si="79"/>
        <v>0.32613871331754818</v>
      </c>
      <c r="AC212" s="12">
        <f t="shared" si="80"/>
        <v>0.46779248725265471</v>
      </c>
      <c r="AD212" s="12">
        <f t="shared" si="81"/>
        <v>0.12837646140554254</v>
      </c>
      <c r="AE212" s="12">
        <f t="shared" si="82"/>
        <v>4.4735843789591221E-4</v>
      </c>
      <c r="AF212" s="12">
        <f t="shared" si="83"/>
        <v>1.9302086729294217E-3</v>
      </c>
      <c r="AG212" s="12">
        <f t="shared" si="84"/>
        <v>2.2556814977725145E-2</v>
      </c>
      <c r="AH212" s="12">
        <f t="shared" si="85"/>
        <v>1.101624896722666E-4</v>
      </c>
      <c r="AI212" s="12">
        <f t="shared" si="86"/>
        <v>3.7771625199717468E-2</v>
      </c>
      <c r="AJ212" s="12">
        <f t="shared" si="87"/>
        <v>0.26702269692923897</v>
      </c>
      <c r="AK212" s="12">
        <f t="shared" si="88"/>
        <v>3.0516181205083995E-2</v>
      </c>
      <c r="AL212" s="12">
        <f t="shared" si="89"/>
        <v>9.2147299300878432E-3</v>
      </c>
      <c r="AM212" s="2">
        <v>1</v>
      </c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10">
        <v>108.5219</v>
      </c>
      <c r="AZ212" s="10">
        <v>32.769500000000001</v>
      </c>
      <c r="BA212" s="9">
        <v>540.68299999999999</v>
      </c>
      <c r="BB212" s="9">
        <v>195.3587</v>
      </c>
      <c r="BC212" s="9">
        <v>70.046959999999999</v>
      </c>
      <c r="BD212" s="9">
        <v>4.2281300000000002</v>
      </c>
      <c r="BE212" s="9">
        <v>936.91300000000001</v>
      </c>
      <c r="BF212" s="9">
        <v>1.4186829999999999</v>
      </c>
      <c r="BG212" s="9">
        <v>3.0661800000000001</v>
      </c>
      <c r="BH212" s="9">
        <v>2.1377000000000002</v>
      </c>
      <c r="BI212" s="9">
        <v>7.7895899999999996</v>
      </c>
      <c r="BJ212" s="9">
        <v>2235.3440000000001</v>
      </c>
      <c r="BK212" s="9">
        <v>518.07870000000003</v>
      </c>
      <c r="BL212" s="9">
        <v>44.332500000000003</v>
      </c>
      <c r="BM212" s="9">
        <v>9077.5</v>
      </c>
      <c r="BN212" s="9">
        <v>26.474900000000002</v>
      </c>
      <c r="BO212" s="9">
        <v>3.7450000000000001</v>
      </c>
      <c r="BP212" s="9">
        <v>0.76920500000000003</v>
      </c>
    </row>
    <row r="213" spans="1:68" x14ac:dyDescent="0.2">
      <c r="A213" s="25">
        <v>39141</v>
      </c>
      <c r="B213" s="27" t="str">
        <f t="shared" si="72"/>
        <v>2007-2</v>
      </c>
      <c r="C213" s="12">
        <v>0.139603</v>
      </c>
      <c r="D213" s="12">
        <v>0.782223</v>
      </c>
      <c r="E213" s="16">
        <f t="shared" si="71"/>
        <v>1.3086173894574904</v>
      </c>
      <c r="F213" s="12">
        <v>1.3071550000000001</v>
      </c>
      <c r="G213" s="50">
        <v>1.9586399999999999</v>
      </c>
      <c r="H213" s="12">
        <v>8.2869999999999992E-3</v>
      </c>
      <c r="I213" s="12">
        <v>0.27228799999999997</v>
      </c>
      <c r="J213" s="12">
        <v>0.85373699999999997</v>
      </c>
      <c r="K213" s="12">
        <v>0.805504</v>
      </c>
      <c r="L213" s="12">
        <v>4.6267000000000003E-2</v>
      </c>
      <c r="M213" s="12">
        <v>0.17536299999999999</v>
      </c>
      <c r="N213" s="12">
        <v>9.1046000000000002E-2</v>
      </c>
      <c r="O213" s="12">
        <v>0.16159200000000001</v>
      </c>
      <c r="P213" s="12">
        <v>0.69335999999999998</v>
      </c>
      <c r="Q213" s="12">
        <v>0.34028700000000001</v>
      </c>
      <c r="R213" s="12">
        <v>0.33533400000000002</v>
      </c>
      <c r="S213" s="12">
        <v>0.142455</v>
      </c>
      <c r="T213" s="12">
        <v>0.652092</v>
      </c>
      <c r="U213" s="12">
        <v>2.9496000000000001E-2</v>
      </c>
      <c r="V213" s="12">
        <f t="shared" si="73"/>
        <v>1.8448635769506437E-3</v>
      </c>
      <c r="W213" s="12">
        <f t="shared" si="74"/>
        <v>5.1660764424331183E-3</v>
      </c>
      <c r="X213" s="12">
        <f t="shared" si="75"/>
        <v>1.4844173290878997E-2</v>
      </c>
      <c r="Y213" s="12">
        <f t="shared" si="76"/>
        <v>0.23707918444760551</v>
      </c>
      <c r="Z213" s="12">
        <f t="shared" si="77"/>
        <v>1.0670650376140426E-3</v>
      </c>
      <c r="AA213" s="12">
        <f t="shared" si="78"/>
        <v>0.71931061270877994</v>
      </c>
      <c r="AB213" s="12">
        <f t="shared" si="79"/>
        <v>0.32439095598014728</v>
      </c>
      <c r="AC213" s="12">
        <f t="shared" si="80"/>
        <v>0.47721307563827253</v>
      </c>
      <c r="AD213" s="12">
        <f t="shared" si="81"/>
        <v>0.12895521772154184</v>
      </c>
      <c r="AE213" s="12">
        <f t="shared" si="82"/>
        <v>4.4929785976964494E-4</v>
      </c>
      <c r="AF213" s="12">
        <f t="shared" si="83"/>
        <v>1.926346154772282E-3</v>
      </c>
      <c r="AG213" s="12">
        <f t="shared" si="84"/>
        <v>2.2645799317455612E-2</v>
      </c>
      <c r="AH213" s="12">
        <f t="shared" si="85"/>
        <v>1.100715465052284E-4</v>
      </c>
      <c r="AI213" s="12">
        <f t="shared" si="86"/>
        <v>3.797213604656903E-2</v>
      </c>
      <c r="AJ213" s="12">
        <f t="shared" si="87"/>
        <v>0.26702269692923897</v>
      </c>
      <c r="AK213" s="12">
        <f t="shared" si="88"/>
        <v>3.0332075563266642E-2</v>
      </c>
      <c r="AL213" s="12">
        <f t="shared" si="89"/>
        <v>9.2009694141374724E-3</v>
      </c>
      <c r="AM213" s="2">
        <v>1</v>
      </c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10">
        <v>108.6842</v>
      </c>
      <c r="AZ213" s="10">
        <v>32.968400000000003</v>
      </c>
      <c r="BA213" s="9">
        <v>542.04549999999995</v>
      </c>
      <c r="BB213" s="9">
        <v>193.57050000000001</v>
      </c>
      <c r="BC213" s="9">
        <v>67.366500000000002</v>
      </c>
      <c r="BD213" s="9">
        <v>4.218</v>
      </c>
      <c r="BE213" s="9">
        <v>937.15</v>
      </c>
      <c r="BF213" s="9">
        <v>1.39022</v>
      </c>
      <c r="BG213" s="9">
        <v>3.0827</v>
      </c>
      <c r="BH213" s="9">
        <v>2.0954999999999999</v>
      </c>
      <c r="BI213" s="9">
        <v>7.7546299999999997</v>
      </c>
      <c r="BJ213" s="9">
        <v>2225.6950000000002</v>
      </c>
      <c r="BK213" s="9">
        <v>519.11749999999995</v>
      </c>
      <c r="BL213" s="9">
        <v>44.158299999999997</v>
      </c>
      <c r="BM213" s="9">
        <v>9085</v>
      </c>
      <c r="BN213" s="9">
        <v>26.335100000000001</v>
      </c>
      <c r="BO213" s="9">
        <v>3.7450000000000001</v>
      </c>
      <c r="BP213" s="9">
        <v>0.76416530000000005</v>
      </c>
    </row>
    <row r="214" spans="1:68" x14ac:dyDescent="0.2">
      <c r="A214" s="25">
        <v>39172</v>
      </c>
      <c r="B214" s="27" t="str">
        <f t="shared" si="72"/>
        <v>2007-3</v>
      </c>
      <c r="C214" s="12">
        <v>0.13617299999999999</v>
      </c>
      <c r="D214" s="12">
        <v>0.79214499999999999</v>
      </c>
      <c r="E214" s="16">
        <f t="shared" si="71"/>
        <v>1.3249281657071759</v>
      </c>
      <c r="F214" s="12">
        <v>1.3238350000000001</v>
      </c>
      <c r="G214" s="50">
        <v>1.9471719999999999</v>
      </c>
      <c r="H214" s="12">
        <v>8.5240000000000003E-3</v>
      </c>
      <c r="I214" s="12">
        <v>0.27232800000000001</v>
      </c>
      <c r="J214" s="12">
        <v>0.85502800000000001</v>
      </c>
      <c r="K214" s="12">
        <v>0.82080900000000001</v>
      </c>
      <c r="L214" s="12">
        <v>4.7164999999999999E-2</v>
      </c>
      <c r="M214" s="12">
        <v>0.177699</v>
      </c>
      <c r="N214" s="12">
        <v>8.9870000000000005E-2</v>
      </c>
      <c r="O214" s="12">
        <v>0.162823</v>
      </c>
      <c r="P214" s="12">
        <v>0.69869800000000004</v>
      </c>
      <c r="Q214" s="12">
        <v>0.33868799999999999</v>
      </c>
      <c r="R214" s="12">
        <v>0.340615</v>
      </c>
      <c r="S214" s="12">
        <v>0.14241300000000001</v>
      </c>
      <c r="T214" s="12">
        <v>0.655779</v>
      </c>
      <c r="U214" s="12">
        <v>3.0373000000000001E-2</v>
      </c>
      <c r="V214" s="12">
        <f t="shared" si="73"/>
        <v>1.8571874827049413E-3</v>
      </c>
      <c r="W214" s="12">
        <f t="shared" si="74"/>
        <v>5.3092139284041887E-3</v>
      </c>
      <c r="X214" s="12">
        <f t="shared" si="75"/>
        <v>1.4929930105532211E-2</v>
      </c>
      <c r="Y214" s="12">
        <f t="shared" si="76"/>
        <v>0.23806689679800025</v>
      </c>
      <c r="Z214" s="12">
        <f t="shared" si="77"/>
        <v>1.0600366603078601E-3</v>
      </c>
      <c r="AA214" s="12">
        <f t="shared" si="78"/>
        <v>0.71358589040890619</v>
      </c>
      <c r="AB214" s="12">
        <f t="shared" si="79"/>
        <v>0.32451201505735749</v>
      </c>
      <c r="AC214" s="12">
        <f t="shared" si="80"/>
        <v>0.47895014129029173</v>
      </c>
      <c r="AD214" s="12">
        <f t="shared" si="81"/>
        <v>0.12921599487270932</v>
      </c>
      <c r="AE214" s="12">
        <f t="shared" si="82"/>
        <v>4.5443969403484278E-4</v>
      </c>
      <c r="AF214" s="12">
        <f t="shared" si="83"/>
        <v>1.9273734833498062E-3</v>
      </c>
      <c r="AG214" s="12">
        <f t="shared" si="84"/>
        <v>2.271385090628265E-2</v>
      </c>
      <c r="AH214" s="12">
        <f t="shared" si="85"/>
        <v>1.0918222513374823E-4</v>
      </c>
      <c r="AI214" s="12">
        <f t="shared" si="86"/>
        <v>3.8298328660937235E-2</v>
      </c>
      <c r="AJ214" s="12">
        <f t="shared" si="87"/>
        <v>0.26702269692923897</v>
      </c>
      <c r="AK214" s="12">
        <f t="shared" si="88"/>
        <v>3.0294309214014145E-2</v>
      </c>
      <c r="AL214" s="12">
        <f t="shared" si="89"/>
        <v>9.1496247281417746E-3</v>
      </c>
      <c r="AM214" s="2">
        <v>1</v>
      </c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10">
        <v>109.2941</v>
      </c>
      <c r="AZ214" s="10">
        <v>33.009500000000003</v>
      </c>
      <c r="BA214" s="9">
        <v>538.44860000000006</v>
      </c>
      <c r="BB214" s="9">
        <v>188.3518</v>
      </c>
      <c r="BC214" s="9">
        <v>66.979550000000003</v>
      </c>
      <c r="BD214" s="9">
        <v>4.2004999999999999</v>
      </c>
      <c r="BE214" s="9">
        <v>943.36360000000002</v>
      </c>
      <c r="BF214" s="9">
        <v>1.401373</v>
      </c>
      <c r="BG214" s="9">
        <v>3.08155</v>
      </c>
      <c r="BH214" s="9">
        <v>2.0878999999999999</v>
      </c>
      <c r="BI214" s="9">
        <v>7.7389799999999997</v>
      </c>
      <c r="BJ214" s="9">
        <v>2200.5120000000002</v>
      </c>
      <c r="BK214" s="9">
        <v>518.84079999999994</v>
      </c>
      <c r="BL214" s="9">
        <v>44.026000000000003</v>
      </c>
      <c r="BM214" s="9">
        <v>9159</v>
      </c>
      <c r="BN214" s="9">
        <v>26.110800000000001</v>
      </c>
      <c r="BO214" s="9">
        <v>3.7450000000000001</v>
      </c>
      <c r="BP214" s="9">
        <v>0.75475789999999998</v>
      </c>
    </row>
    <row r="215" spans="1:68" x14ac:dyDescent="0.2">
      <c r="A215" s="25">
        <v>39202</v>
      </c>
      <c r="B215" s="27" t="str">
        <f t="shared" si="72"/>
        <v>2007-4</v>
      </c>
      <c r="C215" s="12">
        <v>0.140457</v>
      </c>
      <c r="D215" s="12">
        <v>0.82612099999999999</v>
      </c>
      <c r="E215" s="16">
        <f t="shared" si="71"/>
        <v>1.3509926080439449</v>
      </c>
      <c r="F215" s="12">
        <v>1.3499749999999999</v>
      </c>
      <c r="G215" s="50">
        <v>1.9864459999999999</v>
      </c>
      <c r="H215" s="12">
        <v>8.4139999999999996E-3</v>
      </c>
      <c r="I215" s="12">
        <v>0.27230700000000002</v>
      </c>
      <c r="J215" s="12">
        <v>0.87903500000000001</v>
      </c>
      <c r="K215" s="12">
        <v>0.82478600000000002</v>
      </c>
      <c r="L215" s="12">
        <v>4.8195000000000002E-2</v>
      </c>
      <c r="M215" s="12">
        <v>0.18115300000000001</v>
      </c>
      <c r="N215" s="12">
        <v>9.1014999999999999E-2</v>
      </c>
      <c r="O215" s="12">
        <v>0.16616300000000001</v>
      </c>
      <c r="P215" s="12">
        <v>0.73268500000000003</v>
      </c>
      <c r="Q215" s="12">
        <v>0.33851300000000001</v>
      </c>
      <c r="R215" s="12">
        <v>0.35337299999999999</v>
      </c>
      <c r="S215" s="12">
        <v>0.14604800000000001</v>
      </c>
      <c r="T215" s="12">
        <v>0.660049</v>
      </c>
      <c r="U215" s="12">
        <v>3.0651000000000001E-2</v>
      </c>
      <c r="V215" s="12">
        <f t="shared" si="73"/>
        <v>1.8801063688979266E-3</v>
      </c>
      <c r="W215" s="12">
        <f t="shared" si="74"/>
        <v>5.4923930356456313E-3</v>
      </c>
      <c r="X215" s="12">
        <f t="shared" si="75"/>
        <v>1.5285177077247922E-2</v>
      </c>
      <c r="Y215" s="12">
        <f t="shared" si="76"/>
        <v>0.24492083179033211</v>
      </c>
      <c r="Z215" s="12">
        <f t="shared" si="77"/>
        <v>1.0741138560687433E-3</v>
      </c>
      <c r="AA215" s="12">
        <f t="shared" si="78"/>
        <v>0.73886402611441016</v>
      </c>
      <c r="AB215" s="12">
        <f t="shared" si="79"/>
        <v>0.3257976340575815</v>
      </c>
      <c r="AC215" s="12">
        <f t="shared" si="80"/>
        <v>0.49231981094919258</v>
      </c>
      <c r="AD215" s="12">
        <f t="shared" si="81"/>
        <v>0.12943794162607708</v>
      </c>
      <c r="AE215" s="12">
        <f t="shared" si="82"/>
        <v>4.653303310220376E-4</v>
      </c>
      <c r="AF215" s="12">
        <f t="shared" si="83"/>
        <v>1.9277591534824006E-3</v>
      </c>
      <c r="AG215" s="12">
        <f t="shared" si="84"/>
        <v>2.3725805609729478E-2</v>
      </c>
      <c r="AH215" s="12">
        <f t="shared" si="85"/>
        <v>1.09892525110442E-4</v>
      </c>
      <c r="AI215" s="12">
        <f t="shared" si="86"/>
        <v>3.8696695302221189E-2</v>
      </c>
      <c r="AJ215" s="12">
        <f t="shared" si="87"/>
        <v>0.26702269692923897</v>
      </c>
      <c r="AK215" s="12">
        <f t="shared" si="88"/>
        <v>3.0170281066338411E-2</v>
      </c>
      <c r="AL215" s="12">
        <f t="shared" si="89"/>
        <v>9.1441529999679964E-3</v>
      </c>
      <c r="AM215" s="2">
        <v>1</v>
      </c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10">
        <v>109.3595</v>
      </c>
      <c r="AZ215" s="10">
        <v>33.145200000000003</v>
      </c>
      <c r="BA215" s="9">
        <v>531.88480000000004</v>
      </c>
      <c r="BB215" s="9">
        <v>182.07</v>
      </c>
      <c r="BC215" s="9">
        <v>65.42286</v>
      </c>
      <c r="BD215" s="9">
        <v>4.0829519999999997</v>
      </c>
      <c r="BE215" s="9">
        <v>931</v>
      </c>
      <c r="BF215" s="9">
        <v>1.353429</v>
      </c>
      <c r="BG215" s="9">
        <v>3.0693899999999998</v>
      </c>
      <c r="BH215" s="9">
        <v>2.0312000000000001</v>
      </c>
      <c r="BI215" s="9">
        <v>7.7257100000000003</v>
      </c>
      <c r="BJ215" s="9">
        <v>2149.011</v>
      </c>
      <c r="BK215" s="9">
        <v>518.73699999999997</v>
      </c>
      <c r="BL215" s="9">
        <v>42.148200000000003</v>
      </c>
      <c r="BM215" s="9">
        <v>9099.7999999999993</v>
      </c>
      <c r="BN215" s="9">
        <v>25.841999999999999</v>
      </c>
      <c r="BO215" s="9">
        <v>3.7450000000000001</v>
      </c>
      <c r="BP215" s="9">
        <v>0.74019650000000003</v>
      </c>
    </row>
    <row r="216" spans="1:68" x14ac:dyDescent="0.2">
      <c r="A216" s="25">
        <v>39233</v>
      </c>
      <c r="B216" s="27" t="str">
        <f t="shared" si="72"/>
        <v>2007-5</v>
      </c>
      <c r="C216" s="12">
        <v>0.14235300000000001</v>
      </c>
      <c r="D216" s="12">
        <v>0.82441200000000003</v>
      </c>
      <c r="E216" s="16">
        <f t="shared" si="71"/>
        <v>1.3510616034101877</v>
      </c>
      <c r="F216" s="12">
        <v>1.351307</v>
      </c>
      <c r="G216" s="50">
        <v>1.983001</v>
      </c>
      <c r="H216" s="12">
        <v>8.2789999999999999E-3</v>
      </c>
      <c r="I216" s="12">
        <v>0.27216800000000002</v>
      </c>
      <c r="J216" s="12">
        <v>0.911331</v>
      </c>
      <c r="K216" s="12">
        <v>0.818496</v>
      </c>
      <c r="L216" s="12">
        <v>4.7869000000000002E-2</v>
      </c>
      <c r="M216" s="12">
        <v>0.18133299999999999</v>
      </c>
      <c r="N216" s="12">
        <v>9.2280000000000001E-2</v>
      </c>
      <c r="O216" s="12">
        <v>0.166017</v>
      </c>
      <c r="P216" s="12">
        <v>0.73248899999999995</v>
      </c>
      <c r="Q216" s="12">
        <v>0.33799499999999999</v>
      </c>
      <c r="R216" s="12">
        <v>0.35751899999999998</v>
      </c>
      <c r="S216" s="12">
        <v>0.14687800000000001</v>
      </c>
      <c r="T216" s="12">
        <v>0.65614399999999995</v>
      </c>
      <c r="U216" s="12">
        <v>3.0289E-2</v>
      </c>
      <c r="V216" s="12">
        <f t="shared" si="73"/>
        <v>1.9151694829233911E-3</v>
      </c>
      <c r="W216" s="12">
        <f t="shared" si="74"/>
        <v>5.4330877215477344E-3</v>
      </c>
      <c r="X216" s="12">
        <f t="shared" si="75"/>
        <v>1.5848624085851363E-2</v>
      </c>
      <c r="Y216" s="12">
        <f t="shared" si="76"/>
        <v>0.24988317961353065</v>
      </c>
      <c r="Z216" s="12">
        <f t="shared" si="77"/>
        <v>1.0773338228738224E-3</v>
      </c>
      <c r="AA216" s="12">
        <f t="shared" si="78"/>
        <v>0.75140569219868059</v>
      </c>
      <c r="AB216" s="12">
        <f t="shared" si="79"/>
        <v>0.32681233781937735</v>
      </c>
      <c r="AC216" s="12">
        <f t="shared" si="80"/>
        <v>0.50484652665589669</v>
      </c>
      <c r="AD216" s="12">
        <f t="shared" si="81"/>
        <v>0.13031998769779315</v>
      </c>
      <c r="AE216" s="12">
        <f t="shared" si="82"/>
        <v>5.018556111221241E-4</v>
      </c>
      <c r="AF216" s="12">
        <f t="shared" si="83"/>
        <v>1.927748004780815E-3</v>
      </c>
      <c r="AG216" s="12">
        <f t="shared" si="84"/>
        <v>2.4520982604814941E-2</v>
      </c>
      <c r="AH216" s="12">
        <f t="shared" si="85"/>
        <v>1.1370743078060151E-4</v>
      </c>
      <c r="AI216" s="12">
        <f t="shared" si="86"/>
        <v>3.8732217070837349E-2</v>
      </c>
      <c r="AJ216" s="12">
        <f t="shared" si="87"/>
        <v>0.26666666666666666</v>
      </c>
      <c r="AK216" s="12">
        <f t="shared" si="88"/>
        <v>3.0050153706536208E-2</v>
      </c>
      <c r="AL216" s="12">
        <f t="shared" si="89"/>
        <v>9.0253114860626635E-3</v>
      </c>
      <c r="AM216" s="2">
        <v>1</v>
      </c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10">
        <v>110.79949999999999</v>
      </c>
      <c r="AZ216" s="10">
        <v>33.277700000000003</v>
      </c>
      <c r="BA216" s="9">
        <v>522.14700000000005</v>
      </c>
      <c r="BB216" s="9">
        <v>184.0574</v>
      </c>
      <c r="BC216" s="9">
        <v>63.096960000000003</v>
      </c>
      <c r="BD216" s="9">
        <v>4.0018700000000003</v>
      </c>
      <c r="BE216" s="9">
        <v>928.2174</v>
      </c>
      <c r="BF216" s="9">
        <v>1.3308390000000001</v>
      </c>
      <c r="BG216" s="9">
        <v>3.05986</v>
      </c>
      <c r="BH216" s="9">
        <v>1.9807999999999999</v>
      </c>
      <c r="BI216" s="9">
        <v>7.6734200000000001</v>
      </c>
      <c r="BJ216" s="9">
        <v>1992.605</v>
      </c>
      <c r="BK216" s="9">
        <v>518.74</v>
      </c>
      <c r="BL216" s="9">
        <v>40.781399999999998</v>
      </c>
      <c r="BM216" s="9">
        <v>8794.5</v>
      </c>
      <c r="BN216" s="9">
        <v>25.818300000000001</v>
      </c>
      <c r="BO216" s="9">
        <v>3.75</v>
      </c>
      <c r="BP216" s="9">
        <v>0.74015869999999995</v>
      </c>
    </row>
    <row r="217" spans="1:68" x14ac:dyDescent="0.2">
      <c r="A217" s="25">
        <v>39263</v>
      </c>
      <c r="B217" s="27" t="str">
        <f t="shared" si="72"/>
        <v>2007-6</v>
      </c>
      <c r="C217" s="12">
        <v>0.13969400000000001</v>
      </c>
      <c r="D217" s="12">
        <v>0.84136900000000003</v>
      </c>
      <c r="E217" s="16">
        <f t="shared" si="71"/>
        <v>1.3422204433327278</v>
      </c>
      <c r="F217" s="12">
        <v>1.341639</v>
      </c>
      <c r="G217" s="50">
        <v>1.9850000000000001</v>
      </c>
      <c r="H217" s="12">
        <v>8.1560000000000001E-3</v>
      </c>
      <c r="I217" s="12">
        <v>0.27227499999999999</v>
      </c>
      <c r="J217" s="12">
        <v>0.93831299999999995</v>
      </c>
      <c r="K217" s="12">
        <v>0.81053500000000001</v>
      </c>
      <c r="L217" s="12">
        <v>4.6994000000000001E-2</v>
      </c>
      <c r="M217" s="12">
        <v>0.180202</v>
      </c>
      <c r="N217" s="12">
        <v>9.2285000000000006E-2</v>
      </c>
      <c r="O217" s="12">
        <v>0.166522</v>
      </c>
      <c r="P217" s="12">
        <v>0.75540700000000005</v>
      </c>
      <c r="Q217" s="12">
        <v>0.33743000000000001</v>
      </c>
      <c r="R217" s="12">
        <v>0.35178399999999999</v>
      </c>
      <c r="S217" s="12">
        <v>0.14388500000000001</v>
      </c>
      <c r="T217" s="12">
        <v>0.65082600000000002</v>
      </c>
      <c r="U217" s="12">
        <v>3.0439999999999998E-2</v>
      </c>
      <c r="V217" s="12">
        <f t="shared" si="73"/>
        <v>1.8982431569757872E-3</v>
      </c>
      <c r="W217" s="12">
        <f t="shared" si="74"/>
        <v>5.3663154234344845E-3</v>
      </c>
      <c r="X217" s="12">
        <f t="shared" si="75"/>
        <v>1.5925861927554845E-2</v>
      </c>
      <c r="Y217" s="12">
        <f t="shared" si="76"/>
        <v>0.23908190635305177</v>
      </c>
      <c r="Z217" s="12">
        <f t="shared" si="77"/>
        <v>1.0770887497433836E-3</v>
      </c>
      <c r="AA217" s="12">
        <f t="shared" si="78"/>
        <v>0.76068476842853938</v>
      </c>
      <c r="AB217" s="12">
        <f t="shared" si="79"/>
        <v>0.3268668181149591</v>
      </c>
      <c r="AC217" s="12">
        <f t="shared" si="80"/>
        <v>0.51783957330019159</v>
      </c>
      <c r="AD217" s="12">
        <f t="shared" si="81"/>
        <v>0.13100974450479627</v>
      </c>
      <c r="AE217" s="12">
        <f t="shared" si="82"/>
        <v>5.2049392791783688E-4</v>
      </c>
      <c r="AF217" s="12">
        <f t="shared" si="83"/>
        <v>1.9279338333108406E-3</v>
      </c>
      <c r="AG217" s="12">
        <f t="shared" si="84"/>
        <v>2.4525673474993622E-2</v>
      </c>
      <c r="AH217" s="12">
        <f t="shared" si="85"/>
        <v>1.1098163253981466E-4</v>
      </c>
      <c r="AI217" s="12">
        <f t="shared" si="86"/>
        <v>3.8571913475483693E-2</v>
      </c>
      <c r="AJ217" s="12">
        <f t="shared" si="87"/>
        <v>0.26702269692923897</v>
      </c>
      <c r="AK217" s="12">
        <f t="shared" si="88"/>
        <v>3.032664832915331E-2</v>
      </c>
      <c r="AL217" s="12">
        <f t="shared" si="89"/>
        <v>9.011753128430099E-3</v>
      </c>
      <c r="AM217" s="2">
        <v>1</v>
      </c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10">
        <v>110.9662</v>
      </c>
      <c r="AZ217" s="10">
        <v>32.974299999999999</v>
      </c>
      <c r="BA217" s="9">
        <v>526.80290000000002</v>
      </c>
      <c r="BB217" s="9">
        <v>186.3476</v>
      </c>
      <c r="BC217" s="9">
        <v>62.790950000000002</v>
      </c>
      <c r="BD217" s="9">
        <v>4.1826670000000004</v>
      </c>
      <c r="BE217" s="9">
        <v>928.42859999999996</v>
      </c>
      <c r="BF217" s="9">
        <v>1.314605</v>
      </c>
      <c r="BG217" s="9">
        <v>3.0593499999999998</v>
      </c>
      <c r="BH217" s="9">
        <v>1.9311</v>
      </c>
      <c r="BI217" s="9">
        <v>7.6330200000000001</v>
      </c>
      <c r="BJ217" s="9">
        <v>1921.252</v>
      </c>
      <c r="BK217" s="9">
        <v>518.69000000000005</v>
      </c>
      <c r="BL217" s="9">
        <v>40.773600000000002</v>
      </c>
      <c r="BM217" s="9">
        <v>9010.5</v>
      </c>
      <c r="BN217" s="9">
        <v>25.925599999999999</v>
      </c>
      <c r="BO217" s="9">
        <v>3.7450000000000001</v>
      </c>
      <c r="BP217" s="9">
        <v>0.74503410000000003</v>
      </c>
    </row>
    <row r="218" spans="1:68" x14ac:dyDescent="0.2">
      <c r="A218" s="25">
        <v>39294</v>
      </c>
      <c r="B218" s="27" t="str">
        <f t="shared" si="72"/>
        <v>2007-7</v>
      </c>
      <c r="C218" s="12">
        <v>0.14341999999999999</v>
      </c>
      <c r="D218" s="12">
        <v>0.86729999999999996</v>
      </c>
      <c r="E218" s="16">
        <f t="shared" si="71"/>
        <v>1.3718023287716334</v>
      </c>
      <c r="F218" s="12">
        <v>1.3717649999999999</v>
      </c>
      <c r="G218" s="50">
        <v>2.0338240000000001</v>
      </c>
      <c r="H218" s="12">
        <v>8.2199999999999999E-3</v>
      </c>
      <c r="I218" s="12">
        <v>0.27227600000000002</v>
      </c>
      <c r="J218" s="12">
        <v>0.95187900000000003</v>
      </c>
      <c r="K218" s="12">
        <v>0.82790699999999995</v>
      </c>
      <c r="L218" s="12">
        <v>4.8405999999999998E-2</v>
      </c>
      <c r="M218" s="12">
        <v>0.18435199999999999</v>
      </c>
      <c r="N218" s="12">
        <v>9.2517000000000002E-2</v>
      </c>
      <c r="O218" s="12">
        <v>0.17283200000000001</v>
      </c>
      <c r="P218" s="12">
        <v>0.78602000000000005</v>
      </c>
      <c r="Q218" s="12">
        <v>0.34177400000000002</v>
      </c>
      <c r="R218" s="12">
        <v>0.36430200000000001</v>
      </c>
      <c r="S218" s="12">
        <v>0.149256</v>
      </c>
      <c r="T218" s="12">
        <v>0.65935500000000002</v>
      </c>
      <c r="U218" s="12">
        <v>3.2640000000000002E-2</v>
      </c>
      <c r="V218" s="12">
        <f t="shared" si="73"/>
        <v>1.9242325727547528E-3</v>
      </c>
      <c r="W218" s="12">
        <f t="shared" si="74"/>
        <v>5.5504953539578647E-3</v>
      </c>
      <c r="X218" s="12">
        <f t="shared" si="75"/>
        <v>1.6497441411811444E-2</v>
      </c>
      <c r="Y218" s="12">
        <f t="shared" si="76"/>
        <v>0.23508795933542517</v>
      </c>
      <c r="Z218" s="12">
        <f t="shared" si="77"/>
        <v>1.0891089324576028E-3</v>
      </c>
      <c r="AA218" s="12">
        <f t="shared" si="78"/>
        <v>0.78455432214898835</v>
      </c>
      <c r="AB218" s="12">
        <f t="shared" si="79"/>
        <v>0.32326095305087221</v>
      </c>
      <c r="AC218" s="12">
        <f t="shared" si="80"/>
        <v>0.53134962805526043</v>
      </c>
      <c r="AD218" s="12">
        <f t="shared" si="81"/>
        <v>0.13193377979724416</v>
      </c>
      <c r="AE218" s="12">
        <f t="shared" si="82"/>
        <v>5.138136223295179E-4</v>
      </c>
      <c r="AF218" s="12">
        <f t="shared" si="83"/>
        <v>1.9280453476265764E-3</v>
      </c>
      <c r="AG218" s="12">
        <f t="shared" si="84"/>
        <v>2.4743961854708407E-2</v>
      </c>
      <c r="AH218" s="12">
        <f t="shared" si="85"/>
        <v>1.1011033055121233E-4</v>
      </c>
      <c r="AI218" s="12">
        <f t="shared" si="86"/>
        <v>3.9129141819661609E-2</v>
      </c>
      <c r="AJ218" s="12">
        <f t="shared" si="87"/>
        <v>0.26702269692923897</v>
      </c>
      <c r="AK218" s="12">
        <f t="shared" si="88"/>
        <v>3.0478977125527669E-2</v>
      </c>
      <c r="AL218" s="12">
        <f t="shared" si="89"/>
        <v>8.9547641136037189E-3</v>
      </c>
      <c r="AM218" s="2">
        <v>1</v>
      </c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10">
        <v>111.6724</v>
      </c>
      <c r="AZ218" s="10">
        <v>32.8095</v>
      </c>
      <c r="BA218" s="9">
        <v>519.68769999999995</v>
      </c>
      <c r="BB218" s="9">
        <v>180.16409999999999</v>
      </c>
      <c r="BC218" s="9">
        <v>60.615459999999999</v>
      </c>
      <c r="BD218" s="9">
        <v>4.2537269999999996</v>
      </c>
      <c r="BE218" s="9">
        <v>918.18179999999995</v>
      </c>
      <c r="BF218" s="9">
        <v>1.2746090000000001</v>
      </c>
      <c r="BG218" s="9">
        <v>3.0934759999999999</v>
      </c>
      <c r="BH218" s="9">
        <v>1.8819999999999999</v>
      </c>
      <c r="BI218" s="9">
        <v>7.5795599999999999</v>
      </c>
      <c r="BJ218" s="9">
        <v>1946.231</v>
      </c>
      <c r="BK218" s="9">
        <v>518.66</v>
      </c>
      <c r="BL218" s="9">
        <v>40.413899999999998</v>
      </c>
      <c r="BM218" s="9">
        <v>9081.7999999999993</v>
      </c>
      <c r="BN218" s="9">
        <v>25.5564</v>
      </c>
      <c r="BO218" s="9">
        <v>3.7450000000000001</v>
      </c>
      <c r="BP218" s="9">
        <v>0.72896799999999995</v>
      </c>
    </row>
    <row r="219" spans="1:68" x14ac:dyDescent="0.2">
      <c r="A219" s="25">
        <v>39325</v>
      </c>
      <c r="B219" s="27" t="str">
        <f t="shared" si="72"/>
        <v>2007-8</v>
      </c>
      <c r="C219" s="12">
        <v>0.138375</v>
      </c>
      <c r="D219" s="12">
        <v>0.83076399999999995</v>
      </c>
      <c r="E219" s="16">
        <f t="shared" si="71"/>
        <v>1.3620300349415184</v>
      </c>
      <c r="F219" s="12">
        <v>1.3621190000000001</v>
      </c>
      <c r="G219" s="50">
        <v>2.0115949999999998</v>
      </c>
      <c r="H219" s="12">
        <v>8.5690000000000002E-3</v>
      </c>
      <c r="I219" s="12">
        <v>0.27227000000000001</v>
      </c>
      <c r="J219" s="12">
        <v>0.94433400000000001</v>
      </c>
      <c r="K219" s="12">
        <v>0.83118400000000003</v>
      </c>
      <c r="L219" s="12">
        <v>4.8895000000000001E-2</v>
      </c>
      <c r="M219" s="12">
        <v>0.18301000000000001</v>
      </c>
      <c r="N219" s="12">
        <v>9.0485999999999997E-2</v>
      </c>
      <c r="O219" s="12">
        <v>0.170901</v>
      </c>
      <c r="P219" s="12">
        <v>0.72843999999999998</v>
      </c>
      <c r="Q219" s="12">
        <v>0.34571800000000003</v>
      </c>
      <c r="R219" s="12">
        <v>0.37111</v>
      </c>
      <c r="S219" s="12">
        <v>0.14624899999999999</v>
      </c>
      <c r="T219" s="12">
        <v>0.65670799999999996</v>
      </c>
      <c r="U219" s="12">
        <v>3.1324999999999999E-2</v>
      </c>
      <c r="V219" s="12">
        <f t="shared" si="73"/>
        <v>1.9122685605264551E-3</v>
      </c>
      <c r="W219" s="12">
        <f t="shared" si="74"/>
        <v>5.3345083477053879E-3</v>
      </c>
      <c r="X219" s="12">
        <f t="shared" si="75"/>
        <v>1.5393574444942342E-2</v>
      </c>
      <c r="Y219" s="12">
        <f t="shared" si="76"/>
        <v>0.23671804631862015</v>
      </c>
      <c r="Z219" s="12">
        <f t="shared" si="77"/>
        <v>1.0695187165775401E-3</v>
      </c>
      <c r="AA219" s="12">
        <f t="shared" si="78"/>
        <v>0.76569150748578307</v>
      </c>
      <c r="AB219" s="12">
        <f t="shared" si="79"/>
        <v>0.31919206105505743</v>
      </c>
      <c r="AC219" s="12">
        <f t="shared" si="80"/>
        <v>0.50885406065540406</v>
      </c>
      <c r="AD219" s="12">
        <f t="shared" si="81"/>
        <v>0.13200814754286636</v>
      </c>
      <c r="AE219" s="12">
        <f t="shared" si="82"/>
        <v>4.7804346371172065E-4</v>
      </c>
      <c r="AF219" s="12">
        <f t="shared" si="83"/>
        <v>1.9281568748433372E-3</v>
      </c>
      <c r="AG219" s="12">
        <f t="shared" si="84"/>
        <v>2.4497075049239123E-2</v>
      </c>
      <c r="AH219" s="12">
        <f t="shared" si="85"/>
        <v>1.0674067353364999E-4</v>
      </c>
      <c r="AI219" s="12">
        <f t="shared" si="86"/>
        <v>3.901601607459862E-2</v>
      </c>
      <c r="AJ219" s="12">
        <f t="shared" si="87"/>
        <v>0.26666666666666666</v>
      </c>
      <c r="AK219" s="12">
        <f t="shared" si="88"/>
        <v>3.0338241049460434E-2</v>
      </c>
      <c r="AL219" s="12">
        <f t="shared" si="89"/>
        <v>8.9139350655486217E-3</v>
      </c>
      <c r="AM219" s="2">
        <v>1</v>
      </c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10">
        <v>112.18389999999999</v>
      </c>
      <c r="AZ219" s="10">
        <v>32.9617</v>
      </c>
      <c r="BA219" s="9">
        <v>522.93910000000005</v>
      </c>
      <c r="BB219" s="9">
        <v>187.45869999999999</v>
      </c>
      <c r="BC219" s="9">
        <v>64.96217</v>
      </c>
      <c r="BD219" s="9">
        <v>4.2244349999999997</v>
      </c>
      <c r="BE219" s="9">
        <v>935</v>
      </c>
      <c r="BF219" s="9">
        <v>1.306009</v>
      </c>
      <c r="BG219" s="9">
        <v>3.1329099999999999</v>
      </c>
      <c r="BH219" s="9">
        <v>1.9652000000000001</v>
      </c>
      <c r="BI219" s="9">
        <v>7.5752899999999999</v>
      </c>
      <c r="BJ219" s="9">
        <v>2091.86</v>
      </c>
      <c r="BK219" s="9">
        <v>518.63</v>
      </c>
      <c r="BL219" s="9">
        <v>40.821199999999997</v>
      </c>
      <c r="BM219" s="9">
        <v>9368.5</v>
      </c>
      <c r="BN219" s="9">
        <v>25.630500000000001</v>
      </c>
      <c r="BO219" s="9">
        <v>3.75</v>
      </c>
      <c r="BP219" s="9">
        <v>0.73419820000000002</v>
      </c>
    </row>
    <row r="220" spans="1:68" x14ac:dyDescent="0.2">
      <c r="A220" s="25">
        <v>39355</v>
      </c>
      <c r="B220" s="27" t="str">
        <f t="shared" si="72"/>
        <v>2007-9</v>
      </c>
      <c r="C220" s="12">
        <v>0.14083499999999999</v>
      </c>
      <c r="D220" s="12">
        <v>0.84447700000000003</v>
      </c>
      <c r="E220" s="16">
        <f t="shared" si="71"/>
        <v>1.3911117695706821</v>
      </c>
      <c r="F220" s="12">
        <v>1.388938</v>
      </c>
      <c r="G220" s="50">
        <v>2.0191050000000001</v>
      </c>
      <c r="H220" s="12">
        <v>8.6820000000000005E-3</v>
      </c>
      <c r="I220" s="12">
        <v>0.27232299999999998</v>
      </c>
      <c r="J220" s="12">
        <v>0.97200900000000001</v>
      </c>
      <c r="K220" s="12">
        <v>0.84266600000000003</v>
      </c>
      <c r="L220" s="12">
        <v>5.0362999999999998E-2</v>
      </c>
      <c r="M220" s="12">
        <v>0.186413</v>
      </c>
      <c r="N220" s="12">
        <v>9.0624999999999997E-2</v>
      </c>
      <c r="O220" s="12">
        <v>0.17730399999999999</v>
      </c>
      <c r="P220" s="12">
        <v>0.71805300000000005</v>
      </c>
      <c r="Q220" s="12">
        <v>0.34665400000000002</v>
      </c>
      <c r="R220" s="12">
        <v>0.36662099999999997</v>
      </c>
      <c r="S220" s="12">
        <v>0.14956</v>
      </c>
      <c r="T220" s="12">
        <v>0.66150100000000001</v>
      </c>
      <c r="U220" s="12">
        <v>3.1040999999999999E-2</v>
      </c>
      <c r="V220" s="12">
        <f t="shared" si="73"/>
        <v>1.9382962763390234E-3</v>
      </c>
      <c r="W220" s="12">
        <f t="shared" si="74"/>
        <v>5.4907343857240904E-3</v>
      </c>
      <c r="X220" s="12">
        <f t="shared" si="75"/>
        <v>1.5688612420674455E-2</v>
      </c>
      <c r="Y220" s="12">
        <f t="shared" si="76"/>
        <v>0.24478605698619404</v>
      </c>
      <c r="Z220" s="12">
        <f t="shared" si="77"/>
        <v>1.076426264800861E-3</v>
      </c>
      <c r="AA220" s="12">
        <f t="shared" si="78"/>
        <v>0.79556077089838706</v>
      </c>
      <c r="AB220" s="12">
        <f t="shared" si="79"/>
        <v>0.31972886991830929</v>
      </c>
      <c r="AC220" s="12">
        <f t="shared" si="80"/>
        <v>0.52664840952180325</v>
      </c>
      <c r="AD220" s="12">
        <f t="shared" si="81"/>
        <v>0.13290290512460312</v>
      </c>
      <c r="AE220" s="12">
        <f t="shared" si="82"/>
        <v>4.7345346425899803E-4</v>
      </c>
      <c r="AF220" s="12">
        <f t="shared" si="83"/>
        <v>1.9284740544064955E-3</v>
      </c>
      <c r="AG220" s="12">
        <f t="shared" si="84"/>
        <v>2.4789291026276646E-2</v>
      </c>
      <c r="AH220" s="12">
        <f t="shared" si="85"/>
        <v>1.0779927774483911E-4</v>
      </c>
      <c r="AI220" s="12">
        <f t="shared" si="86"/>
        <v>3.9458549779919937E-2</v>
      </c>
      <c r="AJ220" s="12">
        <f t="shared" si="87"/>
        <v>0.26666666666666666</v>
      </c>
      <c r="AK220" s="12">
        <f t="shared" si="88"/>
        <v>3.0293850348379281E-2</v>
      </c>
      <c r="AL220" s="12">
        <f t="shared" si="89"/>
        <v>8.8228936444285644E-3</v>
      </c>
      <c r="AM220" s="2">
        <v>1</v>
      </c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10">
        <v>113.3415</v>
      </c>
      <c r="AZ220" s="10">
        <v>33.01</v>
      </c>
      <c r="BA220" s="9">
        <v>515.91700000000003</v>
      </c>
      <c r="BB220" s="9">
        <v>182.125</v>
      </c>
      <c r="BC220" s="9">
        <v>63.740499999999997</v>
      </c>
      <c r="BD220" s="9">
        <v>4.0852000000000004</v>
      </c>
      <c r="BE220" s="9">
        <v>929</v>
      </c>
      <c r="BF220" s="9">
        <v>1.256975</v>
      </c>
      <c r="BG220" s="9">
        <v>3.12765</v>
      </c>
      <c r="BH220" s="9">
        <v>1.8988</v>
      </c>
      <c r="BI220" s="9">
        <v>7.5242899999999997</v>
      </c>
      <c r="BJ220" s="9">
        <v>2112.14</v>
      </c>
      <c r="BK220" s="9">
        <v>518.54470000000003</v>
      </c>
      <c r="BL220" s="9">
        <v>40.340000000000003</v>
      </c>
      <c r="BM220" s="9">
        <v>9276.5</v>
      </c>
      <c r="BN220" s="9">
        <v>25.343050000000002</v>
      </c>
      <c r="BO220" s="9">
        <v>3.75</v>
      </c>
      <c r="BP220" s="9">
        <v>0.71884950000000003</v>
      </c>
    </row>
    <row r="221" spans="1:68" x14ac:dyDescent="0.2">
      <c r="A221" s="25">
        <v>39386</v>
      </c>
      <c r="B221" s="27" t="str">
        <f t="shared" si="72"/>
        <v>2007-10</v>
      </c>
      <c r="C221" s="12">
        <v>0.147755</v>
      </c>
      <c r="D221" s="12">
        <v>0.89767600000000003</v>
      </c>
      <c r="E221" s="16">
        <f t="shared" si="71"/>
        <v>1.4229232364218261</v>
      </c>
      <c r="F221" s="12">
        <v>1.422358</v>
      </c>
      <c r="G221" s="50">
        <v>2.0428820000000001</v>
      </c>
      <c r="H221" s="12">
        <v>8.6309999999999998E-3</v>
      </c>
      <c r="I221" s="12">
        <v>0.27232400000000001</v>
      </c>
      <c r="J221" s="12">
        <v>1.0227790000000001</v>
      </c>
      <c r="K221" s="12">
        <v>0.85154200000000002</v>
      </c>
      <c r="L221" s="12">
        <v>5.1978000000000003E-2</v>
      </c>
      <c r="M221" s="12">
        <v>0.19083700000000001</v>
      </c>
      <c r="N221" s="12">
        <v>9.2315999999999995E-2</v>
      </c>
      <c r="O221" s="12">
        <v>0.185007</v>
      </c>
      <c r="P221" s="12">
        <v>0.75969200000000003</v>
      </c>
      <c r="Q221" s="12">
        <v>0.34955799999999998</v>
      </c>
      <c r="R221" s="12">
        <v>0.38371300000000003</v>
      </c>
      <c r="S221" s="12">
        <v>0.15506200000000001</v>
      </c>
      <c r="T221" s="12">
        <v>0.68201199999999995</v>
      </c>
      <c r="U221" s="12">
        <v>3.1709000000000001E-2</v>
      </c>
      <c r="V221" s="12">
        <f t="shared" si="73"/>
        <v>1.9982866690099908E-3</v>
      </c>
      <c r="W221" s="12">
        <f t="shared" si="74"/>
        <v>5.6673150075035247E-3</v>
      </c>
      <c r="X221" s="12">
        <f t="shared" si="75"/>
        <v>1.6478476966879249E-2</v>
      </c>
      <c r="Y221" s="12">
        <f t="shared" si="76"/>
        <v>0.2491469209426922</v>
      </c>
      <c r="Z221" s="12">
        <f t="shared" si="77"/>
        <v>1.0925328330698325E-3</v>
      </c>
      <c r="AA221" s="12">
        <f t="shared" si="78"/>
        <v>0.83763669183764922</v>
      </c>
      <c r="AB221" s="12">
        <f t="shared" si="79"/>
        <v>0.31849872441260874</v>
      </c>
      <c r="AC221" s="12">
        <f t="shared" si="80"/>
        <v>0.55549383401844243</v>
      </c>
      <c r="AD221" s="12">
        <f t="shared" si="81"/>
        <v>0.13332213427405432</v>
      </c>
      <c r="AE221" s="12">
        <f t="shared" si="82"/>
        <v>4.9988927452569254E-4</v>
      </c>
      <c r="AF221" s="12">
        <f t="shared" si="83"/>
        <v>1.9274879050133963E-3</v>
      </c>
      <c r="AG221" s="12">
        <f t="shared" si="84"/>
        <v>2.5309151282920876E-2</v>
      </c>
      <c r="AH221" s="12">
        <f t="shared" si="85"/>
        <v>1.0983217643440824E-4</v>
      </c>
      <c r="AI221" s="12">
        <f t="shared" si="86"/>
        <v>4.0170483532110279E-2</v>
      </c>
      <c r="AJ221" s="12">
        <f t="shared" si="87"/>
        <v>0.26666666666666666</v>
      </c>
      <c r="AK221" s="12">
        <f t="shared" si="88"/>
        <v>3.0724514783100287E-2</v>
      </c>
      <c r="AL221" s="12">
        <f t="shared" si="89"/>
        <v>8.8606686437771968E-3</v>
      </c>
      <c r="AM221" s="2">
        <v>1</v>
      </c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10">
        <v>112.8583</v>
      </c>
      <c r="AZ221" s="10">
        <v>32.5473</v>
      </c>
      <c r="BA221" s="9">
        <v>500.42869999999999</v>
      </c>
      <c r="BB221" s="9">
        <v>176.4504</v>
      </c>
      <c r="BC221" s="9">
        <v>60.685220000000001</v>
      </c>
      <c r="BD221" s="9">
        <v>4.0136960000000004</v>
      </c>
      <c r="BE221" s="9">
        <v>915.30430000000001</v>
      </c>
      <c r="BF221" s="9">
        <v>1.193835</v>
      </c>
      <c r="BG221" s="9">
        <v>3.1397300000000001</v>
      </c>
      <c r="BH221" s="9">
        <v>1.8002</v>
      </c>
      <c r="BI221" s="9">
        <v>7.5006300000000001</v>
      </c>
      <c r="BJ221" s="9">
        <v>2000.443</v>
      </c>
      <c r="BK221" s="9">
        <v>518.80999999999995</v>
      </c>
      <c r="BL221" s="9">
        <v>39.511400000000002</v>
      </c>
      <c r="BM221" s="9">
        <v>9104.7999999999993</v>
      </c>
      <c r="BN221" s="9">
        <v>24.893899999999999</v>
      </c>
      <c r="BO221" s="9">
        <v>3.75</v>
      </c>
      <c r="BP221" s="9">
        <v>0.70277860000000003</v>
      </c>
    </row>
    <row r="222" spans="1:68" x14ac:dyDescent="0.2">
      <c r="A222" s="25">
        <v>39416</v>
      </c>
      <c r="B222" s="27" t="str">
        <f t="shared" si="72"/>
        <v>2007-11</v>
      </c>
      <c r="C222" s="12">
        <v>0.14965999999999999</v>
      </c>
      <c r="D222" s="12">
        <v>0.89881999999999995</v>
      </c>
      <c r="E222" s="16">
        <f t="shared" si="71"/>
        <v>1.4689898447263046</v>
      </c>
      <c r="F222" s="12">
        <v>1.4665570000000001</v>
      </c>
      <c r="G222" s="50">
        <v>2.0722</v>
      </c>
      <c r="H222" s="12">
        <v>8.9879999999999995E-3</v>
      </c>
      <c r="I222" s="12">
        <v>0.27245399999999997</v>
      </c>
      <c r="J222" s="12">
        <v>1.0389219999999999</v>
      </c>
      <c r="K222" s="12">
        <v>0.88855799999999996</v>
      </c>
      <c r="L222" s="12">
        <v>5.4870000000000002E-2</v>
      </c>
      <c r="M222" s="12">
        <v>0.19675200000000001</v>
      </c>
      <c r="N222" s="12">
        <v>9.196E-2</v>
      </c>
      <c r="O222" s="12">
        <v>0.185109</v>
      </c>
      <c r="P222" s="12">
        <v>0.76242799999999999</v>
      </c>
      <c r="Q222" s="12">
        <v>0.363066</v>
      </c>
      <c r="R222" s="12">
        <v>0.40111400000000003</v>
      </c>
      <c r="S222" s="12">
        <v>0.158077</v>
      </c>
      <c r="T222" s="12">
        <v>0.69099600000000005</v>
      </c>
      <c r="U222" s="12">
        <v>3.1780000000000003E-2</v>
      </c>
      <c r="V222" s="12">
        <f t="shared" si="73"/>
        <v>1.9728535353535355E-3</v>
      </c>
      <c r="W222" s="12">
        <f t="shared" si="74"/>
        <v>5.7725222169948825E-3</v>
      </c>
      <c r="X222" s="12">
        <f t="shared" si="75"/>
        <v>1.6451673455998107E-2</v>
      </c>
      <c r="Y222" s="12">
        <f t="shared" si="76"/>
        <v>0.25553462443054109</v>
      </c>
      <c r="Z222" s="12">
        <f t="shared" si="77"/>
        <v>1.0880854103523711E-3</v>
      </c>
      <c r="AA222" s="12">
        <f t="shared" si="78"/>
        <v>0.84406634023807736</v>
      </c>
      <c r="AB222" s="12">
        <f t="shared" si="79"/>
        <v>0.32095413244493232</v>
      </c>
      <c r="AC222" s="12">
        <f t="shared" si="80"/>
        <v>0.56525917133005488</v>
      </c>
      <c r="AD222" s="12">
        <f t="shared" si="81"/>
        <v>0.13471079612733403</v>
      </c>
      <c r="AE222" s="12">
        <f t="shared" si="82"/>
        <v>4.8835135512617536E-4</v>
      </c>
      <c r="AF222" s="12">
        <f t="shared" si="83"/>
        <v>1.9460174752369277E-3</v>
      </c>
      <c r="AG222" s="12">
        <f t="shared" si="84"/>
        <v>2.5357284133440173E-2</v>
      </c>
      <c r="AH222" s="12">
        <f t="shared" si="85"/>
        <v>1.0773191989054438E-4</v>
      </c>
      <c r="AI222" s="12">
        <f t="shared" si="86"/>
        <v>4.0860222083479066E-2</v>
      </c>
      <c r="AJ222" s="12">
        <f t="shared" si="87"/>
        <v>0.26666666666666666</v>
      </c>
      <c r="AK222" s="12">
        <f t="shared" si="88"/>
        <v>3.0933415822442193E-2</v>
      </c>
      <c r="AL222" s="12">
        <f t="shared" si="89"/>
        <v>9.0564862101412732E-3</v>
      </c>
      <c r="AM222" s="2">
        <v>1</v>
      </c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10">
        <v>110.4181</v>
      </c>
      <c r="AZ222" s="10">
        <v>32.327500000000001</v>
      </c>
      <c r="BA222" s="9">
        <v>506.88</v>
      </c>
      <c r="BB222" s="9">
        <v>173.2345</v>
      </c>
      <c r="BC222" s="9">
        <v>60.784089999999999</v>
      </c>
      <c r="BD222" s="9">
        <v>3.9133640000000001</v>
      </c>
      <c r="BE222" s="9">
        <v>919.04549999999995</v>
      </c>
      <c r="BF222" s="9">
        <v>1.184741</v>
      </c>
      <c r="BG222" s="9">
        <v>3.11571</v>
      </c>
      <c r="BH222" s="9">
        <v>1.7690999999999999</v>
      </c>
      <c r="BI222" s="9">
        <v>7.4233099999999999</v>
      </c>
      <c r="BJ222" s="9">
        <v>2047.7059999999999</v>
      </c>
      <c r="BK222" s="9">
        <v>513.87</v>
      </c>
      <c r="BL222" s="9">
        <v>39.436399999999999</v>
      </c>
      <c r="BM222" s="9">
        <v>9282.2999999999993</v>
      </c>
      <c r="BN222" s="9">
        <v>24.473680000000002</v>
      </c>
      <c r="BO222" s="9">
        <v>3.75</v>
      </c>
      <c r="BP222" s="9">
        <v>0.68073989999999995</v>
      </c>
    </row>
    <row r="223" spans="1:68" x14ac:dyDescent="0.2">
      <c r="A223" s="25">
        <v>39447</v>
      </c>
      <c r="B223" s="27" t="str">
        <f t="shared" si="72"/>
        <v>2007-12</v>
      </c>
      <c r="C223" s="12">
        <v>0.14616100000000001</v>
      </c>
      <c r="D223" s="12">
        <v>0.87207900000000005</v>
      </c>
      <c r="E223" s="16">
        <f t="shared" si="71"/>
        <v>1.4560847744204346</v>
      </c>
      <c r="F223" s="12">
        <v>1.4560679999999999</v>
      </c>
      <c r="G223" s="50">
        <v>2.0187339999999998</v>
      </c>
      <c r="H223" s="12">
        <v>8.9060000000000007E-3</v>
      </c>
      <c r="I223" s="12">
        <v>0.27233499999999999</v>
      </c>
      <c r="J223" s="12">
        <v>0.99796600000000002</v>
      </c>
      <c r="K223" s="12">
        <v>0.87743899999999997</v>
      </c>
      <c r="L223" s="12">
        <v>5.5351999999999998E-2</v>
      </c>
      <c r="M223" s="12">
        <v>0.19517699999999999</v>
      </c>
      <c r="N223" s="12">
        <v>9.2191999999999996E-2</v>
      </c>
      <c r="O223" s="12">
        <v>0.18154799999999999</v>
      </c>
      <c r="P223" s="12">
        <v>0.76869200000000004</v>
      </c>
      <c r="Q223" s="12">
        <v>0.36303400000000002</v>
      </c>
      <c r="R223" s="12">
        <v>0.40410600000000002</v>
      </c>
      <c r="S223" s="12">
        <v>0.154417</v>
      </c>
      <c r="T223" s="12">
        <v>0.68981599999999998</v>
      </c>
      <c r="U223" s="12">
        <v>3.2891999999999998E-2</v>
      </c>
      <c r="V223" s="12">
        <f t="shared" si="73"/>
        <v>2.004512960479223E-3</v>
      </c>
      <c r="W223" s="12">
        <f t="shared" si="74"/>
        <v>5.7488610069130058E-3</v>
      </c>
      <c r="X223" s="12">
        <f t="shared" si="75"/>
        <v>1.6024100246771145E-2</v>
      </c>
      <c r="Y223" s="12">
        <f t="shared" si="76"/>
        <v>0.25622255696275831</v>
      </c>
      <c r="Z223" s="12">
        <f t="shared" si="77"/>
        <v>1.0731916720326251E-3</v>
      </c>
      <c r="AA223" s="12">
        <f t="shared" si="78"/>
        <v>0.85228967621515195</v>
      </c>
      <c r="AB223" s="12">
        <f t="shared" si="79"/>
        <v>0.32058680208253187</v>
      </c>
      <c r="AC223" s="12">
        <f t="shared" si="80"/>
        <v>0.5601613264620211</v>
      </c>
      <c r="AD223" s="12">
        <f t="shared" si="81"/>
        <v>0.13564913537241113</v>
      </c>
      <c r="AE223" s="12">
        <f t="shared" si="82"/>
        <v>4.958588349399986E-4</v>
      </c>
      <c r="AF223" s="12">
        <f t="shared" si="83"/>
        <v>2.0052537648639437E-3</v>
      </c>
      <c r="AG223" s="12">
        <f t="shared" si="84"/>
        <v>2.5355291015352627E-2</v>
      </c>
      <c r="AH223" s="12">
        <f t="shared" si="85"/>
        <v>1.0693128595564492E-4</v>
      </c>
      <c r="AI223" s="12">
        <f t="shared" si="86"/>
        <v>4.0706816885676129E-2</v>
      </c>
      <c r="AJ223" s="12">
        <f t="shared" si="87"/>
        <v>0.26666666666666666</v>
      </c>
      <c r="AK223" s="12">
        <f t="shared" si="88"/>
        <v>3.0853246532866425E-2</v>
      </c>
      <c r="AL223" s="12">
        <f t="shared" si="89"/>
        <v>9.1834954220275308E-3</v>
      </c>
      <c r="AM223" s="2">
        <v>1</v>
      </c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10">
        <v>108.89100000000001</v>
      </c>
      <c r="AZ223" s="10">
        <v>32.411499999999997</v>
      </c>
      <c r="BA223" s="9">
        <v>498.87430000000001</v>
      </c>
      <c r="BB223" s="9">
        <v>173.94749999999999</v>
      </c>
      <c r="BC223" s="9">
        <v>62.405999999999999</v>
      </c>
      <c r="BD223" s="9">
        <v>3.902857</v>
      </c>
      <c r="BE223" s="9">
        <v>931.8</v>
      </c>
      <c r="BF223" s="9">
        <v>1.1733100000000001</v>
      </c>
      <c r="BG223" s="9">
        <v>3.1192799999999998</v>
      </c>
      <c r="BH223" s="9">
        <v>1.7851999999999999</v>
      </c>
      <c r="BI223" s="9">
        <v>7.3719599999999996</v>
      </c>
      <c r="BJ223" s="9">
        <v>2016.703</v>
      </c>
      <c r="BK223" s="9">
        <v>498.69</v>
      </c>
      <c r="BL223" s="9">
        <v>39.439500000000002</v>
      </c>
      <c r="BM223" s="9">
        <v>9351.7999999999993</v>
      </c>
      <c r="BN223" s="9">
        <v>24.565909999999999</v>
      </c>
      <c r="BO223" s="9">
        <v>3.75</v>
      </c>
      <c r="BP223" s="9">
        <v>0.68677319999999997</v>
      </c>
    </row>
    <row r="224" spans="1:68" x14ac:dyDescent="0.2">
      <c r="A224" s="25">
        <v>39478</v>
      </c>
      <c r="B224" s="27" t="str">
        <f t="shared" si="72"/>
        <v>2008-1</v>
      </c>
      <c r="C224" s="12">
        <v>0.14366599999999999</v>
      </c>
      <c r="D224" s="12">
        <v>0.88141899999999995</v>
      </c>
      <c r="E224" s="16">
        <f t="shared" si="71"/>
        <v>1.4713104756423079</v>
      </c>
      <c r="F224" s="12">
        <v>1.470302</v>
      </c>
      <c r="G224" s="50">
        <v>1.9699469999999999</v>
      </c>
      <c r="H224" s="12">
        <v>9.2490000000000003E-3</v>
      </c>
      <c r="I224" s="12">
        <v>0.27226899999999998</v>
      </c>
      <c r="J224" s="12">
        <v>0.98999499999999996</v>
      </c>
      <c r="K224" s="12">
        <v>0.90607199999999999</v>
      </c>
      <c r="L224" s="12">
        <v>5.6349999999999997E-2</v>
      </c>
      <c r="M224" s="12">
        <v>0.19739599999999999</v>
      </c>
      <c r="N224" s="12">
        <v>9.1625999999999999E-2</v>
      </c>
      <c r="O224" s="12">
        <v>0.18509500000000001</v>
      </c>
      <c r="P224" s="12">
        <v>0.77285499999999996</v>
      </c>
      <c r="Q224" s="12">
        <v>0.36375800000000003</v>
      </c>
      <c r="R224" s="12">
        <v>0.407719</v>
      </c>
      <c r="S224" s="12">
        <v>0.15602099999999999</v>
      </c>
      <c r="T224" s="12">
        <v>0.69811800000000002</v>
      </c>
      <c r="U224" s="12">
        <v>3.3008000000000003E-2</v>
      </c>
      <c r="V224" s="12">
        <f t="shared" si="73"/>
        <v>2.0794499605320395E-3</v>
      </c>
      <c r="W224" s="12">
        <f t="shared" si="74"/>
        <v>5.7486428891299485E-3</v>
      </c>
      <c r="X224" s="12">
        <f t="shared" si="75"/>
        <v>1.5599777110384646E-2</v>
      </c>
      <c r="Y224" s="12">
        <f t="shared" si="76"/>
        <v>0.26630846402865055</v>
      </c>
      <c r="Z224" s="12">
        <f t="shared" si="77"/>
        <v>1.0608512779863176E-3</v>
      </c>
      <c r="AA224" s="12">
        <f t="shared" si="78"/>
        <v>0.85435473150193852</v>
      </c>
      <c r="AB224" s="12">
        <f t="shared" si="79"/>
        <v>0.31996621156805843</v>
      </c>
      <c r="AC224" s="12">
        <f t="shared" si="80"/>
        <v>0.56385678037778397</v>
      </c>
      <c r="AD224" s="12">
        <f t="shared" si="81"/>
        <v>0.13797271175706868</v>
      </c>
      <c r="AE224" s="12">
        <f t="shared" si="82"/>
        <v>5.0506300408444452E-4</v>
      </c>
      <c r="AF224" s="12">
        <f t="shared" si="83"/>
        <v>2.0101714676261885E-3</v>
      </c>
      <c r="AG224" s="12">
        <f t="shared" si="84"/>
        <v>2.5397663922872373E-2</v>
      </c>
      <c r="AH224" s="12">
        <f t="shared" si="85"/>
        <v>1.0644186145527314E-4</v>
      </c>
      <c r="AI224" s="12">
        <f t="shared" si="86"/>
        <v>4.0814494043124594E-2</v>
      </c>
      <c r="AJ224" s="12">
        <f t="shared" si="87"/>
        <v>0.26666666666666666</v>
      </c>
      <c r="AK224" s="12">
        <f t="shared" si="88"/>
        <v>3.0903685573541499E-2</v>
      </c>
      <c r="AL224" s="12">
        <f t="shared" si="89"/>
        <v>9.2459297105931537E-3</v>
      </c>
      <c r="AM224" s="2">
        <v>1</v>
      </c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10">
        <v>108.1557</v>
      </c>
      <c r="AZ224" s="10">
        <v>32.358600000000003</v>
      </c>
      <c r="BA224" s="9">
        <v>480.89640000000003</v>
      </c>
      <c r="BB224" s="9">
        <v>173.95410000000001</v>
      </c>
      <c r="BC224" s="9">
        <v>64.103480000000005</v>
      </c>
      <c r="BD224" s="9">
        <v>3.7550439999999998</v>
      </c>
      <c r="BE224" s="9">
        <v>942.63919999999996</v>
      </c>
      <c r="BF224" s="9">
        <v>1.170474</v>
      </c>
      <c r="BG224" s="9">
        <v>3.1253299999999999</v>
      </c>
      <c r="BH224" s="9">
        <v>1.7735000000000001</v>
      </c>
      <c r="BI224" s="9">
        <v>7.2478100000000003</v>
      </c>
      <c r="BJ224" s="9">
        <v>1979.951</v>
      </c>
      <c r="BK224" s="9">
        <v>497.47</v>
      </c>
      <c r="BL224" s="9">
        <v>39.373699999999999</v>
      </c>
      <c r="BM224" s="9">
        <v>9394.7999999999993</v>
      </c>
      <c r="BN224" s="9">
        <v>24.501100000000001</v>
      </c>
      <c r="BO224" s="9">
        <v>3.75</v>
      </c>
      <c r="BP224" s="9">
        <v>0.6796662</v>
      </c>
    </row>
    <row r="225" spans="1:68" x14ac:dyDescent="0.2">
      <c r="A225" s="25">
        <v>39507</v>
      </c>
      <c r="B225" s="27" t="str">
        <f t="shared" si="72"/>
        <v>2008-2</v>
      </c>
      <c r="C225" s="12">
        <v>0.13064000000000001</v>
      </c>
      <c r="D225" s="12">
        <v>0.90873099999999996</v>
      </c>
      <c r="E225" s="16">
        <f t="shared" si="71"/>
        <v>1.4735587563871404</v>
      </c>
      <c r="F225" s="12">
        <v>1.471697</v>
      </c>
      <c r="G225" s="50">
        <v>1.964283</v>
      </c>
      <c r="H225" s="12">
        <v>9.3279999999999995E-3</v>
      </c>
      <c r="I225" s="12">
        <v>0.272312</v>
      </c>
      <c r="J225" s="12">
        <v>0.99760499999999996</v>
      </c>
      <c r="K225" s="12">
        <v>0.91472200000000004</v>
      </c>
      <c r="L225" s="12">
        <v>5.7977000000000001E-2</v>
      </c>
      <c r="M225" s="12">
        <v>0.19744300000000001</v>
      </c>
      <c r="N225" s="12">
        <v>9.2842999999999995E-2</v>
      </c>
      <c r="O225" s="12">
        <v>0.184894</v>
      </c>
      <c r="P225" s="12">
        <v>0.79491599999999996</v>
      </c>
      <c r="Q225" s="12">
        <v>0.36327999999999999</v>
      </c>
      <c r="R225" s="12">
        <v>0.41092600000000001</v>
      </c>
      <c r="S225" s="12">
        <v>0.15701999999999999</v>
      </c>
      <c r="T225" s="12">
        <v>0.70775500000000002</v>
      </c>
      <c r="U225" s="12">
        <v>3.1890000000000002E-2</v>
      </c>
      <c r="V225" s="12">
        <f t="shared" si="73"/>
        <v>2.1403326205312262E-3</v>
      </c>
      <c r="W225" s="12">
        <f t="shared" si="74"/>
        <v>5.6191739701880348E-3</v>
      </c>
      <c r="X225" s="12">
        <f t="shared" si="75"/>
        <v>1.5040932393415439E-2</v>
      </c>
      <c r="Y225" s="12">
        <f t="shared" si="76"/>
        <v>0.27712898802470215</v>
      </c>
      <c r="Z225" s="12">
        <f t="shared" si="77"/>
        <v>1.0585958192240153E-3</v>
      </c>
      <c r="AA225" s="12">
        <f t="shared" si="78"/>
        <v>0.84086750618878481</v>
      </c>
      <c r="AB225" s="12">
        <f t="shared" si="79"/>
        <v>0.31866415984194257</v>
      </c>
      <c r="AC225" s="12">
        <f t="shared" si="80"/>
        <v>0.5790723261335341</v>
      </c>
      <c r="AD225" s="12">
        <f t="shared" si="81"/>
        <v>0.13956656208478946</v>
      </c>
      <c r="AE225" s="12">
        <f t="shared" si="82"/>
        <v>5.2451724743838885E-4</v>
      </c>
      <c r="AF225" s="12">
        <f t="shared" si="83"/>
        <v>2.0146261861111671E-3</v>
      </c>
      <c r="AG225" s="12">
        <f t="shared" si="84"/>
        <v>2.5168249749575915E-2</v>
      </c>
      <c r="AH225" s="12">
        <f t="shared" si="85"/>
        <v>1.0912265386294194E-4</v>
      </c>
      <c r="AI225" s="12">
        <f t="shared" si="86"/>
        <v>4.0758599045433608E-2</v>
      </c>
      <c r="AJ225" s="12">
        <f t="shared" si="87"/>
        <v>0.26666666666666666</v>
      </c>
      <c r="AK225" s="12">
        <f t="shared" si="88"/>
        <v>3.1633056544088572E-2</v>
      </c>
      <c r="AL225" s="12">
        <f t="shared" si="89"/>
        <v>9.2741150175744483E-3</v>
      </c>
      <c r="AM225" s="2">
        <v>1</v>
      </c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10">
        <v>107.827</v>
      </c>
      <c r="AZ225" s="10">
        <v>31.612500000000001</v>
      </c>
      <c r="BA225" s="9">
        <v>467.21710000000002</v>
      </c>
      <c r="BB225" s="9">
        <v>177.96209999999999</v>
      </c>
      <c r="BC225" s="9">
        <v>66.485240000000005</v>
      </c>
      <c r="BD225" s="9">
        <v>3.608428</v>
      </c>
      <c r="BE225" s="9">
        <v>944.64760000000001</v>
      </c>
      <c r="BF225" s="9">
        <v>1.1892480000000001</v>
      </c>
      <c r="BG225" s="9">
        <v>3.1381000000000001</v>
      </c>
      <c r="BH225" s="9">
        <v>1.7269000000000001</v>
      </c>
      <c r="BI225" s="9">
        <v>7.1650400000000003</v>
      </c>
      <c r="BJ225" s="9">
        <v>1906.5150000000001</v>
      </c>
      <c r="BK225" s="9">
        <v>496.37</v>
      </c>
      <c r="BL225" s="9">
        <v>39.732599999999998</v>
      </c>
      <c r="BM225" s="9">
        <v>9164</v>
      </c>
      <c r="BN225" s="9">
        <v>24.534700000000001</v>
      </c>
      <c r="BO225" s="9">
        <v>3.75</v>
      </c>
      <c r="BP225" s="9">
        <v>0.67862920000000004</v>
      </c>
    </row>
    <row r="226" spans="1:68" x14ac:dyDescent="0.2">
      <c r="A226" s="25">
        <v>39538</v>
      </c>
      <c r="B226" s="27" t="str">
        <f t="shared" si="72"/>
        <v>2008-3</v>
      </c>
      <c r="C226" s="12">
        <v>0.125777</v>
      </c>
      <c r="D226" s="12">
        <v>0.92461300000000002</v>
      </c>
      <c r="E226" s="16">
        <f t="shared" si="71"/>
        <v>1.5525597362884134</v>
      </c>
      <c r="F226" s="12">
        <v>1.5481</v>
      </c>
      <c r="G226" s="50">
        <v>2.0021559999999998</v>
      </c>
      <c r="H226" s="12">
        <v>9.8919999999999998E-3</v>
      </c>
      <c r="I226" s="12">
        <v>0.27232099999999998</v>
      </c>
      <c r="J226" s="12">
        <v>1.0009950000000001</v>
      </c>
      <c r="K226" s="12">
        <v>0.98454200000000003</v>
      </c>
      <c r="L226" s="12">
        <v>6.1456999999999998E-2</v>
      </c>
      <c r="M226" s="12">
        <v>0.20767099999999999</v>
      </c>
      <c r="N226" s="12">
        <v>9.3143000000000004E-2</v>
      </c>
      <c r="O226" s="12">
        <v>0.193998</v>
      </c>
      <c r="P226" s="12">
        <v>0.80215599999999998</v>
      </c>
      <c r="Q226" s="12">
        <v>0.365008</v>
      </c>
      <c r="R226" s="12">
        <v>0.43782199999999999</v>
      </c>
      <c r="S226" s="12">
        <v>0.16459099999999999</v>
      </c>
      <c r="T226" s="12">
        <v>0.721939</v>
      </c>
      <c r="U226" s="12">
        <v>3.1942999999999999E-2</v>
      </c>
      <c r="V226" s="12">
        <f t="shared" si="73"/>
        <v>2.2576319247215211E-3</v>
      </c>
      <c r="W226" s="12">
        <f t="shared" si="74"/>
        <v>5.9743830403993755E-3</v>
      </c>
      <c r="X226" s="12">
        <f t="shared" si="75"/>
        <v>1.3820972247349518E-2</v>
      </c>
      <c r="Y226" s="12">
        <f t="shared" si="76"/>
        <v>0.2852640575274909</v>
      </c>
      <c r="Z226" s="12">
        <f t="shared" si="77"/>
        <v>1.0180855776266329E-3</v>
      </c>
      <c r="AA226" s="12">
        <f t="shared" si="78"/>
        <v>0.80782622042346253</v>
      </c>
      <c r="AB226" s="12">
        <f t="shared" si="79"/>
        <v>0.31887755102040816</v>
      </c>
      <c r="AC226" s="12">
        <f t="shared" si="80"/>
        <v>0.58589172720881177</v>
      </c>
      <c r="AD226" s="12">
        <f t="shared" si="81"/>
        <v>0.14133856097557529</v>
      </c>
      <c r="AE226" s="12">
        <f t="shared" si="82"/>
        <v>5.4161968115932612E-4</v>
      </c>
      <c r="AF226" s="12">
        <f t="shared" si="83"/>
        <v>2.0188561161246037E-3</v>
      </c>
      <c r="AG226" s="12">
        <f t="shared" si="84"/>
        <v>2.4779401379221484E-2</v>
      </c>
      <c r="AH226" s="12">
        <f t="shared" si="85"/>
        <v>1.0886368089877855E-4</v>
      </c>
      <c r="AI226" s="12">
        <f t="shared" si="86"/>
        <v>4.2086302171232326E-2</v>
      </c>
      <c r="AJ226" s="12">
        <f t="shared" si="87"/>
        <v>0.26666666666666666</v>
      </c>
      <c r="AK226" s="12">
        <f t="shared" si="88"/>
        <v>3.270421328379735E-2</v>
      </c>
      <c r="AL226" s="12">
        <f t="shared" si="89"/>
        <v>9.2864479150995775E-3</v>
      </c>
      <c r="AM226" s="2">
        <v>1</v>
      </c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10">
        <v>107.68380000000001</v>
      </c>
      <c r="AZ226" s="10">
        <v>30.577100000000002</v>
      </c>
      <c r="BA226" s="9">
        <v>442.94200000000001</v>
      </c>
      <c r="BB226" s="9">
        <v>167.38130000000001</v>
      </c>
      <c r="BC226" s="9">
        <v>72.353809999999996</v>
      </c>
      <c r="BD226" s="9">
        <v>3.5055239999999999</v>
      </c>
      <c r="BE226" s="9">
        <v>982.23569999999995</v>
      </c>
      <c r="BF226" s="9">
        <v>1.2378899999999999</v>
      </c>
      <c r="BG226" s="9">
        <v>3.1360000000000001</v>
      </c>
      <c r="BH226" s="9">
        <v>1.7068000000000001</v>
      </c>
      <c r="BI226" s="9">
        <v>7.0752100000000002</v>
      </c>
      <c r="BJ226" s="9">
        <v>1846.3140000000001</v>
      </c>
      <c r="BK226" s="9">
        <v>495.33</v>
      </c>
      <c r="BL226" s="9">
        <v>40.356099999999998</v>
      </c>
      <c r="BM226" s="9">
        <v>9185.7999999999993</v>
      </c>
      <c r="BN226" s="9">
        <v>23.7607</v>
      </c>
      <c r="BO226" s="9">
        <v>3.75</v>
      </c>
      <c r="BP226" s="9">
        <v>0.64409760000000005</v>
      </c>
    </row>
    <row r="227" spans="1:68" x14ac:dyDescent="0.2">
      <c r="A227" s="25">
        <v>39568</v>
      </c>
      <c r="B227" s="27" t="str">
        <f t="shared" si="72"/>
        <v>2008-4</v>
      </c>
      <c r="C227" s="12">
        <v>0.12850700000000001</v>
      </c>
      <c r="D227" s="12">
        <v>0.93007399999999996</v>
      </c>
      <c r="E227" s="16">
        <f t="shared" si="71"/>
        <v>1.574572542918911</v>
      </c>
      <c r="F227" s="12">
        <v>1.576778</v>
      </c>
      <c r="G227" s="50">
        <v>1.982092</v>
      </c>
      <c r="H227" s="12">
        <v>9.7610000000000006E-3</v>
      </c>
      <c r="I227" s="12">
        <v>0.27233000000000002</v>
      </c>
      <c r="J227" s="12">
        <v>0.98600500000000002</v>
      </c>
      <c r="K227" s="12">
        <v>0.98834100000000003</v>
      </c>
      <c r="L227" s="12">
        <v>6.2981999999999996E-2</v>
      </c>
      <c r="M227" s="12">
        <v>0.21132000000000001</v>
      </c>
      <c r="N227" s="12">
        <v>9.5064999999999997E-2</v>
      </c>
      <c r="O227" s="12">
        <v>0.19794700000000001</v>
      </c>
      <c r="P227" s="12">
        <v>0.79001100000000002</v>
      </c>
      <c r="Q227" s="12">
        <v>0.36889699999999997</v>
      </c>
      <c r="R227" s="12">
        <v>0.45789800000000003</v>
      </c>
      <c r="S227" s="12">
        <v>0.16816900000000001</v>
      </c>
      <c r="T227" s="12">
        <v>0.73290900000000003</v>
      </c>
      <c r="U227" s="12">
        <v>3.1669999999999997E-2</v>
      </c>
      <c r="V227" s="12">
        <f t="shared" si="73"/>
        <v>2.2399747689242026E-3</v>
      </c>
      <c r="W227" s="12">
        <f t="shared" si="74"/>
        <v>6.2105706396515118E-3</v>
      </c>
      <c r="X227" s="12">
        <f t="shared" si="75"/>
        <v>1.350770702485864E-2</v>
      </c>
      <c r="Y227" s="12">
        <f t="shared" si="76"/>
        <v>0.2842377114089038</v>
      </c>
      <c r="Z227" s="12">
        <f t="shared" si="77"/>
        <v>1.0131129231873992E-3</v>
      </c>
      <c r="AA227" s="12">
        <f t="shared" si="78"/>
        <v>0.77190512359744845</v>
      </c>
      <c r="AB227" s="12">
        <f t="shared" si="79"/>
        <v>0.31776294884016526</v>
      </c>
      <c r="AC227" s="12">
        <f t="shared" si="80"/>
        <v>0.59238196789289732</v>
      </c>
      <c r="AD227" s="12">
        <f t="shared" si="81"/>
        <v>0.14284163433684344</v>
      </c>
      <c r="AE227" s="12">
        <f t="shared" si="82"/>
        <v>5.5640376217967833E-4</v>
      </c>
      <c r="AF227" s="12">
        <f t="shared" si="83"/>
        <v>2.0234108636929273E-3</v>
      </c>
      <c r="AG227" s="12">
        <f t="shared" si="84"/>
        <v>2.498600783561206E-2</v>
      </c>
      <c r="AH227" s="12">
        <f t="shared" si="85"/>
        <v>1.0855405992184108E-4</v>
      </c>
      <c r="AI227" s="12">
        <f t="shared" si="86"/>
        <v>4.2530207079578275E-2</v>
      </c>
      <c r="AJ227" s="12">
        <f t="shared" si="87"/>
        <v>0.26666666666666666</v>
      </c>
      <c r="AK227" s="12">
        <f t="shared" si="88"/>
        <v>3.2942959266030872E-2</v>
      </c>
      <c r="AL227" s="12">
        <f t="shared" si="89"/>
        <v>9.2782366896736017E-3</v>
      </c>
      <c r="AM227" s="2">
        <v>1</v>
      </c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10">
        <v>107.7791</v>
      </c>
      <c r="AZ227" s="10">
        <v>30.355499999999999</v>
      </c>
      <c r="BA227" s="9">
        <v>446.43360000000001</v>
      </c>
      <c r="BB227" s="9">
        <v>161.01580000000001</v>
      </c>
      <c r="BC227" s="9">
        <v>74.031809999999993</v>
      </c>
      <c r="BD227" s="9">
        <v>3.5181819999999999</v>
      </c>
      <c r="BE227" s="9">
        <v>987.05679999999995</v>
      </c>
      <c r="BF227" s="9">
        <v>1.295496</v>
      </c>
      <c r="BG227" s="9">
        <v>3.1469999999999998</v>
      </c>
      <c r="BH227" s="9">
        <v>1.6880999999999999</v>
      </c>
      <c r="BI227" s="9">
        <v>7.0007599999999996</v>
      </c>
      <c r="BJ227" s="9">
        <v>1797.2560000000001</v>
      </c>
      <c r="BK227" s="9">
        <v>494.21499999999997</v>
      </c>
      <c r="BL227" s="9">
        <v>40.022399999999998</v>
      </c>
      <c r="BM227" s="9">
        <v>9212</v>
      </c>
      <c r="BN227" s="9">
        <v>23.512699999999999</v>
      </c>
      <c r="BO227" s="9">
        <v>3.75</v>
      </c>
      <c r="BP227" s="9">
        <v>0.63509300000000002</v>
      </c>
    </row>
    <row r="228" spans="1:68" x14ac:dyDescent="0.2">
      <c r="A228" s="25">
        <v>39599</v>
      </c>
      <c r="B228" s="27" t="str">
        <f t="shared" si="72"/>
        <v>2008-5</v>
      </c>
      <c r="C228" s="12">
        <v>0.131412</v>
      </c>
      <c r="D228" s="12">
        <v>0.947824</v>
      </c>
      <c r="E228" s="16">
        <f t="shared" si="71"/>
        <v>1.5563100200686177</v>
      </c>
      <c r="F228" s="12">
        <v>1.5543</v>
      </c>
      <c r="G228" s="50">
        <v>1.9655050000000001</v>
      </c>
      <c r="H228" s="12">
        <v>9.5820000000000002E-3</v>
      </c>
      <c r="I228" s="12">
        <v>0.27226099999999998</v>
      </c>
      <c r="J228" s="12">
        <v>0.99852700000000005</v>
      </c>
      <c r="K228" s="12">
        <v>0.95682599999999995</v>
      </c>
      <c r="L228" s="12">
        <v>6.2004999999999998E-2</v>
      </c>
      <c r="M228" s="12">
        <v>0.208347</v>
      </c>
      <c r="N228" s="12">
        <v>9.5822000000000004E-2</v>
      </c>
      <c r="O228" s="12">
        <v>0.197238</v>
      </c>
      <c r="P228" s="12">
        <v>0.77673099999999995</v>
      </c>
      <c r="Q228" s="12">
        <v>0.373774</v>
      </c>
      <c r="R228" s="12">
        <v>0.45588699999999999</v>
      </c>
      <c r="S228" s="12">
        <v>0.166823</v>
      </c>
      <c r="T228" s="12">
        <v>0.73222299999999996</v>
      </c>
      <c r="U228" s="12">
        <v>3.1210999999999999E-2</v>
      </c>
      <c r="V228" s="12">
        <f t="shared" si="73"/>
        <v>2.1272069772388853E-3</v>
      </c>
      <c r="W228" s="12">
        <f t="shared" si="74"/>
        <v>6.2800145445136854E-3</v>
      </c>
      <c r="X228" s="12">
        <f t="shared" si="75"/>
        <v>1.3278367971726636E-2</v>
      </c>
      <c r="Y228" s="12">
        <f t="shared" si="76"/>
        <v>0.29588985322679717</v>
      </c>
      <c r="Z228" s="12">
        <f t="shared" si="77"/>
        <v>9.6650013869276985E-4</v>
      </c>
      <c r="AA228" s="12">
        <f t="shared" si="78"/>
        <v>0.80467613394960791</v>
      </c>
      <c r="AB228" s="12">
        <f t="shared" si="79"/>
        <v>0.31944493248531353</v>
      </c>
      <c r="AC228" s="12">
        <f t="shared" si="80"/>
        <v>0.6025185274447189</v>
      </c>
      <c r="AD228" s="12">
        <f t="shared" si="81"/>
        <v>0.14338706046488953</v>
      </c>
      <c r="AE228" s="12">
        <f t="shared" si="82"/>
        <v>5.6188803369530162E-4</v>
      </c>
      <c r="AF228" s="12">
        <f t="shared" si="83"/>
        <v>1.9570409931591632E-3</v>
      </c>
      <c r="AG228" s="12">
        <f t="shared" si="84"/>
        <v>2.3738872403560832E-2</v>
      </c>
      <c r="AH228" s="12">
        <f t="shared" si="85"/>
        <v>1.0752341322322936E-4</v>
      </c>
      <c r="AI228" s="12">
        <f t="shared" si="86"/>
        <v>4.2141815637984949E-2</v>
      </c>
      <c r="AJ228" s="12">
        <f t="shared" si="87"/>
        <v>0.26666666666666666</v>
      </c>
      <c r="AK228" s="12">
        <f t="shared" si="88"/>
        <v>3.2691490405047569E-2</v>
      </c>
      <c r="AL228" s="12">
        <f t="shared" si="89"/>
        <v>9.278977085566088E-3</v>
      </c>
      <c r="AM228" s="2">
        <v>1</v>
      </c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10">
        <v>107.7705</v>
      </c>
      <c r="AZ228" s="10">
        <v>30.588999999999999</v>
      </c>
      <c r="BA228" s="9">
        <v>470.1</v>
      </c>
      <c r="BB228" s="9">
        <v>159.2353</v>
      </c>
      <c r="BC228" s="9">
        <v>75.310460000000006</v>
      </c>
      <c r="BD228" s="9">
        <v>3.3796360000000001</v>
      </c>
      <c r="BE228" s="9">
        <v>1034.6610000000001</v>
      </c>
      <c r="BF228" s="9">
        <v>1.2427360000000001</v>
      </c>
      <c r="BG228" s="9">
        <v>3.13043</v>
      </c>
      <c r="BH228" s="9">
        <v>1.6597</v>
      </c>
      <c r="BI228" s="9">
        <v>6.9741299999999997</v>
      </c>
      <c r="BJ228" s="9">
        <v>1779.7139999999999</v>
      </c>
      <c r="BK228" s="9">
        <v>510.97550000000001</v>
      </c>
      <c r="BL228" s="9">
        <v>42.125</v>
      </c>
      <c r="BM228" s="9">
        <v>9300.2999999999993</v>
      </c>
      <c r="BN228" s="9">
        <v>23.729399999999998</v>
      </c>
      <c r="BO228" s="9">
        <v>3.75</v>
      </c>
      <c r="BP228" s="9">
        <v>0.64254549999999999</v>
      </c>
    </row>
    <row r="229" spans="1:68" x14ac:dyDescent="0.2">
      <c r="A229" s="25">
        <v>39629</v>
      </c>
      <c r="B229" s="27" t="str">
        <f t="shared" si="72"/>
        <v>2008-6</v>
      </c>
      <c r="C229" s="12">
        <v>0.12615699999999999</v>
      </c>
      <c r="D229" s="12">
        <v>0.95020499999999997</v>
      </c>
      <c r="E229" s="16">
        <f t="shared" si="71"/>
        <v>1.5554402455853493</v>
      </c>
      <c r="F229" s="12">
        <v>1.554867</v>
      </c>
      <c r="G229" s="50">
        <v>1.9658469999999999</v>
      </c>
      <c r="H229" s="12">
        <v>9.3539999999999995E-3</v>
      </c>
      <c r="I229" s="12">
        <v>0.27219199999999999</v>
      </c>
      <c r="J229" s="12">
        <v>0.98509899999999995</v>
      </c>
      <c r="K229" s="12">
        <v>0.96279199999999998</v>
      </c>
      <c r="L229" s="12">
        <v>6.3889000000000001E-2</v>
      </c>
      <c r="M229" s="12">
        <v>0.20846600000000001</v>
      </c>
      <c r="N229" s="12">
        <v>9.6803E-2</v>
      </c>
      <c r="O229" s="12">
        <v>0.19462699999999999</v>
      </c>
      <c r="P229" s="12">
        <v>0.76150099999999998</v>
      </c>
      <c r="Q229" s="12">
        <v>0.37787399999999999</v>
      </c>
      <c r="R229" s="12">
        <v>0.46039999999999998</v>
      </c>
      <c r="S229" s="12">
        <v>0.165877</v>
      </c>
      <c r="T229" s="12">
        <v>0.73078699999999996</v>
      </c>
      <c r="U229" s="12">
        <v>3.0155999999999999E-2</v>
      </c>
      <c r="V229" s="12">
        <f t="shared" si="73"/>
        <v>2.0120242593789001E-3</v>
      </c>
      <c r="W229" s="12">
        <f t="shared" si="74"/>
        <v>6.4103550311030424E-3</v>
      </c>
      <c r="X229" s="12">
        <f t="shared" si="75"/>
        <v>1.2637660455635684E-2</v>
      </c>
      <c r="Y229" s="12">
        <f t="shared" si="76"/>
        <v>0.29751783842579738</v>
      </c>
      <c r="Z229" s="12">
        <f t="shared" si="77"/>
        <v>9.7039800874328596E-4</v>
      </c>
      <c r="AA229" s="12">
        <f t="shared" si="78"/>
        <v>0.81408894898674422</v>
      </c>
      <c r="AB229" s="12">
        <f t="shared" si="79"/>
        <v>0.33075126843111441</v>
      </c>
      <c r="AC229" s="12">
        <f t="shared" si="80"/>
        <v>0.61800877572461521</v>
      </c>
      <c r="AD229" s="12">
        <f t="shared" si="81"/>
        <v>0.14496178082648509</v>
      </c>
      <c r="AE229" s="12">
        <f t="shared" si="82"/>
        <v>5.8337339163955931E-4</v>
      </c>
      <c r="AF229" s="12">
        <f t="shared" si="83"/>
        <v>1.9243044072536268E-3</v>
      </c>
      <c r="AG229" s="12">
        <f t="shared" si="84"/>
        <v>2.3353464019317986E-2</v>
      </c>
      <c r="AH229" s="12">
        <f t="shared" si="85"/>
        <v>1.077179942909463E-4</v>
      </c>
      <c r="AI229" s="12">
        <f t="shared" si="86"/>
        <v>4.2305479405692625E-2</v>
      </c>
      <c r="AJ229" s="12">
        <f t="shared" si="87"/>
        <v>0.26666666666666666</v>
      </c>
      <c r="AK229" s="12">
        <f t="shared" si="88"/>
        <v>3.2926688727548115E-2</v>
      </c>
      <c r="AL229" s="12">
        <f t="shared" si="89"/>
        <v>9.2795970427780143E-3</v>
      </c>
      <c r="AM229" s="2">
        <v>1</v>
      </c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10">
        <v>107.7633</v>
      </c>
      <c r="AZ229" s="10">
        <v>30.3705</v>
      </c>
      <c r="BA229" s="9">
        <v>497.01190000000003</v>
      </c>
      <c r="BB229" s="9">
        <v>155.99760000000001</v>
      </c>
      <c r="BC229" s="9">
        <v>79.128569999999996</v>
      </c>
      <c r="BD229" s="9">
        <v>3.3611430000000002</v>
      </c>
      <c r="BE229" s="9">
        <v>1030.5050000000001</v>
      </c>
      <c r="BF229" s="9">
        <v>1.228367</v>
      </c>
      <c r="BG229" s="9">
        <v>3.0234200000000002</v>
      </c>
      <c r="BH229" s="9">
        <v>1.6181000000000001</v>
      </c>
      <c r="BI229" s="9">
        <v>6.8983699999999999</v>
      </c>
      <c r="BJ229" s="9">
        <v>1714.1679999999999</v>
      </c>
      <c r="BK229" s="9">
        <v>519.66830000000004</v>
      </c>
      <c r="BL229" s="9">
        <v>42.8202</v>
      </c>
      <c r="BM229" s="9">
        <v>9283.5</v>
      </c>
      <c r="BN229" s="9">
        <v>23.637599999999999</v>
      </c>
      <c r="BO229" s="9">
        <v>3.75</v>
      </c>
      <c r="BP229" s="9">
        <v>0.64290480000000005</v>
      </c>
    </row>
    <row r="230" spans="1:68" x14ac:dyDescent="0.2">
      <c r="A230" s="25">
        <v>39660</v>
      </c>
      <c r="B230" s="27" t="str">
        <f t="shared" si="72"/>
        <v>2008-7</v>
      </c>
      <c r="C230" s="12">
        <v>0.13074</v>
      </c>
      <c r="D230" s="12">
        <v>0.96214100000000002</v>
      </c>
      <c r="E230" s="16">
        <f t="shared" si="71"/>
        <v>1.5757741739122075</v>
      </c>
      <c r="F230" s="12">
        <v>1.5748899999999999</v>
      </c>
      <c r="G230" s="50">
        <v>1.9875860000000001</v>
      </c>
      <c r="H230" s="12">
        <v>9.3609999999999995E-3</v>
      </c>
      <c r="I230" s="12">
        <v>0.27225500000000002</v>
      </c>
      <c r="J230" s="12">
        <v>0.98742099999999999</v>
      </c>
      <c r="K230" s="12">
        <v>0.97303700000000004</v>
      </c>
      <c r="L230" s="12">
        <v>6.6928000000000001E-2</v>
      </c>
      <c r="M230" s="12">
        <v>0.21115900000000001</v>
      </c>
      <c r="N230" s="12">
        <v>9.7793000000000005E-2</v>
      </c>
      <c r="O230" s="12">
        <v>0.195656</v>
      </c>
      <c r="P230" s="12">
        <v>0.75469200000000003</v>
      </c>
      <c r="Q230" s="12">
        <v>0.383544</v>
      </c>
      <c r="R230" s="12">
        <v>0.4829</v>
      </c>
      <c r="S230" s="12">
        <v>0.16648499999999999</v>
      </c>
      <c r="T230" s="12">
        <v>0.73572199999999999</v>
      </c>
      <c r="U230" s="12">
        <v>2.9838E-2</v>
      </c>
      <c r="V230" s="12">
        <f t="shared" si="73"/>
        <v>2.0004777140781218E-3</v>
      </c>
      <c r="W230" s="12">
        <f t="shared" si="74"/>
        <v>6.7976020778910025E-3</v>
      </c>
      <c r="X230" s="12">
        <f t="shared" si="75"/>
        <v>1.2751354703923745E-2</v>
      </c>
      <c r="Y230" s="12">
        <f t="shared" si="76"/>
        <v>0.29652930243260778</v>
      </c>
      <c r="Z230" s="12">
        <f t="shared" si="77"/>
        <v>9.8227678005742385E-4</v>
      </c>
      <c r="AA230" s="12">
        <f t="shared" si="78"/>
        <v>0.82833021881171054</v>
      </c>
      <c r="AB230" s="12">
        <f t="shared" si="79"/>
        <v>0.33301031332940384</v>
      </c>
      <c r="AC230" s="12">
        <f t="shared" si="80"/>
        <v>0.62869357475166598</v>
      </c>
      <c r="AD230" s="12">
        <f t="shared" si="81"/>
        <v>0.14624950457980324</v>
      </c>
      <c r="AE230" s="12">
        <f t="shared" si="82"/>
        <v>5.6082355817871419E-4</v>
      </c>
      <c r="AF230" s="12">
        <f t="shared" si="83"/>
        <v>1.8636202687340427E-3</v>
      </c>
      <c r="AG230" s="12">
        <f t="shared" si="84"/>
        <v>2.3343760212895092E-2</v>
      </c>
      <c r="AH230" s="12">
        <f t="shared" si="85"/>
        <v>1.0934578417329121E-4</v>
      </c>
      <c r="AI230" s="12">
        <f t="shared" si="86"/>
        <v>4.2825635425365625E-2</v>
      </c>
      <c r="AJ230" s="12">
        <f t="shared" si="87"/>
        <v>0.26666666666666666</v>
      </c>
      <c r="AK230" s="12">
        <f t="shared" si="88"/>
        <v>3.2879486816969762E-2</v>
      </c>
      <c r="AL230" s="12">
        <f t="shared" si="89"/>
        <v>9.2929375533182292E-3</v>
      </c>
      <c r="AM230" s="2">
        <v>1</v>
      </c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10">
        <v>107.6086</v>
      </c>
      <c r="AZ230" s="10">
        <v>30.414100000000001</v>
      </c>
      <c r="BA230" s="9">
        <v>499.88060000000002</v>
      </c>
      <c r="BB230" s="9">
        <v>147.11070000000001</v>
      </c>
      <c r="BC230" s="9">
        <v>78.42304</v>
      </c>
      <c r="BD230" s="9">
        <v>3.3723480000000001</v>
      </c>
      <c r="BE230" s="9">
        <v>1018.043</v>
      </c>
      <c r="BF230" s="9">
        <v>1.2072480000000001</v>
      </c>
      <c r="BG230" s="9">
        <v>3.00291</v>
      </c>
      <c r="BH230" s="9">
        <v>1.5906</v>
      </c>
      <c r="BI230" s="9">
        <v>6.8376299999999999</v>
      </c>
      <c r="BJ230" s="9">
        <v>1783.0920000000001</v>
      </c>
      <c r="BK230" s="9">
        <v>536.59</v>
      </c>
      <c r="BL230" s="9">
        <v>42.838000000000001</v>
      </c>
      <c r="BM230" s="9">
        <v>9145.2999999999993</v>
      </c>
      <c r="BN230" s="9">
        <v>23.3505</v>
      </c>
      <c r="BO230" s="9">
        <v>3.75</v>
      </c>
      <c r="BP230" s="9">
        <v>0.63460870000000003</v>
      </c>
    </row>
    <row r="231" spans="1:68" x14ac:dyDescent="0.2">
      <c r="A231" s="25">
        <v>39691</v>
      </c>
      <c r="B231" s="27" t="str">
        <f t="shared" si="72"/>
        <v>2008-8</v>
      </c>
      <c r="C231" s="12">
        <v>0.13083900000000001</v>
      </c>
      <c r="D231" s="12">
        <v>0.88692800000000005</v>
      </c>
      <c r="E231" s="16">
        <f t="shared" si="71"/>
        <v>1.4947683109118086</v>
      </c>
      <c r="F231" s="12">
        <v>1.501676</v>
      </c>
      <c r="G231" s="50">
        <v>1.8957980000000001</v>
      </c>
      <c r="H231" s="12">
        <v>9.1579999999999995E-3</v>
      </c>
      <c r="I231" s="12">
        <v>0.27224999999999999</v>
      </c>
      <c r="J231" s="12">
        <v>0.95202200000000003</v>
      </c>
      <c r="K231" s="12">
        <v>0.92581999999999998</v>
      </c>
      <c r="L231" s="12">
        <v>6.1841E-2</v>
      </c>
      <c r="M231" s="12">
        <v>0.20131099999999999</v>
      </c>
      <c r="N231" s="12">
        <v>9.9004999999999996E-2</v>
      </c>
      <c r="O231" s="12">
        <v>0.188278</v>
      </c>
      <c r="P231" s="12">
        <v>0.71108400000000005</v>
      </c>
      <c r="Q231" s="12">
        <v>0.388266</v>
      </c>
      <c r="R231" s="12">
        <v>0.45736900000000003</v>
      </c>
      <c r="S231" s="12">
        <v>0.159801</v>
      </c>
      <c r="T231" s="12">
        <v>0.71335800000000005</v>
      </c>
      <c r="U231" s="12">
        <v>2.9576999999999999E-2</v>
      </c>
      <c r="V231" s="12">
        <f t="shared" si="73"/>
        <v>1.9360709376391551E-3</v>
      </c>
      <c r="W231" s="12">
        <f t="shared" si="74"/>
        <v>6.3443926671509559E-3</v>
      </c>
      <c r="X231" s="12">
        <f t="shared" si="75"/>
        <v>1.2266069194613576E-2</v>
      </c>
      <c r="Y231" s="12">
        <f t="shared" si="76"/>
        <v>0.28124118484661248</v>
      </c>
      <c r="Z231" s="12">
        <f t="shared" si="77"/>
        <v>9.5535529185626492E-4</v>
      </c>
      <c r="AA231" s="12">
        <f t="shared" si="78"/>
        <v>0.85212772031123118</v>
      </c>
      <c r="AB231" s="12">
        <f t="shared" si="79"/>
        <v>0.33186758483365136</v>
      </c>
      <c r="AC231" s="12">
        <f t="shared" si="80"/>
        <v>0.62053986968662744</v>
      </c>
      <c r="AD231" s="12">
        <f t="shared" si="81"/>
        <v>0.14595344085236811</v>
      </c>
      <c r="AE231" s="12">
        <f t="shared" si="82"/>
        <v>5.416578195889467E-4</v>
      </c>
      <c r="AF231" s="12">
        <f t="shared" si="83"/>
        <v>1.8117002136175721E-3</v>
      </c>
      <c r="AG231" s="12">
        <f t="shared" si="84"/>
        <v>2.3289719452039483E-2</v>
      </c>
      <c r="AH231" s="12">
        <f t="shared" si="85"/>
        <v>1.0929857638604257E-4</v>
      </c>
      <c r="AI231" s="12">
        <f t="shared" si="86"/>
        <v>4.1439783850087439E-2</v>
      </c>
      <c r="AJ231" s="12">
        <f t="shared" si="87"/>
        <v>0.26666666666666666</v>
      </c>
      <c r="AK231" s="12">
        <f t="shared" si="88"/>
        <v>3.2030236543296869E-2</v>
      </c>
      <c r="AL231" s="12">
        <f t="shared" si="89"/>
        <v>9.2834908896462145E-3</v>
      </c>
      <c r="AM231" s="2">
        <v>1</v>
      </c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10">
        <v>107.71810000000001</v>
      </c>
      <c r="AZ231" s="10">
        <v>31.220500000000001</v>
      </c>
      <c r="BA231" s="9">
        <v>516.51</v>
      </c>
      <c r="BB231" s="9">
        <v>157.61949999999999</v>
      </c>
      <c r="BC231" s="9">
        <v>81.525710000000004</v>
      </c>
      <c r="BD231" s="9">
        <v>3.5556670000000001</v>
      </c>
      <c r="BE231" s="9">
        <v>1046.731</v>
      </c>
      <c r="BF231" s="9">
        <v>1.1735329999999999</v>
      </c>
      <c r="BG231" s="9">
        <v>3.0132500000000002</v>
      </c>
      <c r="BH231" s="9">
        <v>1.6114999999999999</v>
      </c>
      <c r="BI231" s="9">
        <v>6.8514999999999997</v>
      </c>
      <c r="BJ231" s="9">
        <v>1846.184</v>
      </c>
      <c r="BK231" s="9">
        <v>551.96770000000004</v>
      </c>
      <c r="BL231" s="9">
        <v>42.937399999999997</v>
      </c>
      <c r="BM231" s="9">
        <v>9149.25</v>
      </c>
      <c r="BN231" s="9">
        <v>24.131399999999999</v>
      </c>
      <c r="BO231" s="9">
        <v>3.75</v>
      </c>
      <c r="BP231" s="9">
        <v>0.66900000000000004</v>
      </c>
    </row>
    <row r="232" spans="1:68" x14ac:dyDescent="0.2">
      <c r="A232" s="25">
        <v>39721</v>
      </c>
      <c r="B232" s="27" t="str">
        <f t="shared" si="72"/>
        <v>2008-9</v>
      </c>
      <c r="C232" s="12">
        <v>0.123992</v>
      </c>
      <c r="D232" s="12">
        <v>0.82014699999999996</v>
      </c>
      <c r="E232" s="16">
        <f t="shared" si="71"/>
        <v>1.4346267832769573</v>
      </c>
      <c r="F232" s="12">
        <v>1.437589</v>
      </c>
      <c r="G232" s="50">
        <v>1.798756</v>
      </c>
      <c r="H232" s="12">
        <v>9.3799999999999994E-3</v>
      </c>
      <c r="I232" s="12">
        <v>0.27224500000000001</v>
      </c>
      <c r="J232" s="12">
        <v>0.94422799999999996</v>
      </c>
      <c r="K232" s="12">
        <v>0.90240600000000004</v>
      </c>
      <c r="L232" s="12">
        <v>5.8838000000000001E-2</v>
      </c>
      <c r="M232" s="12">
        <v>0.19275700000000001</v>
      </c>
      <c r="N232" s="12">
        <v>9.4163999999999998E-2</v>
      </c>
      <c r="O232" s="12">
        <v>0.176374</v>
      </c>
      <c r="P232" s="12">
        <v>0.67534499999999997</v>
      </c>
      <c r="Q232" s="12">
        <v>0.39258700000000002</v>
      </c>
      <c r="R232" s="12">
        <v>0.42721700000000001</v>
      </c>
      <c r="S232" s="12">
        <v>0.15034500000000001</v>
      </c>
      <c r="T232" s="12">
        <v>0.69899299999999998</v>
      </c>
      <c r="U232" s="12">
        <v>2.9142999999999999E-2</v>
      </c>
      <c r="V232" s="12">
        <f t="shared" si="73"/>
        <v>1.8748974665447984E-3</v>
      </c>
      <c r="W232" s="12">
        <f t="shared" si="74"/>
        <v>5.9611843442607801E-3</v>
      </c>
      <c r="X232" s="12">
        <f t="shared" si="75"/>
        <v>1.0962235427818229E-2</v>
      </c>
      <c r="Y232" s="12">
        <f t="shared" si="76"/>
        <v>0.28346495083442164</v>
      </c>
      <c r="Z232" s="12">
        <f t="shared" si="77"/>
        <v>8.8073834056566296E-4</v>
      </c>
      <c r="AA232" s="12">
        <f t="shared" si="78"/>
        <v>0.81147885529546759</v>
      </c>
      <c r="AB232" s="12">
        <f t="shared" si="79"/>
        <v>0.32467005405756399</v>
      </c>
      <c r="AC232" s="12">
        <f t="shared" si="80"/>
        <v>0.55592617300422509</v>
      </c>
      <c r="AD232" s="12">
        <f t="shared" si="81"/>
        <v>0.14639980909464895</v>
      </c>
      <c r="AE232" s="12">
        <f t="shared" si="82"/>
        <v>4.8350755722311947E-4</v>
      </c>
      <c r="AF232" s="12">
        <f t="shared" si="83"/>
        <v>1.8058035274927267E-3</v>
      </c>
      <c r="AG232" s="12">
        <f t="shared" si="84"/>
        <v>2.1947392101133584E-2</v>
      </c>
      <c r="AH232" s="12">
        <f t="shared" si="85"/>
        <v>1.0669170365312394E-4</v>
      </c>
      <c r="AI232" s="12">
        <f t="shared" si="86"/>
        <v>3.9551173285555519E-2</v>
      </c>
      <c r="AJ232" s="12">
        <f t="shared" si="87"/>
        <v>0.26666666666666666</v>
      </c>
      <c r="AK232" s="12">
        <f t="shared" si="88"/>
        <v>3.1257423638114054E-2</v>
      </c>
      <c r="AL232" s="12">
        <f t="shared" si="89"/>
        <v>9.2744332625694075E-3</v>
      </c>
      <c r="AM232" s="2">
        <v>1</v>
      </c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10">
        <v>107.8233</v>
      </c>
      <c r="AZ232" s="10">
        <v>31.9924</v>
      </c>
      <c r="BA232" s="9">
        <v>533.36249999999995</v>
      </c>
      <c r="BB232" s="9">
        <v>167.75190000000001</v>
      </c>
      <c r="BC232" s="9">
        <v>91.222269999999995</v>
      </c>
      <c r="BD232" s="9">
        <v>3.5277729999999998</v>
      </c>
      <c r="BE232" s="9">
        <v>1135.4110000000001</v>
      </c>
      <c r="BF232" s="9">
        <v>1.232318</v>
      </c>
      <c r="BG232" s="9">
        <v>3.08005</v>
      </c>
      <c r="BH232" s="9">
        <v>1.7988</v>
      </c>
      <c r="BI232" s="9">
        <v>6.8306100000000001</v>
      </c>
      <c r="BJ232" s="9">
        <v>2068.2199999999998</v>
      </c>
      <c r="BK232" s="9">
        <v>553.77009999999996</v>
      </c>
      <c r="BL232" s="9">
        <v>45.563499999999998</v>
      </c>
      <c r="BM232" s="9">
        <v>9372.7999999999993</v>
      </c>
      <c r="BN232" s="9">
        <v>25.2837</v>
      </c>
      <c r="BO232" s="9">
        <v>3.75</v>
      </c>
      <c r="BP232" s="9">
        <v>0.69704540000000004</v>
      </c>
    </row>
    <row r="233" spans="1:68" x14ac:dyDescent="0.2">
      <c r="A233" s="25">
        <v>39752</v>
      </c>
      <c r="B233" s="27" t="str">
        <f t="shared" si="72"/>
        <v>2008-10</v>
      </c>
      <c r="C233" s="12">
        <v>0.104745</v>
      </c>
      <c r="D233" s="12">
        <v>0.69836799999999999</v>
      </c>
      <c r="E233" s="16">
        <f t="shared" si="71"/>
        <v>1.3274081373835565</v>
      </c>
      <c r="F233" s="12">
        <v>1.3401959999999999</v>
      </c>
      <c r="G233" s="50">
        <v>1.7088950000000001</v>
      </c>
      <c r="H233" s="12">
        <v>9.9120000000000007E-3</v>
      </c>
      <c r="I233" s="12">
        <v>0.27223199999999997</v>
      </c>
      <c r="J233" s="12">
        <v>0.85779700000000003</v>
      </c>
      <c r="K233" s="12">
        <v>0.87675099999999995</v>
      </c>
      <c r="L233" s="12">
        <v>5.4204000000000002E-2</v>
      </c>
      <c r="M233" s="12">
        <v>0.17976600000000001</v>
      </c>
      <c r="N233" s="12">
        <v>8.0535999999999996E-2</v>
      </c>
      <c r="O233" s="12">
        <v>0.15610499999999999</v>
      </c>
      <c r="P233" s="12">
        <v>0.61689799999999995</v>
      </c>
      <c r="Q233" s="12">
        <v>0.39126100000000003</v>
      </c>
      <c r="R233" s="12">
        <v>0.37792100000000001</v>
      </c>
      <c r="S233" s="12">
        <v>0.136125</v>
      </c>
      <c r="T233" s="12">
        <v>0.67881100000000005</v>
      </c>
      <c r="U233" s="12">
        <v>2.9087999999999999E-2</v>
      </c>
      <c r="V233" s="12">
        <f t="shared" si="73"/>
        <v>1.5939707101506127E-3</v>
      </c>
      <c r="W233" s="12">
        <f t="shared" si="74"/>
        <v>5.0809651801456204E-3</v>
      </c>
      <c r="X233" s="12">
        <f t="shared" si="75"/>
        <v>8.7646413333473568E-3</v>
      </c>
      <c r="Y233" s="12">
        <f t="shared" si="76"/>
        <v>0.27256029238087687</v>
      </c>
      <c r="Z233" s="12">
        <f t="shared" si="77"/>
        <v>7.6050774539113293E-4</v>
      </c>
      <c r="AA233" s="12">
        <f t="shared" si="78"/>
        <v>0.67621390539226489</v>
      </c>
      <c r="AB233" s="12">
        <f t="shared" si="79"/>
        <v>0.3103093132203249</v>
      </c>
      <c r="AC233" s="12">
        <f t="shared" si="80"/>
        <v>0.46038396022282585</v>
      </c>
      <c r="AD233" s="12">
        <f t="shared" si="81"/>
        <v>0.14637966493694696</v>
      </c>
      <c r="AE233" s="12">
        <f t="shared" si="82"/>
        <v>4.3675255260029364E-4</v>
      </c>
      <c r="AF233" s="12">
        <f t="shared" si="83"/>
        <v>1.801568084861063E-3</v>
      </c>
      <c r="AG233" s="12">
        <f t="shared" si="84"/>
        <v>2.0552661055790195E-2</v>
      </c>
      <c r="AH233" s="12">
        <f t="shared" si="85"/>
        <v>9.9009900990099017E-5</v>
      </c>
      <c r="AI233" s="12">
        <f t="shared" si="86"/>
        <v>3.7948935911837033E-2</v>
      </c>
      <c r="AJ233" s="12">
        <f t="shared" si="87"/>
        <v>0.26666666666666666</v>
      </c>
      <c r="AK233" s="12">
        <f t="shared" si="88"/>
        <v>3.0578701934102896E-2</v>
      </c>
      <c r="AL233" s="12">
        <f t="shared" si="89"/>
        <v>9.2450407290269321E-3</v>
      </c>
      <c r="AM233" s="2">
        <v>1</v>
      </c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10">
        <v>108.1661</v>
      </c>
      <c r="AZ233" s="10">
        <v>32.702500000000001</v>
      </c>
      <c r="BA233" s="9">
        <v>627.36410000000001</v>
      </c>
      <c r="BB233" s="9">
        <v>196.81299999999999</v>
      </c>
      <c r="BC233" s="9">
        <v>114.09480000000001</v>
      </c>
      <c r="BD233" s="9">
        <v>3.6689129999999999</v>
      </c>
      <c r="BE233" s="9">
        <v>1314.9110000000001</v>
      </c>
      <c r="BF233" s="9">
        <v>1.4788220000000001</v>
      </c>
      <c r="BG233" s="9">
        <v>3.222591</v>
      </c>
      <c r="BH233" s="9">
        <v>2.1720999999999999</v>
      </c>
      <c r="BI233" s="9">
        <v>6.83155</v>
      </c>
      <c r="BJ233" s="9">
        <v>2289.6260000000002</v>
      </c>
      <c r="BK233" s="9">
        <v>555.072</v>
      </c>
      <c r="BL233" s="9">
        <v>48.655500000000004</v>
      </c>
      <c r="BM233" s="9">
        <v>10100</v>
      </c>
      <c r="BN233" s="9">
        <v>26.351199999999999</v>
      </c>
      <c r="BO233" s="9">
        <v>3.75</v>
      </c>
      <c r="BP233" s="9">
        <v>0.75334780000000001</v>
      </c>
    </row>
    <row r="234" spans="1:68" x14ac:dyDescent="0.2">
      <c r="A234" s="25">
        <v>39782</v>
      </c>
      <c r="B234" s="27" t="str">
        <f t="shared" si="72"/>
        <v>2008-11</v>
      </c>
      <c r="C234" s="12">
        <v>9.8818000000000003E-2</v>
      </c>
      <c r="D234" s="12">
        <v>0.65761400000000003</v>
      </c>
      <c r="E234" s="16">
        <f t="shared" si="71"/>
        <v>1.2721027859051011</v>
      </c>
      <c r="F234" s="12">
        <v>1.2735780000000001</v>
      </c>
      <c r="G234" s="50">
        <v>1.5382910000000001</v>
      </c>
      <c r="H234" s="12">
        <v>1.0319999999999999E-2</v>
      </c>
      <c r="I234" s="12">
        <v>0.272231</v>
      </c>
      <c r="J234" s="12">
        <v>0.82082999999999995</v>
      </c>
      <c r="K234" s="12">
        <v>0.84166300000000005</v>
      </c>
      <c r="L234" s="12">
        <v>5.0726E-2</v>
      </c>
      <c r="M234" s="12">
        <v>0.17099400000000001</v>
      </c>
      <c r="N234" s="12">
        <v>7.6440999999999995E-2</v>
      </c>
      <c r="O234" s="12">
        <v>0.144541</v>
      </c>
      <c r="P234" s="12">
        <v>0.56663399999999997</v>
      </c>
      <c r="Q234" s="12">
        <v>0.39166499999999999</v>
      </c>
      <c r="R234" s="12">
        <v>0.342864</v>
      </c>
      <c r="S234" s="12">
        <v>0.12579099999999999</v>
      </c>
      <c r="T234" s="12">
        <v>0.66450600000000004</v>
      </c>
      <c r="U234" s="12">
        <v>2.8528999999999999E-2</v>
      </c>
      <c r="V234" s="12">
        <f t="shared" si="73"/>
        <v>1.5367262199301097E-3</v>
      </c>
      <c r="W234" s="12">
        <f t="shared" si="74"/>
        <v>4.8113401362475305E-3</v>
      </c>
      <c r="X234" s="12">
        <f t="shared" si="75"/>
        <v>7.3898633244778135E-3</v>
      </c>
      <c r="Y234" s="12">
        <f t="shared" si="76"/>
        <v>0.25709254045993857</v>
      </c>
      <c r="Z234" s="12">
        <f t="shared" si="77"/>
        <v>7.1369080202431264E-4</v>
      </c>
      <c r="AA234" s="12">
        <f t="shared" si="78"/>
        <v>0.62974076721317673</v>
      </c>
      <c r="AB234" s="12">
        <f t="shared" si="79"/>
        <v>0.30244648965481785</v>
      </c>
      <c r="AC234" s="12">
        <f t="shared" si="80"/>
        <v>0.44140366365040834</v>
      </c>
      <c r="AD234" s="12">
        <f t="shared" si="81"/>
        <v>0.14644375973851001</v>
      </c>
      <c r="AE234" s="12">
        <f t="shared" si="82"/>
        <v>4.2949146063603387E-4</v>
      </c>
      <c r="AF234" s="12">
        <f t="shared" si="83"/>
        <v>1.8063665388662342E-3</v>
      </c>
      <c r="AG234" s="12">
        <f t="shared" si="84"/>
        <v>2.040678893054141E-2</v>
      </c>
      <c r="AH234" s="12">
        <f t="shared" si="85"/>
        <v>8.448800270361608E-5</v>
      </c>
      <c r="AI234" s="12">
        <f t="shared" si="86"/>
        <v>3.6616489870048077E-2</v>
      </c>
      <c r="AJ234" s="12">
        <f t="shared" si="87"/>
        <v>0.26666666666666666</v>
      </c>
      <c r="AK234" s="12">
        <f t="shared" si="88"/>
        <v>3.0208924924779775E-2</v>
      </c>
      <c r="AL234" s="12">
        <f t="shared" si="89"/>
        <v>9.094265701704447E-3</v>
      </c>
      <c r="AM234" s="2">
        <v>1</v>
      </c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10">
        <v>109.9594</v>
      </c>
      <c r="AZ234" s="10">
        <v>33.102800000000002</v>
      </c>
      <c r="BA234" s="9">
        <v>650.73400000000004</v>
      </c>
      <c r="BB234" s="9">
        <v>207.84229999999999</v>
      </c>
      <c r="BC234" s="9">
        <v>135.32050000000001</v>
      </c>
      <c r="BD234" s="9">
        <v>3.8896500000000001</v>
      </c>
      <c r="BE234" s="9">
        <v>1401.1669999999999</v>
      </c>
      <c r="BF234" s="9">
        <v>1.587955</v>
      </c>
      <c r="BG234" s="9">
        <v>3.3063699999999998</v>
      </c>
      <c r="BH234" s="9">
        <v>2.2654999999999998</v>
      </c>
      <c r="BI234" s="9">
        <v>6.8285600000000004</v>
      </c>
      <c r="BJ234" s="9">
        <v>2328.335</v>
      </c>
      <c r="BK234" s="9">
        <v>553.59749999999997</v>
      </c>
      <c r="BL234" s="9">
        <v>49.003300000000003</v>
      </c>
      <c r="BM234" s="9">
        <v>11836</v>
      </c>
      <c r="BN234" s="9">
        <v>27.310099999999998</v>
      </c>
      <c r="BO234" s="9">
        <v>3.75</v>
      </c>
      <c r="BP234" s="9">
        <v>0.78610000000000002</v>
      </c>
    </row>
    <row r="235" spans="1:68" x14ac:dyDescent="0.2">
      <c r="A235" s="25">
        <v>39813</v>
      </c>
      <c r="B235" s="27" t="str">
        <f t="shared" si="72"/>
        <v>2008-12</v>
      </c>
      <c r="C235" s="12">
        <v>0.100831</v>
      </c>
      <c r="D235" s="12">
        <v>0.67166300000000001</v>
      </c>
      <c r="E235" s="16">
        <f t="shared" si="71"/>
        <v>1.3427324605572339</v>
      </c>
      <c r="F235" s="12">
        <v>1.3510629999999999</v>
      </c>
      <c r="G235" s="50">
        <v>1.4887699999999999</v>
      </c>
      <c r="H235" s="12">
        <v>1.0949E-2</v>
      </c>
      <c r="I235" s="12">
        <v>0.27225300000000002</v>
      </c>
      <c r="J235" s="12">
        <v>0.81169899999999995</v>
      </c>
      <c r="K235" s="12">
        <v>0.87887899999999997</v>
      </c>
      <c r="L235" s="12">
        <v>5.1934000000000001E-2</v>
      </c>
      <c r="M235" s="12">
        <v>0.18132599999999999</v>
      </c>
      <c r="N235" s="12">
        <v>7.4760999999999994E-2</v>
      </c>
      <c r="O235" s="12">
        <v>0.14282900000000001</v>
      </c>
      <c r="P235" s="12">
        <v>0.559589</v>
      </c>
      <c r="Q235" s="12">
        <v>0.38609300000000002</v>
      </c>
      <c r="R235" s="12">
        <v>0.33795999999999998</v>
      </c>
      <c r="S235" s="12">
        <v>0.12510499999999999</v>
      </c>
      <c r="T235" s="12">
        <v>0.67718900000000004</v>
      </c>
      <c r="U235" s="12">
        <v>2.8554E-2</v>
      </c>
      <c r="V235" s="12">
        <f t="shared" si="73"/>
        <v>1.5383278222739099E-3</v>
      </c>
      <c r="W235" s="12">
        <f t="shared" si="74"/>
        <v>5.0789781096043478E-3</v>
      </c>
      <c r="X235" s="12">
        <f t="shared" si="75"/>
        <v>8.0651990692760262E-3</v>
      </c>
      <c r="Y235" s="12">
        <f t="shared" si="76"/>
        <v>0.25806118630727348</v>
      </c>
      <c r="Z235" s="12">
        <f t="shared" si="77"/>
        <v>7.2868611335586916E-4</v>
      </c>
      <c r="AA235" s="12">
        <f t="shared" si="78"/>
        <v>0.64882316454414979</v>
      </c>
      <c r="AB235" s="12">
        <f t="shared" si="79"/>
        <v>0.29372681761092007</v>
      </c>
      <c r="AC235" s="12">
        <f t="shared" si="80"/>
        <v>0.41778074866310155</v>
      </c>
      <c r="AD235" s="12">
        <f t="shared" si="81"/>
        <v>0.14614135668867068</v>
      </c>
      <c r="AE235" s="12">
        <f t="shared" si="82"/>
        <v>4.3991623994791396E-4</v>
      </c>
      <c r="AF235" s="12">
        <f t="shared" si="83"/>
        <v>1.8188432157148055E-3</v>
      </c>
      <c r="AG235" s="12">
        <f t="shared" si="84"/>
        <v>2.0561535535473789E-2</v>
      </c>
      <c r="AH235" s="12">
        <f t="shared" si="85"/>
        <v>8.8937903555737384E-5</v>
      </c>
      <c r="AI235" s="12">
        <f t="shared" si="86"/>
        <v>3.5547466532060264E-2</v>
      </c>
      <c r="AJ235" s="12">
        <f t="shared" si="87"/>
        <v>0.26666666666666666</v>
      </c>
      <c r="AK235" s="12">
        <f t="shared" si="88"/>
        <v>3.0160908446562409E-2</v>
      </c>
      <c r="AL235" s="12">
        <f t="shared" si="89"/>
        <v>8.9729233066299131E-3</v>
      </c>
      <c r="AM235" s="2">
        <v>1</v>
      </c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10">
        <v>111.4464</v>
      </c>
      <c r="AZ235" s="10">
        <v>33.155500000000004</v>
      </c>
      <c r="BA235" s="9">
        <v>650.05650000000003</v>
      </c>
      <c r="BB235" s="9">
        <v>196.89</v>
      </c>
      <c r="BC235" s="9">
        <v>123.98950000000001</v>
      </c>
      <c r="BD235" s="9">
        <v>3.8750499999999999</v>
      </c>
      <c r="BE235" s="9">
        <v>1372.3330000000001</v>
      </c>
      <c r="BF235" s="9">
        <v>1.5412520000000001</v>
      </c>
      <c r="BG235" s="9">
        <v>3.4045239999999999</v>
      </c>
      <c r="BH235" s="9">
        <v>2.3936000000000002</v>
      </c>
      <c r="BI235" s="9">
        <v>6.8426900000000002</v>
      </c>
      <c r="BJ235" s="9">
        <v>2273.16</v>
      </c>
      <c r="BK235" s="9">
        <v>549.79999999999995</v>
      </c>
      <c r="BL235" s="9">
        <v>48.634500000000003</v>
      </c>
      <c r="BM235" s="9">
        <v>11243.8</v>
      </c>
      <c r="BN235" s="9">
        <v>28.131399999999999</v>
      </c>
      <c r="BO235" s="9">
        <v>3.75</v>
      </c>
      <c r="BP235" s="9">
        <v>0.74475000000000002</v>
      </c>
    </row>
    <row r="236" spans="1:68" x14ac:dyDescent="0.2">
      <c r="A236" s="25">
        <v>39844</v>
      </c>
      <c r="B236" s="27" t="str">
        <f t="shared" si="72"/>
        <v>2009-1</v>
      </c>
      <c r="C236" s="12">
        <v>0.101578</v>
      </c>
      <c r="D236" s="12">
        <v>0.67825000000000002</v>
      </c>
      <c r="E236" s="16">
        <f t="shared" si="71"/>
        <v>1.3187392852433075</v>
      </c>
      <c r="F236" s="12">
        <v>1.3342480000000001</v>
      </c>
      <c r="G236" s="50">
        <v>1.4491069999999999</v>
      </c>
      <c r="H236" s="12">
        <v>1.1084999999999999E-2</v>
      </c>
      <c r="I236" s="12">
        <v>0.27223700000000001</v>
      </c>
      <c r="J236" s="12">
        <v>0.81600899999999998</v>
      </c>
      <c r="K236" s="12">
        <v>0.89491900000000002</v>
      </c>
      <c r="L236" s="12">
        <v>4.9213E-2</v>
      </c>
      <c r="M236" s="12">
        <v>0.179142</v>
      </c>
      <c r="N236" s="12">
        <v>7.2076000000000001E-2</v>
      </c>
      <c r="O236" s="12">
        <v>0.143453</v>
      </c>
      <c r="P236" s="12">
        <v>0.55414600000000003</v>
      </c>
      <c r="Q236" s="12">
        <v>0.38142399999999999</v>
      </c>
      <c r="R236" s="12">
        <v>0.31725900000000001</v>
      </c>
      <c r="S236" s="12">
        <v>0.124015</v>
      </c>
      <c r="T236" s="12">
        <v>0.67367600000000005</v>
      </c>
      <c r="U236" s="12">
        <v>2.8634E-2</v>
      </c>
      <c r="V236" s="12">
        <f t="shared" si="73"/>
        <v>1.6080660593537181E-3</v>
      </c>
      <c r="W236" s="12">
        <f t="shared" si="74"/>
        <v>4.6842466443228099E-3</v>
      </c>
      <c r="X236" s="12">
        <f t="shared" si="75"/>
        <v>8.0828916706609626E-3</v>
      </c>
      <c r="Y236" s="12">
        <f t="shared" si="76"/>
        <v>0.25467974022666495</v>
      </c>
      <c r="Z236" s="12">
        <f t="shared" si="77"/>
        <v>7.3634991347888517E-4</v>
      </c>
      <c r="AA236" s="12">
        <f t="shared" si="78"/>
        <v>0.6271023606641265</v>
      </c>
      <c r="AB236" s="12">
        <f t="shared" si="79"/>
        <v>0.29036805602942012</v>
      </c>
      <c r="AC236" s="12">
        <f t="shared" si="80"/>
        <v>0.43353045963332859</v>
      </c>
      <c r="AD236" s="12">
        <f t="shared" si="81"/>
        <v>0.14623988020029013</v>
      </c>
      <c r="AE236" s="12">
        <f t="shared" si="82"/>
        <v>4.4013968272971113E-4</v>
      </c>
      <c r="AF236" s="12">
        <f t="shared" si="83"/>
        <v>1.7973582787490601E-3</v>
      </c>
      <c r="AG236" s="12">
        <f t="shared" si="84"/>
        <v>2.0477620009092066E-2</v>
      </c>
      <c r="AH236" s="12">
        <f t="shared" si="85"/>
        <v>8.945744062262379E-5</v>
      </c>
      <c r="AI236" s="12">
        <f t="shared" si="86"/>
        <v>3.1774780356830783E-2</v>
      </c>
      <c r="AJ236" s="12">
        <f t="shared" si="87"/>
        <v>0.26666666666666666</v>
      </c>
      <c r="AK236" s="12">
        <f t="shared" si="88"/>
        <v>2.9967485278472854E-2</v>
      </c>
      <c r="AL236" s="12">
        <f t="shared" si="89"/>
        <v>8.7897792446942694E-3</v>
      </c>
      <c r="AM236" s="2">
        <v>1</v>
      </c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10">
        <v>113.7685</v>
      </c>
      <c r="AZ236" s="10">
        <v>33.369500000000002</v>
      </c>
      <c r="BA236" s="9">
        <v>621.86500000000001</v>
      </c>
      <c r="BB236" s="9">
        <v>213.48150000000001</v>
      </c>
      <c r="BC236" s="9">
        <v>123.71810000000001</v>
      </c>
      <c r="BD236" s="9">
        <v>3.9264999999999999</v>
      </c>
      <c r="BE236" s="9">
        <v>1358.05</v>
      </c>
      <c r="BF236" s="9">
        <v>1.5946359999999999</v>
      </c>
      <c r="BG236" s="9">
        <v>3.443905</v>
      </c>
      <c r="BH236" s="9">
        <v>2.3066430000000002</v>
      </c>
      <c r="BI236" s="9">
        <v>6.8380799999999997</v>
      </c>
      <c r="BJ236" s="9">
        <v>2272.0059999999999</v>
      </c>
      <c r="BK236" s="9">
        <v>556.37210000000005</v>
      </c>
      <c r="BL236" s="9">
        <v>48.833799999999997</v>
      </c>
      <c r="BM236" s="9">
        <v>11178.5</v>
      </c>
      <c r="BN236" s="9">
        <v>31.471499999999999</v>
      </c>
      <c r="BO236" s="9">
        <v>3.75</v>
      </c>
      <c r="BP236" s="9">
        <v>0.75829999999999997</v>
      </c>
    </row>
    <row r="237" spans="1:68" x14ac:dyDescent="0.2">
      <c r="A237" s="25">
        <v>39872</v>
      </c>
      <c r="B237" s="27" t="str">
        <f t="shared" si="72"/>
        <v>2009-2</v>
      </c>
      <c r="C237" s="12">
        <v>0.10019400000000001</v>
      </c>
      <c r="D237" s="12">
        <v>0.64991100000000002</v>
      </c>
      <c r="E237" s="16">
        <f t="shared" si="71"/>
        <v>1.2809837955549863</v>
      </c>
      <c r="F237" s="12">
        <v>1.2806999999999999</v>
      </c>
      <c r="G237" s="50">
        <v>1.4396599999999999</v>
      </c>
      <c r="H237" s="12">
        <v>1.0810999999999999E-2</v>
      </c>
      <c r="I237" s="12">
        <v>0.272254</v>
      </c>
      <c r="J237" s="12">
        <v>0.80544300000000002</v>
      </c>
      <c r="K237" s="12">
        <v>0.85917500000000002</v>
      </c>
      <c r="L237" s="12">
        <v>4.5002E-2</v>
      </c>
      <c r="M237" s="12">
        <v>0.17186999999999999</v>
      </c>
      <c r="N237" s="12">
        <v>6.8720000000000003E-2</v>
      </c>
      <c r="O237" s="12">
        <v>0.145508</v>
      </c>
      <c r="P237" s="12">
        <v>0.51564699999999997</v>
      </c>
      <c r="Q237" s="12">
        <v>0.37257099999999999</v>
      </c>
      <c r="R237" s="12">
        <v>0.275509</v>
      </c>
      <c r="S237" s="12">
        <v>0.117588</v>
      </c>
      <c r="T237" s="12">
        <v>0.65957100000000002</v>
      </c>
      <c r="U237" s="12">
        <v>2.8372000000000001E-2</v>
      </c>
      <c r="V237" s="12">
        <f t="shared" si="73"/>
        <v>1.6523531574403397E-3</v>
      </c>
      <c r="W237" s="12">
        <f t="shared" si="74"/>
        <v>4.2968154152549839E-3</v>
      </c>
      <c r="X237" s="12">
        <f t="shared" si="75"/>
        <v>8.7851460750163618E-3</v>
      </c>
      <c r="Y237" s="12">
        <f t="shared" si="76"/>
        <v>0.24395896610190165</v>
      </c>
      <c r="Z237" s="12">
        <f t="shared" si="77"/>
        <v>6.9501155456709466E-4</v>
      </c>
      <c r="AA237" s="12">
        <f t="shared" si="78"/>
        <v>0.60422778178917891</v>
      </c>
      <c r="AB237" s="12">
        <f t="shared" si="79"/>
        <v>0.28627456593618938</v>
      </c>
      <c r="AC237" s="12">
        <f t="shared" si="80"/>
        <v>0.43254466023616939</v>
      </c>
      <c r="AD237" s="12">
        <f t="shared" si="81"/>
        <v>0.1462895127974066</v>
      </c>
      <c r="AE237" s="12">
        <f t="shared" si="82"/>
        <v>3.9777753734335523E-4</v>
      </c>
      <c r="AF237" s="12">
        <f t="shared" si="83"/>
        <v>1.7772949854688363E-3</v>
      </c>
      <c r="AG237" s="12">
        <f t="shared" si="84"/>
        <v>2.0299993301002212E-2</v>
      </c>
      <c r="AH237" s="12">
        <f t="shared" si="85"/>
        <v>8.4272266839705722E-5</v>
      </c>
      <c r="AI237" s="12">
        <f t="shared" si="86"/>
        <v>2.7964440417565021E-2</v>
      </c>
      <c r="AJ237" s="12">
        <f t="shared" si="87"/>
        <v>0.26666666666666666</v>
      </c>
      <c r="AK237" s="12">
        <f t="shared" si="88"/>
        <v>2.9206545771038206E-2</v>
      </c>
      <c r="AL237" s="12">
        <f t="shared" si="89"/>
        <v>8.7640421865934695E-3</v>
      </c>
      <c r="AM237" s="2">
        <v>1</v>
      </c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10">
        <v>114.1026</v>
      </c>
      <c r="AZ237" s="10">
        <v>34.238900000000001</v>
      </c>
      <c r="BA237" s="9">
        <v>605.19749999999999</v>
      </c>
      <c r="BB237" s="9">
        <v>232.73050000000001</v>
      </c>
      <c r="BC237" s="9">
        <v>113.82850000000001</v>
      </c>
      <c r="BD237" s="9">
        <v>4.0990500000000001</v>
      </c>
      <c r="BE237" s="9">
        <v>1438.825</v>
      </c>
      <c r="BF237" s="9">
        <v>1.6550050000000001</v>
      </c>
      <c r="BG237" s="9">
        <v>3.49315</v>
      </c>
      <c r="BH237" s="9">
        <v>2.3119000000000001</v>
      </c>
      <c r="BI237" s="9">
        <v>6.8357599999999996</v>
      </c>
      <c r="BJ237" s="9">
        <v>2513.9679999999998</v>
      </c>
      <c r="BK237" s="9">
        <v>562.65279999999996</v>
      </c>
      <c r="BL237" s="9">
        <v>49.261099999999999</v>
      </c>
      <c r="BM237" s="9">
        <v>11866.3</v>
      </c>
      <c r="BN237" s="9">
        <v>35.759700000000002</v>
      </c>
      <c r="BO237" s="9">
        <v>3.75</v>
      </c>
      <c r="BP237" s="9">
        <v>0.78064999999999996</v>
      </c>
    </row>
    <row r="238" spans="1:68" x14ac:dyDescent="0.2">
      <c r="A238" s="25">
        <v>39903</v>
      </c>
      <c r="B238" s="27" t="str">
        <f t="shared" si="72"/>
        <v>2009-3</v>
      </c>
      <c r="C238" s="12">
        <v>0.10058400000000001</v>
      </c>
      <c r="D238" s="12">
        <v>0.665408</v>
      </c>
      <c r="E238" s="16">
        <f t="shared" si="71"/>
        <v>1.3040128648693197</v>
      </c>
      <c r="F238" s="12">
        <v>1.3064469999999999</v>
      </c>
      <c r="G238" s="50">
        <v>1.4210050000000001</v>
      </c>
      <c r="H238" s="12">
        <v>1.0246999999999999E-2</v>
      </c>
      <c r="I238" s="12">
        <v>0.272254</v>
      </c>
      <c r="J238" s="12">
        <v>0.79199299999999995</v>
      </c>
      <c r="K238" s="12">
        <v>0.86589000000000005</v>
      </c>
      <c r="L238" s="12">
        <v>4.8021000000000001E-2</v>
      </c>
      <c r="M238" s="12">
        <v>0.175342</v>
      </c>
      <c r="N238" s="12">
        <v>6.8198999999999996E-2</v>
      </c>
      <c r="O238" s="12">
        <v>0.14794099999999999</v>
      </c>
      <c r="P238" s="12">
        <v>0.53173199999999998</v>
      </c>
      <c r="Q238" s="12">
        <v>0.35427199999999998</v>
      </c>
      <c r="R238" s="12">
        <v>0.28281099999999998</v>
      </c>
      <c r="S238" s="12">
        <v>0.116926</v>
      </c>
      <c r="T238" s="12">
        <v>0.65236899999999998</v>
      </c>
      <c r="U238" s="12">
        <v>2.7937E-2</v>
      </c>
      <c r="V238" s="12">
        <f t="shared" si="73"/>
        <v>1.6885668154068888E-3</v>
      </c>
      <c r="W238" s="12">
        <f t="shared" si="74"/>
        <v>4.2976814867915058E-3</v>
      </c>
      <c r="X238" s="12">
        <f t="shared" si="75"/>
        <v>8.7199162888036263E-3</v>
      </c>
      <c r="Y238" s="12">
        <f t="shared" si="76"/>
        <v>0.24022448497672108</v>
      </c>
      <c r="Z238" s="12">
        <f t="shared" si="77"/>
        <v>6.9031215915837149E-4</v>
      </c>
      <c r="AA238" s="12">
        <f t="shared" si="78"/>
        <v>0.58681382392533854</v>
      </c>
      <c r="AB238" s="12">
        <f t="shared" si="79"/>
        <v>0.27459951719912884</v>
      </c>
      <c r="AC238" s="12">
        <f t="shared" si="80"/>
        <v>0.42926856071402819</v>
      </c>
      <c r="AD238" s="12">
        <f t="shared" si="81"/>
        <v>0.14623688620722938</v>
      </c>
      <c r="AE238" s="12">
        <f t="shared" si="82"/>
        <v>4.036799463913031E-4</v>
      </c>
      <c r="AF238" s="12">
        <f t="shared" si="83"/>
        <v>1.7681221022688895E-3</v>
      </c>
      <c r="AG238" s="12">
        <f t="shared" si="84"/>
        <v>1.9520307952378257E-2</v>
      </c>
      <c r="AH238" s="12">
        <f t="shared" si="85"/>
        <v>8.4405992825490605E-5</v>
      </c>
      <c r="AI238" s="12">
        <f t="shared" si="86"/>
        <v>2.8846292530252549E-2</v>
      </c>
      <c r="AJ238" s="12">
        <f t="shared" si="87"/>
        <v>0.26666666666666666</v>
      </c>
      <c r="AK238" s="12">
        <f t="shared" si="88"/>
        <v>2.9151034424456553E-2</v>
      </c>
      <c r="AL238" s="12">
        <f t="shared" si="89"/>
        <v>8.7501618779947422E-3</v>
      </c>
      <c r="AM238" s="2">
        <v>1</v>
      </c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10">
        <v>114.28360000000001</v>
      </c>
      <c r="AZ238" s="10">
        <v>34.304099999999998</v>
      </c>
      <c r="BA238" s="9">
        <v>592.21820000000002</v>
      </c>
      <c r="BB238" s="9">
        <v>232.68360000000001</v>
      </c>
      <c r="BC238" s="9">
        <v>114.68</v>
      </c>
      <c r="BD238" s="9">
        <v>4.1627729999999996</v>
      </c>
      <c r="BE238" s="9">
        <v>1448.62</v>
      </c>
      <c r="BF238" s="9">
        <v>1.704118</v>
      </c>
      <c r="BG238" s="9">
        <v>3.641667</v>
      </c>
      <c r="BH238" s="9">
        <v>2.3295439999999998</v>
      </c>
      <c r="BI238" s="9">
        <v>6.8382199999999997</v>
      </c>
      <c r="BJ238" s="9">
        <v>2477.21</v>
      </c>
      <c r="BK238" s="9">
        <v>565.57180000000005</v>
      </c>
      <c r="BL238" s="9">
        <v>51.228700000000003</v>
      </c>
      <c r="BM238" s="9">
        <v>11847.5</v>
      </c>
      <c r="BN238" s="9">
        <v>34.666499999999999</v>
      </c>
      <c r="BO238" s="9">
        <v>3.75</v>
      </c>
      <c r="BP238" s="9">
        <v>0.76686359999999998</v>
      </c>
    </row>
    <row r="239" spans="1:68" x14ac:dyDescent="0.2">
      <c r="A239" s="25">
        <v>39933</v>
      </c>
      <c r="B239" s="27" t="str">
        <f t="shared" si="72"/>
        <v>2009-4</v>
      </c>
      <c r="C239" s="12">
        <v>0.11090899999999999</v>
      </c>
      <c r="D239" s="12">
        <v>0.71479400000000004</v>
      </c>
      <c r="E239" s="16">
        <f t="shared" si="71"/>
        <v>1.3202904480550868</v>
      </c>
      <c r="F239" s="12">
        <v>1.319375</v>
      </c>
      <c r="G239" s="50">
        <v>1.4697979999999999</v>
      </c>
      <c r="H239" s="12">
        <v>1.0099E-2</v>
      </c>
      <c r="I239" s="12">
        <v>0.27224900000000002</v>
      </c>
      <c r="J239" s="12">
        <v>0.81519200000000003</v>
      </c>
      <c r="K239" s="12">
        <v>0.87035300000000004</v>
      </c>
      <c r="L239" s="12">
        <v>4.9366E-2</v>
      </c>
      <c r="M239" s="12">
        <v>0.17712700000000001</v>
      </c>
      <c r="N239" s="12">
        <v>7.4713000000000002E-2</v>
      </c>
      <c r="O239" s="12">
        <v>0.14994299999999999</v>
      </c>
      <c r="P239" s="12">
        <v>0.57283499999999998</v>
      </c>
      <c r="Q239" s="12">
        <v>0.34609200000000001</v>
      </c>
      <c r="R239" s="12">
        <v>0.30063899999999999</v>
      </c>
      <c r="S239" s="12">
        <v>0.121208</v>
      </c>
      <c r="T239" s="12">
        <v>0.66417499999999996</v>
      </c>
      <c r="U239" s="12">
        <v>2.8225E-2</v>
      </c>
      <c r="V239" s="12">
        <f t="shared" si="73"/>
        <v>1.7168587459617335E-3</v>
      </c>
      <c r="W239" s="12">
        <f t="shared" si="74"/>
        <v>4.5029933648392771E-3</v>
      </c>
      <c r="X239" s="12">
        <f t="shared" si="75"/>
        <v>7.8824505908290845E-3</v>
      </c>
      <c r="Y239" s="12">
        <f t="shared" si="76"/>
        <v>0.23930469542135935</v>
      </c>
      <c r="Z239" s="12">
        <f t="shared" si="77"/>
        <v>7.5129673817008163E-4</v>
      </c>
      <c r="AA239" s="12">
        <f t="shared" si="78"/>
        <v>0.62486682525786696</v>
      </c>
      <c r="AB239" s="12">
        <f t="shared" si="79"/>
        <v>0.27230245614092413</v>
      </c>
      <c r="AC239" s="12">
        <f t="shared" si="80"/>
        <v>0.45349417259988212</v>
      </c>
      <c r="AD239" s="12">
        <f t="shared" si="81"/>
        <v>0.14638787194047517</v>
      </c>
      <c r="AE239" s="12">
        <f t="shared" si="82"/>
        <v>4.2046433558435924E-4</v>
      </c>
      <c r="AF239" s="12">
        <f t="shared" si="83"/>
        <v>1.753861960189789E-3</v>
      </c>
      <c r="AG239" s="12">
        <f t="shared" si="84"/>
        <v>1.9975270614978655E-2</v>
      </c>
      <c r="AH239" s="12">
        <f t="shared" si="85"/>
        <v>9.1088784237996787E-5</v>
      </c>
      <c r="AI239" s="12">
        <f t="shared" si="86"/>
        <v>2.9801462655787148E-2</v>
      </c>
      <c r="AJ239" s="12">
        <f t="shared" si="87"/>
        <v>0.26666666666666666</v>
      </c>
      <c r="AK239" s="12">
        <f t="shared" si="88"/>
        <v>2.9761107589380043E-2</v>
      </c>
      <c r="AL239" s="12">
        <f t="shared" si="89"/>
        <v>8.5246550072118586E-3</v>
      </c>
      <c r="AM239" s="2">
        <v>1</v>
      </c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10">
        <v>117.3068</v>
      </c>
      <c r="AZ239" s="10">
        <v>33.600900000000003</v>
      </c>
      <c r="BA239" s="9">
        <v>582.45910000000003</v>
      </c>
      <c r="BB239" s="9">
        <v>222.0745</v>
      </c>
      <c r="BC239" s="9">
        <v>126.86409999999999</v>
      </c>
      <c r="BD239" s="9">
        <v>4.1787729999999996</v>
      </c>
      <c r="BE239" s="9">
        <v>1331.0319999999999</v>
      </c>
      <c r="BF239" s="9">
        <v>1.600341</v>
      </c>
      <c r="BG239" s="9">
        <v>3.6723870000000001</v>
      </c>
      <c r="BH239" s="9">
        <v>2.2050999999999998</v>
      </c>
      <c r="BI239" s="9">
        <v>6.8311669999999998</v>
      </c>
      <c r="BJ239" s="9">
        <v>2378.3229999999999</v>
      </c>
      <c r="BK239" s="9">
        <v>570.1703</v>
      </c>
      <c r="BL239" s="9">
        <v>50.061900000000001</v>
      </c>
      <c r="BM239" s="9">
        <v>10978.3</v>
      </c>
      <c r="BN239" s="9">
        <v>33.555399999999999</v>
      </c>
      <c r="BO239" s="9">
        <v>3.75</v>
      </c>
      <c r="BP239" s="9">
        <v>0.75740909999999995</v>
      </c>
    </row>
    <row r="240" spans="1:68" x14ac:dyDescent="0.2">
      <c r="A240" s="25">
        <v>39964</v>
      </c>
      <c r="B240" s="27" t="str">
        <f t="shared" si="72"/>
        <v>2009-5</v>
      </c>
      <c r="C240" s="12">
        <v>0.11955499999999999</v>
      </c>
      <c r="D240" s="12">
        <v>0.76185199999999997</v>
      </c>
      <c r="E240" s="16">
        <f t="shared" si="71"/>
        <v>1.3662090594962186</v>
      </c>
      <c r="F240" s="12">
        <v>1.3636360000000001</v>
      </c>
      <c r="G240" s="50">
        <v>1.539539</v>
      </c>
      <c r="H240" s="12">
        <v>1.0338E-2</v>
      </c>
      <c r="I240" s="12">
        <v>0.27221699999999999</v>
      </c>
      <c r="J240" s="12">
        <v>0.86711700000000003</v>
      </c>
      <c r="K240" s="12">
        <v>0.90323299999999995</v>
      </c>
      <c r="L240" s="12">
        <v>5.1006999999999997E-2</v>
      </c>
      <c r="M240" s="12">
        <v>0.18329999999999999</v>
      </c>
      <c r="N240" s="12">
        <v>7.5524999999999995E-2</v>
      </c>
      <c r="O240" s="12">
        <v>0.15506500000000001</v>
      </c>
      <c r="P240" s="12">
        <v>0.59949799999999998</v>
      </c>
      <c r="Q240" s="12">
        <v>0.36516599999999999</v>
      </c>
      <c r="R240" s="12">
        <v>0.30865900000000002</v>
      </c>
      <c r="S240" s="12">
        <v>0.128885</v>
      </c>
      <c r="T240" s="12">
        <v>0.68428999999999995</v>
      </c>
      <c r="U240" s="12">
        <v>2.8863E-2</v>
      </c>
      <c r="V240" s="12">
        <f t="shared" si="73"/>
        <v>1.7686740586630274E-3</v>
      </c>
      <c r="W240" s="12">
        <f t="shared" si="74"/>
        <v>4.8538976798369084E-3</v>
      </c>
      <c r="X240" s="12">
        <f t="shared" si="75"/>
        <v>7.9076075138086593E-3</v>
      </c>
      <c r="Y240" s="12">
        <f t="shared" si="76"/>
        <v>0.24619281279473898</v>
      </c>
      <c r="Z240" s="12">
        <f t="shared" si="77"/>
        <v>7.9771152517657345E-4</v>
      </c>
      <c r="AA240" s="12">
        <f t="shared" si="78"/>
        <v>0.64469378334678595</v>
      </c>
      <c r="AB240" s="12">
        <f t="shared" si="79"/>
        <v>0.26982120028342022</v>
      </c>
      <c r="AC240" s="12">
        <f t="shared" si="80"/>
        <v>0.48247482566978361</v>
      </c>
      <c r="AD240" s="12">
        <f t="shared" si="81"/>
        <v>0.14652974341323161</v>
      </c>
      <c r="AE240" s="12">
        <f t="shared" si="82"/>
        <v>4.4751919969246478E-4</v>
      </c>
      <c r="AF240" s="12">
        <f t="shared" si="83"/>
        <v>1.7405080090346289E-3</v>
      </c>
      <c r="AG240" s="12">
        <f t="shared" si="84"/>
        <v>2.0604112580871144E-2</v>
      </c>
      <c r="AH240" s="12">
        <f t="shared" si="85"/>
        <v>9.6716475651627257E-5</v>
      </c>
      <c r="AI240" s="12">
        <f t="shared" si="86"/>
        <v>3.1193851068077458E-2</v>
      </c>
      <c r="AJ240" s="12">
        <f t="shared" si="87"/>
        <v>0.26666666666666666</v>
      </c>
      <c r="AK240" s="12">
        <f t="shared" si="88"/>
        <v>3.0423340787051823E-2</v>
      </c>
      <c r="AL240" s="12">
        <f t="shared" si="89"/>
        <v>8.5710367526055948E-3</v>
      </c>
      <c r="AM240" s="2">
        <v>1</v>
      </c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10">
        <v>116.672</v>
      </c>
      <c r="AZ240" s="10">
        <v>32.869500000000002</v>
      </c>
      <c r="BA240" s="9">
        <v>565.39530000000002</v>
      </c>
      <c r="BB240" s="9">
        <v>206.02</v>
      </c>
      <c r="BC240" s="9">
        <v>126.4605</v>
      </c>
      <c r="BD240" s="9">
        <v>4.0618569999999998</v>
      </c>
      <c r="BE240" s="9">
        <v>1253.586</v>
      </c>
      <c r="BF240" s="9">
        <v>1.5511239999999999</v>
      </c>
      <c r="BG240" s="9">
        <v>3.7061579999999998</v>
      </c>
      <c r="BH240" s="9">
        <v>2.0726469999999999</v>
      </c>
      <c r="BI240" s="9">
        <v>6.8245529999999999</v>
      </c>
      <c r="BJ240" s="9">
        <v>2234.5410000000002</v>
      </c>
      <c r="BK240" s="9">
        <v>574.54489999999998</v>
      </c>
      <c r="BL240" s="9">
        <v>48.533999999999999</v>
      </c>
      <c r="BM240" s="9">
        <v>10339.5</v>
      </c>
      <c r="BN240" s="9">
        <v>32.057600000000001</v>
      </c>
      <c r="BO240" s="9">
        <v>3.75</v>
      </c>
      <c r="BP240" s="9">
        <v>0.73195239999999995</v>
      </c>
    </row>
    <row r="241" spans="1:68" x14ac:dyDescent="0.2">
      <c r="A241" s="25">
        <v>39994</v>
      </c>
      <c r="B241" s="27" t="str">
        <f t="shared" si="72"/>
        <v>2009-6</v>
      </c>
      <c r="C241" s="12">
        <v>0.124361</v>
      </c>
      <c r="D241" s="12">
        <v>0.80389999999999995</v>
      </c>
      <c r="E241" s="16">
        <f t="shared" si="71"/>
        <v>1.4014077421050994</v>
      </c>
      <c r="F241" s="12">
        <v>1.4037029999999999</v>
      </c>
      <c r="G241" s="50">
        <v>1.6373610000000001</v>
      </c>
      <c r="H241" s="12">
        <v>1.0352999999999999E-2</v>
      </c>
      <c r="I241" s="12">
        <v>0.272343</v>
      </c>
      <c r="J241" s="12">
        <v>0.89091299999999995</v>
      </c>
      <c r="K241" s="12">
        <v>0.92627999999999999</v>
      </c>
      <c r="L241" s="12">
        <v>5.2953E-2</v>
      </c>
      <c r="M241" s="12">
        <v>0.18845100000000001</v>
      </c>
      <c r="N241" s="12">
        <v>7.5001999999999999E-2</v>
      </c>
      <c r="O241" s="12">
        <v>0.15677099999999999</v>
      </c>
      <c r="P241" s="12">
        <v>0.63914199999999999</v>
      </c>
      <c r="Q241" s="12">
        <v>0.37651600000000002</v>
      </c>
      <c r="R241" s="12">
        <v>0.31180400000000003</v>
      </c>
      <c r="S241" s="12">
        <v>0.12886800000000001</v>
      </c>
      <c r="T241" s="12">
        <v>0.688361</v>
      </c>
      <c r="U241" s="12">
        <v>2.9307E-2</v>
      </c>
      <c r="V241" s="12">
        <f t="shared" si="73"/>
        <v>1.817047980242147E-3</v>
      </c>
      <c r="W241" s="12">
        <f t="shared" si="74"/>
        <v>5.0058819112457137E-3</v>
      </c>
      <c r="X241" s="12">
        <f t="shared" si="75"/>
        <v>7.9094588427354399E-3</v>
      </c>
      <c r="Y241" s="12">
        <f t="shared" si="76"/>
        <v>0.25376170000038067</v>
      </c>
      <c r="Z241" s="12">
        <f t="shared" si="77"/>
        <v>7.9394883952467867E-4</v>
      </c>
      <c r="AA241" s="12">
        <f t="shared" si="78"/>
        <v>0.64962484165394485</v>
      </c>
      <c r="AB241" s="12">
        <f t="shared" si="79"/>
        <v>0.26671069171151185</v>
      </c>
      <c r="AC241" s="12">
        <f t="shared" si="80"/>
        <v>0.51078366472977499</v>
      </c>
      <c r="AD241" s="12">
        <f t="shared" si="81"/>
        <v>0.14634335517020097</v>
      </c>
      <c r="AE241" s="12">
        <f t="shared" si="82"/>
        <v>4.7978567014543262E-4</v>
      </c>
      <c r="AF241" s="12">
        <f t="shared" si="83"/>
        <v>1.7340925190381684E-3</v>
      </c>
      <c r="AG241" s="12">
        <f t="shared" si="84"/>
        <v>2.0933026873819902E-2</v>
      </c>
      <c r="AH241" s="12">
        <f t="shared" si="85"/>
        <v>9.7949908416835631E-5</v>
      </c>
      <c r="AI241" s="12">
        <f t="shared" si="86"/>
        <v>3.2230824271099912E-2</v>
      </c>
      <c r="AJ241" s="12">
        <f t="shared" si="87"/>
        <v>0.26666666666666666</v>
      </c>
      <c r="AK241" s="12">
        <f t="shared" si="88"/>
        <v>3.0515715593530664E-2</v>
      </c>
      <c r="AL241" s="12">
        <f t="shared" si="89"/>
        <v>8.7100047469525869E-3</v>
      </c>
      <c r="AM241" s="2">
        <v>1</v>
      </c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10">
        <v>114.8105</v>
      </c>
      <c r="AZ241" s="10">
        <v>32.770000000000003</v>
      </c>
      <c r="BA241" s="9">
        <v>550.34320000000002</v>
      </c>
      <c r="BB241" s="9">
        <v>199.76499999999999</v>
      </c>
      <c r="BC241" s="9">
        <v>126.43089999999999</v>
      </c>
      <c r="BD241" s="9">
        <v>3.9407049999999999</v>
      </c>
      <c r="BE241" s="9">
        <v>1259.527</v>
      </c>
      <c r="BF241" s="9">
        <v>1.53935</v>
      </c>
      <c r="BG241" s="9">
        <v>3.7493810000000001</v>
      </c>
      <c r="BH241" s="9">
        <v>1.957776</v>
      </c>
      <c r="BI241" s="9">
        <v>6.8332449999999998</v>
      </c>
      <c r="BJ241" s="9">
        <v>2084.2640000000001</v>
      </c>
      <c r="BK241" s="9">
        <v>576.67049999999995</v>
      </c>
      <c r="BL241" s="9">
        <v>47.7714</v>
      </c>
      <c r="BM241" s="9">
        <v>10209.299999999999</v>
      </c>
      <c r="BN241" s="9">
        <v>31.026199999999999</v>
      </c>
      <c r="BO241" s="9">
        <v>3.75</v>
      </c>
      <c r="BP241" s="9">
        <v>0.71356819999999999</v>
      </c>
    </row>
    <row r="242" spans="1:68" x14ac:dyDescent="0.2">
      <c r="A242" s="25">
        <v>40025</v>
      </c>
      <c r="B242" s="27" t="str">
        <f t="shared" si="72"/>
        <v>2009-7</v>
      </c>
      <c r="C242" s="12">
        <v>0.12568799999999999</v>
      </c>
      <c r="D242" s="12">
        <v>0.80180899999999999</v>
      </c>
      <c r="E242" s="16">
        <f t="shared" si="71"/>
        <v>1.4087957599755772</v>
      </c>
      <c r="F242" s="12">
        <v>1.4073640000000001</v>
      </c>
      <c r="G242" s="50">
        <v>1.636093</v>
      </c>
      <c r="H242" s="12">
        <v>1.0592000000000001E-2</v>
      </c>
      <c r="I242" s="12">
        <v>0.27227699999999999</v>
      </c>
      <c r="J242" s="12">
        <v>0.88748700000000003</v>
      </c>
      <c r="K242" s="12">
        <v>0.92625100000000005</v>
      </c>
      <c r="L242" s="12">
        <v>5.4524999999999997E-2</v>
      </c>
      <c r="M242" s="12">
        <v>0.189024</v>
      </c>
      <c r="N242" s="12">
        <v>7.4741000000000002E-2</v>
      </c>
      <c r="O242" s="12">
        <v>0.15688099999999999</v>
      </c>
      <c r="P242" s="12">
        <v>0.64261299999999999</v>
      </c>
      <c r="Q242" s="12">
        <v>0.38483899999999999</v>
      </c>
      <c r="R242" s="12">
        <v>0.32661899999999999</v>
      </c>
      <c r="S242" s="12">
        <v>0.12961300000000001</v>
      </c>
      <c r="T242" s="12">
        <v>0.68944700000000003</v>
      </c>
      <c r="U242" s="12">
        <v>2.9371999999999999E-2</v>
      </c>
      <c r="V242" s="12">
        <f t="shared" si="73"/>
        <v>1.8508458828396049E-3</v>
      </c>
      <c r="W242" s="12">
        <f t="shared" si="74"/>
        <v>5.1823621413934961E-3</v>
      </c>
      <c r="X242" s="12">
        <f t="shared" si="75"/>
        <v>7.8519992367856745E-3</v>
      </c>
      <c r="Y242" s="12">
        <f t="shared" si="76"/>
        <v>0.25752129572354987</v>
      </c>
      <c r="Z242" s="12">
        <f t="shared" si="77"/>
        <v>7.9372449663976728E-4</v>
      </c>
      <c r="AA242" s="12">
        <f t="shared" si="78"/>
        <v>0.66169337922838611</v>
      </c>
      <c r="AB242" s="12">
        <f t="shared" si="79"/>
        <v>0.26388071958161186</v>
      </c>
      <c r="AC242" s="12">
        <f t="shared" si="80"/>
        <v>0.51648810811955459</v>
      </c>
      <c r="AD242" s="12">
        <f t="shared" si="81"/>
        <v>0.14636946639254594</v>
      </c>
      <c r="AE242" s="12">
        <f t="shared" si="82"/>
        <v>4.8789198461774151E-4</v>
      </c>
      <c r="AF242" s="12">
        <f t="shared" si="83"/>
        <v>1.7183506445705102E-3</v>
      </c>
      <c r="AG242" s="12">
        <f t="shared" si="84"/>
        <v>2.0627786040352074E-2</v>
      </c>
      <c r="AH242" s="12">
        <f t="shared" si="85"/>
        <v>9.9051090552506991E-5</v>
      </c>
      <c r="AI242" s="12">
        <f t="shared" si="86"/>
        <v>3.1730720414276284E-2</v>
      </c>
      <c r="AJ242" s="12">
        <f t="shared" si="87"/>
        <v>0.26666666666666666</v>
      </c>
      <c r="AK242" s="12">
        <f t="shared" si="88"/>
        <v>3.0418713592602172E-2</v>
      </c>
      <c r="AL242" s="12">
        <f t="shared" si="89"/>
        <v>8.7107862181424762E-3</v>
      </c>
      <c r="AM242" s="2">
        <v>1</v>
      </c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10">
        <v>114.8002</v>
      </c>
      <c r="AZ242" s="10">
        <v>32.874499999999998</v>
      </c>
      <c r="BA242" s="9">
        <v>540.29349999999999</v>
      </c>
      <c r="BB242" s="9">
        <v>192.9622</v>
      </c>
      <c r="BC242" s="9">
        <v>127.3561</v>
      </c>
      <c r="BD242" s="9">
        <v>3.8831739999999999</v>
      </c>
      <c r="BE242" s="9">
        <v>1259.883</v>
      </c>
      <c r="BF242" s="9">
        <v>1.511274</v>
      </c>
      <c r="BG242" s="9">
        <v>3.7895910000000002</v>
      </c>
      <c r="BH242" s="9">
        <v>1.936153</v>
      </c>
      <c r="BI242" s="9">
        <v>6.8320259999999999</v>
      </c>
      <c r="BJ242" s="9">
        <v>2049.634</v>
      </c>
      <c r="BK242" s="9">
        <v>581.95339999999999</v>
      </c>
      <c r="BL242" s="9">
        <v>48.478299999999997</v>
      </c>
      <c r="BM242" s="9">
        <v>10095.799999999999</v>
      </c>
      <c r="BN242" s="9">
        <v>31.5152</v>
      </c>
      <c r="BO242" s="9">
        <v>3.75</v>
      </c>
      <c r="BP242" s="9">
        <v>0.70982610000000002</v>
      </c>
    </row>
    <row r="243" spans="1:68" x14ac:dyDescent="0.2">
      <c r="A243" s="25">
        <v>40056</v>
      </c>
      <c r="B243" s="27" t="str">
        <f t="shared" si="72"/>
        <v>2009-8</v>
      </c>
      <c r="C243" s="12">
        <v>0.12631600000000001</v>
      </c>
      <c r="D243" s="12">
        <v>0.83503099999999997</v>
      </c>
      <c r="E243" s="16">
        <f t="shared" si="71"/>
        <v>1.4265335235378032</v>
      </c>
      <c r="F243" s="12">
        <v>1.4257489999999999</v>
      </c>
      <c r="G243" s="50">
        <v>1.6542760000000001</v>
      </c>
      <c r="H243" s="12">
        <v>1.0539E-2</v>
      </c>
      <c r="I243" s="12">
        <v>0.27226</v>
      </c>
      <c r="J243" s="12">
        <v>0.91962100000000002</v>
      </c>
      <c r="K243" s="12">
        <v>0.93591100000000005</v>
      </c>
      <c r="L243" s="12">
        <v>5.5647000000000002E-2</v>
      </c>
      <c r="M243" s="12">
        <v>0.191526</v>
      </c>
      <c r="N243" s="12">
        <v>7.6842999999999995E-2</v>
      </c>
      <c r="O243" s="12">
        <v>0.16450799999999999</v>
      </c>
      <c r="P243" s="12">
        <v>0.67533600000000005</v>
      </c>
      <c r="Q243" s="12">
        <v>0.38008700000000001</v>
      </c>
      <c r="R243" s="12">
        <v>0.34569</v>
      </c>
      <c r="S243" s="12">
        <v>0.13971900000000001</v>
      </c>
      <c r="T243" s="12">
        <v>0.69363300000000006</v>
      </c>
      <c r="U243" s="12">
        <v>2.9378000000000001E-2</v>
      </c>
      <c r="V243" s="12">
        <f t="shared" si="73"/>
        <v>1.8271992124040514E-3</v>
      </c>
      <c r="W243" s="12">
        <f t="shared" si="74"/>
        <v>5.2951797978300352E-3</v>
      </c>
      <c r="X243" s="12">
        <f t="shared" si="75"/>
        <v>7.8698267693731519E-3</v>
      </c>
      <c r="Y243" s="12">
        <f t="shared" si="76"/>
        <v>0.26133057507622359</v>
      </c>
      <c r="Z243" s="12">
        <f t="shared" si="77"/>
        <v>8.0722628974580447E-4</v>
      </c>
      <c r="AA243" s="12">
        <f t="shared" si="78"/>
        <v>0.67545387122877221</v>
      </c>
      <c r="AB243" s="12">
        <f t="shared" si="79"/>
        <v>0.26182465602785815</v>
      </c>
      <c r="AC243" s="12">
        <f t="shared" si="80"/>
        <v>0.54238052984069196</v>
      </c>
      <c r="AD243" s="12">
        <f t="shared" si="81"/>
        <v>0.14636543878748529</v>
      </c>
      <c r="AE243" s="12">
        <f t="shared" si="82"/>
        <v>4.9532880173523588E-4</v>
      </c>
      <c r="AF243" s="12">
        <f t="shared" si="83"/>
        <v>1.7037478875655881E-3</v>
      </c>
      <c r="AG243" s="12">
        <f t="shared" si="84"/>
        <v>2.0688941760628944E-2</v>
      </c>
      <c r="AH243" s="12">
        <f t="shared" si="85"/>
        <v>1.001552406229656E-4</v>
      </c>
      <c r="AI243" s="12">
        <f t="shared" si="86"/>
        <v>3.1618053908781911E-2</v>
      </c>
      <c r="AJ243" s="12">
        <f t="shared" si="87"/>
        <v>0.26666666666666666</v>
      </c>
      <c r="AK243" s="12">
        <f t="shared" si="88"/>
        <v>3.0435470714990077E-2</v>
      </c>
      <c r="AL243" s="12">
        <f t="shared" si="89"/>
        <v>8.7172710060079428E-3</v>
      </c>
      <c r="AM243" s="2">
        <v>1</v>
      </c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10">
        <v>114.7148</v>
      </c>
      <c r="AZ243" s="10">
        <v>32.856400000000001</v>
      </c>
      <c r="BA243" s="9">
        <v>547.28570000000002</v>
      </c>
      <c r="BB243" s="9">
        <v>188.851</v>
      </c>
      <c r="BC243" s="9">
        <v>127.0676</v>
      </c>
      <c r="BD243" s="9">
        <v>3.8265709999999999</v>
      </c>
      <c r="BE243" s="9">
        <v>1238.81</v>
      </c>
      <c r="BF243" s="9">
        <v>1.480486</v>
      </c>
      <c r="BG243" s="9">
        <v>3.81935</v>
      </c>
      <c r="BH243" s="9">
        <v>1.8437239999999999</v>
      </c>
      <c r="BI243" s="9">
        <v>6.8322139999999996</v>
      </c>
      <c r="BJ243" s="9">
        <v>2018.8610000000001</v>
      </c>
      <c r="BK243" s="9">
        <v>586.94129999999996</v>
      </c>
      <c r="BL243" s="9">
        <v>48.335000000000001</v>
      </c>
      <c r="BM243" s="9">
        <v>9984.5</v>
      </c>
      <c r="BN243" s="9">
        <v>31.627500000000001</v>
      </c>
      <c r="BO243" s="9">
        <v>3.75</v>
      </c>
      <c r="BP243" s="9">
        <v>0.70099999999999996</v>
      </c>
    </row>
    <row r="244" spans="1:68" x14ac:dyDescent="0.2">
      <c r="A244" s="25">
        <v>40086</v>
      </c>
      <c r="B244" s="27" t="str">
        <f t="shared" si="72"/>
        <v>2009-9</v>
      </c>
      <c r="C244" s="12">
        <v>0.13330900000000001</v>
      </c>
      <c r="D244" s="12">
        <v>0.86066100000000001</v>
      </c>
      <c r="E244" s="16">
        <f t="shared" si="71"/>
        <v>1.4567607904092696</v>
      </c>
      <c r="F244" s="12">
        <v>1.455586</v>
      </c>
      <c r="G244" s="50">
        <v>1.6327510000000001</v>
      </c>
      <c r="H244" s="12">
        <v>1.0938E-2</v>
      </c>
      <c r="I244" s="12">
        <v>0.27226099999999998</v>
      </c>
      <c r="J244" s="12">
        <v>0.92372299999999996</v>
      </c>
      <c r="K244" s="12">
        <v>0.96143599999999996</v>
      </c>
      <c r="L244" s="12">
        <v>5.7431999999999997E-2</v>
      </c>
      <c r="M244" s="12">
        <v>0.19558</v>
      </c>
      <c r="N244" s="12">
        <v>7.4593000000000007E-2</v>
      </c>
      <c r="O244" s="12">
        <v>0.16908100000000001</v>
      </c>
      <c r="P244" s="12">
        <v>0.70295300000000005</v>
      </c>
      <c r="Q244" s="12">
        <v>0.376193</v>
      </c>
      <c r="R244" s="12">
        <v>0.35061100000000001</v>
      </c>
      <c r="S244" s="12">
        <v>0.142763</v>
      </c>
      <c r="T244" s="12">
        <v>0.70233400000000001</v>
      </c>
      <c r="U244" s="12">
        <v>2.9551999999999998E-2</v>
      </c>
      <c r="V244" s="12">
        <f t="shared" si="73"/>
        <v>1.8221199162626572E-3</v>
      </c>
      <c r="W244" s="12">
        <f t="shared" si="74"/>
        <v>5.3680928078829373E-3</v>
      </c>
      <c r="X244" s="12">
        <f t="shared" si="75"/>
        <v>8.0252699700817942E-3</v>
      </c>
      <c r="Y244" s="12">
        <f t="shared" si="76"/>
        <v>0.26590278115695898</v>
      </c>
      <c r="Z244" s="12">
        <f t="shared" si="77"/>
        <v>8.2471778157514497E-4</v>
      </c>
      <c r="AA244" s="12">
        <f t="shared" si="78"/>
        <v>0.67438341124709678</v>
      </c>
      <c r="AB244" s="12">
        <f t="shared" si="79"/>
        <v>0.26162757994226926</v>
      </c>
      <c r="AC244" s="12">
        <f t="shared" si="80"/>
        <v>0.54903575595360654</v>
      </c>
      <c r="AD244" s="12">
        <f t="shared" si="81"/>
        <v>0.14643627554562522</v>
      </c>
      <c r="AE244" s="12">
        <f t="shared" si="82"/>
        <v>5.0483990012247415E-4</v>
      </c>
      <c r="AF244" s="12">
        <f t="shared" si="83"/>
        <v>1.7038396196212124E-3</v>
      </c>
      <c r="AG244" s="12">
        <f t="shared" si="84"/>
        <v>2.0644543285930021E-2</v>
      </c>
      <c r="AH244" s="12">
        <f t="shared" si="85"/>
        <v>1.018661885746883E-4</v>
      </c>
      <c r="AI244" s="12">
        <f t="shared" si="86"/>
        <v>3.2455519710237121E-2</v>
      </c>
      <c r="AJ244" s="12">
        <f t="shared" si="87"/>
        <v>0.26666666666666666</v>
      </c>
      <c r="AK244" s="12">
        <f t="shared" si="88"/>
        <v>3.0737736411615178E-2</v>
      </c>
      <c r="AL244" s="12">
        <f t="shared" si="89"/>
        <v>8.7133288663000675E-3</v>
      </c>
      <c r="AM244" s="2">
        <v>1</v>
      </c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10">
        <v>114.7667</v>
      </c>
      <c r="AZ244" s="10">
        <v>32.533299999999997</v>
      </c>
      <c r="BA244" s="9">
        <v>548.81129999999996</v>
      </c>
      <c r="BB244" s="9">
        <v>186.2859</v>
      </c>
      <c r="BC244" s="9">
        <v>124.60639999999999</v>
      </c>
      <c r="BD244" s="9">
        <v>3.7607729999999999</v>
      </c>
      <c r="BE244" s="9">
        <v>1212.5360000000001</v>
      </c>
      <c r="BF244" s="9">
        <v>1.482836</v>
      </c>
      <c r="BG244" s="9">
        <v>3.8222269999999998</v>
      </c>
      <c r="BH244" s="9">
        <v>1.821375</v>
      </c>
      <c r="BI244" s="9">
        <v>6.8289090000000003</v>
      </c>
      <c r="BJ244" s="9">
        <v>1980.826</v>
      </c>
      <c r="BK244" s="9">
        <v>586.90970000000004</v>
      </c>
      <c r="BL244" s="9">
        <v>48.438949999999998</v>
      </c>
      <c r="BM244" s="9">
        <v>9816.7999999999993</v>
      </c>
      <c r="BN244" s="9">
        <v>30.811399999999999</v>
      </c>
      <c r="BO244" s="9">
        <v>3.75</v>
      </c>
      <c r="BP244" s="9">
        <v>0.68645449999999997</v>
      </c>
    </row>
    <row r="245" spans="1:68" x14ac:dyDescent="0.2">
      <c r="A245" s="25">
        <v>40117</v>
      </c>
      <c r="B245" s="27" t="str">
        <f t="shared" si="72"/>
        <v>2009-10</v>
      </c>
      <c r="C245" s="12">
        <v>0.133827</v>
      </c>
      <c r="D245" s="12">
        <v>0.90444899999999995</v>
      </c>
      <c r="E245" s="16">
        <f t="shared" si="71"/>
        <v>1.4814814814814814</v>
      </c>
      <c r="F245" s="12">
        <v>1.48068</v>
      </c>
      <c r="G245" s="50">
        <v>1.6167339999999999</v>
      </c>
      <c r="H245" s="12">
        <v>1.1065999999999999E-2</v>
      </c>
      <c r="I245" s="12">
        <v>0.27227200000000001</v>
      </c>
      <c r="J245" s="12">
        <v>0.94874899999999995</v>
      </c>
      <c r="K245" s="12">
        <v>0.97798600000000002</v>
      </c>
      <c r="L245" s="12">
        <v>5.7293999999999998E-2</v>
      </c>
      <c r="M245" s="12">
        <v>0.19891300000000001</v>
      </c>
      <c r="N245" s="12">
        <v>7.5493000000000005E-2</v>
      </c>
      <c r="O245" s="12">
        <v>0.17688499999999999</v>
      </c>
      <c r="P245" s="12">
        <v>0.73695900000000003</v>
      </c>
      <c r="Q245" s="12">
        <v>0.38164399999999998</v>
      </c>
      <c r="R245" s="12">
        <v>0.35133399999999998</v>
      </c>
      <c r="S245" s="12">
        <v>0.14377300000000001</v>
      </c>
      <c r="T245" s="12">
        <v>0.71501099999999995</v>
      </c>
      <c r="U245" s="12">
        <v>2.9929000000000001E-2</v>
      </c>
      <c r="V245" s="12">
        <f t="shared" si="73"/>
        <v>1.8340059550173359E-3</v>
      </c>
      <c r="W245" s="12">
        <f t="shared" si="74"/>
        <v>5.5232659292370218E-3</v>
      </c>
      <c r="X245" s="12">
        <f t="shared" si="75"/>
        <v>8.0714419469609406E-3</v>
      </c>
      <c r="Y245" s="12">
        <f t="shared" si="76"/>
        <v>0.26877219218394338</v>
      </c>
      <c r="Z245" s="12">
        <f t="shared" si="77"/>
        <v>8.5263776281493248E-4</v>
      </c>
      <c r="AA245" s="12">
        <f t="shared" si="78"/>
        <v>0.68338266217183108</v>
      </c>
      <c r="AB245" s="12">
        <f t="shared" si="79"/>
        <v>0.26272992152257246</v>
      </c>
      <c r="AC245" s="12">
        <f t="shared" si="80"/>
        <v>0.57560582513095027</v>
      </c>
      <c r="AD245" s="12">
        <f t="shared" si="81"/>
        <v>0.14646548753161273</v>
      </c>
      <c r="AE245" s="12">
        <f t="shared" si="82"/>
        <v>5.2691008858939321E-4</v>
      </c>
      <c r="AF245" s="12">
        <f t="shared" si="83"/>
        <v>1.7171936590906945E-3</v>
      </c>
      <c r="AG245" s="12">
        <f t="shared" si="84"/>
        <v>2.1403628557149293E-2</v>
      </c>
      <c r="AH245" s="12">
        <f t="shared" si="85"/>
        <v>1.0587052035360753E-4</v>
      </c>
      <c r="AI245" s="12">
        <f t="shared" si="86"/>
        <v>3.3927287038419261E-2</v>
      </c>
      <c r="AJ245" s="12">
        <f t="shared" si="87"/>
        <v>0.26666666666666666</v>
      </c>
      <c r="AK245" s="12">
        <f t="shared" si="88"/>
        <v>3.0968381282710355E-2</v>
      </c>
      <c r="AL245" s="12">
        <f t="shared" si="89"/>
        <v>8.7120307918016303E-3</v>
      </c>
      <c r="AM245" s="2">
        <v>1</v>
      </c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10">
        <v>114.7838</v>
      </c>
      <c r="AZ245" s="10">
        <v>32.290999999999997</v>
      </c>
      <c r="BA245" s="9">
        <v>545.25450000000001</v>
      </c>
      <c r="BB245" s="9">
        <v>181.0523</v>
      </c>
      <c r="BC245" s="9">
        <v>123.89360000000001</v>
      </c>
      <c r="BD245" s="9">
        <v>3.7206229999999998</v>
      </c>
      <c r="BE245" s="9">
        <v>1172.8309999999999</v>
      </c>
      <c r="BF245" s="9">
        <v>1.463309</v>
      </c>
      <c r="BG245" s="9">
        <v>3.80619</v>
      </c>
      <c r="BH245" s="9">
        <v>1.7373000000000001</v>
      </c>
      <c r="BI245" s="9">
        <v>6.827547</v>
      </c>
      <c r="BJ245" s="9">
        <v>1897.857</v>
      </c>
      <c r="BK245" s="9">
        <v>582.34550000000002</v>
      </c>
      <c r="BL245" s="9">
        <v>46.721049999999998</v>
      </c>
      <c r="BM245" s="9">
        <v>9445.5</v>
      </c>
      <c r="BN245" s="9">
        <v>29.474799999999998</v>
      </c>
      <c r="BO245" s="9">
        <v>3.75</v>
      </c>
      <c r="BP245" s="9">
        <v>0.67500000000000004</v>
      </c>
    </row>
    <row r="246" spans="1:68" x14ac:dyDescent="0.2">
      <c r="A246" s="25">
        <v>40147</v>
      </c>
      <c r="B246" s="27" t="str">
        <f t="shared" si="72"/>
        <v>2009-11</v>
      </c>
      <c r="C246" s="12">
        <v>0.13286700000000001</v>
      </c>
      <c r="D246" s="12">
        <v>0.91826799999999997</v>
      </c>
      <c r="E246" s="16">
        <f t="shared" si="71"/>
        <v>1.4920177794806673</v>
      </c>
      <c r="F246" s="12">
        <v>1.489463</v>
      </c>
      <c r="G246" s="50">
        <v>1.6583349999999999</v>
      </c>
      <c r="H246" s="12">
        <v>1.1209999999999999E-2</v>
      </c>
      <c r="I246" s="12">
        <v>0.27225199999999999</v>
      </c>
      <c r="J246" s="12">
        <v>0.94135800000000003</v>
      </c>
      <c r="K246" s="12">
        <v>0.98633899999999997</v>
      </c>
      <c r="L246" s="12">
        <v>5.7616000000000001E-2</v>
      </c>
      <c r="M246" s="12">
        <v>0.200158</v>
      </c>
      <c r="N246" s="12">
        <v>7.6217999999999994E-2</v>
      </c>
      <c r="O246" s="12">
        <v>0.17697299999999999</v>
      </c>
      <c r="P246" s="12">
        <v>0.72833599999999998</v>
      </c>
      <c r="Q246" s="12">
        <v>0.38342700000000002</v>
      </c>
      <c r="R246" s="12">
        <v>0.35733199999999998</v>
      </c>
      <c r="S246" s="12">
        <v>0.14416399999999999</v>
      </c>
      <c r="T246" s="12">
        <v>0.71954799999999997</v>
      </c>
      <c r="U246" s="12">
        <v>3.0043E-2</v>
      </c>
      <c r="V246" s="12">
        <f t="shared" si="73"/>
        <v>1.978276545256538E-3</v>
      </c>
      <c r="W246" s="12">
        <f t="shared" si="74"/>
        <v>5.5103067532666474E-3</v>
      </c>
      <c r="X246" s="12">
        <f t="shared" si="75"/>
        <v>8.0811803048706082E-3</v>
      </c>
      <c r="Y246" s="12">
        <f t="shared" si="76"/>
        <v>0.26484053818775449</v>
      </c>
      <c r="Z246" s="12">
        <f t="shared" si="77"/>
        <v>8.6043191961500821E-4</v>
      </c>
      <c r="AA246" s="12">
        <f t="shared" si="78"/>
        <v>0.67556064778159397</v>
      </c>
      <c r="AB246" s="12">
        <f t="shared" si="79"/>
        <v>0.2637965600928564</v>
      </c>
      <c r="AC246" s="12">
        <f t="shared" si="80"/>
        <v>0.57998685749780909</v>
      </c>
      <c r="AD246" s="12">
        <f t="shared" si="81"/>
        <v>0.14646883414176806</v>
      </c>
      <c r="AE246" s="12">
        <f t="shared" si="82"/>
        <v>5.0636064929613343E-4</v>
      </c>
      <c r="AF246" s="12">
        <f t="shared" si="83"/>
        <v>1.7626245338298765E-3</v>
      </c>
      <c r="AG246" s="12">
        <f t="shared" si="84"/>
        <v>2.1473512422426934E-2</v>
      </c>
      <c r="AH246" s="12">
        <f t="shared" si="85"/>
        <v>1.0571383265500291E-4</v>
      </c>
      <c r="AI246" s="12">
        <f t="shared" si="86"/>
        <v>3.4502865462976699E-2</v>
      </c>
      <c r="AJ246" s="12">
        <f t="shared" si="87"/>
        <v>0.26666666666666666</v>
      </c>
      <c r="AK246" s="12">
        <f t="shared" si="88"/>
        <v>3.0941647147644257E-2</v>
      </c>
      <c r="AL246" s="12">
        <f t="shared" si="89"/>
        <v>8.7347458582018832E-3</v>
      </c>
      <c r="AM246" s="2">
        <v>1</v>
      </c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10">
        <v>114.4853</v>
      </c>
      <c r="AZ246" s="10">
        <v>32.318899999999999</v>
      </c>
      <c r="BA246" s="9">
        <v>505.4905</v>
      </c>
      <c r="BB246" s="9">
        <v>181.47810000000001</v>
      </c>
      <c r="BC246" s="9">
        <v>123.7443</v>
      </c>
      <c r="BD246" s="9">
        <v>3.7758569999999998</v>
      </c>
      <c r="BE246" s="9">
        <v>1162.2070000000001</v>
      </c>
      <c r="BF246" s="9">
        <v>1.4802519999999999</v>
      </c>
      <c r="BG246" s="9">
        <v>3.7907999999999999</v>
      </c>
      <c r="BH246" s="9">
        <v>1.7241770000000001</v>
      </c>
      <c r="BI246" s="9">
        <v>6.8273910000000004</v>
      </c>
      <c r="BJ246" s="9">
        <v>1974.877</v>
      </c>
      <c r="BK246" s="9">
        <v>567.33579999999995</v>
      </c>
      <c r="BL246" s="9">
        <v>46.569000000000003</v>
      </c>
      <c r="BM246" s="9">
        <v>9459.5</v>
      </c>
      <c r="BN246" s="9">
        <v>28.9831</v>
      </c>
      <c r="BO246" s="9">
        <v>3.75</v>
      </c>
      <c r="BP246" s="9">
        <v>0.67023330000000003</v>
      </c>
    </row>
    <row r="247" spans="1:68" x14ac:dyDescent="0.2">
      <c r="A247" s="25">
        <v>40178</v>
      </c>
      <c r="B247" s="27" t="str">
        <f t="shared" si="72"/>
        <v>2009-12</v>
      </c>
      <c r="C247" s="12">
        <v>0.13322300000000001</v>
      </c>
      <c r="D247" s="12">
        <v>0.90146099999999996</v>
      </c>
      <c r="E247" s="16">
        <f t="shared" si="71"/>
        <v>1.456987259229213</v>
      </c>
      <c r="F247" s="12">
        <v>1.4587110000000001</v>
      </c>
      <c r="G247" s="50">
        <v>1.622309</v>
      </c>
      <c r="H247" s="12">
        <v>1.1132E-2</v>
      </c>
      <c r="I247" s="12">
        <v>0.27229399999999998</v>
      </c>
      <c r="J247" s="12">
        <v>0.94752499999999995</v>
      </c>
      <c r="K247" s="12">
        <v>0.97097500000000003</v>
      </c>
      <c r="L247" s="12">
        <v>5.5929E-2</v>
      </c>
      <c r="M247" s="12">
        <v>0.19600200000000001</v>
      </c>
      <c r="N247" s="12">
        <v>7.7826000000000006E-2</v>
      </c>
      <c r="O247" s="12">
        <v>0.17329600000000001</v>
      </c>
      <c r="P247" s="12">
        <v>0.71531900000000004</v>
      </c>
      <c r="Q247" s="12">
        <v>0.38142199999999998</v>
      </c>
      <c r="R247" s="12">
        <v>0.35174100000000003</v>
      </c>
      <c r="S247" s="12">
        <v>0.13999700000000001</v>
      </c>
      <c r="T247" s="12">
        <v>0.71610200000000002</v>
      </c>
      <c r="U247" s="12">
        <v>3.0109E-2</v>
      </c>
      <c r="V247" s="12">
        <f t="shared" si="73"/>
        <v>1.989292434541835E-3</v>
      </c>
      <c r="W247" s="12">
        <f t="shared" si="74"/>
        <v>5.3372814983670587E-3</v>
      </c>
      <c r="X247" s="12">
        <f t="shared" si="75"/>
        <v>7.9790756719578578E-3</v>
      </c>
      <c r="Y247" s="12">
        <f t="shared" si="76"/>
        <v>0.26424631138573934</v>
      </c>
      <c r="Z247" s="12">
        <f t="shared" si="77"/>
        <v>8.595089625297068E-4</v>
      </c>
      <c r="AA247" s="12">
        <f t="shared" si="78"/>
        <v>0.666800026672001</v>
      </c>
      <c r="AB247" s="12">
        <f t="shared" si="79"/>
        <v>0.2640978049246846</v>
      </c>
      <c r="AC247" s="12">
        <f t="shared" si="80"/>
        <v>0.57247538355850702</v>
      </c>
      <c r="AD247" s="12">
        <f t="shared" si="81"/>
        <v>0.14645832286766569</v>
      </c>
      <c r="AE247" s="12">
        <f t="shared" si="82"/>
        <v>4.9585834318851792E-4</v>
      </c>
      <c r="AF247" s="12">
        <f t="shared" si="83"/>
        <v>1.7606024358991063E-3</v>
      </c>
      <c r="AG247" s="12">
        <f t="shared" si="84"/>
        <v>2.144542140253056E-2</v>
      </c>
      <c r="AH247" s="12">
        <f t="shared" si="85"/>
        <v>1.0573339324892284E-4</v>
      </c>
      <c r="AI247" s="12">
        <f t="shared" si="86"/>
        <v>3.3405266006133208E-2</v>
      </c>
      <c r="AJ247" s="12">
        <f t="shared" si="87"/>
        <v>0.26666666666666666</v>
      </c>
      <c r="AK247" s="12">
        <f t="shared" si="88"/>
        <v>3.1011694509999722E-2</v>
      </c>
      <c r="AL247" s="12">
        <f t="shared" si="89"/>
        <v>8.7501618779947422E-3</v>
      </c>
      <c r="AM247" s="2">
        <v>1</v>
      </c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10">
        <v>114.28360000000001</v>
      </c>
      <c r="AZ247" s="10">
        <v>32.245899999999999</v>
      </c>
      <c r="BA247" s="9">
        <v>502.69130000000001</v>
      </c>
      <c r="BB247" s="9">
        <v>187.3613</v>
      </c>
      <c r="BC247" s="9">
        <v>125.3278</v>
      </c>
      <c r="BD247" s="9">
        <v>3.784348</v>
      </c>
      <c r="BE247" s="9">
        <v>1163.4549999999999</v>
      </c>
      <c r="BF247" s="9">
        <v>1.4997</v>
      </c>
      <c r="BG247" s="9">
        <v>3.786476</v>
      </c>
      <c r="BH247" s="9">
        <v>1.7467999999999999</v>
      </c>
      <c r="BI247" s="9">
        <v>6.8278809999999996</v>
      </c>
      <c r="BJ247" s="9">
        <v>2016.7049999999999</v>
      </c>
      <c r="BK247" s="9">
        <v>567.98739999999998</v>
      </c>
      <c r="BL247" s="9">
        <v>46.63</v>
      </c>
      <c r="BM247" s="9">
        <v>9457.75</v>
      </c>
      <c r="BN247" s="9">
        <v>29.935400000000001</v>
      </c>
      <c r="BO247" s="9">
        <v>3.75</v>
      </c>
      <c r="BP247" s="9">
        <v>0.68634779999999995</v>
      </c>
    </row>
    <row r="248" spans="1:68" x14ac:dyDescent="0.2">
      <c r="A248" s="25">
        <v>40209</v>
      </c>
      <c r="B248" s="27" t="str">
        <f t="shared" si="72"/>
        <v>2010-1</v>
      </c>
      <c r="C248" s="12">
        <v>0.13408700000000001</v>
      </c>
      <c r="D248" s="12">
        <v>0.91097099999999998</v>
      </c>
      <c r="E248" s="16">
        <f t="shared" si="71"/>
        <v>1.4282798554409393</v>
      </c>
      <c r="F248" s="12">
        <v>1.4278109999999999</v>
      </c>
      <c r="G248" s="50">
        <v>1.6147849999999999</v>
      </c>
      <c r="H248" s="12">
        <v>1.0951000000000001E-2</v>
      </c>
      <c r="I248" s="12">
        <v>0.27227000000000001</v>
      </c>
      <c r="J248" s="12">
        <v>0.95772900000000005</v>
      </c>
      <c r="K248" s="12">
        <v>0.96685299999999996</v>
      </c>
      <c r="L248" s="12">
        <v>5.459E-2</v>
      </c>
      <c r="M248" s="12">
        <v>0.19184999999999999</v>
      </c>
      <c r="N248" s="12">
        <v>7.7855999999999995E-2</v>
      </c>
      <c r="O248" s="12">
        <v>0.174092</v>
      </c>
      <c r="P248" s="12">
        <v>0.72594599999999998</v>
      </c>
      <c r="Q248" s="12">
        <v>0.38091599999999998</v>
      </c>
      <c r="R248" s="12">
        <v>0.350576</v>
      </c>
      <c r="S248" s="12">
        <v>0.13988800000000001</v>
      </c>
      <c r="T248" s="12">
        <v>0.71540000000000004</v>
      </c>
      <c r="U248" s="12">
        <v>3.0224999999999998E-2</v>
      </c>
      <c r="V248" s="12">
        <f t="shared" si="73"/>
        <v>1.99172002152651E-3</v>
      </c>
      <c r="W248" s="12">
        <f t="shared" si="74"/>
        <v>5.3073175702463291E-3</v>
      </c>
      <c r="X248" s="12">
        <f t="shared" si="75"/>
        <v>7.9600025790408351E-3</v>
      </c>
      <c r="Y248" s="12">
        <f t="shared" si="76"/>
        <v>0.26947952993068719</v>
      </c>
      <c r="Z248" s="12">
        <f t="shared" si="77"/>
        <v>8.7815433035463386E-4</v>
      </c>
      <c r="AA248" s="12">
        <f t="shared" si="78"/>
        <v>0.6816079677244995</v>
      </c>
      <c r="AB248" s="12">
        <f t="shared" si="79"/>
        <v>0.26270852489163271</v>
      </c>
      <c r="AC248" s="12">
        <f t="shared" si="80"/>
        <v>0.5642767664684174</v>
      </c>
      <c r="AD248" s="12">
        <f t="shared" si="81"/>
        <v>0.1464702286078034</v>
      </c>
      <c r="AE248" s="12">
        <f t="shared" si="82"/>
        <v>5.0564093021750645E-4</v>
      </c>
      <c r="AF248" s="12">
        <f t="shared" si="83"/>
        <v>1.7721186546854908E-3</v>
      </c>
      <c r="AG248" s="12">
        <f t="shared" si="84"/>
        <v>2.1758145161641259E-2</v>
      </c>
      <c r="AH248" s="12">
        <f t="shared" si="85"/>
        <v>1.0756736406174366E-4</v>
      </c>
      <c r="AI248" s="12">
        <f t="shared" si="86"/>
        <v>3.3396006505542065E-2</v>
      </c>
      <c r="AJ248" s="12">
        <f t="shared" si="87"/>
        <v>0.26666666666666666</v>
      </c>
      <c r="AK248" s="12">
        <f t="shared" si="88"/>
        <v>3.1381606612732142E-2</v>
      </c>
      <c r="AL248" s="12">
        <f t="shared" si="89"/>
        <v>8.7444003046549066E-3</v>
      </c>
      <c r="AM248" s="2">
        <v>1</v>
      </c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10">
        <v>114.35890000000001</v>
      </c>
      <c r="AZ248" s="10">
        <v>31.8658</v>
      </c>
      <c r="BA248" s="9">
        <v>502.07859999999999</v>
      </c>
      <c r="BB248" s="9">
        <v>188.41909999999999</v>
      </c>
      <c r="BC248" s="9">
        <v>125.6281</v>
      </c>
      <c r="BD248" s="9">
        <v>3.7108569999999999</v>
      </c>
      <c r="BE248" s="9">
        <v>1138.752</v>
      </c>
      <c r="BF248" s="9">
        <v>1.4671190000000001</v>
      </c>
      <c r="BG248" s="9">
        <v>3.8065000000000002</v>
      </c>
      <c r="BH248" s="9">
        <v>1.7721800000000001</v>
      </c>
      <c r="BI248" s="9">
        <v>6.8273260000000002</v>
      </c>
      <c r="BJ248" s="9">
        <v>1977.6880000000001</v>
      </c>
      <c r="BK248" s="9">
        <v>564.29629999999997</v>
      </c>
      <c r="BL248" s="9">
        <v>45.959800000000001</v>
      </c>
      <c r="BM248" s="9">
        <v>9296.5</v>
      </c>
      <c r="BN248" s="9">
        <v>29.9437</v>
      </c>
      <c r="BO248" s="9">
        <v>3.75</v>
      </c>
      <c r="BP248" s="9">
        <v>0.70014290000000001</v>
      </c>
    </row>
    <row r="249" spans="1:68" x14ac:dyDescent="0.2">
      <c r="A249" s="25">
        <v>40237</v>
      </c>
      <c r="B249" s="27" t="str">
        <f t="shared" si="72"/>
        <v>2010-2</v>
      </c>
      <c r="C249" s="12">
        <v>0.130166</v>
      </c>
      <c r="D249" s="12">
        <v>0.88517100000000004</v>
      </c>
      <c r="E249" s="16">
        <f t="shared" si="71"/>
        <v>1.368269822809058</v>
      </c>
      <c r="F249" s="12">
        <v>1.366303</v>
      </c>
      <c r="G249" s="50">
        <v>1.560751</v>
      </c>
      <c r="H249" s="12">
        <v>1.1094E-2</v>
      </c>
      <c r="I249" s="12">
        <v>0.272254</v>
      </c>
      <c r="J249" s="12">
        <v>0.94660599999999995</v>
      </c>
      <c r="K249" s="12">
        <v>0.93222000000000005</v>
      </c>
      <c r="L249" s="12">
        <v>5.2600000000000001E-2</v>
      </c>
      <c r="M249" s="12">
        <v>0.18357000000000001</v>
      </c>
      <c r="N249" s="12">
        <v>7.7258999999999994E-2</v>
      </c>
      <c r="O249" s="12">
        <v>0.168653</v>
      </c>
      <c r="P249" s="12">
        <v>0.69633100000000003</v>
      </c>
      <c r="Q249" s="12">
        <v>0.37478499999999998</v>
      </c>
      <c r="R249" s="12">
        <v>0.33993000000000001</v>
      </c>
      <c r="S249" s="12">
        <v>0.13737199999999999</v>
      </c>
      <c r="T249" s="12">
        <v>0.70787299999999997</v>
      </c>
      <c r="U249" s="12">
        <v>3.0169000000000001E-2</v>
      </c>
      <c r="V249" s="12">
        <f t="shared" si="73"/>
        <v>1.8796639160918028E-3</v>
      </c>
      <c r="W249" s="12">
        <f t="shared" si="74"/>
        <v>5.0498801915924551E-3</v>
      </c>
      <c r="X249" s="12">
        <f t="shared" si="75"/>
        <v>7.8001903246439214E-3</v>
      </c>
      <c r="Y249" s="12">
        <f t="shared" si="76"/>
        <v>0.26701200218949839</v>
      </c>
      <c r="Z249" s="12">
        <f t="shared" si="77"/>
        <v>8.6643475096499171E-4</v>
      </c>
      <c r="AA249" s="12">
        <f t="shared" si="78"/>
        <v>0.66303764064685955</v>
      </c>
      <c r="AB249" s="12">
        <f t="shared" si="79"/>
        <v>0.25938655080734063</v>
      </c>
      <c r="AC249" s="12">
        <f t="shared" si="80"/>
        <v>0.5415475262109003</v>
      </c>
      <c r="AD249" s="12">
        <f t="shared" si="81"/>
        <v>0.14647636457381236</v>
      </c>
      <c r="AE249" s="12">
        <f t="shared" si="82"/>
        <v>5.1206108683941561E-4</v>
      </c>
      <c r="AF249" s="12">
        <f t="shared" si="83"/>
        <v>1.8062686553684561E-3</v>
      </c>
      <c r="AG249" s="12">
        <f t="shared" si="84"/>
        <v>2.158526503467673E-2</v>
      </c>
      <c r="AH249" s="12">
        <f t="shared" si="85"/>
        <v>1.069919221098807E-4</v>
      </c>
      <c r="AI249" s="12">
        <f t="shared" si="86"/>
        <v>3.3125306409084281E-2</v>
      </c>
      <c r="AJ249" s="12">
        <f t="shared" si="87"/>
        <v>0.26666666666666666</v>
      </c>
      <c r="AK249" s="12">
        <f t="shared" si="88"/>
        <v>3.1189472929096969E-2</v>
      </c>
      <c r="AL249" s="12">
        <f t="shared" si="89"/>
        <v>8.7330219137718886E-3</v>
      </c>
      <c r="AM249" s="2">
        <v>1</v>
      </c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10">
        <v>114.50790000000001</v>
      </c>
      <c r="AZ249" s="10">
        <v>32.062100000000001</v>
      </c>
      <c r="BA249" s="9">
        <v>532.01</v>
      </c>
      <c r="BB249" s="9">
        <v>198.02449999999999</v>
      </c>
      <c r="BC249" s="9">
        <v>128.202</v>
      </c>
      <c r="BD249" s="9">
        <v>3.7451500000000002</v>
      </c>
      <c r="BE249" s="9">
        <v>1154.155</v>
      </c>
      <c r="BF249" s="9">
        <v>1.5082100000000001</v>
      </c>
      <c r="BG249" s="9">
        <v>3.8552499999999998</v>
      </c>
      <c r="BH249" s="9">
        <v>1.84656</v>
      </c>
      <c r="BI249" s="9">
        <v>6.8270400000000002</v>
      </c>
      <c r="BJ249" s="9">
        <v>1952.8920000000001</v>
      </c>
      <c r="BK249" s="9">
        <v>553.62750000000005</v>
      </c>
      <c r="BL249" s="9">
        <v>46.3279</v>
      </c>
      <c r="BM249" s="9">
        <v>9346.5</v>
      </c>
      <c r="BN249" s="9">
        <v>30.188400000000001</v>
      </c>
      <c r="BO249" s="9">
        <v>3.75</v>
      </c>
      <c r="BP249" s="9">
        <v>0.73085</v>
      </c>
    </row>
    <row r="250" spans="1:68" x14ac:dyDescent="0.2">
      <c r="A250" s="25">
        <v>40268</v>
      </c>
      <c r="B250" s="27" t="str">
        <f t="shared" si="72"/>
        <v>2010-3</v>
      </c>
      <c r="C250" s="12">
        <v>0.1348</v>
      </c>
      <c r="D250" s="12">
        <v>0.91091500000000003</v>
      </c>
      <c r="E250" s="16">
        <f t="shared" si="71"/>
        <v>1.3568521031207599</v>
      </c>
      <c r="F250" s="12">
        <v>1.3575630000000001</v>
      </c>
      <c r="G250" s="50">
        <v>1.5054449999999999</v>
      </c>
      <c r="H250" s="12">
        <v>1.1036000000000001E-2</v>
      </c>
      <c r="I250" s="12">
        <v>0.27226299999999998</v>
      </c>
      <c r="J250" s="12">
        <v>0.97658699999999998</v>
      </c>
      <c r="K250" s="12">
        <v>0.93736600000000003</v>
      </c>
      <c r="L250" s="12">
        <v>5.3150999999999997E-2</v>
      </c>
      <c r="M250" s="12">
        <v>0.182426</v>
      </c>
      <c r="N250" s="12">
        <v>7.9481999999999997E-2</v>
      </c>
      <c r="O250" s="12">
        <v>0.168964</v>
      </c>
      <c r="P250" s="12">
        <v>0.70263500000000001</v>
      </c>
      <c r="Q250" s="12">
        <v>0.37405100000000002</v>
      </c>
      <c r="R250" s="12">
        <v>0.34881299999999998</v>
      </c>
      <c r="S250" s="12">
        <v>0.13967099999999999</v>
      </c>
      <c r="T250" s="12">
        <v>0.71438999999999997</v>
      </c>
      <c r="U250" s="12">
        <v>3.0759999999999999E-2</v>
      </c>
      <c r="V250" s="12">
        <f t="shared" si="73"/>
        <v>1.9130953480982205E-3</v>
      </c>
      <c r="W250" s="12">
        <f t="shared" si="74"/>
        <v>5.1193027919141636E-3</v>
      </c>
      <c r="X250" s="12">
        <f t="shared" si="75"/>
        <v>7.8404622736556549E-3</v>
      </c>
      <c r="Y250" s="12">
        <f t="shared" si="76"/>
        <v>0.26738897341351436</v>
      </c>
      <c r="Z250" s="12">
        <f t="shared" si="77"/>
        <v>8.8032353650613685E-4</v>
      </c>
      <c r="AA250" s="12">
        <f t="shared" si="78"/>
        <v>0.6546962013217007</v>
      </c>
      <c r="AB250" s="12">
        <f t="shared" si="79"/>
        <v>0.2602251572150287</v>
      </c>
      <c r="AC250" s="12">
        <f t="shared" si="80"/>
        <v>0.5598013377012766</v>
      </c>
      <c r="AD250" s="12">
        <f t="shared" si="81"/>
        <v>0.14648926035961063</v>
      </c>
      <c r="AE250" s="12">
        <f t="shared" si="82"/>
        <v>5.2351772500137429E-4</v>
      </c>
      <c r="AF250" s="12">
        <f t="shared" si="83"/>
        <v>1.8598723792770788E-3</v>
      </c>
      <c r="AG250" s="12">
        <f t="shared" si="84"/>
        <v>2.1979712725154685E-2</v>
      </c>
      <c r="AH250" s="12">
        <f t="shared" si="85"/>
        <v>1.0906909527185472E-4</v>
      </c>
      <c r="AI250" s="12">
        <f t="shared" si="86"/>
        <v>3.3824464558726036E-2</v>
      </c>
      <c r="AJ250" s="12">
        <f t="shared" si="87"/>
        <v>0.26666666666666666</v>
      </c>
      <c r="AK250" s="12">
        <f t="shared" si="88"/>
        <v>3.1417790638126747E-2</v>
      </c>
      <c r="AL250" s="12">
        <f t="shared" si="89"/>
        <v>8.7639423367650016E-3</v>
      </c>
      <c r="AM250" s="2">
        <v>1</v>
      </c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10">
        <v>114.1039</v>
      </c>
      <c r="AZ250" s="10">
        <v>31.8291</v>
      </c>
      <c r="BA250" s="9">
        <v>522.71310000000005</v>
      </c>
      <c r="BB250" s="9">
        <v>195.3391</v>
      </c>
      <c r="BC250" s="9">
        <v>127.54349999999999</v>
      </c>
      <c r="BD250" s="9">
        <v>3.7398699999999998</v>
      </c>
      <c r="BE250" s="9">
        <v>1135.9459999999999</v>
      </c>
      <c r="BF250" s="9">
        <v>1.527426</v>
      </c>
      <c r="BG250" s="9">
        <v>3.8428260000000001</v>
      </c>
      <c r="BH250" s="9">
        <v>1.786348</v>
      </c>
      <c r="BI250" s="9">
        <v>6.8264389999999997</v>
      </c>
      <c r="BJ250" s="9">
        <v>1910.155</v>
      </c>
      <c r="BK250" s="9">
        <v>537.67129999999997</v>
      </c>
      <c r="BL250" s="9">
        <v>45.496499999999997</v>
      </c>
      <c r="BM250" s="9">
        <v>9168.5</v>
      </c>
      <c r="BN250" s="9">
        <v>29.564399999999999</v>
      </c>
      <c r="BO250" s="9">
        <v>3.75</v>
      </c>
      <c r="BP250" s="9">
        <v>0.73699999999999999</v>
      </c>
    </row>
    <row r="251" spans="1:68" x14ac:dyDescent="0.2">
      <c r="A251" s="25">
        <v>40298</v>
      </c>
      <c r="B251" s="27" t="str">
        <f t="shared" si="72"/>
        <v>2010-4</v>
      </c>
      <c r="C251" s="12">
        <v>0.13641300000000001</v>
      </c>
      <c r="D251" s="12">
        <v>0.92588800000000004</v>
      </c>
      <c r="E251" s="16">
        <f t="shared" si="71"/>
        <v>1.3395032639676032</v>
      </c>
      <c r="F251" s="12">
        <v>1.3441320000000001</v>
      </c>
      <c r="G251" s="50">
        <v>1.5330649999999999</v>
      </c>
      <c r="H251" s="12">
        <v>1.0697999999999999E-2</v>
      </c>
      <c r="I251" s="12">
        <v>0.27226</v>
      </c>
      <c r="J251" s="12">
        <v>0.99449299999999996</v>
      </c>
      <c r="K251" s="12">
        <v>0.93743399999999999</v>
      </c>
      <c r="L251" s="12">
        <v>5.3144999999999998E-2</v>
      </c>
      <c r="M251" s="12">
        <v>0.18059</v>
      </c>
      <c r="N251" s="12">
        <v>8.1712000000000007E-2</v>
      </c>
      <c r="O251" s="12">
        <v>0.16905899999999999</v>
      </c>
      <c r="P251" s="12">
        <v>0.71134699999999995</v>
      </c>
      <c r="Q251" s="12">
        <v>0.37896999999999997</v>
      </c>
      <c r="R251" s="12">
        <v>0.34734500000000001</v>
      </c>
      <c r="S251" s="12">
        <v>0.13900100000000001</v>
      </c>
      <c r="T251" s="12">
        <v>0.723024</v>
      </c>
      <c r="U251" s="12">
        <v>3.0998999999999999E-2</v>
      </c>
      <c r="V251" s="12">
        <f t="shared" si="73"/>
        <v>1.92390938386802E-3</v>
      </c>
      <c r="W251" s="12">
        <f t="shared" si="74"/>
        <v>5.047700772298218E-3</v>
      </c>
      <c r="X251" s="12">
        <f t="shared" si="75"/>
        <v>7.8325832329457241E-3</v>
      </c>
      <c r="Y251" s="12">
        <f t="shared" si="76"/>
        <v>0.26946580559766709</v>
      </c>
      <c r="Z251" s="12">
        <f t="shared" si="77"/>
        <v>8.9652649773716716E-4</v>
      </c>
      <c r="AA251" s="12">
        <f t="shared" si="78"/>
        <v>0.67322568005892069</v>
      </c>
      <c r="AB251" s="12">
        <f t="shared" si="79"/>
        <v>0.25933287137504513</v>
      </c>
      <c r="AC251" s="12">
        <f t="shared" si="80"/>
        <v>0.56867423837459252</v>
      </c>
      <c r="AD251" s="12">
        <f t="shared" si="81"/>
        <v>0.14649531207676589</v>
      </c>
      <c r="AE251" s="12">
        <f t="shared" si="82"/>
        <v>5.1621455735376023E-4</v>
      </c>
      <c r="AF251" s="12">
        <f t="shared" si="83"/>
        <v>1.9365864758483461E-3</v>
      </c>
      <c r="AG251" s="12">
        <f t="shared" si="84"/>
        <v>2.2472162608568637E-2</v>
      </c>
      <c r="AH251" s="12">
        <f t="shared" si="85"/>
        <v>1.108979406252426E-4</v>
      </c>
      <c r="AI251" s="12">
        <f t="shared" si="86"/>
        <v>3.4248921158983495E-2</v>
      </c>
      <c r="AJ251" s="12">
        <f t="shared" si="87"/>
        <v>0.26666666666666666</v>
      </c>
      <c r="AK251" s="12">
        <f t="shared" si="88"/>
        <v>3.1769531113490297E-2</v>
      </c>
      <c r="AL251" s="12">
        <f t="shared" si="89"/>
        <v>8.7851383571439876E-3</v>
      </c>
      <c r="AM251" s="2">
        <v>1</v>
      </c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10">
        <v>113.82859999999999</v>
      </c>
      <c r="AZ251" s="10">
        <v>31.476700000000001</v>
      </c>
      <c r="BA251" s="9">
        <v>519.77499999999998</v>
      </c>
      <c r="BB251" s="9">
        <v>198.11</v>
      </c>
      <c r="BC251" s="9">
        <v>127.6718</v>
      </c>
      <c r="BD251" s="9">
        <v>3.7110460000000001</v>
      </c>
      <c r="BE251" s="9">
        <v>1115.4159999999999</v>
      </c>
      <c r="BF251" s="9">
        <v>1.4853860000000001</v>
      </c>
      <c r="BG251" s="9">
        <v>3.8560479999999999</v>
      </c>
      <c r="BH251" s="9">
        <v>1.7584759999999999</v>
      </c>
      <c r="BI251" s="9">
        <v>6.8261570000000003</v>
      </c>
      <c r="BJ251" s="9">
        <v>1937.1790000000001</v>
      </c>
      <c r="BK251" s="9">
        <v>516.37249999999995</v>
      </c>
      <c r="BL251" s="9">
        <v>44.499499999999998</v>
      </c>
      <c r="BM251" s="9">
        <v>9017.2999999999993</v>
      </c>
      <c r="BN251" s="9">
        <v>29.198</v>
      </c>
      <c r="BO251" s="9">
        <v>3.75</v>
      </c>
      <c r="BP251" s="9">
        <v>0.74654540000000003</v>
      </c>
    </row>
    <row r="252" spans="1:68" x14ac:dyDescent="0.2">
      <c r="A252" s="25">
        <v>40329</v>
      </c>
      <c r="B252" s="27" t="str">
        <f t="shared" si="72"/>
        <v>2010-5</v>
      </c>
      <c r="C252" s="12">
        <v>0.13120200000000001</v>
      </c>
      <c r="D252" s="12">
        <v>0.87461699999999998</v>
      </c>
      <c r="E252" s="16">
        <f t="shared" si="71"/>
        <v>1.2571838628885106</v>
      </c>
      <c r="F252" s="12">
        <v>1.262359</v>
      </c>
      <c r="G252" s="50">
        <v>1.470672</v>
      </c>
      <c r="H252" s="12">
        <v>1.0869E-2</v>
      </c>
      <c r="I252" s="12">
        <v>0.27225700000000003</v>
      </c>
      <c r="J252" s="12">
        <v>0.96165400000000001</v>
      </c>
      <c r="K252" s="12">
        <v>0.88790800000000003</v>
      </c>
      <c r="L252" s="12">
        <v>4.9231999999999998E-2</v>
      </c>
      <c r="M252" s="12">
        <v>0.169629</v>
      </c>
      <c r="N252" s="12">
        <v>7.868E-2</v>
      </c>
      <c r="O252" s="12">
        <v>0.15965399999999999</v>
      </c>
      <c r="P252" s="12">
        <v>0.70035700000000001</v>
      </c>
      <c r="Q252" s="12">
        <v>0.369199</v>
      </c>
      <c r="R252" s="12">
        <v>0.31188199999999999</v>
      </c>
      <c r="S252" s="12">
        <v>0.130356</v>
      </c>
      <c r="T252" s="12">
        <v>0.71801300000000001</v>
      </c>
      <c r="U252" s="12">
        <v>3.0887999999999999E-2</v>
      </c>
      <c r="V252" s="12">
        <f t="shared" si="73"/>
        <v>1.8748830541694963E-3</v>
      </c>
      <c r="W252" s="12">
        <f t="shared" si="74"/>
        <v>4.5474223391212924E-3</v>
      </c>
      <c r="X252" s="12">
        <f t="shared" si="75"/>
        <v>7.7118840132644412E-3</v>
      </c>
      <c r="Y252" s="12">
        <f t="shared" si="76"/>
        <v>0.26366670208589366</v>
      </c>
      <c r="Z252" s="12">
        <f t="shared" si="77"/>
        <v>8.5695750947580756E-4</v>
      </c>
      <c r="AA252" s="12">
        <f t="shared" si="78"/>
        <v>0.64892126573390729</v>
      </c>
      <c r="AB252" s="12">
        <f t="shared" si="79"/>
        <v>0.25756772614575141</v>
      </c>
      <c r="AC252" s="12">
        <f t="shared" si="80"/>
        <v>0.5547114696026435</v>
      </c>
      <c r="AD252" s="12">
        <f t="shared" si="81"/>
        <v>0.14646874832934084</v>
      </c>
      <c r="AE252" s="12">
        <f t="shared" si="82"/>
        <v>5.0398475546911659E-4</v>
      </c>
      <c r="AF252" s="12">
        <f t="shared" si="83"/>
        <v>1.8951655085941964E-3</v>
      </c>
      <c r="AG252" s="12">
        <f t="shared" si="84"/>
        <v>2.182858016000349E-2</v>
      </c>
      <c r="AH252" s="12">
        <f t="shared" si="85"/>
        <v>1.0839520893176522E-4</v>
      </c>
      <c r="AI252" s="12">
        <f t="shared" si="86"/>
        <v>3.2947626452990326E-2</v>
      </c>
      <c r="AJ252" s="12">
        <f t="shared" si="87"/>
        <v>0.26666666666666666</v>
      </c>
      <c r="AK252" s="12">
        <f t="shared" si="88"/>
        <v>3.1412461323406998E-2</v>
      </c>
      <c r="AL252" s="12">
        <f t="shared" si="89"/>
        <v>8.7948813790373996E-3</v>
      </c>
      <c r="AM252" s="2">
        <v>1</v>
      </c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10">
        <v>113.7025</v>
      </c>
      <c r="AZ252" s="10">
        <v>31.834499999999998</v>
      </c>
      <c r="BA252" s="9">
        <v>533.36659999999995</v>
      </c>
      <c r="BB252" s="9">
        <v>219.90479999999999</v>
      </c>
      <c r="BC252" s="9">
        <v>129.66999999999999</v>
      </c>
      <c r="BD252" s="9">
        <v>3.7926669999999998</v>
      </c>
      <c r="BE252" s="9">
        <v>1166.9190000000001</v>
      </c>
      <c r="BF252" s="9">
        <v>1.5410189999999999</v>
      </c>
      <c r="BG252" s="9">
        <v>3.8824740000000002</v>
      </c>
      <c r="BH252" s="9">
        <v>1.8027390000000001</v>
      </c>
      <c r="BI252" s="9">
        <v>6.8273950000000001</v>
      </c>
      <c r="BJ252" s="9">
        <v>1984.1869999999999</v>
      </c>
      <c r="BK252" s="9">
        <v>527.65840000000003</v>
      </c>
      <c r="BL252" s="9">
        <v>45.811500000000002</v>
      </c>
      <c r="BM252" s="9">
        <v>9225.5</v>
      </c>
      <c r="BN252" s="9">
        <v>30.351199999999999</v>
      </c>
      <c r="BO252" s="9">
        <v>3.75</v>
      </c>
      <c r="BP252" s="9">
        <v>0.79542860000000004</v>
      </c>
    </row>
    <row r="253" spans="1:68" x14ac:dyDescent="0.2">
      <c r="A253" s="25">
        <v>40359</v>
      </c>
      <c r="B253" s="27" t="str">
        <f t="shared" si="72"/>
        <v>2010-6</v>
      </c>
      <c r="C253" s="12">
        <v>0.13086300000000001</v>
      </c>
      <c r="D253" s="12">
        <v>0.85389599999999999</v>
      </c>
      <c r="E253" s="16">
        <f t="shared" si="71"/>
        <v>1.2210690581711194</v>
      </c>
      <c r="F253" s="12">
        <v>1.2215780000000001</v>
      </c>
      <c r="G253" s="50">
        <v>1.4738439999999999</v>
      </c>
      <c r="H253" s="12">
        <v>1.0999E-2</v>
      </c>
      <c r="I253" s="12">
        <v>0.27225899999999997</v>
      </c>
      <c r="J253" s="12">
        <v>0.96347799999999995</v>
      </c>
      <c r="K253" s="12">
        <v>0.88616799999999996</v>
      </c>
      <c r="L253" s="12">
        <v>4.7383000000000002E-2</v>
      </c>
      <c r="M253" s="12">
        <v>0.164159</v>
      </c>
      <c r="N253" s="12">
        <v>7.8612000000000001E-2</v>
      </c>
      <c r="O253" s="12">
        <v>0.15445</v>
      </c>
      <c r="P253" s="12">
        <v>0.69253399999999998</v>
      </c>
      <c r="Q253" s="12">
        <v>0.36328500000000002</v>
      </c>
      <c r="R253" s="12">
        <v>0.29783799999999999</v>
      </c>
      <c r="S253" s="12">
        <v>0.12753800000000001</v>
      </c>
      <c r="T253" s="12">
        <v>0.71528599999999998</v>
      </c>
      <c r="U253" s="12">
        <v>3.0785E-2</v>
      </c>
      <c r="V253" s="12">
        <f t="shared" si="73"/>
        <v>1.8605596154000006E-3</v>
      </c>
      <c r="W253" s="12">
        <f t="shared" si="74"/>
        <v>4.3432939541348161E-3</v>
      </c>
      <c r="X253" s="12">
        <f t="shared" si="75"/>
        <v>7.7790198279436389E-3</v>
      </c>
      <c r="Y253" s="12">
        <f t="shared" si="76"/>
        <v>0.25968811976192835</v>
      </c>
      <c r="Z253" s="12">
        <f t="shared" si="77"/>
        <v>8.2371101581689887E-4</v>
      </c>
      <c r="AA253" s="12">
        <f t="shared" si="78"/>
        <v>0.63706440721156909</v>
      </c>
      <c r="AB253" s="12">
        <f t="shared" si="79"/>
        <v>0.25603513211668849</v>
      </c>
      <c r="AC253" s="12">
        <f t="shared" si="80"/>
        <v>0.55316832690920514</v>
      </c>
      <c r="AD253" s="12">
        <f t="shared" si="81"/>
        <v>0.14670285337049807</v>
      </c>
      <c r="AE253" s="12">
        <f t="shared" si="82"/>
        <v>5.1913775372208792E-4</v>
      </c>
      <c r="AF253" s="12">
        <f t="shared" si="83"/>
        <v>1.8687543892368715E-3</v>
      </c>
      <c r="AG253" s="12">
        <f t="shared" si="84"/>
        <v>2.1475569177747702E-2</v>
      </c>
      <c r="AH253" s="12">
        <f t="shared" si="85"/>
        <v>1.0925379656943078E-4</v>
      </c>
      <c r="AI253" s="12">
        <f t="shared" si="86"/>
        <v>3.2084827149410695E-2</v>
      </c>
      <c r="AJ253" s="12">
        <f t="shared" si="87"/>
        <v>0.26666666666666666</v>
      </c>
      <c r="AK253" s="12">
        <f t="shared" si="88"/>
        <v>3.1057058027007218E-2</v>
      </c>
      <c r="AL253" s="12">
        <f t="shared" si="89"/>
        <v>8.8058788046900104E-3</v>
      </c>
      <c r="AM253" s="2">
        <v>1</v>
      </c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10">
        <v>113.5605</v>
      </c>
      <c r="AZ253" s="10">
        <v>32.198799999999999</v>
      </c>
      <c r="BA253" s="9">
        <v>537.47270000000003</v>
      </c>
      <c r="BB253" s="9">
        <v>230.24</v>
      </c>
      <c r="BC253" s="9">
        <v>128.55090000000001</v>
      </c>
      <c r="BD253" s="9">
        <v>3.8507729999999998</v>
      </c>
      <c r="BE253" s="9">
        <v>1214.018</v>
      </c>
      <c r="BF253" s="9">
        <v>1.5697000000000001</v>
      </c>
      <c r="BG253" s="9">
        <v>3.9057140000000001</v>
      </c>
      <c r="BH253" s="9">
        <v>1.807768</v>
      </c>
      <c r="BI253" s="9">
        <v>6.8164999999999996</v>
      </c>
      <c r="BJ253" s="9">
        <v>1926.271</v>
      </c>
      <c r="BK253" s="9">
        <v>535.11580000000004</v>
      </c>
      <c r="BL253" s="9">
        <v>46.564540000000001</v>
      </c>
      <c r="BM253" s="9">
        <v>9153</v>
      </c>
      <c r="BN253" s="9">
        <v>31.167380000000001</v>
      </c>
      <c r="BO253" s="9">
        <v>3.75</v>
      </c>
      <c r="BP253" s="9">
        <v>0.81895450000000003</v>
      </c>
    </row>
    <row r="254" spans="1:68" x14ac:dyDescent="0.2">
      <c r="A254" s="25">
        <v>40390</v>
      </c>
      <c r="B254" s="27" t="str">
        <f t="shared" si="72"/>
        <v>2010-7</v>
      </c>
      <c r="C254" s="12">
        <v>0.13240299999999999</v>
      </c>
      <c r="D254" s="12">
        <v>0.87468699999999999</v>
      </c>
      <c r="E254" s="16">
        <f t="shared" si="71"/>
        <v>1.2786979785703008</v>
      </c>
      <c r="F254" s="12">
        <v>1.2771539999999999</v>
      </c>
      <c r="G254" s="50">
        <v>1.527015</v>
      </c>
      <c r="H254" s="12">
        <v>1.1417E-2</v>
      </c>
      <c r="I254" s="12">
        <v>0.27226099999999998</v>
      </c>
      <c r="J254" s="12">
        <v>0.95676799999999995</v>
      </c>
      <c r="K254" s="12">
        <v>0.94797100000000001</v>
      </c>
      <c r="L254" s="12">
        <v>5.0416999999999997E-2</v>
      </c>
      <c r="M254" s="12">
        <v>0.171373</v>
      </c>
      <c r="N254" s="12">
        <v>7.7926999999999996E-2</v>
      </c>
      <c r="O254" s="12">
        <v>0.15908900000000001</v>
      </c>
      <c r="P254" s="12">
        <v>0.71182599999999996</v>
      </c>
      <c r="Q254" s="12">
        <v>0.36754399999999998</v>
      </c>
      <c r="R254" s="12">
        <v>0.31282599999999999</v>
      </c>
      <c r="S254" s="12">
        <v>0.13452500000000001</v>
      </c>
      <c r="T254" s="12">
        <v>0.72575199999999995</v>
      </c>
      <c r="U254" s="12">
        <v>3.0946000000000001E-2</v>
      </c>
      <c r="V254" s="12">
        <f t="shared" si="73"/>
        <v>1.8860323462091503E-3</v>
      </c>
      <c r="W254" s="12">
        <f t="shared" si="74"/>
        <v>4.5157287347560287E-3</v>
      </c>
      <c r="X254" s="12">
        <f t="shared" si="75"/>
        <v>8.100327415234124E-3</v>
      </c>
      <c r="Y254" s="12">
        <f t="shared" si="76"/>
        <v>0.25959623440086227</v>
      </c>
      <c r="Z254" s="12">
        <f t="shared" si="77"/>
        <v>8.3025791962273087E-4</v>
      </c>
      <c r="AA254" s="12">
        <f t="shared" si="78"/>
        <v>0.65224424198783171</v>
      </c>
      <c r="AB254" s="12">
        <f t="shared" si="79"/>
        <v>0.25545576885544574</v>
      </c>
      <c r="AC254" s="12">
        <f t="shared" si="80"/>
        <v>0.56480454373959343</v>
      </c>
      <c r="AD254" s="12">
        <f t="shared" si="81"/>
        <v>0.14754350393985419</v>
      </c>
      <c r="AE254" s="12">
        <f t="shared" si="82"/>
        <v>5.3370877966953817E-4</v>
      </c>
      <c r="AF254" s="12">
        <f t="shared" si="83"/>
        <v>1.9085149539780706E-3</v>
      </c>
      <c r="AG254" s="12">
        <f t="shared" si="84"/>
        <v>2.1350915100221197E-2</v>
      </c>
      <c r="AH254" s="12">
        <f t="shared" si="85"/>
        <v>1.1071744906997343E-4</v>
      </c>
      <c r="AI254" s="12">
        <f t="shared" si="86"/>
        <v>3.2589531590662447E-2</v>
      </c>
      <c r="AJ254" s="12">
        <f t="shared" si="87"/>
        <v>0.26666666666666666</v>
      </c>
      <c r="AK254" s="12">
        <f t="shared" si="88"/>
        <v>3.1158957421284685E-2</v>
      </c>
      <c r="AL254" s="12">
        <f t="shared" si="89"/>
        <v>8.8529184973764382E-3</v>
      </c>
      <c r="AM254" s="2">
        <v>1</v>
      </c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10">
        <v>112.9571</v>
      </c>
      <c r="AZ254" s="10">
        <v>32.093499999999999</v>
      </c>
      <c r="BA254" s="9">
        <v>530.21360000000004</v>
      </c>
      <c r="BB254" s="9">
        <v>221.44820000000001</v>
      </c>
      <c r="BC254" s="9">
        <v>123.45180000000001</v>
      </c>
      <c r="BD254" s="9">
        <v>3.8521359999999998</v>
      </c>
      <c r="BE254" s="9">
        <v>1204.4449999999999</v>
      </c>
      <c r="BF254" s="9">
        <v>1.5331680000000001</v>
      </c>
      <c r="BG254" s="9">
        <v>3.9145720000000002</v>
      </c>
      <c r="BH254" s="9">
        <v>1.770524</v>
      </c>
      <c r="BI254" s="9">
        <v>6.7776620000000003</v>
      </c>
      <c r="BJ254" s="9">
        <v>1873.681</v>
      </c>
      <c r="BK254" s="9">
        <v>523.96759999999995</v>
      </c>
      <c r="BL254" s="9">
        <v>46.836399999999998</v>
      </c>
      <c r="BM254" s="9">
        <v>9032</v>
      </c>
      <c r="BN254" s="9">
        <v>30.684699999999999</v>
      </c>
      <c r="BO254" s="9">
        <v>3.75</v>
      </c>
      <c r="BP254" s="9">
        <v>0.78204549999999995</v>
      </c>
    </row>
    <row r="255" spans="1:68" x14ac:dyDescent="0.2">
      <c r="A255" s="25">
        <v>40421</v>
      </c>
      <c r="B255" s="27" t="str">
        <f t="shared" si="72"/>
        <v>2010-8</v>
      </c>
      <c r="C255" s="12">
        <v>0.13716700000000001</v>
      </c>
      <c r="D255" s="12">
        <v>0.900667</v>
      </c>
      <c r="E255" s="16">
        <f t="shared" si="71"/>
        <v>1.2896418161716183</v>
      </c>
      <c r="F255" s="12">
        <v>1.2908249999999999</v>
      </c>
      <c r="G255" s="50">
        <v>1.566479</v>
      </c>
      <c r="H255" s="12">
        <v>1.1686E-2</v>
      </c>
      <c r="I255" s="12">
        <v>0.27225899999999997</v>
      </c>
      <c r="J255" s="12">
        <v>0.96174599999999999</v>
      </c>
      <c r="K255" s="12">
        <v>0.96145800000000003</v>
      </c>
      <c r="L255" s="12">
        <v>5.2045000000000001E-2</v>
      </c>
      <c r="M255" s="12">
        <v>0.17327600000000001</v>
      </c>
      <c r="N255" s="12">
        <v>7.8367999999999993E-2</v>
      </c>
      <c r="O255" s="12">
        <v>0.16277900000000001</v>
      </c>
      <c r="P255" s="12">
        <v>0.71540300000000001</v>
      </c>
      <c r="Q255" s="12">
        <v>0.38263799999999998</v>
      </c>
      <c r="R255" s="12">
        <v>0.32370500000000002</v>
      </c>
      <c r="S255" s="12">
        <v>0.13697200000000001</v>
      </c>
      <c r="T255" s="12">
        <v>0.73771200000000003</v>
      </c>
      <c r="U255" s="12">
        <v>3.1468000000000003E-2</v>
      </c>
      <c r="V255" s="12">
        <f t="shared" si="73"/>
        <v>1.9684686750690095E-3</v>
      </c>
      <c r="W255" s="12">
        <f t="shared" si="74"/>
        <v>4.5927578638348329E-3</v>
      </c>
      <c r="X255" s="12">
        <f t="shared" si="75"/>
        <v>8.3692513704649116E-3</v>
      </c>
      <c r="Y255" s="12">
        <f t="shared" si="76"/>
        <v>0.26393455689874784</v>
      </c>
      <c r="Z255" s="12">
        <f t="shared" si="77"/>
        <v>8.4784634311154512E-4</v>
      </c>
      <c r="AA255" s="12">
        <f t="shared" si="78"/>
        <v>0.66522534508564779</v>
      </c>
      <c r="AB255" s="12">
        <f t="shared" si="79"/>
        <v>0.2552263334363597</v>
      </c>
      <c r="AC255" s="12">
        <f t="shared" si="80"/>
        <v>0.56845861877061732</v>
      </c>
      <c r="AD255" s="12">
        <f t="shared" si="81"/>
        <v>0.14727273718016595</v>
      </c>
      <c r="AE255" s="12">
        <f t="shared" si="82"/>
        <v>5.5005500550055003E-4</v>
      </c>
      <c r="AF255" s="12">
        <f t="shared" si="83"/>
        <v>1.9531631477177286E-3</v>
      </c>
      <c r="AG255" s="12">
        <f t="shared" si="84"/>
        <v>2.1474388570471424E-2</v>
      </c>
      <c r="AH255" s="12">
        <f t="shared" si="85"/>
        <v>1.1126193284229735E-4</v>
      </c>
      <c r="AI255" s="12">
        <f t="shared" si="86"/>
        <v>3.2957497023114082E-2</v>
      </c>
      <c r="AJ255" s="12">
        <f t="shared" si="87"/>
        <v>0.26666666666666666</v>
      </c>
      <c r="AK255" s="12">
        <f t="shared" si="88"/>
        <v>3.1377963256405031E-2</v>
      </c>
      <c r="AL255" s="12">
        <f t="shared" si="89"/>
        <v>8.8970504498348708E-3</v>
      </c>
      <c r="AM255" s="2">
        <v>1</v>
      </c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10">
        <v>112.3968</v>
      </c>
      <c r="AZ255" s="10">
        <v>31.869499999999999</v>
      </c>
      <c r="BA255" s="9">
        <v>508.00909999999999</v>
      </c>
      <c r="BB255" s="9">
        <v>217.73410000000001</v>
      </c>
      <c r="BC255" s="9">
        <v>119.485</v>
      </c>
      <c r="BD255" s="9">
        <v>3.788818</v>
      </c>
      <c r="BE255" s="9">
        <v>1179.4590000000001</v>
      </c>
      <c r="BF255" s="9">
        <v>1.50325</v>
      </c>
      <c r="BG255" s="9">
        <v>3.918091</v>
      </c>
      <c r="BH255" s="9">
        <v>1.7591429999999999</v>
      </c>
      <c r="BI255" s="9">
        <v>6.7901230000000004</v>
      </c>
      <c r="BJ255" s="9">
        <v>1818</v>
      </c>
      <c r="BK255" s="9">
        <v>511.99</v>
      </c>
      <c r="BL255" s="9">
        <v>46.567100000000003</v>
      </c>
      <c r="BM255" s="9">
        <v>8987.7999999999993</v>
      </c>
      <c r="BN255" s="9">
        <v>30.342110000000002</v>
      </c>
      <c r="BO255" s="9">
        <v>3.75</v>
      </c>
      <c r="BP255" s="9">
        <v>0.77540909999999996</v>
      </c>
    </row>
    <row r="256" spans="1:68" x14ac:dyDescent="0.2">
      <c r="A256" s="25">
        <v>40451</v>
      </c>
      <c r="B256" s="27" t="str">
        <f t="shared" si="72"/>
        <v>2010-9</v>
      </c>
      <c r="C256" s="12">
        <v>0.14013100000000001</v>
      </c>
      <c r="D256" s="12">
        <v>0.93494600000000005</v>
      </c>
      <c r="E256" s="16">
        <f t="shared" si="71"/>
        <v>1.3090562738420055</v>
      </c>
      <c r="F256" s="12">
        <v>1.3042590000000001</v>
      </c>
      <c r="G256" s="50">
        <v>1.5560780000000001</v>
      </c>
      <c r="H256" s="12">
        <v>1.1839000000000001E-2</v>
      </c>
      <c r="I256" s="12">
        <v>0.27226099999999998</v>
      </c>
      <c r="J256" s="12">
        <v>0.96658100000000002</v>
      </c>
      <c r="K256" s="12">
        <v>0.995919</v>
      </c>
      <c r="L256" s="12">
        <v>5.2877E-2</v>
      </c>
      <c r="M256" s="12">
        <v>0.17515700000000001</v>
      </c>
      <c r="N256" s="12">
        <v>7.7979999999999994E-2</v>
      </c>
      <c r="O256" s="12">
        <v>0.164877</v>
      </c>
      <c r="P256" s="12">
        <v>0.72688600000000003</v>
      </c>
      <c r="Q256" s="12">
        <v>0.37947799999999998</v>
      </c>
      <c r="R256" s="12">
        <v>0.33014900000000003</v>
      </c>
      <c r="S256" s="12">
        <v>0.14135200000000001</v>
      </c>
      <c r="T256" s="12">
        <v>0.74871200000000004</v>
      </c>
      <c r="U256" s="12">
        <v>3.2405000000000003E-2</v>
      </c>
      <c r="V256" s="12">
        <f t="shared" si="73"/>
        <v>2.0266972779023522E-3</v>
      </c>
      <c r="W256" s="12">
        <f t="shared" si="74"/>
        <v>4.6516842120442343E-3</v>
      </c>
      <c r="X256" s="12">
        <f t="shared" si="75"/>
        <v>8.5622742770443717E-3</v>
      </c>
      <c r="Y256" s="12">
        <f t="shared" si="76"/>
        <v>0.2681781904622963</v>
      </c>
      <c r="Z256" s="12">
        <f t="shared" si="77"/>
        <v>8.6202140571554669E-4</v>
      </c>
      <c r="AA256" s="12">
        <f t="shared" si="78"/>
        <v>0.6726306585054147</v>
      </c>
      <c r="AB256" s="12">
        <f t="shared" si="79"/>
        <v>0.25430584295647835</v>
      </c>
      <c r="AC256" s="12">
        <f t="shared" si="80"/>
        <v>0.58112978603963539</v>
      </c>
      <c r="AD256" s="12">
        <f t="shared" si="81"/>
        <v>0.14832343348576532</v>
      </c>
      <c r="AE256" s="12">
        <f t="shared" si="82"/>
        <v>5.5392118033956476E-4</v>
      </c>
      <c r="AF256" s="12">
        <f t="shared" si="83"/>
        <v>1.9601105737576869E-3</v>
      </c>
      <c r="AG256" s="12">
        <f t="shared" si="84"/>
        <v>2.1711283353959054E-2</v>
      </c>
      <c r="AH256" s="12">
        <f t="shared" si="85"/>
        <v>1.1154116426667262E-4</v>
      </c>
      <c r="AI256" s="12">
        <f t="shared" si="86"/>
        <v>3.2429659258327206E-2</v>
      </c>
      <c r="AJ256" s="12">
        <f t="shared" si="87"/>
        <v>0.26666666666666666</v>
      </c>
      <c r="AK256" s="12">
        <f t="shared" si="88"/>
        <v>3.1604563698998139E-2</v>
      </c>
      <c r="AL256" s="12">
        <f t="shared" si="89"/>
        <v>8.9044895545885277E-3</v>
      </c>
      <c r="AM256" s="2">
        <v>1</v>
      </c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10">
        <v>112.30289999999999</v>
      </c>
      <c r="AZ256" s="10">
        <v>31.640999999999998</v>
      </c>
      <c r="BA256" s="9">
        <v>493.41359999999997</v>
      </c>
      <c r="BB256" s="9">
        <v>214.9759</v>
      </c>
      <c r="BC256" s="9">
        <v>116.7914</v>
      </c>
      <c r="BD256" s="9">
        <v>3.7288640000000002</v>
      </c>
      <c r="BE256" s="9">
        <v>1160.0640000000001</v>
      </c>
      <c r="BF256" s="9">
        <v>1.4866999999999999</v>
      </c>
      <c r="BG256" s="9">
        <v>3.9322729999999999</v>
      </c>
      <c r="BH256" s="9">
        <v>1.7207859999999999</v>
      </c>
      <c r="BI256" s="9">
        <v>6.7420229999999997</v>
      </c>
      <c r="BJ256" s="9">
        <v>1805.3109999999999</v>
      </c>
      <c r="BK256" s="9">
        <v>510.17529999999999</v>
      </c>
      <c r="BL256" s="9">
        <v>46.058999999999997</v>
      </c>
      <c r="BM256" s="9">
        <v>8965.2999999999993</v>
      </c>
      <c r="BN256" s="9">
        <v>30.83597</v>
      </c>
      <c r="BO256" s="9">
        <v>3.75</v>
      </c>
      <c r="BP256" s="9">
        <v>0.76390910000000001</v>
      </c>
    </row>
    <row r="257" spans="1:68" x14ac:dyDescent="0.2">
      <c r="A257" s="25">
        <v>40482</v>
      </c>
      <c r="B257" s="27" t="str">
        <f t="shared" si="72"/>
        <v>2010-10</v>
      </c>
      <c r="C257" s="12">
        <v>0.14467099999999999</v>
      </c>
      <c r="D257" s="12">
        <v>0.98094899999999996</v>
      </c>
      <c r="E257" s="16">
        <f t="shared" si="71"/>
        <v>1.3888888888888888</v>
      </c>
      <c r="F257" s="12">
        <v>1.3892310000000001</v>
      </c>
      <c r="G257" s="50">
        <v>1.586414</v>
      </c>
      <c r="H257" s="12">
        <v>1.2217E-2</v>
      </c>
      <c r="I257" s="12">
        <v>0.27226</v>
      </c>
      <c r="J257" s="12">
        <v>0.98212100000000002</v>
      </c>
      <c r="K257" s="12">
        <v>1.0312730000000001</v>
      </c>
      <c r="L257" s="12">
        <v>5.6618000000000002E-2</v>
      </c>
      <c r="M257" s="12">
        <v>0.18629899999999999</v>
      </c>
      <c r="N257" s="12">
        <v>8.0360000000000001E-2</v>
      </c>
      <c r="O257" s="12">
        <v>0.171519</v>
      </c>
      <c r="P257" s="12">
        <v>0.75089300000000003</v>
      </c>
      <c r="Q257" s="12">
        <v>0.387986</v>
      </c>
      <c r="R257" s="12">
        <v>0.35164299999999998</v>
      </c>
      <c r="S257" s="12">
        <v>0.149779</v>
      </c>
      <c r="T257" s="12">
        <v>0.76732400000000001</v>
      </c>
      <c r="U257" s="12">
        <v>3.3442E-2</v>
      </c>
      <c r="V257" s="12">
        <f t="shared" si="73"/>
        <v>2.0634966817941608E-3</v>
      </c>
      <c r="W257" s="12">
        <f t="shared" si="74"/>
        <v>5.0716548759143559E-3</v>
      </c>
      <c r="X257" s="12">
        <f t="shared" si="75"/>
        <v>8.9527839129216417E-3</v>
      </c>
      <c r="Y257" s="12">
        <f t="shared" si="76"/>
        <v>0.2773411965109368</v>
      </c>
      <c r="Z257" s="12">
        <f t="shared" si="77"/>
        <v>8.9166454153284268E-4</v>
      </c>
      <c r="AA257" s="12">
        <f t="shared" si="78"/>
        <v>0.70502918468310005</v>
      </c>
      <c r="AB257" s="12">
        <f t="shared" si="79"/>
        <v>0.25403444808729841</v>
      </c>
      <c r="AC257" s="12">
        <f t="shared" si="80"/>
        <v>0.5962776769737238</v>
      </c>
      <c r="AD257" s="12">
        <f t="shared" si="81"/>
        <v>0.14985375023246061</v>
      </c>
      <c r="AE257" s="12">
        <f t="shared" si="82"/>
        <v>5.5287686713428993E-4</v>
      </c>
      <c r="AF257" s="12">
        <f t="shared" si="83"/>
        <v>1.9594023587677476E-3</v>
      </c>
      <c r="AG257" s="12">
        <f t="shared" si="84"/>
        <v>2.2516487698116944E-2</v>
      </c>
      <c r="AH257" s="12">
        <f t="shared" si="85"/>
        <v>1.1200089600716806E-4</v>
      </c>
      <c r="AI257" s="12">
        <f t="shared" si="86"/>
        <v>3.2981780534614875E-2</v>
      </c>
      <c r="AJ257" s="12">
        <f t="shared" si="87"/>
        <v>0.26666666666666666</v>
      </c>
      <c r="AK257" s="12">
        <f t="shared" si="88"/>
        <v>3.2453834420536787E-2</v>
      </c>
      <c r="AL257" s="12">
        <f t="shared" si="89"/>
        <v>8.9551971486652275E-3</v>
      </c>
      <c r="AM257" s="2">
        <v>1</v>
      </c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10">
        <v>111.667</v>
      </c>
      <c r="AZ257" s="10">
        <v>30.812999999999999</v>
      </c>
      <c r="BA257" s="9">
        <v>484.61430000000001</v>
      </c>
      <c r="BB257" s="9">
        <v>197.17429999999999</v>
      </c>
      <c r="BC257" s="9">
        <v>111.69710000000001</v>
      </c>
      <c r="BD257" s="9">
        <v>3.605667</v>
      </c>
      <c r="BE257" s="9">
        <v>1121.498</v>
      </c>
      <c r="BF257" s="9">
        <v>1.4183809999999999</v>
      </c>
      <c r="BG257" s="9">
        <v>3.936474</v>
      </c>
      <c r="BH257" s="9">
        <v>1.677071</v>
      </c>
      <c r="BI257" s="9">
        <v>6.6731730000000002</v>
      </c>
      <c r="BJ257" s="9">
        <v>1808.721</v>
      </c>
      <c r="BK257" s="9">
        <v>510.35969999999998</v>
      </c>
      <c r="BL257" s="9">
        <v>44.411900000000003</v>
      </c>
      <c r="BM257" s="9">
        <v>8928.5</v>
      </c>
      <c r="BN257" s="9">
        <v>30.319769999999998</v>
      </c>
      <c r="BO257" s="9">
        <v>3.75</v>
      </c>
      <c r="BP257" s="9">
        <v>0.72</v>
      </c>
    </row>
    <row r="258" spans="1:68" x14ac:dyDescent="0.2">
      <c r="A258" s="25">
        <v>40512</v>
      </c>
      <c r="B258" s="27" t="str">
        <f t="shared" si="72"/>
        <v>2010-11</v>
      </c>
      <c r="C258" s="12">
        <v>0.14341899999999999</v>
      </c>
      <c r="D258" s="12">
        <v>0.98894800000000005</v>
      </c>
      <c r="E258" s="16">
        <f t="shared" si="71"/>
        <v>1.3634110909402015</v>
      </c>
      <c r="F258" s="12">
        <v>1.3674040000000001</v>
      </c>
      <c r="G258" s="50">
        <v>1.5973949999999999</v>
      </c>
      <c r="H258" s="12">
        <v>1.2116999999999999E-2</v>
      </c>
      <c r="I258" s="12">
        <v>0.27226600000000001</v>
      </c>
      <c r="J258" s="12">
        <v>0.98774799999999996</v>
      </c>
      <c r="K258" s="12">
        <v>1.0162640000000001</v>
      </c>
      <c r="L258" s="12">
        <v>5.5507000000000001E-2</v>
      </c>
      <c r="M258" s="12">
        <v>0.18344199999999999</v>
      </c>
      <c r="N258" s="12">
        <v>8.1100000000000005E-2</v>
      </c>
      <c r="O258" s="12">
        <v>0.167908</v>
      </c>
      <c r="P258" s="12">
        <v>0.77317199999999997</v>
      </c>
      <c r="Q258" s="12">
        <v>0.389936</v>
      </c>
      <c r="R258" s="12">
        <v>0.34601700000000002</v>
      </c>
      <c r="S258" s="12">
        <v>0.14666899999999999</v>
      </c>
      <c r="T258" s="12">
        <v>0.77033499999999999</v>
      </c>
      <c r="U258" s="12">
        <v>3.3453999999999998E-2</v>
      </c>
      <c r="V258" s="12">
        <f t="shared" si="73"/>
        <v>2.0721583559992923E-3</v>
      </c>
      <c r="W258" s="12">
        <f t="shared" si="74"/>
        <v>4.9488462507293364E-3</v>
      </c>
      <c r="X258" s="12">
        <f t="shared" si="75"/>
        <v>8.8926989163357097E-3</v>
      </c>
      <c r="Y258" s="12">
        <f t="shared" si="76"/>
        <v>0.27446475941105353</v>
      </c>
      <c r="Z258" s="12">
        <f t="shared" si="77"/>
        <v>8.854541139969044E-4</v>
      </c>
      <c r="AA258" s="12">
        <f t="shared" si="78"/>
        <v>0.69813583768621035</v>
      </c>
      <c r="AB258" s="12">
        <f t="shared" si="79"/>
        <v>0.25325617799452005</v>
      </c>
      <c r="AC258" s="12">
        <f t="shared" si="80"/>
        <v>0.58405210679275965</v>
      </c>
      <c r="AD258" s="12">
        <f t="shared" si="81"/>
        <v>0.1502453506576239</v>
      </c>
      <c r="AE258" s="12">
        <f t="shared" si="82"/>
        <v>5.3681302694908763E-4</v>
      </c>
      <c r="AF258" s="12">
        <f t="shared" si="83"/>
        <v>1.9518231492080965E-3</v>
      </c>
      <c r="AG258" s="12">
        <f t="shared" si="84"/>
        <v>2.2214077060633323E-2</v>
      </c>
      <c r="AH258" s="12">
        <f t="shared" si="85"/>
        <v>1.1175681716584712E-4</v>
      </c>
      <c r="AI258" s="12">
        <f t="shared" si="86"/>
        <v>3.2292231780722831E-2</v>
      </c>
      <c r="AJ258" s="12">
        <f t="shared" si="87"/>
        <v>0.26666666666666666</v>
      </c>
      <c r="AK258" s="12">
        <f t="shared" si="88"/>
        <v>3.2983706049211685E-2</v>
      </c>
      <c r="AL258" s="12">
        <f t="shared" si="89"/>
        <v>8.9673632813375721E-3</v>
      </c>
      <c r="AM258" s="2">
        <v>1</v>
      </c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10">
        <v>111.5155</v>
      </c>
      <c r="AZ258" s="10">
        <v>30.318000000000001</v>
      </c>
      <c r="BA258" s="9">
        <v>482.58859999999999</v>
      </c>
      <c r="BB258" s="9">
        <v>202.06729999999999</v>
      </c>
      <c r="BC258" s="9">
        <v>112.45180000000001</v>
      </c>
      <c r="BD258" s="9">
        <v>3.6434549999999999</v>
      </c>
      <c r="BE258" s="9">
        <v>1129.364</v>
      </c>
      <c r="BF258" s="9">
        <v>1.4323859999999999</v>
      </c>
      <c r="BG258" s="9">
        <v>3.9485709999999998</v>
      </c>
      <c r="BH258" s="9">
        <v>1.7121759999999999</v>
      </c>
      <c r="BI258" s="9">
        <v>6.65578</v>
      </c>
      <c r="BJ258" s="9">
        <v>1862.846</v>
      </c>
      <c r="BK258" s="9">
        <v>512.3415</v>
      </c>
      <c r="BL258" s="9">
        <v>45.016500000000001</v>
      </c>
      <c r="BM258" s="9">
        <v>8948</v>
      </c>
      <c r="BN258" s="9">
        <v>30.967199999999998</v>
      </c>
      <c r="BO258" s="9">
        <v>3.75</v>
      </c>
      <c r="BP258" s="9">
        <v>0.73345450000000001</v>
      </c>
    </row>
    <row r="259" spans="1:68" x14ac:dyDescent="0.2">
      <c r="A259" s="25">
        <v>40543</v>
      </c>
      <c r="B259" s="27" t="str">
        <f t="shared" si="72"/>
        <v>2010-12</v>
      </c>
      <c r="C259" s="12">
        <v>0.146372</v>
      </c>
      <c r="D259" s="12">
        <v>0.99210600000000004</v>
      </c>
      <c r="E259" s="16">
        <f t="shared" si="71"/>
        <v>1.3213834461838843</v>
      </c>
      <c r="F259" s="12">
        <v>1.3214490000000001</v>
      </c>
      <c r="G259" s="50">
        <v>1.5594650000000001</v>
      </c>
      <c r="H259" s="12">
        <v>1.2001E-2</v>
      </c>
      <c r="I259" s="12">
        <v>0.27226499999999998</v>
      </c>
      <c r="J259" s="12">
        <v>0.99151400000000001</v>
      </c>
      <c r="K259" s="12">
        <v>1.0306470000000001</v>
      </c>
      <c r="L259" s="12">
        <v>5.2491000000000003E-2</v>
      </c>
      <c r="M259" s="12">
        <v>0.177319</v>
      </c>
      <c r="N259" s="12">
        <v>8.0702999999999997E-2</v>
      </c>
      <c r="O259" s="12">
        <v>0.16697799999999999</v>
      </c>
      <c r="P259" s="12">
        <v>0.75025699999999995</v>
      </c>
      <c r="Q259" s="12">
        <v>0.39521000000000001</v>
      </c>
      <c r="R259" s="12">
        <v>0.33084599999999997</v>
      </c>
      <c r="S259" s="12">
        <v>0.145817</v>
      </c>
      <c r="T259" s="12">
        <v>0.76521399999999995</v>
      </c>
      <c r="U259" s="12">
        <v>3.322E-2</v>
      </c>
      <c r="V259" s="12">
        <f t="shared" si="73"/>
        <v>2.1118258233639316E-3</v>
      </c>
      <c r="W259" s="12">
        <f t="shared" si="74"/>
        <v>4.7679668912379075E-3</v>
      </c>
      <c r="X259" s="12">
        <f t="shared" si="75"/>
        <v>8.6383386747060798E-3</v>
      </c>
      <c r="Y259" s="12">
        <f t="shared" si="76"/>
        <v>0.27799600464142132</v>
      </c>
      <c r="Z259" s="12">
        <f t="shared" si="77"/>
        <v>8.7325643437172261E-4</v>
      </c>
      <c r="AA259" s="12">
        <f t="shared" si="78"/>
        <v>0.66014356802317375</v>
      </c>
      <c r="AB259" s="12">
        <f t="shared" si="79"/>
        <v>0.25273267201617489</v>
      </c>
      <c r="AC259" s="12">
        <f t="shared" si="80"/>
        <v>0.58929255428857663</v>
      </c>
      <c r="AD259" s="12">
        <f t="shared" si="81"/>
        <v>0.15029435148738807</v>
      </c>
      <c r="AE259" s="12">
        <f t="shared" si="82"/>
        <v>5.1923695014754123E-4</v>
      </c>
      <c r="AF259" s="12">
        <f t="shared" si="83"/>
        <v>1.9748229818049683E-3</v>
      </c>
      <c r="AG259" s="12">
        <f t="shared" si="84"/>
        <v>2.2143931123516633E-2</v>
      </c>
      <c r="AH259" s="12">
        <f t="shared" si="85"/>
        <v>1.1091024034249083E-4</v>
      </c>
      <c r="AI259" s="12">
        <f t="shared" si="86"/>
        <v>3.2412641448767279E-2</v>
      </c>
      <c r="AJ259" s="12">
        <f t="shared" si="87"/>
        <v>0.26666666666666666</v>
      </c>
      <c r="AK259" s="12">
        <f t="shared" si="88"/>
        <v>3.3443250148822462E-2</v>
      </c>
      <c r="AL259" s="12">
        <f t="shared" si="89"/>
        <v>9.0083516428080476E-3</v>
      </c>
      <c r="AM259" s="2">
        <v>1</v>
      </c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10">
        <v>111.0081</v>
      </c>
      <c r="AZ259" s="10">
        <v>29.901399999999999</v>
      </c>
      <c r="BA259" s="9">
        <v>473.52390000000003</v>
      </c>
      <c r="BB259" s="9">
        <v>209.733</v>
      </c>
      <c r="BC259" s="9">
        <v>115.76300000000001</v>
      </c>
      <c r="BD259" s="9">
        <v>3.5971739999999999</v>
      </c>
      <c r="BE259" s="9">
        <v>1145.1389999999999</v>
      </c>
      <c r="BF259" s="9">
        <v>1.5148219999999999</v>
      </c>
      <c r="BG259" s="9">
        <v>3.95675</v>
      </c>
      <c r="BH259" s="9">
        <v>1.69695</v>
      </c>
      <c r="BI259" s="9">
        <v>6.6536099999999996</v>
      </c>
      <c r="BJ259" s="9">
        <v>1925.903</v>
      </c>
      <c r="BK259" s="9">
        <v>506.37450000000001</v>
      </c>
      <c r="BL259" s="9">
        <v>45.159100000000002</v>
      </c>
      <c r="BM259" s="9">
        <v>9016.2999999999993</v>
      </c>
      <c r="BN259" s="9">
        <v>30.852160000000001</v>
      </c>
      <c r="BO259" s="9">
        <v>3.75</v>
      </c>
      <c r="BP259" s="9">
        <v>0.75678259999999997</v>
      </c>
    </row>
    <row r="260" spans="1:68" x14ac:dyDescent="0.2">
      <c r="A260" s="25">
        <v>40574</v>
      </c>
      <c r="B260" s="27" t="str">
        <f t="shared" si="72"/>
        <v>2011-1</v>
      </c>
      <c r="C260" s="12">
        <v>0.144895</v>
      </c>
      <c r="D260" s="12">
        <v>0.99745799999999996</v>
      </c>
      <c r="E260" s="16">
        <f t="shared" si="71"/>
        <v>1.3361668979348873</v>
      </c>
      <c r="F260" s="12">
        <v>1.3355399999999999</v>
      </c>
      <c r="G260" s="50">
        <v>1.5762149999999999</v>
      </c>
      <c r="H260" s="12">
        <v>1.2116E-2</v>
      </c>
      <c r="I260" s="12">
        <v>0.272258</v>
      </c>
      <c r="J260" s="12">
        <v>1.0060389999999999</v>
      </c>
      <c r="K260" s="12">
        <v>1.046446</v>
      </c>
      <c r="L260" s="12">
        <v>5.4551000000000002E-2</v>
      </c>
      <c r="M260" s="12">
        <v>0.17920700000000001</v>
      </c>
      <c r="N260" s="12">
        <v>8.2318000000000002E-2</v>
      </c>
      <c r="O260" s="12">
        <v>0.17065</v>
      </c>
      <c r="P260" s="12">
        <v>0.76635699999999995</v>
      </c>
      <c r="Q260" s="12">
        <v>0.386295</v>
      </c>
      <c r="R260" s="12">
        <v>0.34277299999999999</v>
      </c>
      <c r="S260" s="12">
        <v>0.149619</v>
      </c>
      <c r="T260" s="12">
        <v>0.777119</v>
      </c>
      <c r="U260" s="12">
        <v>3.2777000000000001E-2</v>
      </c>
      <c r="V260" s="12">
        <f t="shared" si="73"/>
        <v>2.0399441463292735E-3</v>
      </c>
      <c r="W260" s="12">
        <f t="shared" si="74"/>
        <v>4.8556158353285864E-3</v>
      </c>
      <c r="X260" s="12">
        <f t="shared" si="75"/>
        <v>8.5614679150428415E-3</v>
      </c>
      <c r="Y260" s="12">
        <f t="shared" si="76"/>
        <v>0.27936675379184495</v>
      </c>
      <c r="Z260" s="12">
        <f t="shared" si="77"/>
        <v>8.9394184550718226E-4</v>
      </c>
      <c r="AA260" s="12">
        <f t="shared" si="78"/>
        <v>0.64236472441268588</v>
      </c>
      <c r="AB260" s="12">
        <f t="shared" si="79"/>
        <v>0.25236745913413733</v>
      </c>
      <c r="AC260" s="12">
        <f t="shared" si="80"/>
        <v>0.59759325293313714</v>
      </c>
      <c r="AD260" s="12">
        <f t="shared" si="81"/>
        <v>0.15143750537603143</v>
      </c>
      <c r="AE260" s="12">
        <f t="shared" si="82"/>
        <v>5.3653624007206759E-4</v>
      </c>
      <c r="AF260" s="12">
        <f t="shared" si="83"/>
        <v>1.9724807377393557E-3</v>
      </c>
      <c r="AG260" s="12">
        <f t="shared" si="84"/>
        <v>2.2029100441683463E-2</v>
      </c>
      <c r="AH260" s="12">
        <f t="shared" si="85"/>
        <v>1.1050334272611746E-4</v>
      </c>
      <c r="AI260" s="12">
        <f t="shared" si="86"/>
        <v>3.3239929132471091E-2</v>
      </c>
      <c r="AJ260" s="12">
        <f t="shared" si="87"/>
        <v>0.26666666666666666</v>
      </c>
      <c r="AK260" s="12">
        <f t="shared" si="88"/>
        <v>3.4351866165129426E-2</v>
      </c>
      <c r="AL260" s="12">
        <f t="shared" si="89"/>
        <v>9.0236419418877473E-3</v>
      </c>
      <c r="AM260" s="2">
        <v>1</v>
      </c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10">
        <v>110.82</v>
      </c>
      <c r="AZ260" s="10">
        <v>29.110499999999998</v>
      </c>
      <c r="BA260" s="9">
        <v>490.20949999999999</v>
      </c>
      <c r="BB260" s="9">
        <v>205.94710000000001</v>
      </c>
      <c r="BC260" s="9">
        <v>116.80240000000001</v>
      </c>
      <c r="BD260" s="9">
        <v>3.5795240000000002</v>
      </c>
      <c r="BE260" s="9">
        <v>1118.6410000000001</v>
      </c>
      <c r="BF260" s="9">
        <v>1.556748</v>
      </c>
      <c r="BG260" s="9">
        <v>3.9624760000000001</v>
      </c>
      <c r="BH260" s="9">
        <v>1.6733789999999999</v>
      </c>
      <c r="BI260" s="9">
        <v>6.6033840000000001</v>
      </c>
      <c r="BJ260" s="9">
        <v>1863.807</v>
      </c>
      <c r="BK260" s="9">
        <v>506.97579999999999</v>
      </c>
      <c r="BL260" s="9">
        <v>45.394500000000001</v>
      </c>
      <c r="BM260" s="9">
        <v>9049.5</v>
      </c>
      <c r="BN260" s="9">
        <v>30.084299999999999</v>
      </c>
      <c r="BO260" s="9">
        <v>3.75</v>
      </c>
      <c r="BP260" s="9">
        <v>0.74840949999999995</v>
      </c>
    </row>
    <row r="261" spans="1:68" x14ac:dyDescent="0.2">
      <c r="A261" s="25">
        <v>40602</v>
      </c>
      <c r="B261" s="27" t="str">
        <f t="shared" si="72"/>
        <v>2011-2</v>
      </c>
      <c r="C261" s="12">
        <v>0.13910900000000001</v>
      </c>
      <c r="D261" s="12">
        <v>1.00857</v>
      </c>
      <c r="E261" s="16">
        <f t="shared" si="71"/>
        <v>1.3656538067599864</v>
      </c>
      <c r="F261" s="12">
        <v>1.364673</v>
      </c>
      <c r="G261" s="50">
        <v>1.6114580000000001</v>
      </c>
      <c r="H261" s="12">
        <v>1.2108000000000001E-2</v>
      </c>
      <c r="I261" s="12">
        <v>0.272258</v>
      </c>
      <c r="J261" s="12">
        <v>1.012111</v>
      </c>
      <c r="K261" s="12">
        <v>1.0521480000000001</v>
      </c>
      <c r="L261" s="12">
        <v>5.6215000000000001E-2</v>
      </c>
      <c r="M261" s="12">
        <v>0.18305299999999999</v>
      </c>
      <c r="N261" s="12">
        <v>8.2918000000000006E-2</v>
      </c>
      <c r="O261" s="12">
        <v>0.17429900000000001</v>
      </c>
      <c r="P261" s="12">
        <v>0.76219199999999998</v>
      </c>
      <c r="Q261" s="12">
        <v>0.38956200000000002</v>
      </c>
      <c r="R261" s="12">
        <v>0.34759099999999998</v>
      </c>
      <c r="S261" s="12">
        <v>0.155247</v>
      </c>
      <c r="T261" s="12">
        <v>0.78355699999999995</v>
      </c>
      <c r="U261" s="12">
        <v>3.2565999999999998E-2</v>
      </c>
      <c r="V261" s="12">
        <f t="shared" si="73"/>
        <v>2.106083421964344E-3</v>
      </c>
      <c r="W261" s="12">
        <f t="shared" si="74"/>
        <v>5.0465926667961954E-3</v>
      </c>
      <c r="X261" s="12">
        <f t="shared" si="75"/>
        <v>8.5810761527603183E-3</v>
      </c>
      <c r="Y261" s="12">
        <f t="shared" si="76"/>
        <v>0.27363898808302206</v>
      </c>
      <c r="Z261" s="12">
        <f t="shared" si="77"/>
        <v>8.9472488104632699E-4</v>
      </c>
      <c r="AA261" s="12">
        <f t="shared" si="78"/>
        <v>0.63190554275946831</v>
      </c>
      <c r="AB261" s="12">
        <f t="shared" si="79"/>
        <v>0.24985633260874998</v>
      </c>
      <c r="AC261" s="12">
        <f t="shared" si="80"/>
        <v>0.5995753807153773</v>
      </c>
      <c r="AD261" s="12">
        <f t="shared" si="81"/>
        <v>0.1518825231210765</v>
      </c>
      <c r="AE261" s="12">
        <f t="shared" si="82"/>
        <v>5.3016703442586614E-4</v>
      </c>
      <c r="AF261" s="12">
        <f t="shared" si="83"/>
        <v>1.9907378928795882E-3</v>
      </c>
      <c r="AG261" s="12">
        <f t="shared" si="84"/>
        <v>2.2008592154377071E-2</v>
      </c>
      <c r="AH261" s="12">
        <f t="shared" si="85"/>
        <v>1.1243534967393749E-4</v>
      </c>
      <c r="AI261" s="12">
        <f t="shared" si="86"/>
        <v>3.4136450218814646E-2</v>
      </c>
      <c r="AJ261" s="12">
        <f t="shared" si="87"/>
        <v>0.26666666666666666</v>
      </c>
      <c r="AK261" s="12">
        <f t="shared" si="88"/>
        <v>3.4155455138517449E-2</v>
      </c>
      <c r="AL261" s="12">
        <f t="shared" si="89"/>
        <v>9.0246680275866045E-3</v>
      </c>
      <c r="AM261" s="2">
        <v>1</v>
      </c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10">
        <v>110.8074</v>
      </c>
      <c r="AZ261" s="10">
        <v>29.277899999999999</v>
      </c>
      <c r="BA261" s="9">
        <v>474.815</v>
      </c>
      <c r="BB261" s="9">
        <v>198.15350000000001</v>
      </c>
      <c r="BC261" s="9">
        <v>116.5355</v>
      </c>
      <c r="BD261" s="9">
        <v>3.6544500000000002</v>
      </c>
      <c r="BE261" s="9">
        <v>1117.662</v>
      </c>
      <c r="BF261" s="9">
        <v>1.5825149999999999</v>
      </c>
      <c r="BG261" s="9">
        <v>4.0023</v>
      </c>
      <c r="BH261" s="9">
        <v>1.6678470000000001</v>
      </c>
      <c r="BI261" s="9">
        <v>6.5840360000000002</v>
      </c>
      <c r="BJ261" s="9">
        <v>1886.1980000000001</v>
      </c>
      <c r="BK261" s="9">
        <v>502.3263</v>
      </c>
      <c r="BL261" s="9">
        <v>45.436799999999998</v>
      </c>
      <c r="BM261" s="9">
        <v>8894</v>
      </c>
      <c r="BN261" s="9">
        <v>29.2942</v>
      </c>
      <c r="BO261" s="9">
        <v>3.75</v>
      </c>
      <c r="BP261" s="9">
        <v>0.73224999999999996</v>
      </c>
    </row>
    <row r="262" spans="1:68" x14ac:dyDescent="0.2">
      <c r="A262" s="25">
        <v>40633</v>
      </c>
      <c r="B262" s="27" t="str">
        <f t="shared" si="72"/>
        <v>2011-3</v>
      </c>
      <c r="C262" s="12">
        <v>0.14466399999999999</v>
      </c>
      <c r="D262" s="12">
        <v>1.010227</v>
      </c>
      <c r="E262" s="16">
        <f t="shared" si="71"/>
        <v>1.4014136339608489</v>
      </c>
      <c r="F262" s="12">
        <v>1.402954</v>
      </c>
      <c r="G262" s="50">
        <v>1.6177569999999999</v>
      </c>
      <c r="H262" s="12">
        <v>1.2260999999999999E-2</v>
      </c>
      <c r="I262" s="12">
        <v>0.27225700000000003</v>
      </c>
      <c r="J262" s="12">
        <v>1.023571</v>
      </c>
      <c r="K262" s="12">
        <v>1.0904849999999999</v>
      </c>
      <c r="L262" s="12">
        <v>5.7500999999999997E-2</v>
      </c>
      <c r="M262" s="12">
        <v>0.188107</v>
      </c>
      <c r="N262" s="12">
        <v>8.3284999999999998E-2</v>
      </c>
      <c r="O262" s="12">
        <v>0.179008</v>
      </c>
      <c r="P262" s="12">
        <v>0.74102500000000004</v>
      </c>
      <c r="Q262" s="12">
        <v>0.39434799999999998</v>
      </c>
      <c r="R262" s="12">
        <v>0.34944599999999998</v>
      </c>
      <c r="S262" s="12">
        <v>0.15770300000000001</v>
      </c>
      <c r="T262" s="12">
        <v>0.78868000000000005</v>
      </c>
      <c r="U262" s="12">
        <v>3.2946000000000003E-2</v>
      </c>
      <c r="V262" s="12">
        <f t="shared" si="73"/>
        <v>2.0863002261132186E-3</v>
      </c>
      <c r="W262" s="12">
        <f t="shared" si="74"/>
        <v>5.1784064593370814E-3</v>
      </c>
      <c r="X262" s="12">
        <f t="shared" si="75"/>
        <v>8.6796740261622738E-3</v>
      </c>
      <c r="Y262" s="12">
        <f t="shared" si="76"/>
        <v>0.28107391597520143</v>
      </c>
      <c r="Z262" s="12">
        <f t="shared" si="77"/>
        <v>8.9371734580247773E-4</v>
      </c>
      <c r="AA262" s="12">
        <f t="shared" si="78"/>
        <v>0.63604613369816931</v>
      </c>
      <c r="AB262" s="12">
        <f t="shared" si="79"/>
        <v>0.24891590898738272</v>
      </c>
      <c r="AC262" s="12">
        <f t="shared" si="80"/>
        <v>0.60292139532892686</v>
      </c>
      <c r="AD262" s="12">
        <f t="shared" si="81"/>
        <v>0.1522940664404186</v>
      </c>
      <c r="AE262" s="12">
        <f t="shared" si="82"/>
        <v>5.2977943163143456E-4</v>
      </c>
      <c r="AF262" s="12">
        <f t="shared" si="83"/>
        <v>1.9985159020911069E-3</v>
      </c>
      <c r="AG262" s="12">
        <f t="shared" si="84"/>
        <v>2.2227408617566322E-2</v>
      </c>
      <c r="AH262" s="12">
        <f t="shared" si="85"/>
        <v>1.1431184270690443E-4</v>
      </c>
      <c r="AI262" s="12">
        <f t="shared" si="86"/>
        <v>3.5173122107010707E-2</v>
      </c>
      <c r="AJ262" s="12">
        <f t="shared" si="87"/>
        <v>0.26666666666666666</v>
      </c>
      <c r="AK262" s="12">
        <f t="shared" si="88"/>
        <v>3.3906350659478522E-2</v>
      </c>
      <c r="AL262" s="12">
        <f t="shared" si="89"/>
        <v>9.0660023100173886E-3</v>
      </c>
      <c r="AM262" s="2">
        <v>1</v>
      </c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10">
        <v>110.3022</v>
      </c>
      <c r="AZ262" s="10">
        <v>29.492999999999999</v>
      </c>
      <c r="BA262" s="9">
        <v>479.31740000000002</v>
      </c>
      <c r="BB262" s="9">
        <v>193.1096</v>
      </c>
      <c r="BC262" s="9">
        <v>115.21169999999999</v>
      </c>
      <c r="BD262" s="9">
        <v>3.5577830000000001</v>
      </c>
      <c r="BE262" s="9">
        <v>1118.922</v>
      </c>
      <c r="BF262" s="9">
        <v>1.5722130000000001</v>
      </c>
      <c r="BG262" s="9">
        <v>4.0174209999999997</v>
      </c>
      <c r="BH262" s="9">
        <v>1.6585909999999999</v>
      </c>
      <c r="BI262" s="9">
        <v>6.5662440000000002</v>
      </c>
      <c r="BJ262" s="9">
        <v>1887.578</v>
      </c>
      <c r="BK262" s="9">
        <v>500.37130000000002</v>
      </c>
      <c r="BL262" s="9">
        <v>44.9895</v>
      </c>
      <c r="BM262" s="9">
        <v>8748</v>
      </c>
      <c r="BN262" s="9">
        <v>28.430800000000001</v>
      </c>
      <c r="BO262" s="9">
        <v>3.75</v>
      </c>
      <c r="BP262" s="9">
        <v>0.71356520000000001</v>
      </c>
    </row>
    <row r="263" spans="1:68" x14ac:dyDescent="0.2">
      <c r="A263" s="25">
        <v>40663</v>
      </c>
      <c r="B263" s="27" t="str">
        <f t="shared" si="72"/>
        <v>2011-4</v>
      </c>
      <c r="C263" s="12">
        <v>0.148782</v>
      </c>
      <c r="D263" s="12">
        <v>1.0576939999999999</v>
      </c>
      <c r="E263" s="16">
        <f t="shared" si="71"/>
        <v>1.4456835719602732</v>
      </c>
      <c r="F263" s="12">
        <v>1.444553</v>
      </c>
      <c r="G263" s="50">
        <v>1.635696</v>
      </c>
      <c r="H263" s="12">
        <v>1.2019999999999999E-2</v>
      </c>
      <c r="I263" s="12">
        <v>0.272258</v>
      </c>
      <c r="J263" s="12">
        <v>1.043201</v>
      </c>
      <c r="K263" s="12">
        <v>1.1126400000000001</v>
      </c>
      <c r="L263" s="12">
        <v>5.9471999999999997E-2</v>
      </c>
      <c r="M263" s="12">
        <v>0.19370599999999999</v>
      </c>
      <c r="N263" s="12">
        <v>8.5418999999999995E-2</v>
      </c>
      <c r="O263" s="12">
        <v>0.18502399999999999</v>
      </c>
      <c r="P263" s="12">
        <v>0.78813699999999998</v>
      </c>
      <c r="Q263" s="12">
        <v>0.40015400000000001</v>
      </c>
      <c r="R263" s="12">
        <v>0.36400300000000002</v>
      </c>
      <c r="S263" s="12">
        <v>0.16131100000000001</v>
      </c>
      <c r="T263" s="12">
        <v>0.801705</v>
      </c>
      <c r="U263" s="12">
        <v>3.3265999999999997E-2</v>
      </c>
      <c r="V263" s="12">
        <f t="shared" si="73"/>
        <v>2.1289754624933071E-3</v>
      </c>
      <c r="W263" s="12">
        <f t="shared" si="74"/>
        <v>5.457451795692651E-3</v>
      </c>
      <c r="X263" s="12">
        <f t="shared" si="75"/>
        <v>8.8531379504808577E-3</v>
      </c>
      <c r="Y263" s="12">
        <f t="shared" si="76"/>
        <v>0.29192213502508046</v>
      </c>
      <c r="Z263" s="12">
        <f t="shared" si="77"/>
        <v>9.2333289936687071E-4</v>
      </c>
      <c r="AA263" s="12">
        <f t="shared" si="78"/>
        <v>0.66025689275183186</v>
      </c>
      <c r="AB263" s="12">
        <f t="shared" si="79"/>
        <v>0.24715451012493164</v>
      </c>
      <c r="AC263" s="12">
        <f t="shared" si="80"/>
        <v>0.62801249744869925</v>
      </c>
      <c r="AD263" s="12">
        <f t="shared" si="81"/>
        <v>0.15315851922055179</v>
      </c>
      <c r="AE263" s="12">
        <f t="shared" si="82"/>
        <v>5.5267030950090007E-4</v>
      </c>
      <c r="AF263" s="12">
        <f t="shared" si="83"/>
        <v>2.0005881729228394E-3</v>
      </c>
      <c r="AG263" s="12">
        <f t="shared" si="84"/>
        <v>2.2538715879201501E-2</v>
      </c>
      <c r="AH263" s="12">
        <f t="shared" si="85"/>
        <v>1.1588156903644475E-4</v>
      </c>
      <c r="AI263" s="12">
        <f t="shared" si="86"/>
        <v>3.558216152379895E-2</v>
      </c>
      <c r="AJ263" s="12">
        <f t="shared" si="87"/>
        <v>0.26666666666666666</v>
      </c>
      <c r="AK263" s="12">
        <f t="shared" si="88"/>
        <v>3.4503698796510988E-2</v>
      </c>
      <c r="AL263" s="12">
        <f t="shared" si="89"/>
        <v>9.0733480382060531E-3</v>
      </c>
      <c r="AM263" s="2">
        <v>1</v>
      </c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10">
        <v>110.2129</v>
      </c>
      <c r="AZ263" s="10">
        <v>28.982399999999998</v>
      </c>
      <c r="BA263" s="9">
        <v>469.70949999999999</v>
      </c>
      <c r="BB263" s="9">
        <v>183.23570000000001</v>
      </c>
      <c r="BC263" s="9">
        <v>112.9543</v>
      </c>
      <c r="BD263" s="9">
        <v>3.4255710000000001</v>
      </c>
      <c r="BE263" s="9">
        <v>1083.0329999999999</v>
      </c>
      <c r="BF263" s="9">
        <v>1.514562</v>
      </c>
      <c r="BG263" s="9">
        <v>4.0460520000000004</v>
      </c>
      <c r="BH263" s="9">
        <v>1.592325</v>
      </c>
      <c r="BI263" s="9">
        <v>6.5291829999999997</v>
      </c>
      <c r="BJ263" s="9">
        <v>1809.3969999999999</v>
      </c>
      <c r="BK263" s="9">
        <v>499.85300000000001</v>
      </c>
      <c r="BL263" s="9">
        <v>44.368099999999998</v>
      </c>
      <c r="BM263" s="9">
        <v>8629.5</v>
      </c>
      <c r="BN263" s="9">
        <v>28.10397</v>
      </c>
      <c r="BO263" s="9">
        <v>3.75</v>
      </c>
      <c r="BP263" s="9">
        <v>0.6917143</v>
      </c>
    </row>
    <row r="264" spans="1:68" x14ac:dyDescent="0.2">
      <c r="A264" s="25">
        <v>40694</v>
      </c>
      <c r="B264" s="27" t="str">
        <f t="shared" si="72"/>
        <v>2011-5</v>
      </c>
      <c r="C264" s="12">
        <v>0.146006</v>
      </c>
      <c r="D264" s="12">
        <v>1.0690409999999999</v>
      </c>
      <c r="E264" s="16">
        <f t="shared" ref="E264:E327" si="90">1/BP264</f>
        <v>1.4317322843889924</v>
      </c>
      <c r="F264" s="12">
        <v>1.433708</v>
      </c>
      <c r="G264" s="50">
        <v>1.635586</v>
      </c>
      <c r="H264" s="12">
        <v>1.2336E-2</v>
      </c>
      <c r="I264" s="12">
        <v>0.272254</v>
      </c>
      <c r="J264" s="12">
        <v>1.0334369999999999</v>
      </c>
      <c r="K264" s="12">
        <v>1.1448510000000001</v>
      </c>
      <c r="L264" s="12">
        <v>5.8858000000000001E-2</v>
      </c>
      <c r="M264" s="12">
        <v>0.19229199999999999</v>
      </c>
      <c r="N264" s="12">
        <v>8.5868E-2</v>
      </c>
      <c r="O264" s="12">
        <v>0.18285299999999999</v>
      </c>
      <c r="P264" s="12">
        <v>0.79709399999999997</v>
      </c>
      <c r="Q264" s="12">
        <v>0.42209400000000002</v>
      </c>
      <c r="R264" s="12">
        <v>0.36384300000000003</v>
      </c>
      <c r="S264" s="12">
        <v>0.159944</v>
      </c>
      <c r="T264" s="12">
        <v>0.80770500000000001</v>
      </c>
      <c r="U264" s="12">
        <v>3.3057000000000003E-2</v>
      </c>
      <c r="V264" s="12">
        <f t="shared" si="73"/>
        <v>2.1372709273020118E-3</v>
      </c>
      <c r="W264" s="12">
        <f t="shared" si="74"/>
        <v>5.3633164174333534E-3</v>
      </c>
      <c r="X264" s="12">
        <f t="shared" si="75"/>
        <v>8.733349868475751E-3</v>
      </c>
      <c r="Y264" s="12">
        <f t="shared" si="76"/>
        <v>0.28857755218708597</v>
      </c>
      <c r="Z264" s="12">
        <f t="shared" si="77"/>
        <v>9.2236967838814051E-4</v>
      </c>
      <c r="AA264" s="12">
        <f t="shared" si="78"/>
        <v>0.63781611761329216</v>
      </c>
      <c r="AB264" s="12">
        <f t="shared" si="79"/>
        <v>0.2460802492300764</v>
      </c>
      <c r="AC264" s="12">
        <f t="shared" si="80"/>
        <v>0.62024119939762168</v>
      </c>
      <c r="AD264" s="12">
        <f t="shared" si="81"/>
        <v>0.15385775235363897</v>
      </c>
      <c r="AE264" s="12">
        <f t="shared" si="82"/>
        <v>5.5527637493371391E-4</v>
      </c>
      <c r="AF264" s="12">
        <f t="shared" si="83"/>
        <v>1.987488363255633E-3</v>
      </c>
      <c r="AG264" s="12">
        <f t="shared" si="84"/>
        <v>2.2269334235983679E-2</v>
      </c>
      <c r="AH264" s="12">
        <f t="shared" si="85"/>
        <v>1.1685655857434999E-4</v>
      </c>
      <c r="AI264" s="12">
        <f t="shared" si="86"/>
        <v>3.5881441974684923E-2</v>
      </c>
      <c r="AJ264" s="12">
        <f t="shared" si="87"/>
        <v>0.26666666666666666</v>
      </c>
      <c r="AK264" s="12">
        <f t="shared" si="88"/>
        <v>3.4811426502635225E-2</v>
      </c>
      <c r="AL264" s="12">
        <f t="shared" si="89"/>
        <v>9.1105464596871986E-3</v>
      </c>
      <c r="AM264" s="2">
        <v>1</v>
      </c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10">
        <v>109.7629</v>
      </c>
      <c r="AZ264" s="10">
        <v>28.726199999999999</v>
      </c>
      <c r="BA264" s="9">
        <v>467.88639999999998</v>
      </c>
      <c r="BB264" s="9">
        <v>186.45179999999999</v>
      </c>
      <c r="BC264" s="9">
        <v>114.50360000000001</v>
      </c>
      <c r="BD264" s="9">
        <v>3.4652729999999998</v>
      </c>
      <c r="BE264" s="9">
        <v>1084.164</v>
      </c>
      <c r="BF264" s="9">
        <v>1.56785</v>
      </c>
      <c r="BG264" s="9">
        <v>4.0637150000000002</v>
      </c>
      <c r="BH264" s="9">
        <v>1.612276</v>
      </c>
      <c r="BI264" s="9">
        <v>6.4995099999999999</v>
      </c>
      <c r="BJ264" s="9">
        <v>1800.905</v>
      </c>
      <c r="BK264" s="9">
        <v>503.14760000000001</v>
      </c>
      <c r="BL264" s="9">
        <v>44.904800000000002</v>
      </c>
      <c r="BM264" s="9">
        <v>8557.5</v>
      </c>
      <c r="BN264" s="9">
        <v>27.86956</v>
      </c>
      <c r="BO264" s="9">
        <v>3.75</v>
      </c>
      <c r="BP264" s="9">
        <v>0.69845460000000004</v>
      </c>
    </row>
    <row r="265" spans="1:68" x14ac:dyDescent="0.2">
      <c r="A265" s="25">
        <v>40724</v>
      </c>
      <c r="B265" s="27" t="str">
        <f t="shared" ref="B265:B328" si="91">YEAR(A265)&amp;"-"&amp;MONTH(A265)</f>
        <v>2011-6</v>
      </c>
      <c r="C265" s="12">
        <v>0.14724799999999999</v>
      </c>
      <c r="D265" s="12">
        <v>1.0605</v>
      </c>
      <c r="E265" s="16">
        <f t="shared" si="90"/>
        <v>1.4405448255773921</v>
      </c>
      <c r="F265" s="12">
        <v>1.438555</v>
      </c>
      <c r="G265" s="50">
        <v>1.6224229999999999</v>
      </c>
      <c r="H265" s="12">
        <v>1.243E-2</v>
      </c>
      <c r="I265" s="12">
        <v>0.27225500000000002</v>
      </c>
      <c r="J265" s="12">
        <v>1.0217860000000001</v>
      </c>
      <c r="K265" s="12">
        <v>1.1888510000000001</v>
      </c>
      <c r="L265" s="12">
        <v>5.9256999999999997E-2</v>
      </c>
      <c r="M265" s="12">
        <v>0.19290599999999999</v>
      </c>
      <c r="N265" s="12">
        <v>8.4679000000000004E-2</v>
      </c>
      <c r="O265" s="12">
        <v>0.183695</v>
      </c>
      <c r="P265" s="12">
        <v>0.815083</v>
      </c>
      <c r="Q265" s="12">
        <v>0.43757299999999999</v>
      </c>
      <c r="R265" s="12">
        <v>0.36277700000000002</v>
      </c>
      <c r="S265" s="12">
        <v>0.15803900000000001</v>
      </c>
      <c r="T265" s="12">
        <v>0.81003400000000003</v>
      </c>
      <c r="U265" s="12">
        <v>3.2785000000000002E-2</v>
      </c>
      <c r="V265" s="12">
        <f t="shared" ref="V265:V328" si="92">1/BA265</f>
        <v>2.1299458674257795E-3</v>
      </c>
      <c r="W265" s="12">
        <f t="shared" ref="W265:W328" si="93">1/BB265</f>
        <v>5.4086476704143186E-3</v>
      </c>
      <c r="X265" s="12">
        <f t="shared" ref="X265:X328" si="94">1/BC265</f>
        <v>8.6814448007695236E-3</v>
      </c>
      <c r="Y265" s="12">
        <f t="shared" ref="Y265:Y328" si="95">1/BD265</f>
        <v>0.29333728360875261</v>
      </c>
      <c r="Z265" s="12">
        <f t="shared" ref="Z265:Z328" si="96">1/BE265</f>
        <v>9.2605883251762982E-4</v>
      </c>
      <c r="AA265" s="12">
        <f t="shared" ref="AA265:AA328" si="97">1/BF265</f>
        <v>0.62681462834907065</v>
      </c>
      <c r="AB265" s="12">
        <f t="shared" ref="AB265:AB328" si="98">1/BG265</f>
        <v>0.24532713146344992</v>
      </c>
      <c r="AC265" s="12">
        <f t="shared" ref="AC265:AC328" si="99">1/BH265</f>
        <v>0.63006930132245242</v>
      </c>
      <c r="AD265" s="12">
        <f t="shared" ref="AD265:AD328" si="100">1/BI265</f>
        <v>0.15437249279775134</v>
      </c>
      <c r="AE265" s="12">
        <f t="shared" ref="AE265:AE328" si="101">1/BJ265</f>
        <v>5.608688531578038E-4</v>
      </c>
      <c r="AF265" s="12">
        <f t="shared" ref="AF265:AF328" si="102">1/BK265</f>
        <v>1.9775852576556282E-3</v>
      </c>
      <c r="AG265" s="12">
        <f t="shared" ref="AG265:AG328" si="103">1/BL265</f>
        <v>2.2295649227009842E-2</v>
      </c>
      <c r="AH265" s="12">
        <f t="shared" ref="AH265:AH328" si="104">1/BM265</f>
        <v>1.1674741696339968E-4</v>
      </c>
      <c r="AI265" s="12">
        <f t="shared" ref="AI265:AI328" si="105">1/BN265</f>
        <v>3.5734628928039747E-2</v>
      </c>
      <c r="AJ265" s="12">
        <f t="shared" ref="AJ265:AJ328" si="106">1/BO265</f>
        <v>0.26666666666666666</v>
      </c>
      <c r="AK265" s="12">
        <f t="shared" ref="AK265:AK328" si="107">1/AZ265</f>
        <v>3.4708001582684868E-2</v>
      </c>
      <c r="AL265" s="12">
        <f t="shared" ref="AL265:AL328" si="108">1/AY265</f>
        <v>9.1291602724506583E-3</v>
      </c>
      <c r="AM265" s="2">
        <v>1</v>
      </c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10">
        <v>109.5391</v>
      </c>
      <c r="AZ265" s="10">
        <v>28.811800000000002</v>
      </c>
      <c r="BA265" s="9">
        <v>469.49549999999999</v>
      </c>
      <c r="BB265" s="9">
        <v>184.88910000000001</v>
      </c>
      <c r="BC265" s="9">
        <v>115.18819999999999</v>
      </c>
      <c r="BD265" s="9">
        <v>3.4090449999999999</v>
      </c>
      <c r="BE265" s="9">
        <v>1079.845</v>
      </c>
      <c r="BF265" s="9">
        <v>1.5953679999999999</v>
      </c>
      <c r="BG265" s="9">
        <v>4.0761900000000004</v>
      </c>
      <c r="BH265" s="9">
        <v>1.587127</v>
      </c>
      <c r="BI265" s="9">
        <v>6.4778380000000002</v>
      </c>
      <c r="BJ265" s="9">
        <v>1782.9480000000001</v>
      </c>
      <c r="BK265" s="9">
        <v>505.66719999999998</v>
      </c>
      <c r="BL265" s="9">
        <v>44.851799999999997</v>
      </c>
      <c r="BM265" s="9">
        <v>8565.5</v>
      </c>
      <c r="BN265" s="9">
        <v>27.984059999999999</v>
      </c>
      <c r="BO265" s="9">
        <v>3.75</v>
      </c>
      <c r="BP265" s="9">
        <v>0.69418179999999996</v>
      </c>
    </row>
    <row r="266" spans="1:68" x14ac:dyDescent="0.2">
      <c r="A266" s="25">
        <v>40755</v>
      </c>
      <c r="B266" s="27" t="str">
        <f t="shared" si="91"/>
        <v>2011-7</v>
      </c>
      <c r="C266" s="12">
        <v>0.14754</v>
      </c>
      <c r="D266" s="12">
        <v>1.077977</v>
      </c>
      <c r="E266" s="16">
        <f t="shared" si="90"/>
        <v>1.4284742923195508</v>
      </c>
      <c r="F266" s="12">
        <v>1.430906</v>
      </c>
      <c r="G266" s="50">
        <v>1.6156550000000001</v>
      </c>
      <c r="H266" s="12">
        <v>1.2598E-2</v>
      </c>
      <c r="I266" s="12">
        <v>0.272258</v>
      </c>
      <c r="J266" s="12">
        <v>1.046219</v>
      </c>
      <c r="K266" s="12">
        <v>1.2146159999999999</v>
      </c>
      <c r="L266" s="12">
        <v>5.8833999999999997E-2</v>
      </c>
      <c r="M266" s="12">
        <v>0.191917</v>
      </c>
      <c r="N266" s="12">
        <v>8.5710999999999996E-2</v>
      </c>
      <c r="O266" s="12">
        <v>0.18382200000000001</v>
      </c>
      <c r="P266" s="12">
        <v>0.84641699999999997</v>
      </c>
      <c r="Q266" s="12">
        <v>0.446635</v>
      </c>
      <c r="R266" s="12">
        <v>0.359016</v>
      </c>
      <c r="S266" s="12">
        <v>0.15679100000000001</v>
      </c>
      <c r="T266" s="12">
        <v>0.82172100000000003</v>
      </c>
      <c r="U266" s="12">
        <v>3.3201000000000001E-2</v>
      </c>
      <c r="V266" s="12">
        <f t="shared" si="92"/>
        <v>2.1648817216871358E-3</v>
      </c>
      <c r="W266" s="12">
        <f t="shared" si="93"/>
        <v>5.3399121050467504E-3</v>
      </c>
      <c r="X266" s="12">
        <f t="shared" si="94"/>
        <v>8.6154906521926436E-3</v>
      </c>
      <c r="Y266" s="12">
        <f t="shared" si="95"/>
        <v>0.29285029434383086</v>
      </c>
      <c r="Z266" s="12">
        <f t="shared" si="96"/>
        <v>9.4551113859396834E-4</v>
      </c>
      <c r="AA266" s="12">
        <f t="shared" si="97"/>
        <v>0.60626012075489089</v>
      </c>
      <c r="AB266" s="12">
        <f t="shared" si="98"/>
        <v>0.24342467357359834</v>
      </c>
      <c r="AC266" s="12">
        <f t="shared" si="99"/>
        <v>0.63954157659789468</v>
      </c>
      <c r="AD266" s="12">
        <f t="shared" si="100"/>
        <v>0.15476965245700691</v>
      </c>
      <c r="AE266" s="12">
        <f t="shared" si="101"/>
        <v>5.6746990139642985E-4</v>
      </c>
      <c r="AF266" s="12">
        <f t="shared" si="102"/>
        <v>1.9807122205388371E-3</v>
      </c>
      <c r="AG266" s="12">
        <f t="shared" si="103"/>
        <v>2.2514459911878403E-2</v>
      </c>
      <c r="AH266" s="12">
        <f t="shared" si="104"/>
        <v>1.1727729042548203E-4</v>
      </c>
      <c r="AI266" s="12">
        <f t="shared" si="105"/>
        <v>3.5842448067876995E-2</v>
      </c>
      <c r="AJ266" s="12">
        <f t="shared" si="106"/>
        <v>0.26666666666666666</v>
      </c>
      <c r="AK266" s="12">
        <f t="shared" si="107"/>
        <v>3.4680076296167851E-2</v>
      </c>
      <c r="AL266" s="12">
        <f t="shared" si="108"/>
        <v>9.1360077473345708E-3</v>
      </c>
      <c r="AM266" s="2">
        <v>1</v>
      </c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10">
        <v>109.45699999999999</v>
      </c>
      <c r="AZ266" s="10">
        <v>28.835000000000001</v>
      </c>
      <c r="BA266" s="9">
        <v>461.91899999999998</v>
      </c>
      <c r="BB266" s="9">
        <v>187.26900000000001</v>
      </c>
      <c r="BC266" s="9">
        <v>116.07</v>
      </c>
      <c r="BD266" s="9">
        <v>3.414714</v>
      </c>
      <c r="BE266" s="9">
        <v>1057.6289999999999</v>
      </c>
      <c r="BF266" s="9">
        <v>1.649457</v>
      </c>
      <c r="BG266" s="9">
        <v>4.108047</v>
      </c>
      <c r="BH266" s="9">
        <v>1.56362</v>
      </c>
      <c r="BI266" s="9">
        <v>6.4612150000000002</v>
      </c>
      <c r="BJ266" s="9">
        <v>1762.2080000000001</v>
      </c>
      <c r="BK266" s="9">
        <v>504.8689</v>
      </c>
      <c r="BL266" s="9">
        <v>44.415900000000001</v>
      </c>
      <c r="BM266" s="9">
        <v>8526.7999999999993</v>
      </c>
      <c r="BN266" s="9">
        <v>27.89988</v>
      </c>
      <c r="BO266" s="9">
        <v>3.75</v>
      </c>
      <c r="BP266" s="9">
        <v>0.70004759999999999</v>
      </c>
    </row>
    <row r="267" spans="1:68" x14ac:dyDescent="0.2">
      <c r="A267" s="25">
        <v>40786</v>
      </c>
      <c r="B267" s="27" t="str">
        <f t="shared" si="91"/>
        <v>2011-8</v>
      </c>
      <c r="C267" s="12">
        <v>0.14110600000000001</v>
      </c>
      <c r="D267" s="12">
        <v>1.049288</v>
      </c>
      <c r="E267" s="16">
        <f t="shared" si="90"/>
        <v>1.4333789816759699</v>
      </c>
      <c r="F267" s="12">
        <v>1.4327970000000001</v>
      </c>
      <c r="G267" s="50">
        <v>1.6365989999999999</v>
      </c>
      <c r="H267" s="12">
        <v>1.2975E-2</v>
      </c>
      <c r="I267" s="12">
        <v>0.27226099999999998</v>
      </c>
      <c r="J267" s="12">
        <v>1.0181979999999999</v>
      </c>
      <c r="K267" s="12">
        <v>1.2806740000000001</v>
      </c>
      <c r="L267" s="12">
        <v>5.9048999999999997E-2</v>
      </c>
      <c r="M267" s="12">
        <v>0.192332</v>
      </c>
      <c r="N267" s="12">
        <v>8.1828999999999999E-2</v>
      </c>
      <c r="O267" s="12">
        <v>0.183557</v>
      </c>
      <c r="P267" s="12">
        <v>0.83684199999999997</v>
      </c>
      <c r="Q267" s="12">
        <v>0.450567</v>
      </c>
      <c r="R267" s="12">
        <v>0.34756799999999999</v>
      </c>
      <c r="S267" s="12">
        <v>0.15608</v>
      </c>
      <c r="T267" s="12">
        <v>0.82697799999999999</v>
      </c>
      <c r="U267" s="12">
        <v>3.3471000000000001E-2</v>
      </c>
      <c r="V267" s="12">
        <f t="shared" si="92"/>
        <v>2.1429933760074749E-3</v>
      </c>
      <c r="W267" s="12">
        <f t="shared" si="93"/>
        <v>5.2718203279283112E-3</v>
      </c>
      <c r="X267" s="12">
        <f t="shared" si="94"/>
        <v>8.7323965800442035E-3</v>
      </c>
      <c r="Y267" s="12">
        <f t="shared" si="95"/>
        <v>0.28224325812585399</v>
      </c>
      <c r="Z267" s="12">
        <f t="shared" si="96"/>
        <v>9.3096867290415667E-4</v>
      </c>
      <c r="AA267" s="12">
        <f t="shared" si="97"/>
        <v>0.57225458003953134</v>
      </c>
      <c r="AB267" s="12">
        <f t="shared" si="98"/>
        <v>0.24102193299590263</v>
      </c>
      <c r="AC267" s="12">
        <f t="shared" si="99"/>
        <v>0.62669795978479192</v>
      </c>
      <c r="AD267" s="12">
        <f t="shared" si="100"/>
        <v>0.15602994901253325</v>
      </c>
      <c r="AE267" s="12">
        <f t="shared" si="101"/>
        <v>5.6023538850083249E-4</v>
      </c>
      <c r="AF267" s="12">
        <f t="shared" si="102"/>
        <v>1.9779079548886665E-3</v>
      </c>
      <c r="AG267" s="12">
        <f t="shared" si="103"/>
        <v>2.2085537285908324E-2</v>
      </c>
      <c r="AH267" s="12">
        <f t="shared" si="104"/>
        <v>1.1695496064465575E-4</v>
      </c>
      <c r="AI267" s="12">
        <f t="shared" si="105"/>
        <v>3.4761691225801521E-2</v>
      </c>
      <c r="AJ267" s="12">
        <f t="shared" si="106"/>
        <v>0.26666666666666666</v>
      </c>
      <c r="AK267" s="12">
        <f t="shared" si="107"/>
        <v>3.4521565622044087E-2</v>
      </c>
      <c r="AL267" s="12">
        <f t="shared" si="108"/>
        <v>9.1146153769030187E-3</v>
      </c>
      <c r="AM267" s="2">
        <v>1</v>
      </c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10">
        <v>109.7139</v>
      </c>
      <c r="AZ267" s="10">
        <v>28.967400000000001</v>
      </c>
      <c r="BA267" s="9">
        <v>466.637</v>
      </c>
      <c r="BB267" s="9">
        <v>189.68780000000001</v>
      </c>
      <c r="BC267" s="9">
        <v>114.51609999999999</v>
      </c>
      <c r="BD267" s="9">
        <v>3.5430429999999999</v>
      </c>
      <c r="BE267" s="9">
        <v>1074.1500000000001</v>
      </c>
      <c r="BF267" s="9">
        <v>1.747474</v>
      </c>
      <c r="BG267" s="9">
        <v>4.149</v>
      </c>
      <c r="BH267" s="9">
        <v>1.5956649999999999</v>
      </c>
      <c r="BI267" s="9">
        <v>6.4090259999999999</v>
      </c>
      <c r="BJ267" s="9">
        <v>1784.9639999999999</v>
      </c>
      <c r="BK267" s="9">
        <v>505.5847</v>
      </c>
      <c r="BL267" s="9">
        <v>45.278500000000001</v>
      </c>
      <c r="BM267" s="9">
        <v>8550.2999999999993</v>
      </c>
      <c r="BN267" s="9">
        <v>28.767299999999999</v>
      </c>
      <c r="BO267" s="9">
        <v>3.75</v>
      </c>
      <c r="BP267" s="9">
        <v>0.69765219999999994</v>
      </c>
    </row>
    <row r="268" spans="1:68" x14ac:dyDescent="0.2">
      <c r="A268" s="25">
        <v>40816</v>
      </c>
      <c r="B268" s="27" t="str">
        <f t="shared" si="91"/>
        <v>2011-9</v>
      </c>
      <c r="C268" s="12">
        <v>0.133385</v>
      </c>
      <c r="D268" s="12">
        <v>1.028416</v>
      </c>
      <c r="E268" s="16">
        <f t="shared" si="90"/>
        <v>1.3755158184319121</v>
      </c>
      <c r="F268" s="12">
        <v>1.379742</v>
      </c>
      <c r="G268" s="50">
        <v>1.580322</v>
      </c>
      <c r="H268" s="12">
        <v>1.3022000000000001E-2</v>
      </c>
      <c r="I268" s="12">
        <v>0.27225500000000002</v>
      </c>
      <c r="J268" s="12">
        <v>1.000874</v>
      </c>
      <c r="K268" s="12">
        <v>1.156023</v>
      </c>
      <c r="L268" s="12">
        <v>5.6271000000000002E-2</v>
      </c>
      <c r="M268" s="12">
        <v>0.18530199999999999</v>
      </c>
      <c r="N268" s="12">
        <v>7.7060000000000003E-2</v>
      </c>
      <c r="O268" s="12">
        <v>0.17874000000000001</v>
      </c>
      <c r="P268" s="12">
        <v>0.81654599999999999</v>
      </c>
      <c r="Q268" s="12">
        <v>0.45233099999999998</v>
      </c>
      <c r="R268" s="12">
        <v>0.31988899999999998</v>
      </c>
      <c r="S268" s="12">
        <v>0.15116499999999999</v>
      </c>
      <c r="T268" s="12">
        <v>0.80068099999999998</v>
      </c>
      <c r="U268" s="12">
        <v>3.2924000000000002E-2</v>
      </c>
      <c r="V268" s="12">
        <f t="shared" si="92"/>
        <v>2.0561899129902675E-3</v>
      </c>
      <c r="W268" s="12">
        <f t="shared" si="93"/>
        <v>4.8334653674956228E-3</v>
      </c>
      <c r="X268" s="12">
        <f t="shared" si="94"/>
        <v>8.5674459329905788E-3</v>
      </c>
      <c r="Y268" s="12">
        <f t="shared" si="95"/>
        <v>0.27138043629289982</v>
      </c>
      <c r="Z268" s="12">
        <f t="shared" si="96"/>
        <v>8.9336125385038707E-4</v>
      </c>
      <c r="AA268" s="12">
        <f t="shared" si="97"/>
        <v>0.55993424132269909</v>
      </c>
      <c r="AB268" s="12">
        <f t="shared" si="98"/>
        <v>0.23901350521909892</v>
      </c>
      <c r="AC268" s="12">
        <f t="shared" si="99"/>
        <v>0.57530944456749677</v>
      </c>
      <c r="AD268" s="12">
        <f t="shared" si="100"/>
        <v>0.15667105345616344</v>
      </c>
      <c r="AE268" s="12">
        <f t="shared" si="101"/>
        <v>5.4372382309619176E-4</v>
      </c>
      <c r="AF268" s="12">
        <f t="shared" si="102"/>
        <v>1.9574118083216232E-3</v>
      </c>
      <c r="AG268" s="12">
        <f t="shared" si="103"/>
        <v>2.0991645325160586E-2</v>
      </c>
      <c r="AH268" s="12">
        <f t="shared" si="104"/>
        <v>1.1464208740312745E-4</v>
      </c>
      <c r="AI268" s="12">
        <f t="shared" si="105"/>
        <v>3.279710073629491E-2</v>
      </c>
      <c r="AJ268" s="12">
        <f t="shared" si="106"/>
        <v>0.26666666666666666</v>
      </c>
      <c r="AK268" s="12">
        <f t="shared" si="107"/>
        <v>3.3625313135728578E-2</v>
      </c>
      <c r="AL268" s="12">
        <f t="shared" si="108"/>
        <v>9.0865392915588789E-3</v>
      </c>
      <c r="AM268" s="2">
        <v>1</v>
      </c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10">
        <v>110.05289999999999</v>
      </c>
      <c r="AZ268" s="10">
        <v>29.7395</v>
      </c>
      <c r="BA268" s="9">
        <v>486.33640000000003</v>
      </c>
      <c r="BB268" s="9">
        <v>206.89089999999999</v>
      </c>
      <c r="BC268" s="9">
        <v>116.7209</v>
      </c>
      <c r="BD268" s="9">
        <v>3.6848640000000001</v>
      </c>
      <c r="BE268" s="9">
        <v>1119.3679999999999</v>
      </c>
      <c r="BF268" s="9">
        <v>1.7859240000000001</v>
      </c>
      <c r="BG268" s="9">
        <v>4.1838639999999998</v>
      </c>
      <c r="BH268" s="9">
        <v>1.7381949999999999</v>
      </c>
      <c r="BI268" s="9">
        <v>6.3827999999999996</v>
      </c>
      <c r="BJ268" s="9">
        <v>1839.1690000000001</v>
      </c>
      <c r="BK268" s="9">
        <v>510.87869999999998</v>
      </c>
      <c r="BL268" s="9">
        <v>47.637999999999998</v>
      </c>
      <c r="BM268" s="9">
        <v>8722.7999999999993</v>
      </c>
      <c r="BN268" s="9">
        <v>30.490500000000001</v>
      </c>
      <c r="BO268" s="9">
        <v>3.75</v>
      </c>
      <c r="BP268" s="9">
        <v>0.72699999999999998</v>
      </c>
    </row>
    <row r="269" spans="1:68" x14ac:dyDescent="0.2">
      <c r="A269" s="25">
        <v>40847</v>
      </c>
      <c r="B269" s="27" t="str">
        <f t="shared" si="91"/>
        <v>2011-10</v>
      </c>
      <c r="C269" s="12">
        <v>0.12576699999999999</v>
      </c>
      <c r="D269" s="12">
        <v>1.013382</v>
      </c>
      <c r="E269" s="16">
        <f t="shared" si="90"/>
        <v>1.3720108685212962</v>
      </c>
      <c r="F269" s="12">
        <v>1.371901</v>
      </c>
      <c r="G269" s="50">
        <v>1.5765</v>
      </c>
      <c r="H269" s="12">
        <v>1.3056E-2</v>
      </c>
      <c r="I269" s="12">
        <v>0.27225700000000003</v>
      </c>
      <c r="J269" s="12">
        <v>0.97735000000000005</v>
      </c>
      <c r="K269" s="12">
        <v>1.1157619999999999</v>
      </c>
      <c r="L269" s="12">
        <v>5.5292000000000001E-2</v>
      </c>
      <c r="M269" s="12">
        <v>0.18429499999999999</v>
      </c>
      <c r="N269" s="12">
        <v>7.4228000000000002E-2</v>
      </c>
      <c r="O269" s="12">
        <v>0.17685100000000001</v>
      </c>
      <c r="P269" s="12">
        <v>0.79018699999999997</v>
      </c>
      <c r="Q269" s="12">
        <v>0.45726899999999998</v>
      </c>
      <c r="R269" s="12">
        <v>0.31474600000000003</v>
      </c>
      <c r="S269" s="12">
        <v>0.150337</v>
      </c>
      <c r="T269" s="12">
        <v>0.78262600000000004</v>
      </c>
      <c r="U269" s="12">
        <v>3.2382000000000001E-2</v>
      </c>
      <c r="V269" s="12">
        <f t="shared" si="92"/>
        <v>1.9638922695112207E-3</v>
      </c>
      <c r="W269" s="12">
        <f t="shared" si="93"/>
        <v>4.6258860884802484E-3</v>
      </c>
      <c r="X269" s="12">
        <f t="shared" si="94"/>
        <v>8.6241913742562716E-3</v>
      </c>
      <c r="Y269" s="12">
        <f t="shared" si="95"/>
        <v>0.27301093108466973</v>
      </c>
      <c r="Z269" s="12">
        <f t="shared" si="96"/>
        <v>8.6845585942826073E-4</v>
      </c>
      <c r="AA269" s="12">
        <f t="shared" si="97"/>
        <v>0.5488287445761999</v>
      </c>
      <c r="AB269" s="12">
        <f t="shared" si="98"/>
        <v>0.23794686123105613</v>
      </c>
      <c r="AC269" s="12">
        <f t="shared" si="99"/>
        <v>0.56186593429315013</v>
      </c>
      <c r="AD269" s="12">
        <f t="shared" si="100"/>
        <v>0.1573192794777</v>
      </c>
      <c r="AE269" s="12">
        <f t="shared" si="101"/>
        <v>5.2370772500316839E-4</v>
      </c>
      <c r="AF269" s="12">
        <f t="shared" si="102"/>
        <v>1.9413758841511119E-3</v>
      </c>
      <c r="AG269" s="12">
        <f t="shared" si="103"/>
        <v>2.0301724225438467E-2</v>
      </c>
      <c r="AH269" s="12">
        <f t="shared" si="104"/>
        <v>1.1247328759419637E-4</v>
      </c>
      <c r="AI269" s="12">
        <f t="shared" si="105"/>
        <v>3.1896715882236047E-2</v>
      </c>
      <c r="AJ269" s="12">
        <f t="shared" si="106"/>
        <v>0.26666666666666666</v>
      </c>
      <c r="AK269" s="12">
        <f t="shared" si="107"/>
        <v>3.3048018771274661E-2</v>
      </c>
      <c r="AL269" s="12">
        <f t="shared" si="108"/>
        <v>9.083683433632337E-3</v>
      </c>
      <c r="AM269" s="2">
        <v>1</v>
      </c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10">
        <v>110.08750000000001</v>
      </c>
      <c r="AZ269" s="10">
        <v>30.259</v>
      </c>
      <c r="BA269" s="9">
        <v>509.19290000000001</v>
      </c>
      <c r="BB269" s="9">
        <v>216.1748</v>
      </c>
      <c r="BC269" s="9">
        <v>115.9529</v>
      </c>
      <c r="BD269" s="9">
        <v>3.6628569999999998</v>
      </c>
      <c r="BE269" s="9">
        <v>1151.4690000000001</v>
      </c>
      <c r="BF269" s="9">
        <v>1.8220620000000001</v>
      </c>
      <c r="BG269" s="9">
        <v>4.2026190000000003</v>
      </c>
      <c r="BH269" s="9">
        <v>1.779784</v>
      </c>
      <c r="BI269" s="9">
        <v>6.3564999999999996</v>
      </c>
      <c r="BJ269" s="9">
        <v>1909.462</v>
      </c>
      <c r="BK269" s="9">
        <v>515.09860000000003</v>
      </c>
      <c r="BL269" s="9">
        <v>49.256900000000002</v>
      </c>
      <c r="BM269" s="9">
        <v>8891</v>
      </c>
      <c r="BN269" s="9">
        <v>31.351189999999999</v>
      </c>
      <c r="BO269" s="9">
        <v>3.75</v>
      </c>
      <c r="BP269" s="9">
        <v>0.72885719999999998</v>
      </c>
    </row>
    <row r="270" spans="1:68" x14ac:dyDescent="0.2">
      <c r="A270" s="25">
        <v>40877</v>
      </c>
      <c r="B270" s="27" t="str">
        <f t="shared" si="91"/>
        <v>2011-11</v>
      </c>
      <c r="C270" s="12">
        <v>0.122887</v>
      </c>
      <c r="D270" s="12">
        <v>1.013919</v>
      </c>
      <c r="E270" s="16">
        <f t="shared" si="90"/>
        <v>1.3566010306911991</v>
      </c>
      <c r="F270" s="12">
        <v>1.357885</v>
      </c>
      <c r="G270" s="50">
        <v>1.5827709999999999</v>
      </c>
      <c r="H270" s="12">
        <v>1.2888999999999999E-2</v>
      </c>
      <c r="I270" s="12">
        <v>0.272258</v>
      </c>
      <c r="J270" s="12">
        <v>0.97594099999999995</v>
      </c>
      <c r="K270" s="12">
        <v>1.103726</v>
      </c>
      <c r="L270" s="12">
        <v>5.3309000000000002E-2</v>
      </c>
      <c r="M270" s="12">
        <v>0.18245600000000001</v>
      </c>
      <c r="N270" s="12">
        <v>7.3018E-2</v>
      </c>
      <c r="O270" s="12">
        <v>0.17431199999999999</v>
      </c>
      <c r="P270" s="12">
        <v>0.77127500000000004</v>
      </c>
      <c r="Q270" s="12">
        <v>0.467505</v>
      </c>
      <c r="R270" s="12">
        <v>0.30662299999999998</v>
      </c>
      <c r="S270" s="12">
        <v>0.14854500000000001</v>
      </c>
      <c r="T270" s="12">
        <v>0.77530900000000003</v>
      </c>
      <c r="U270" s="12">
        <v>3.2294000000000003E-2</v>
      </c>
      <c r="V270" s="12">
        <f t="shared" si="92"/>
        <v>1.9659972904625344E-3</v>
      </c>
      <c r="W270" s="12">
        <f t="shared" si="93"/>
        <v>4.3955425681924476E-3</v>
      </c>
      <c r="X270" s="12">
        <f t="shared" si="94"/>
        <v>8.5297449265077183E-3</v>
      </c>
      <c r="Y270" s="12">
        <f t="shared" si="95"/>
        <v>0.2687613568470853</v>
      </c>
      <c r="Z270" s="12">
        <f t="shared" si="96"/>
        <v>8.8178833729109338E-4</v>
      </c>
      <c r="AA270" s="12">
        <f t="shared" si="97"/>
        <v>0.55411301467402085</v>
      </c>
      <c r="AB270" s="12">
        <f t="shared" si="98"/>
        <v>0.2357881631984193</v>
      </c>
      <c r="AC270" s="12">
        <f t="shared" si="99"/>
        <v>0.56369213841122245</v>
      </c>
      <c r="AD270" s="12">
        <f t="shared" si="100"/>
        <v>0.15774861181221606</v>
      </c>
      <c r="AE270" s="12">
        <f t="shared" si="101"/>
        <v>5.2179702721797652E-4</v>
      </c>
      <c r="AF270" s="12">
        <f t="shared" si="102"/>
        <v>1.9695519092146866E-3</v>
      </c>
      <c r="AG270" s="12">
        <f t="shared" si="103"/>
        <v>1.9668274875942356E-2</v>
      </c>
      <c r="AH270" s="12">
        <f t="shared" si="104"/>
        <v>1.1068068622025456E-4</v>
      </c>
      <c r="AI270" s="12">
        <f t="shared" si="105"/>
        <v>3.2404722016092187E-2</v>
      </c>
      <c r="AJ270" s="12">
        <f t="shared" si="106"/>
        <v>0.26666666666666666</v>
      </c>
      <c r="AK270" s="12">
        <f t="shared" si="107"/>
        <v>3.3089026024518971E-2</v>
      </c>
      <c r="AL270" s="12">
        <f t="shared" si="108"/>
        <v>8.9911482145827431E-3</v>
      </c>
      <c r="AM270" s="2">
        <v>1</v>
      </c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10">
        <v>111.2205</v>
      </c>
      <c r="AZ270" s="10">
        <v>30.221499999999999</v>
      </c>
      <c r="BA270" s="9">
        <v>508.64769999999999</v>
      </c>
      <c r="BB270" s="9">
        <v>227.50319999999999</v>
      </c>
      <c r="BC270" s="9">
        <v>117.2368</v>
      </c>
      <c r="BD270" s="9">
        <v>3.7207729999999999</v>
      </c>
      <c r="BE270" s="9">
        <v>1134.059</v>
      </c>
      <c r="BF270" s="9">
        <v>1.804686</v>
      </c>
      <c r="BG270" s="9">
        <v>4.2410949999999996</v>
      </c>
      <c r="BH270" s="9">
        <v>1.7740180000000001</v>
      </c>
      <c r="BI270" s="9">
        <v>6.3391999999999999</v>
      </c>
      <c r="BJ270" s="9">
        <v>1916.454</v>
      </c>
      <c r="BK270" s="9">
        <v>507.72969999999998</v>
      </c>
      <c r="BL270" s="9">
        <v>50.843299999999999</v>
      </c>
      <c r="BM270" s="9">
        <v>9035</v>
      </c>
      <c r="BN270" s="9">
        <v>30.8597</v>
      </c>
      <c r="BO270" s="9">
        <v>3.75</v>
      </c>
      <c r="BP270" s="9">
        <v>0.73713640000000002</v>
      </c>
    </row>
    <row r="271" spans="1:68" x14ac:dyDescent="0.2">
      <c r="A271" s="25">
        <v>40908</v>
      </c>
      <c r="B271" s="27" t="str">
        <f t="shared" si="91"/>
        <v>2011-12</v>
      </c>
      <c r="C271" s="12">
        <v>0.122141</v>
      </c>
      <c r="D271" s="12">
        <v>1.0140370000000001</v>
      </c>
      <c r="E271" s="16">
        <f t="shared" si="90"/>
        <v>1.3146885949712634</v>
      </c>
      <c r="F271" s="12">
        <v>1.3176829999999999</v>
      </c>
      <c r="G271" s="50">
        <v>1.5594699999999999</v>
      </c>
      <c r="H271" s="12">
        <v>1.2855E-2</v>
      </c>
      <c r="I271" s="12">
        <v>0.27225500000000002</v>
      </c>
      <c r="J271" s="12">
        <v>0.97701400000000005</v>
      </c>
      <c r="K271" s="12">
        <v>1.0732429999999999</v>
      </c>
      <c r="L271" s="12">
        <v>5.1672000000000003E-2</v>
      </c>
      <c r="M271" s="12">
        <v>0.17721700000000001</v>
      </c>
      <c r="N271" s="12">
        <v>7.2677000000000005E-2</v>
      </c>
      <c r="O271" s="12">
        <v>0.169989</v>
      </c>
      <c r="P271" s="12">
        <v>0.77041199999999999</v>
      </c>
      <c r="Q271" s="12">
        <v>0.46936899999999998</v>
      </c>
      <c r="R271" s="12">
        <v>0.29414200000000001</v>
      </c>
      <c r="S271" s="12">
        <v>0.14607800000000001</v>
      </c>
      <c r="T271" s="12">
        <v>0.77192499999999997</v>
      </c>
      <c r="U271" s="12">
        <v>3.2083E-2</v>
      </c>
      <c r="V271" s="12">
        <f t="shared" si="92"/>
        <v>1.9346696870729822E-3</v>
      </c>
      <c r="W271" s="12">
        <f t="shared" si="93"/>
        <v>4.3183654468579788E-3</v>
      </c>
      <c r="X271" s="12">
        <f t="shared" si="94"/>
        <v>8.2642442513916978E-3</v>
      </c>
      <c r="Y271" s="12">
        <f t="shared" si="95"/>
        <v>0.26512090573785269</v>
      </c>
      <c r="Z271" s="12">
        <f t="shared" si="96"/>
        <v>8.7055992673367659E-4</v>
      </c>
      <c r="AA271" s="12">
        <f t="shared" si="97"/>
        <v>0.53733627363742265</v>
      </c>
      <c r="AB271" s="12">
        <f t="shared" si="98"/>
        <v>0.23425265788921959</v>
      </c>
      <c r="AC271" s="12">
        <f t="shared" si="99"/>
        <v>0.54611474853873343</v>
      </c>
      <c r="AD271" s="12">
        <f t="shared" si="100"/>
        <v>0.15801283064184812</v>
      </c>
      <c r="AE271" s="12">
        <f t="shared" si="101"/>
        <v>5.1690699395839099E-4</v>
      </c>
      <c r="AF271" s="12">
        <f t="shared" si="102"/>
        <v>1.9783591252012485E-3</v>
      </c>
      <c r="AG271" s="12">
        <f t="shared" si="103"/>
        <v>1.8987041344282529E-2</v>
      </c>
      <c r="AH271" s="12">
        <f t="shared" si="104"/>
        <v>1.1018919484755325E-4</v>
      </c>
      <c r="AI271" s="12">
        <f t="shared" si="105"/>
        <v>3.1793833522400665E-2</v>
      </c>
      <c r="AJ271" s="12">
        <f t="shared" si="106"/>
        <v>0.26666666666666666</v>
      </c>
      <c r="AK271" s="12">
        <f t="shared" si="107"/>
        <v>3.3057304837936563E-2</v>
      </c>
      <c r="AL271" s="12">
        <f t="shared" si="108"/>
        <v>8.7868288949596116E-3</v>
      </c>
      <c r="AM271" s="2">
        <v>1</v>
      </c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10">
        <v>113.80670000000001</v>
      </c>
      <c r="AZ271" s="10">
        <v>30.250499999999999</v>
      </c>
      <c r="BA271" s="9">
        <v>516.88409999999999</v>
      </c>
      <c r="BB271" s="9">
        <v>231.56909999999999</v>
      </c>
      <c r="BC271" s="9">
        <v>121.00320000000001</v>
      </c>
      <c r="BD271" s="9">
        <v>3.7718639999999999</v>
      </c>
      <c r="BE271" s="9">
        <v>1148.6859999999999</v>
      </c>
      <c r="BF271" s="9">
        <v>1.861032</v>
      </c>
      <c r="BG271" s="9">
        <v>4.2688949999999997</v>
      </c>
      <c r="BH271" s="9">
        <v>1.8311170000000001</v>
      </c>
      <c r="BI271" s="9">
        <v>6.3285999999999998</v>
      </c>
      <c r="BJ271" s="9">
        <v>1934.5840000000001</v>
      </c>
      <c r="BK271" s="9">
        <v>505.46940000000001</v>
      </c>
      <c r="BL271" s="9">
        <v>52.667499999999997</v>
      </c>
      <c r="BM271" s="9">
        <v>9075.2999999999993</v>
      </c>
      <c r="BN271" s="9">
        <v>31.452639999999999</v>
      </c>
      <c r="BO271" s="9">
        <v>3.75</v>
      </c>
      <c r="BP271" s="9">
        <v>0.76063639999999999</v>
      </c>
    </row>
    <row r="272" spans="1:68" x14ac:dyDescent="0.2">
      <c r="A272" s="25">
        <v>40939</v>
      </c>
      <c r="B272" s="27" t="str">
        <f t="shared" si="91"/>
        <v>2012-1</v>
      </c>
      <c r="C272" s="12">
        <v>0.12467399999999999</v>
      </c>
      <c r="D272" s="12">
        <v>1.038605</v>
      </c>
      <c r="E272" s="16">
        <f t="shared" si="90"/>
        <v>1.2903225806451613</v>
      </c>
      <c r="F272" s="12">
        <v>1.289317</v>
      </c>
      <c r="G272" s="50">
        <v>1.5503640000000001</v>
      </c>
      <c r="H272" s="12">
        <v>1.2992999999999999E-2</v>
      </c>
      <c r="I272" s="12">
        <v>0.27225500000000002</v>
      </c>
      <c r="J272" s="12">
        <v>0.98395699999999997</v>
      </c>
      <c r="K272" s="12">
        <v>1.065966</v>
      </c>
      <c r="L272" s="12">
        <v>5.0492000000000002E-2</v>
      </c>
      <c r="M272" s="12">
        <v>0.173425</v>
      </c>
      <c r="N272" s="12">
        <v>7.4400999999999995E-2</v>
      </c>
      <c r="O272" s="12">
        <v>0.16791600000000001</v>
      </c>
      <c r="P272" s="12">
        <v>0.796157</v>
      </c>
      <c r="Q272" s="12">
        <v>0.47974699999999998</v>
      </c>
      <c r="R272" s="12">
        <v>0.29461399999999999</v>
      </c>
      <c r="S272" s="12">
        <v>0.145708</v>
      </c>
      <c r="T272" s="12">
        <v>0.78085300000000002</v>
      </c>
      <c r="U272" s="12">
        <v>3.1691999999999998E-2</v>
      </c>
      <c r="V272" s="12">
        <f t="shared" si="92"/>
        <v>2.00103693734093E-3</v>
      </c>
      <c r="W272" s="12">
        <f t="shared" si="93"/>
        <v>4.20516672014237E-3</v>
      </c>
      <c r="X272" s="12">
        <f t="shared" si="94"/>
        <v>8.0870489953863388E-3</v>
      </c>
      <c r="Y272" s="12">
        <f t="shared" si="95"/>
        <v>0.26287806795135177</v>
      </c>
      <c r="Z272" s="12">
        <f t="shared" si="96"/>
        <v>8.7594054115606621E-4</v>
      </c>
      <c r="AA272" s="12">
        <f t="shared" si="97"/>
        <v>0.54547666205375234</v>
      </c>
      <c r="AB272" s="12">
        <f t="shared" si="98"/>
        <v>0.23249633876390532</v>
      </c>
      <c r="AC272" s="12">
        <f t="shared" si="99"/>
        <v>0.55814005408377121</v>
      </c>
      <c r="AD272" s="12">
        <f t="shared" si="100"/>
        <v>0.15833306944488426</v>
      </c>
      <c r="AE272" s="12">
        <f t="shared" si="101"/>
        <v>5.4061535001600223E-4</v>
      </c>
      <c r="AF272" s="12">
        <f t="shared" si="102"/>
        <v>1.9618895114836259E-3</v>
      </c>
      <c r="AG272" s="12">
        <f t="shared" si="103"/>
        <v>1.9475675854641345E-2</v>
      </c>
      <c r="AH272" s="12">
        <f t="shared" si="104"/>
        <v>1.1020741034627169E-4</v>
      </c>
      <c r="AI272" s="12">
        <f t="shared" si="105"/>
        <v>3.1736450360541943E-2</v>
      </c>
      <c r="AJ272" s="12">
        <f t="shared" si="106"/>
        <v>0.26666666666666666</v>
      </c>
      <c r="AK272" s="12">
        <f t="shared" si="107"/>
        <v>3.334444814938313E-2</v>
      </c>
      <c r="AL272" s="12">
        <f t="shared" si="108"/>
        <v>8.7858407390649217E-3</v>
      </c>
      <c r="AM272" s="2">
        <v>1</v>
      </c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10">
        <v>113.81950000000001</v>
      </c>
      <c r="AZ272" s="10">
        <v>29.99</v>
      </c>
      <c r="BA272" s="9">
        <v>499.74090000000001</v>
      </c>
      <c r="BB272" s="9">
        <v>237.80269999999999</v>
      </c>
      <c r="BC272" s="9">
        <v>123.6545</v>
      </c>
      <c r="BD272" s="9">
        <v>3.8040449999999999</v>
      </c>
      <c r="BE272" s="9">
        <v>1141.6300000000001</v>
      </c>
      <c r="BF272" s="9">
        <v>1.833259</v>
      </c>
      <c r="BG272" s="9">
        <v>4.3011429999999997</v>
      </c>
      <c r="BH272" s="9">
        <v>1.7916650000000001</v>
      </c>
      <c r="BI272" s="9">
        <v>6.3158000000000003</v>
      </c>
      <c r="BJ272" s="9">
        <v>1849.7439999999999</v>
      </c>
      <c r="BK272" s="9">
        <v>509.71269999999998</v>
      </c>
      <c r="BL272" s="9">
        <v>51.3461</v>
      </c>
      <c r="BM272" s="9">
        <v>9073.7999999999993</v>
      </c>
      <c r="BN272" s="9">
        <v>31.509509999999999</v>
      </c>
      <c r="BO272" s="9">
        <v>3.75</v>
      </c>
      <c r="BP272" s="9">
        <v>0.77500000000000002</v>
      </c>
    </row>
    <row r="273" spans="1:68" x14ac:dyDescent="0.2">
      <c r="A273" s="25">
        <v>40968</v>
      </c>
      <c r="B273" s="27" t="str">
        <f t="shared" si="91"/>
        <v>2012-2</v>
      </c>
      <c r="C273" s="12">
        <v>0.130574</v>
      </c>
      <c r="D273" s="12">
        <v>1.0720940000000001</v>
      </c>
      <c r="E273" s="16">
        <f t="shared" si="90"/>
        <v>1.323668435881898</v>
      </c>
      <c r="F273" s="12">
        <v>1.3225389999999999</v>
      </c>
      <c r="G273" s="50">
        <v>1.579812</v>
      </c>
      <c r="H273" s="12">
        <v>1.2756999999999999E-2</v>
      </c>
      <c r="I273" s="12">
        <v>0.272256</v>
      </c>
      <c r="J273" s="12">
        <v>1.002256</v>
      </c>
      <c r="K273" s="12">
        <v>1.095553</v>
      </c>
      <c r="L273" s="12">
        <v>5.2825999999999998E-2</v>
      </c>
      <c r="M273" s="12">
        <v>0.17796799999999999</v>
      </c>
      <c r="N273" s="12">
        <v>7.8220999999999999E-2</v>
      </c>
      <c r="O273" s="12">
        <v>0.174876</v>
      </c>
      <c r="P273" s="12">
        <v>0.833893</v>
      </c>
      <c r="Q273" s="12">
        <v>0.48523899999999998</v>
      </c>
      <c r="R273" s="12">
        <v>0.316025</v>
      </c>
      <c r="S273" s="12">
        <v>0.14998</v>
      </c>
      <c r="T273" s="12">
        <v>0.79739899999999997</v>
      </c>
      <c r="U273" s="12">
        <v>3.2544999999999998E-2</v>
      </c>
      <c r="V273" s="12">
        <f t="shared" si="92"/>
        <v>2.0795684479556803E-3</v>
      </c>
      <c r="W273" s="12">
        <f t="shared" si="93"/>
        <v>4.560577004202572E-3</v>
      </c>
      <c r="X273" s="12">
        <f t="shared" si="94"/>
        <v>8.1078867847120938E-3</v>
      </c>
      <c r="Y273" s="12">
        <f t="shared" si="95"/>
        <v>0.2676761985268708</v>
      </c>
      <c r="Z273" s="12">
        <f t="shared" si="96"/>
        <v>8.9090669356017003E-4</v>
      </c>
      <c r="AA273" s="12">
        <f t="shared" si="97"/>
        <v>0.57148441361984514</v>
      </c>
      <c r="AB273" s="12">
        <f t="shared" si="98"/>
        <v>0.23014959723820486</v>
      </c>
      <c r="AC273" s="12">
        <f t="shared" si="99"/>
        <v>0.58151368010932458</v>
      </c>
      <c r="AD273" s="12">
        <f t="shared" si="100"/>
        <v>0.15872108895364709</v>
      </c>
      <c r="AE273" s="12">
        <f t="shared" si="101"/>
        <v>5.6131054786716025E-4</v>
      </c>
      <c r="AF273" s="12">
        <f t="shared" si="102"/>
        <v>1.9585020827690399E-3</v>
      </c>
      <c r="AG273" s="12">
        <f t="shared" si="103"/>
        <v>2.0340293103623622E-2</v>
      </c>
      <c r="AH273" s="12">
        <f t="shared" si="104"/>
        <v>1.1052166224580017E-4</v>
      </c>
      <c r="AI273" s="12">
        <f t="shared" si="105"/>
        <v>3.346500698080046E-2</v>
      </c>
      <c r="AJ273" s="12">
        <f t="shared" si="106"/>
        <v>0.26666666666666666</v>
      </c>
      <c r="AK273" s="12">
        <f t="shared" si="107"/>
        <v>3.3859280828875196E-2</v>
      </c>
      <c r="AL273" s="12">
        <f t="shared" si="108"/>
        <v>8.5265302990254165E-3</v>
      </c>
      <c r="AM273" s="2">
        <v>1</v>
      </c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10">
        <v>117.28100000000001</v>
      </c>
      <c r="AZ273" s="10">
        <v>29.533999999999999</v>
      </c>
      <c r="BA273" s="9">
        <v>480.86900000000003</v>
      </c>
      <c r="BB273" s="9">
        <v>219.2705</v>
      </c>
      <c r="BC273" s="9">
        <v>123.33669999999999</v>
      </c>
      <c r="BD273" s="9">
        <v>3.7358570000000002</v>
      </c>
      <c r="BE273" s="9">
        <v>1122.452</v>
      </c>
      <c r="BF273" s="9">
        <v>1.7498290000000001</v>
      </c>
      <c r="BG273" s="9">
        <v>4.3449999999999998</v>
      </c>
      <c r="BH273" s="9">
        <v>1.7196499999999999</v>
      </c>
      <c r="BI273" s="9">
        <v>6.3003600000000004</v>
      </c>
      <c r="BJ273" s="9">
        <v>1781.5450000000001</v>
      </c>
      <c r="BK273" s="9">
        <v>510.59429999999998</v>
      </c>
      <c r="BL273" s="9">
        <v>49.163499999999999</v>
      </c>
      <c r="BM273" s="9">
        <v>9048</v>
      </c>
      <c r="BN273" s="9">
        <v>29.881959999999999</v>
      </c>
      <c r="BO273" s="9">
        <v>3.75</v>
      </c>
      <c r="BP273" s="9">
        <v>0.75547620000000004</v>
      </c>
    </row>
    <row r="274" spans="1:68" x14ac:dyDescent="0.2">
      <c r="A274" s="25">
        <v>40999</v>
      </c>
      <c r="B274" s="27" t="str">
        <f t="shared" si="91"/>
        <v>2012-3</v>
      </c>
      <c r="C274" s="12">
        <v>0.131665</v>
      </c>
      <c r="D274" s="12">
        <v>1.0552159999999999</v>
      </c>
      <c r="E274" s="16">
        <f t="shared" si="90"/>
        <v>1.3207661553144394</v>
      </c>
      <c r="F274" s="12">
        <v>1.3211809999999999</v>
      </c>
      <c r="G274" s="50">
        <v>1.5825290000000001</v>
      </c>
      <c r="H274" s="12">
        <v>1.213E-2</v>
      </c>
      <c r="I274" s="12">
        <v>0.27225700000000003</v>
      </c>
      <c r="J274" s="12">
        <v>1.006904</v>
      </c>
      <c r="K274" s="12">
        <v>1.095575</v>
      </c>
      <c r="L274" s="12">
        <v>5.3567999999999998E-2</v>
      </c>
      <c r="M274" s="12">
        <v>0.17768500000000001</v>
      </c>
      <c r="N274" s="12">
        <v>7.8497999999999998E-2</v>
      </c>
      <c r="O274" s="12">
        <v>0.175479</v>
      </c>
      <c r="P274" s="12">
        <v>0.82152800000000004</v>
      </c>
      <c r="Q274" s="12">
        <v>0.49047499999999999</v>
      </c>
      <c r="R274" s="12">
        <v>0.319824</v>
      </c>
      <c r="S274" s="12">
        <v>0.14865100000000001</v>
      </c>
      <c r="T274" s="12">
        <v>0.79501900000000003</v>
      </c>
      <c r="U274" s="12">
        <v>3.2591000000000002E-2</v>
      </c>
      <c r="V274" s="12">
        <f t="shared" si="92"/>
        <v>2.0592308937350369E-3</v>
      </c>
      <c r="W274" s="12">
        <f t="shared" si="93"/>
        <v>4.5221428988111738E-3</v>
      </c>
      <c r="X274" s="12">
        <f t="shared" si="94"/>
        <v>7.916628402962719E-3</v>
      </c>
      <c r="Y274" s="12">
        <f t="shared" si="95"/>
        <v>0.26615047668881125</v>
      </c>
      <c r="Z274" s="12">
        <f t="shared" si="96"/>
        <v>8.8795988552421159E-4</v>
      </c>
      <c r="AA274" s="12">
        <f t="shared" si="97"/>
        <v>0.56151226483164463</v>
      </c>
      <c r="AB274" s="12">
        <f t="shared" si="98"/>
        <v>0.23059342988587703</v>
      </c>
      <c r="AC274" s="12">
        <f t="shared" si="99"/>
        <v>0.55860398161746017</v>
      </c>
      <c r="AD274" s="12">
        <f t="shared" si="100"/>
        <v>0.15852543445480566</v>
      </c>
      <c r="AE274" s="12">
        <f t="shared" si="101"/>
        <v>5.6614177775311911E-4</v>
      </c>
      <c r="AF274" s="12">
        <f t="shared" si="102"/>
        <v>1.9653527955669501E-3</v>
      </c>
      <c r="AG274" s="12">
        <f t="shared" si="103"/>
        <v>1.9871629274884249E-2</v>
      </c>
      <c r="AH274" s="12">
        <f t="shared" si="104"/>
        <v>1.0888501742160279E-4</v>
      </c>
      <c r="AI274" s="12">
        <f t="shared" si="105"/>
        <v>3.4018465222923004E-2</v>
      </c>
      <c r="AJ274" s="12">
        <f t="shared" si="106"/>
        <v>0.26666666666666666</v>
      </c>
      <c r="AK274" s="12">
        <f t="shared" si="107"/>
        <v>3.3880159101227138E-2</v>
      </c>
      <c r="AL274" s="12">
        <f t="shared" si="108"/>
        <v>7.9579501911897534E-3</v>
      </c>
      <c r="AM274" s="2">
        <v>1</v>
      </c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10">
        <v>125.6605</v>
      </c>
      <c r="AZ274" s="10">
        <v>29.515799999999999</v>
      </c>
      <c r="BA274" s="9">
        <v>485.6182</v>
      </c>
      <c r="BB274" s="9">
        <v>221.13409999999999</v>
      </c>
      <c r="BC274" s="9">
        <v>126.3164</v>
      </c>
      <c r="BD274" s="9">
        <v>3.7572730000000001</v>
      </c>
      <c r="BE274" s="9">
        <v>1126.1769999999999</v>
      </c>
      <c r="BF274" s="9">
        <v>1.780905</v>
      </c>
      <c r="BG274" s="9">
        <v>4.3366369999999996</v>
      </c>
      <c r="BH274" s="9">
        <v>1.7901769999999999</v>
      </c>
      <c r="BI274" s="9">
        <v>6.3081360000000002</v>
      </c>
      <c r="BJ274" s="9">
        <v>1766.3420000000001</v>
      </c>
      <c r="BK274" s="9">
        <v>508.81450000000001</v>
      </c>
      <c r="BL274" s="9">
        <v>50.323</v>
      </c>
      <c r="BM274" s="9">
        <v>9184</v>
      </c>
      <c r="BN274" s="9">
        <v>29.395800000000001</v>
      </c>
      <c r="BO274" s="9">
        <v>3.75</v>
      </c>
      <c r="BP274" s="9">
        <v>0.75713629999999998</v>
      </c>
    </row>
    <row r="275" spans="1:68" x14ac:dyDescent="0.2">
      <c r="A275" s="25">
        <v>41029</v>
      </c>
      <c r="B275" s="27" t="str">
        <f t="shared" si="91"/>
        <v>2012-4</v>
      </c>
      <c r="C275" s="12">
        <v>0.127743</v>
      </c>
      <c r="D275" s="12">
        <v>1.035825</v>
      </c>
      <c r="E275" s="16">
        <f t="shared" si="90"/>
        <v>1.3158718888182996</v>
      </c>
      <c r="F275" s="12">
        <v>1.317242</v>
      </c>
      <c r="G275" s="50">
        <v>1.599075</v>
      </c>
      <c r="H275" s="12">
        <v>1.2290000000000001E-2</v>
      </c>
      <c r="I275" s="12">
        <v>0.272256</v>
      </c>
      <c r="J275" s="12">
        <v>1.005792</v>
      </c>
      <c r="K275" s="12">
        <v>1.095961</v>
      </c>
      <c r="L275" s="12">
        <v>5.3192999999999997E-2</v>
      </c>
      <c r="M275" s="12">
        <v>0.17705699999999999</v>
      </c>
      <c r="N275" s="12">
        <v>7.6773999999999995E-2</v>
      </c>
      <c r="O275" s="12">
        <v>0.1739</v>
      </c>
      <c r="P275" s="12">
        <v>0.81914500000000001</v>
      </c>
      <c r="Q275" s="12">
        <v>0.49126700000000001</v>
      </c>
      <c r="R275" s="12">
        <v>0.31568499999999999</v>
      </c>
      <c r="S275" s="12">
        <v>0.148647</v>
      </c>
      <c r="T275" s="12">
        <v>0.79911500000000002</v>
      </c>
      <c r="U275" s="12">
        <v>3.2393999999999999E-2</v>
      </c>
      <c r="V275" s="12">
        <f t="shared" si="92"/>
        <v>2.0599643255378103E-3</v>
      </c>
      <c r="W275" s="12">
        <f t="shared" si="93"/>
        <v>4.4688163758882333E-3</v>
      </c>
      <c r="X275" s="12">
        <f t="shared" si="94"/>
        <v>7.8798667041748323E-3</v>
      </c>
      <c r="Y275" s="12">
        <f t="shared" si="95"/>
        <v>0.26692426637867317</v>
      </c>
      <c r="Z275" s="12">
        <f t="shared" si="96"/>
        <v>8.8109763619126152E-4</v>
      </c>
      <c r="AA275" s="12">
        <f t="shared" si="97"/>
        <v>0.56220993481175807</v>
      </c>
      <c r="AB275" s="12">
        <f t="shared" si="98"/>
        <v>0.22834730894979877</v>
      </c>
      <c r="AC275" s="12">
        <f t="shared" si="99"/>
        <v>0.54044180036296074</v>
      </c>
      <c r="AD275" s="12">
        <f t="shared" si="100"/>
        <v>0.15881632288756026</v>
      </c>
      <c r="AE275" s="12">
        <f t="shared" si="101"/>
        <v>5.6343678408313626E-4</v>
      </c>
      <c r="AF275" s="12">
        <f t="shared" si="102"/>
        <v>1.979530467250351E-3</v>
      </c>
      <c r="AG275" s="12">
        <f t="shared" si="103"/>
        <v>1.9303938582589004E-2</v>
      </c>
      <c r="AH275" s="12">
        <f t="shared" si="104"/>
        <v>1.0897104094586864E-4</v>
      </c>
      <c r="AI275" s="12">
        <f t="shared" si="105"/>
        <v>3.7840717823280821E-2</v>
      </c>
      <c r="AJ275" s="12">
        <f t="shared" si="106"/>
        <v>0.26666666666666666</v>
      </c>
      <c r="AK275" s="12">
        <f t="shared" si="107"/>
        <v>3.396358424497254E-2</v>
      </c>
      <c r="AL275" s="12">
        <f t="shared" si="108"/>
        <v>7.7866580286673603E-3</v>
      </c>
      <c r="AM275" s="2">
        <v>1</v>
      </c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10">
        <v>128.4248</v>
      </c>
      <c r="AZ275" s="10">
        <v>29.443300000000001</v>
      </c>
      <c r="BA275" s="9">
        <v>485.44529999999997</v>
      </c>
      <c r="BB275" s="9">
        <v>223.77289999999999</v>
      </c>
      <c r="BC275" s="9">
        <v>126.9057</v>
      </c>
      <c r="BD275" s="9">
        <v>3.746381</v>
      </c>
      <c r="BE275" s="9">
        <v>1134.9480000000001</v>
      </c>
      <c r="BF275" s="9">
        <v>1.7786949999999999</v>
      </c>
      <c r="BG275" s="9">
        <v>4.3792939999999998</v>
      </c>
      <c r="BH275" s="9">
        <v>1.850338</v>
      </c>
      <c r="BI275" s="9">
        <v>6.2965819999999999</v>
      </c>
      <c r="BJ275" s="9">
        <v>1774.8219999999999</v>
      </c>
      <c r="BK275" s="9">
        <v>505.1703</v>
      </c>
      <c r="BL275" s="9">
        <v>51.802900000000001</v>
      </c>
      <c r="BM275" s="9">
        <v>9176.75</v>
      </c>
      <c r="BN275" s="9">
        <v>26.426559999999998</v>
      </c>
      <c r="BO275" s="9">
        <v>3.75</v>
      </c>
      <c r="BP275" s="9">
        <v>0.75995239999999997</v>
      </c>
    </row>
    <row r="276" spans="1:68" x14ac:dyDescent="0.2">
      <c r="A276" s="25">
        <v>41060</v>
      </c>
      <c r="B276" s="27" t="str">
        <f t="shared" si="91"/>
        <v>2012-5</v>
      </c>
      <c r="C276" s="12">
        <v>0.122976</v>
      </c>
      <c r="D276" s="12">
        <v>0.99900199999999995</v>
      </c>
      <c r="E276" s="16">
        <f t="shared" si="90"/>
        <v>1.2791279826386517</v>
      </c>
      <c r="F276" s="12">
        <v>1.282802</v>
      </c>
      <c r="G276" s="50">
        <v>1.594004</v>
      </c>
      <c r="H276" s="12">
        <v>1.2543E-2</v>
      </c>
      <c r="I276" s="12">
        <v>0.27225500000000002</v>
      </c>
      <c r="J276" s="12">
        <v>0.99090900000000004</v>
      </c>
      <c r="K276" s="12">
        <v>1.067761</v>
      </c>
      <c r="L276" s="12">
        <v>5.0736000000000003E-2</v>
      </c>
      <c r="M276" s="12">
        <v>0.172546</v>
      </c>
      <c r="N276" s="12">
        <v>7.3592000000000005E-2</v>
      </c>
      <c r="O276" s="12">
        <v>0.169325</v>
      </c>
      <c r="P276" s="12">
        <v>0.775119</v>
      </c>
      <c r="Q276" s="12">
        <v>0.49329000000000001</v>
      </c>
      <c r="R276" s="12">
        <v>0.29955799999999999</v>
      </c>
      <c r="S276" s="12">
        <v>0.142598</v>
      </c>
      <c r="T276" s="12">
        <v>0.79285300000000003</v>
      </c>
      <c r="U276" s="12">
        <v>3.1961999999999997E-2</v>
      </c>
      <c r="V276" s="12">
        <f t="shared" si="92"/>
        <v>2.0071208633991675E-3</v>
      </c>
      <c r="W276" s="12">
        <f t="shared" si="93"/>
        <v>4.3580010720682639E-3</v>
      </c>
      <c r="X276" s="12">
        <f t="shared" si="94"/>
        <v>7.8647514423954134E-3</v>
      </c>
      <c r="Y276" s="12">
        <f t="shared" si="95"/>
        <v>0.26150032674465828</v>
      </c>
      <c r="Z276" s="12">
        <f t="shared" si="96"/>
        <v>8.6383461368020329E-4</v>
      </c>
      <c r="AA276" s="12">
        <f t="shared" si="97"/>
        <v>0.55587765577498516</v>
      </c>
      <c r="AB276" s="12">
        <f t="shared" si="98"/>
        <v>0.22565967091598871</v>
      </c>
      <c r="AC276" s="12">
        <f t="shared" si="99"/>
        <v>0.50633039577315386</v>
      </c>
      <c r="AD276" s="12">
        <f t="shared" si="100"/>
        <v>0.15859505085112413</v>
      </c>
      <c r="AE276" s="12">
        <f t="shared" si="101"/>
        <v>5.5843054212995459E-4</v>
      </c>
      <c r="AF276" s="12">
        <f t="shared" si="102"/>
        <v>1.9807593003086615E-3</v>
      </c>
      <c r="AG276" s="12">
        <f t="shared" si="103"/>
        <v>1.8357550001376816E-2</v>
      </c>
      <c r="AH276" s="12">
        <f t="shared" si="104"/>
        <v>1.0728174869250368E-4</v>
      </c>
      <c r="AI276" s="12">
        <f t="shared" si="105"/>
        <v>3.2628343589509334E-2</v>
      </c>
      <c r="AJ276" s="12">
        <f t="shared" si="106"/>
        <v>0.26666666666666666</v>
      </c>
      <c r="AK276" s="12">
        <f t="shared" si="107"/>
        <v>3.3936498024895817E-2</v>
      </c>
      <c r="AL276" s="12">
        <f t="shared" si="108"/>
        <v>7.7516675774876066E-3</v>
      </c>
      <c r="AM276" s="2">
        <v>1</v>
      </c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10">
        <v>129.00450000000001</v>
      </c>
      <c r="AZ276" s="10">
        <v>29.466799999999999</v>
      </c>
      <c r="BA276" s="9">
        <v>498.22609999999997</v>
      </c>
      <c r="BB276" s="9">
        <v>229.46299999999999</v>
      </c>
      <c r="BC276" s="9">
        <v>127.14960000000001</v>
      </c>
      <c r="BD276" s="9">
        <v>3.824087</v>
      </c>
      <c r="BE276" s="9">
        <v>1157.6289999999999</v>
      </c>
      <c r="BF276" s="9">
        <v>1.7989569999999999</v>
      </c>
      <c r="BG276" s="9">
        <v>4.4314520000000002</v>
      </c>
      <c r="BH276" s="9">
        <v>1.9749950000000001</v>
      </c>
      <c r="BI276" s="9">
        <v>6.3053670000000004</v>
      </c>
      <c r="BJ276" s="9">
        <v>1790.7329999999999</v>
      </c>
      <c r="BK276" s="9">
        <v>504.8569</v>
      </c>
      <c r="BL276" s="9">
        <v>54.473500000000001</v>
      </c>
      <c r="BM276" s="9">
        <v>9321.25</v>
      </c>
      <c r="BN276" s="9">
        <v>30.648199999999999</v>
      </c>
      <c r="BO276" s="9">
        <v>3.75</v>
      </c>
      <c r="BP276" s="9">
        <v>0.78178259999999999</v>
      </c>
    </row>
    <row r="277" spans="1:68" x14ac:dyDescent="0.2">
      <c r="A277" s="25">
        <v>41090</v>
      </c>
      <c r="B277" s="27" t="str">
        <f t="shared" si="91"/>
        <v>2012-6</v>
      </c>
      <c r="C277" s="12">
        <v>0.119057</v>
      </c>
      <c r="D277" s="12">
        <v>0.99655400000000005</v>
      </c>
      <c r="E277" s="16">
        <f t="shared" si="90"/>
        <v>1.2535816394415895</v>
      </c>
      <c r="F277" s="12">
        <v>1.2538720000000001</v>
      </c>
      <c r="G277" s="50">
        <v>1.55528</v>
      </c>
      <c r="H277" s="12">
        <v>1.2619999999999999E-2</v>
      </c>
      <c r="I277" s="12">
        <v>0.27225500000000002</v>
      </c>
      <c r="J277" s="12">
        <v>0.97295299999999996</v>
      </c>
      <c r="K277" s="12">
        <v>1.044046</v>
      </c>
      <c r="L277" s="12">
        <v>4.8925000000000003E-2</v>
      </c>
      <c r="M277" s="12">
        <v>0.168682</v>
      </c>
      <c r="N277" s="12">
        <v>7.1693999999999994E-2</v>
      </c>
      <c r="O277" s="12">
        <v>0.16617199999999999</v>
      </c>
      <c r="P277" s="12">
        <v>0.777671</v>
      </c>
      <c r="Q277" s="12">
        <v>0.49622100000000002</v>
      </c>
      <c r="R277" s="12">
        <v>0.29162300000000002</v>
      </c>
      <c r="S277" s="12">
        <v>0.14113200000000001</v>
      </c>
      <c r="T277" s="12">
        <v>0.78166400000000003</v>
      </c>
      <c r="U277" s="12">
        <v>3.1627000000000002E-2</v>
      </c>
      <c r="V277" s="12">
        <f t="shared" si="92"/>
        <v>1.9826097369532881E-3</v>
      </c>
      <c r="W277" s="12">
        <f t="shared" si="93"/>
        <v>4.2801055131611102E-3</v>
      </c>
      <c r="X277" s="12">
        <f t="shared" si="94"/>
        <v>7.8415566430923341E-3</v>
      </c>
      <c r="Y277" s="12">
        <f t="shared" si="95"/>
        <v>0.25733084099836129</v>
      </c>
      <c r="Z277" s="12">
        <f t="shared" si="96"/>
        <v>8.5939520921546678E-4</v>
      </c>
      <c r="AA277" s="12">
        <f t="shared" si="97"/>
        <v>0.55112907057042415</v>
      </c>
      <c r="AB277" s="12">
        <f t="shared" si="98"/>
        <v>0.2223951962637607</v>
      </c>
      <c r="AC277" s="12">
        <f t="shared" si="99"/>
        <v>0.48833585396023288</v>
      </c>
      <c r="AD277" s="12">
        <f t="shared" si="100"/>
        <v>0.15828319713064221</v>
      </c>
      <c r="AE277" s="12">
        <f t="shared" si="101"/>
        <v>5.5927535810401175E-4</v>
      </c>
      <c r="AF277" s="12">
        <f t="shared" si="102"/>
        <v>1.9990492521756655E-3</v>
      </c>
      <c r="AG277" s="12">
        <f t="shared" si="103"/>
        <v>1.7847517945679296E-2</v>
      </c>
      <c r="AH277" s="12">
        <f t="shared" si="104"/>
        <v>1.0583130489998942E-4</v>
      </c>
      <c r="AI277" s="12">
        <f t="shared" si="105"/>
        <v>3.0382946659698842E-2</v>
      </c>
      <c r="AJ277" s="12">
        <f t="shared" si="106"/>
        <v>0.26666666666666666</v>
      </c>
      <c r="AK277" s="12">
        <f t="shared" si="107"/>
        <v>3.3439000575150812E-2</v>
      </c>
      <c r="AL277" s="12">
        <f t="shared" si="108"/>
        <v>7.584266893385685E-3</v>
      </c>
      <c r="AM277" s="2">
        <v>1</v>
      </c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10">
        <v>131.8519</v>
      </c>
      <c r="AZ277" s="10">
        <v>29.905200000000001</v>
      </c>
      <c r="BA277" s="9">
        <v>504.38569999999999</v>
      </c>
      <c r="BB277" s="9">
        <v>233.63910000000001</v>
      </c>
      <c r="BC277" s="9">
        <v>127.5257</v>
      </c>
      <c r="BD277" s="9">
        <v>3.8860480000000002</v>
      </c>
      <c r="BE277" s="9">
        <v>1163.6089999999999</v>
      </c>
      <c r="BF277" s="9">
        <v>1.814457</v>
      </c>
      <c r="BG277" s="9">
        <v>4.4965000000000002</v>
      </c>
      <c r="BH277" s="9">
        <v>2.047771</v>
      </c>
      <c r="BI277" s="9">
        <v>6.3177899999999996</v>
      </c>
      <c r="BJ277" s="9">
        <v>1788.028</v>
      </c>
      <c r="BK277" s="9">
        <v>500.23779999999999</v>
      </c>
      <c r="BL277" s="9">
        <v>56.030200000000001</v>
      </c>
      <c r="BM277" s="9">
        <v>9449</v>
      </c>
      <c r="BN277" s="9">
        <v>32.913200000000003</v>
      </c>
      <c r="BO277" s="9">
        <v>3.75</v>
      </c>
      <c r="BP277" s="9">
        <v>0.79771429999999999</v>
      </c>
    </row>
    <row r="278" spans="1:68" x14ac:dyDescent="0.2">
      <c r="A278" s="25">
        <v>41121</v>
      </c>
      <c r="B278" s="27" t="str">
        <f t="shared" si="91"/>
        <v>2012-7</v>
      </c>
      <c r="C278" s="12">
        <v>0.121423</v>
      </c>
      <c r="D278" s="12">
        <v>1.029849</v>
      </c>
      <c r="E278" s="16">
        <f t="shared" si="90"/>
        <v>1.2283640561514693</v>
      </c>
      <c r="F278" s="12">
        <v>1.2304839999999999</v>
      </c>
      <c r="G278" s="50">
        <v>1.5603659999999999</v>
      </c>
      <c r="H278" s="12">
        <v>1.2645999999999999E-2</v>
      </c>
      <c r="I278" s="12">
        <v>0.27225500000000002</v>
      </c>
      <c r="J278" s="12">
        <v>0.98620300000000005</v>
      </c>
      <c r="K278" s="12">
        <v>1.0246</v>
      </c>
      <c r="L278" s="12">
        <v>4.8326000000000001E-2</v>
      </c>
      <c r="M278" s="12">
        <v>0.16542000000000001</v>
      </c>
      <c r="N278" s="12">
        <v>7.4921000000000001E-2</v>
      </c>
      <c r="O278" s="12">
        <v>0.16491500000000001</v>
      </c>
      <c r="P278" s="12">
        <v>0.79951000000000005</v>
      </c>
      <c r="Q278" s="12">
        <v>0.494562</v>
      </c>
      <c r="R278" s="12">
        <v>0.29396699999999998</v>
      </c>
      <c r="S278" s="12">
        <v>0.14377699999999999</v>
      </c>
      <c r="T278" s="12">
        <v>0.79290099999999997</v>
      </c>
      <c r="U278" s="12">
        <v>3.1597E-2</v>
      </c>
      <c r="V278" s="12">
        <f t="shared" si="92"/>
        <v>2.0369332666033994E-3</v>
      </c>
      <c r="W278" s="12">
        <f t="shared" si="93"/>
        <v>4.2933693632890299E-3</v>
      </c>
      <c r="X278" s="12">
        <f t="shared" si="94"/>
        <v>7.9448184688428059E-3</v>
      </c>
      <c r="Y278" s="12">
        <f t="shared" si="95"/>
        <v>0.25079797646160673</v>
      </c>
      <c r="Z278" s="12">
        <f t="shared" si="96"/>
        <v>8.7577714274204063E-4</v>
      </c>
      <c r="AA278" s="12">
        <f t="shared" si="97"/>
        <v>0.55433202159899286</v>
      </c>
      <c r="AB278" s="12">
        <f t="shared" si="98"/>
        <v>0.2197917165777023</v>
      </c>
      <c r="AC278" s="12">
        <f t="shared" si="99"/>
        <v>0.49278658989708646</v>
      </c>
      <c r="AD278" s="12">
        <f t="shared" si="100"/>
        <v>0.15812716713282557</v>
      </c>
      <c r="AE278" s="12">
        <f t="shared" si="101"/>
        <v>5.6033709879863718E-4</v>
      </c>
      <c r="AF278" s="12">
        <f t="shared" si="102"/>
        <v>1.9972669399194146E-3</v>
      </c>
      <c r="AG278" s="12">
        <f t="shared" si="103"/>
        <v>1.8019706350865305E-2</v>
      </c>
      <c r="AH278" s="12">
        <f t="shared" si="104"/>
        <v>1.0617683752289437E-4</v>
      </c>
      <c r="AI278" s="12">
        <f t="shared" si="105"/>
        <v>3.0769230769230771E-2</v>
      </c>
      <c r="AJ278" s="12">
        <f t="shared" si="106"/>
        <v>0.26666666666666666</v>
      </c>
      <c r="AK278" s="12">
        <f t="shared" si="107"/>
        <v>3.3363471669408035E-2</v>
      </c>
      <c r="AL278" s="12">
        <f t="shared" si="108"/>
        <v>7.5480356991896426E-3</v>
      </c>
      <c r="AM278" s="2">
        <v>1</v>
      </c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10">
        <v>132.48480000000001</v>
      </c>
      <c r="AZ278" s="10">
        <v>29.972899999999999</v>
      </c>
      <c r="BA278" s="9">
        <v>490.9341</v>
      </c>
      <c r="BB278" s="9">
        <v>232.91730000000001</v>
      </c>
      <c r="BC278" s="9">
        <v>125.8682</v>
      </c>
      <c r="BD278" s="9">
        <v>3.9872730000000001</v>
      </c>
      <c r="BE278" s="9">
        <v>1141.8430000000001</v>
      </c>
      <c r="BF278" s="9">
        <v>1.803973</v>
      </c>
      <c r="BG278" s="9">
        <v>4.5497620000000003</v>
      </c>
      <c r="BH278" s="9">
        <v>2.0292759999999999</v>
      </c>
      <c r="BI278" s="9">
        <v>6.3240239999999996</v>
      </c>
      <c r="BJ278" s="9">
        <v>1784.64</v>
      </c>
      <c r="BK278" s="9">
        <v>500.68419999999998</v>
      </c>
      <c r="BL278" s="9">
        <v>55.494799999999998</v>
      </c>
      <c r="BM278" s="9">
        <v>9418.25</v>
      </c>
      <c r="BN278" s="9">
        <v>32.5</v>
      </c>
      <c r="BO278" s="9">
        <v>3.75</v>
      </c>
      <c r="BP278" s="9">
        <v>0.81409089999999995</v>
      </c>
    </row>
    <row r="279" spans="1:68" x14ac:dyDescent="0.2">
      <c r="A279" s="25">
        <v>41152</v>
      </c>
      <c r="B279" s="27" t="str">
        <f t="shared" si="91"/>
        <v>2012-8</v>
      </c>
      <c r="C279" s="12">
        <v>0.121185</v>
      </c>
      <c r="D279" s="12">
        <v>1.0481469999999999</v>
      </c>
      <c r="E279" s="16">
        <f t="shared" si="90"/>
        <v>1.2404271584579953</v>
      </c>
      <c r="F279" s="12">
        <v>1.2390190000000001</v>
      </c>
      <c r="G279" s="50">
        <v>1.5710919999999999</v>
      </c>
      <c r="H279" s="12">
        <v>1.2707E-2</v>
      </c>
      <c r="I279" s="12">
        <v>0.27225300000000002</v>
      </c>
      <c r="J279" s="12">
        <v>1.0066299999999999</v>
      </c>
      <c r="K279" s="12">
        <v>1.0315669999999999</v>
      </c>
      <c r="L279" s="12">
        <v>4.9528000000000003E-2</v>
      </c>
      <c r="M279" s="12">
        <v>0.16641800000000001</v>
      </c>
      <c r="N279" s="12">
        <v>7.5926999999999994E-2</v>
      </c>
      <c r="O279" s="12">
        <v>0.16918</v>
      </c>
      <c r="P279" s="12">
        <v>0.81067299999999998</v>
      </c>
      <c r="Q279" s="12">
        <v>0.49188399999999999</v>
      </c>
      <c r="R279" s="12">
        <v>0.30310500000000001</v>
      </c>
      <c r="S279" s="12">
        <v>0.14972299999999999</v>
      </c>
      <c r="T279" s="12">
        <v>0.80130299999999999</v>
      </c>
      <c r="U279" s="12">
        <v>3.1824999999999999E-2</v>
      </c>
      <c r="V279" s="12">
        <f t="shared" si="92"/>
        <v>2.0794529874149426E-3</v>
      </c>
      <c r="W279" s="12">
        <f t="shared" si="93"/>
        <v>4.4523002809401472E-3</v>
      </c>
      <c r="X279" s="12">
        <f t="shared" si="94"/>
        <v>8.3235323739629923E-3</v>
      </c>
      <c r="Y279" s="12">
        <f t="shared" si="95"/>
        <v>0.24942252450015101</v>
      </c>
      <c r="Z279" s="12">
        <f t="shared" si="96"/>
        <v>8.8359048761824641E-4</v>
      </c>
      <c r="AA279" s="12">
        <f t="shared" si="97"/>
        <v>0.55966254587134145</v>
      </c>
      <c r="AB279" s="12">
        <f t="shared" si="98"/>
        <v>0.21784119376974187</v>
      </c>
      <c r="AC279" s="12">
        <f t="shared" si="99"/>
        <v>0.49261180810208488</v>
      </c>
      <c r="AD279" s="12">
        <f t="shared" si="100"/>
        <v>0.15771972605345344</v>
      </c>
      <c r="AE279" s="12">
        <f t="shared" si="101"/>
        <v>5.5366938850538055E-4</v>
      </c>
      <c r="AF279" s="12">
        <f t="shared" si="102"/>
        <v>2.002750176542428E-3</v>
      </c>
      <c r="AG279" s="12">
        <f t="shared" si="103"/>
        <v>1.7998624905057253E-2</v>
      </c>
      <c r="AH279" s="12">
        <f t="shared" si="104"/>
        <v>1.0520501827937193E-4</v>
      </c>
      <c r="AI279" s="12">
        <f t="shared" si="105"/>
        <v>3.1217806636905689E-2</v>
      </c>
      <c r="AJ279" s="12">
        <f t="shared" si="106"/>
        <v>0.26666666666666666</v>
      </c>
      <c r="AK279" s="12">
        <f t="shared" si="107"/>
        <v>3.3397233373187368E-2</v>
      </c>
      <c r="AL279" s="12">
        <f t="shared" si="108"/>
        <v>7.5763545006576278E-3</v>
      </c>
      <c r="AM279" s="2">
        <v>1</v>
      </c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10">
        <v>131.9896</v>
      </c>
      <c r="AZ279" s="10">
        <v>29.942599999999999</v>
      </c>
      <c r="BA279" s="9">
        <v>480.89569999999998</v>
      </c>
      <c r="BB279" s="9">
        <v>224.60300000000001</v>
      </c>
      <c r="BC279" s="9">
        <v>120.1413</v>
      </c>
      <c r="BD279" s="9">
        <v>4.0092610000000004</v>
      </c>
      <c r="BE279" s="9">
        <v>1131.7460000000001</v>
      </c>
      <c r="BF279" s="9">
        <v>1.786791</v>
      </c>
      <c r="BG279" s="9">
        <v>4.5904999999999996</v>
      </c>
      <c r="BH279" s="9">
        <v>2.0299960000000001</v>
      </c>
      <c r="BI279" s="9">
        <v>6.3403609999999997</v>
      </c>
      <c r="BJ279" s="9">
        <v>1806.1320000000001</v>
      </c>
      <c r="BK279" s="9">
        <v>499.3134</v>
      </c>
      <c r="BL279" s="9">
        <v>55.559800000000003</v>
      </c>
      <c r="BM279" s="9">
        <v>9505.25</v>
      </c>
      <c r="BN279" s="9">
        <v>32.033000000000001</v>
      </c>
      <c r="BO279" s="9">
        <v>3.75</v>
      </c>
      <c r="BP279" s="9">
        <v>0.8061739</v>
      </c>
    </row>
    <row r="280" spans="1:68" x14ac:dyDescent="0.2">
      <c r="A280" s="25">
        <v>41182</v>
      </c>
      <c r="B280" s="27" t="str">
        <f t="shared" si="91"/>
        <v>2012-9</v>
      </c>
      <c r="C280" s="12">
        <v>0.120904</v>
      </c>
      <c r="D280" s="12">
        <v>1.0404409999999999</v>
      </c>
      <c r="E280" s="16">
        <f t="shared" si="90"/>
        <v>1.286752879109567</v>
      </c>
      <c r="F280" s="12">
        <v>1.2863020000000001</v>
      </c>
      <c r="G280" s="50">
        <v>1.6099289999999999</v>
      </c>
      <c r="H280" s="12">
        <v>1.2789E-2</v>
      </c>
      <c r="I280" s="12">
        <v>0.27225500000000002</v>
      </c>
      <c r="J280" s="12">
        <v>1.0214620000000001</v>
      </c>
      <c r="K280" s="12">
        <v>1.063736</v>
      </c>
      <c r="L280" s="12">
        <v>5.2004000000000002E-2</v>
      </c>
      <c r="M280" s="12">
        <v>0.172568</v>
      </c>
      <c r="N280" s="12">
        <v>7.7270000000000005E-2</v>
      </c>
      <c r="O280" s="12">
        <v>0.17397199999999999</v>
      </c>
      <c r="P280" s="12">
        <v>0.81791000000000003</v>
      </c>
      <c r="Q280" s="12">
        <v>0.49141800000000002</v>
      </c>
      <c r="R280" s="12">
        <v>0.31189</v>
      </c>
      <c r="S280" s="12">
        <v>0.151587</v>
      </c>
      <c r="T280" s="12">
        <v>0.81192399999999998</v>
      </c>
      <c r="U280" s="12">
        <v>3.2289999999999999E-2</v>
      </c>
      <c r="V280" s="12">
        <f t="shared" si="92"/>
        <v>2.1116090989236071E-3</v>
      </c>
      <c r="W280" s="12">
        <f t="shared" si="93"/>
        <v>4.5385538805770322E-3</v>
      </c>
      <c r="X280" s="12">
        <f t="shared" si="94"/>
        <v>8.1407039266685396E-3</v>
      </c>
      <c r="Y280" s="12">
        <f t="shared" si="95"/>
        <v>0.25409409104191283</v>
      </c>
      <c r="Z280" s="12">
        <f t="shared" si="96"/>
        <v>8.901636031686264E-4</v>
      </c>
      <c r="AA280" s="12">
        <f t="shared" si="97"/>
        <v>0.55731729745696112</v>
      </c>
      <c r="AB280" s="12">
        <f t="shared" si="98"/>
        <v>0.21501848191361286</v>
      </c>
      <c r="AC280" s="12">
        <f t="shared" si="99"/>
        <v>0.49298142347400065</v>
      </c>
      <c r="AD280" s="12">
        <f t="shared" si="100"/>
        <v>0.1577433862141745</v>
      </c>
      <c r="AE280" s="12">
        <f t="shared" si="101"/>
        <v>5.5493772488851307E-4</v>
      </c>
      <c r="AF280" s="12">
        <f t="shared" si="102"/>
        <v>2.0081377775296614E-3</v>
      </c>
      <c r="AG280" s="12">
        <f t="shared" si="103"/>
        <v>1.8313173581415793E-2</v>
      </c>
      <c r="AH280" s="12">
        <f t="shared" si="104"/>
        <v>1.0440593025683859E-4</v>
      </c>
      <c r="AI280" s="12">
        <f t="shared" si="105"/>
        <v>3.1718562463999428E-2</v>
      </c>
      <c r="AJ280" s="12">
        <f t="shared" si="106"/>
        <v>0.26666666666666666</v>
      </c>
      <c r="AK280" s="12">
        <f t="shared" si="107"/>
        <v>3.3925560535073944E-2</v>
      </c>
      <c r="AL280" s="12">
        <f t="shared" si="108"/>
        <v>7.6039555776915143E-3</v>
      </c>
      <c r="AM280" s="2">
        <v>1</v>
      </c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10">
        <v>131.51050000000001</v>
      </c>
      <c r="AZ280" s="10">
        <v>29.476299999999998</v>
      </c>
      <c r="BA280" s="9">
        <v>473.57249999999999</v>
      </c>
      <c r="BB280" s="9">
        <v>220.33449999999999</v>
      </c>
      <c r="BC280" s="9">
        <v>122.8395</v>
      </c>
      <c r="BD280" s="9">
        <v>3.9355500000000001</v>
      </c>
      <c r="BE280" s="9">
        <v>1123.3889999999999</v>
      </c>
      <c r="BF280" s="9">
        <v>1.7943100000000001</v>
      </c>
      <c r="BG280" s="9">
        <v>4.6507630000000004</v>
      </c>
      <c r="BH280" s="9">
        <v>2.0284740000000001</v>
      </c>
      <c r="BI280" s="9">
        <v>6.33941</v>
      </c>
      <c r="BJ280" s="9">
        <v>1802.0039999999999</v>
      </c>
      <c r="BK280" s="9">
        <v>497.97379999999998</v>
      </c>
      <c r="BL280" s="9">
        <v>54.605499999999999</v>
      </c>
      <c r="BM280" s="9">
        <v>9578</v>
      </c>
      <c r="BN280" s="9">
        <v>31.527280000000001</v>
      </c>
      <c r="BO280" s="9">
        <v>3.75</v>
      </c>
      <c r="BP280" s="9">
        <v>0.77715000000000001</v>
      </c>
    </row>
    <row r="281" spans="1:68" x14ac:dyDescent="0.2">
      <c r="A281" s="25">
        <v>41213</v>
      </c>
      <c r="B281" s="27" t="str">
        <f t="shared" si="91"/>
        <v>2012-10</v>
      </c>
      <c r="C281" s="12">
        <v>0.11552900000000001</v>
      </c>
      <c r="D281" s="12">
        <v>1.029096</v>
      </c>
      <c r="E281" s="16">
        <f t="shared" si="90"/>
        <v>1.2976754609700099</v>
      </c>
      <c r="F281" s="12">
        <v>1.297391</v>
      </c>
      <c r="G281" s="50">
        <v>1.607829</v>
      </c>
      <c r="H281" s="12">
        <v>1.2674E-2</v>
      </c>
      <c r="I281" s="12">
        <v>0.27225700000000003</v>
      </c>
      <c r="J281" s="12">
        <v>1.0142439999999999</v>
      </c>
      <c r="K281" s="12">
        <v>1.0724279999999999</v>
      </c>
      <c r="L281" s="12">
        <v>5.2024000000000001E-2</v>
      </c>
      <c r="M281" s="12">
        <v>0.17395099999999999</v>
      </c>
      <c r="N281" s="12">
        <v>7.7601000000000003E-2</v>
      </c>
      <c r="O281" s="12">
        <v>0.17511699999999999</v>
      </c>
      <c r="P281" s="12">
        <v>0.81956499999999999</v>
      </c>
      <c r="Q281" s="12">
        <v>0.49163899999999999</v>
      </c>
      <c r="R281" s="12">
        <v>0.31598700000000002</v>
      </c>
      <c r="S281" s="12">
        <v>0.15057899999999999</v>
      </c>
      <c r="T281" s="12">
        <v>0.81689299999999998</v>
      </c>
      <c r="U281" s="12">
        <v>3.2585999999999997E-2</v>
      </c>
      <c r="V281" s="12">
        <f t="shared" si="92"/>
        <v>2.1033475617784729E-3</v>
      </c>
      <c r="W281" s="12">
        <f t="shared" si="93"/>
        <v>4.6061637841293707E-3</v>
      </c>
      <c r="X281" s="12">
        <f t="shared" si="94"/>
        <v>8.0553109873636331E-3</v>
      </c>
      <c r="Y281" s="12">
        <f t="shared" si="95"/>
        <v>0.25955264026030017</v>
      </c>
      <c r="Z281" s="12">
        <f t="shared" si="96"/>
        <v>9.0443798675721892E-4</v>
      </c>
      <c r="AA281" s="12">
        <f t="shared" si="97"/>
        <v>0.55745151008039562</v>
      </c>
      <c r="AB281" s="12">
        <f t="shared" si="98"/>
        <v>0.21227735819978613</v>
      </c>
      <c r="AC281" s="12">
        <f t="shared" si="99"/>
        <v>0.49246164339375015</v>
      </c>
      <c r="AD281" s="12">
        <f t="shared" si="100"/>
        <v>0.15836935312295655</v>
      </c>
      <c r="AE281" s="12">
        <f t="shared" si="101"/>
        <v>5.5500702361388379E-4</v>
      </c>
      <c r="AF281" s="12">
        <f t="shared" si="102"/>
        <v>2.008827995509064E-3</v>
      </c>
      <c r="AG281" s="12">
        <f t="shared" si="103"/>
        <v>1.88594199973974E-2</v>
      </c>
      <c r="AH281" s="12">
        <f t="shared" si="104"/>
        <v>1.0413141384427147E-4</v>
      </c>
      <c r="AI281" s="12">
        <f t="shared" si="105"/>
        <v>3.2162572799983531E-2</v>
      </c>
      <c r="AJ281" s="12">
        <f t="shared" si="106"/>
        <v>0.26666666666666666</v>
      </c>
      <c r="AK281" s="12">
        <f t="shared" si="107"/>
        <v>3.4197621213468386E-2</v>
      </c>
      <c r="AL281" s="12">
        <f t="shared" si="108"/>
        <v>7.7467794701047898E-3</v>
      </c>
      <c r="AM281" s="2">
        <v>1</v>
      </c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10">
        <v>129.08590000000001</v>
      </c>
      <c r="AZ281" s="10">
        <v>29.241800000000001</v>
      </c>
      <c r="BA281" s="9">
        <v>475.43259999999998</v>
      </c>
      <c r="BB281" s="9">
        <v>217.10040000000001</v>
      </c>
      <c r="BC281" s="9">
        <v>124.1417</v>
      </c>
      <c r="BD281" s="9">
        <v>3.8527830000000001</v>
      </c>
      <c r="BE281" s="9">
        <v>1105.6590000000001</v>
      </c>
      <c r="BF281" s="9">
        <v>1.7938780000000001</v>
      </c>
      <c r="BG281" s="9">
        <v>4.7108179999999997</v>
      </c>
      <c r="BH281" s="9">
        <v>2.0306150000000001</v>
      </c>
      <c r="BI281" s="9">
        <v>6.3143529999999997</v>
      </c>
      <c r="BJ281" s="9">
        <v>1801.779</v>
      </c>
      <c r="BK281" s="9">
        <v>497.80270000000002</v>
      </c>
      <c r="BL281" s="9">
        <v>53.023899999999998</v>
      </c>
      <c r="BM281" s="9">
        <v>9603.25</v>
      </c>
      <c r="BN281" s="9">
        <v>31.092040000000001</v>
      </c>
      <c r="BO281" s="9">
        <v>3.75</v>
      </c>
      <c r="BP281" s="9">
        <v>0.77060870000000004</v>
      </c>
    </row>
    <row r="282" spans="1:68" x14ac:dyDescent="0.2">
      <c r="A282" s="25">
        <v>41243</v>
      </c>
      <c r="B282" s="27" t="str">
        <f t="shared" si="91"/>
        <v>2012-11</v>
      </c>
      <c r="C282" s="12">
        <v>0.113651</v>
      </c>
      <c r="D282" s="12">
        <v>1.039525</v>
      </c>
      <c r="E282" s="16">
        <f t="shared" si="90"/>
        <v>1.283322594062092</v>
      </c>
      <c r="F282" s="12">
        <v>1.28281</v>
      </c>
      <c r="G282" s="50">
        <v>1.596271</v>
      </c>
      <c r="H282" s="12">
        <v>1.2361E-2</v>
      </c>
      <c r="I282" s="12">
        <v>0.272256</v>
      </c>
      <c r="J282" s="12">
        <v>1.0023610000000001</v>
      </c>
      <c r="K282" s="12">
        <v>1.0644180000000001</v>
      </c>
      <c r="L282" s="12">
        <v>5.0588000000000001E-2</v>
      </c>
      <c r="M282" s="12">
        <v>0.171982</v>
      </c>
      <c r="N282" s="12">
        <v>7.6455999999999996E-2</v>
      </c>
      <c r="O282" s="12">
        <v>0.174709</v>
      </c>
      <c r="P282" s="12">
        <v>0.81913400000000003</v>
      </c>
      <c r="Q282" s="12">
        <v>0.49283500000000002</v>
      </c>
      <c r="R282" s="12">
        <v>0.31043399999999999</v>
      </c>
      <c r="S282" s="12">
        <v>0.14906900000000001</v>
      </c>
      <c r="T282" s="12">
        <v>0.81713199999999997</v>
      </c>
      <c r="U282" s="12">
        <v>3.2571999999999997E-2</v>
      </c>
      <c r="V282" s="12">
        <f t="shared" si="92"/>
        <v>2.0832799492846331E-3</v>
      </c>
      <c r="W282" s="12">
        <f t="shared" si="93"/>
        <v>4.5483779119852488E-3</v>
      </c>
      <c r="X282" s="12">
        <f t="shared" si="94"/>
        <v>7.866780787433289E-3</v>
      </c>
      <c r="Y282" s="12">
        <f t="shared" si="95"/>
        <v>0.25703637064644647</v>
      </c>
      <c r="Z282" s="12">
        <f t="shared" si="96"/>
        <v>9.1996235514042767E-4</v>
      </c>
      <c r="AA282" s="12">
        <f t="shared" si="97"/>
        <v>0.56019553064801741</v>
      </c>
      <c r="AB282" s="12">
        <f t="shared" si="98"/>
        <v>0.20875789470168285</v>
      </c>
      <c r="AC282" s="12">
        <f t="shared" si="99"/>
        <v>0.48532851887442613</v>
      </c>
      <c r="AD282" s="12">
        <f t="shared" si="100"/>
        <v>0.15883705859181418</v>
      </c>
      <c r="AE282" s="12">
        <f t="shared" si="101"/>
        <v>5.4944541726808041E-4</v>
      </c>
      <c r="AF282" s="12">
        <f t="shared" si="102"/>
        <v>2.0003640662600592E-3</v>
      </c>
      <c r="AG282" s="12">
        <f t="shared" si="103"/>
        <v>1.8256237243454227E-2</v>
      </c>
      <c r="AH282" s="12">
        <f t="shared" si="104"/>
        <v>1.0389340536609439E-4</v>
      </c>
      <c r="AI282" s="12">
        <f t="shared" si="105"/>
        <v>3.1836913500379496E-2</v>
      </c>
      <c r="AJ282" s="12">
        <f t="shared" si="106"/>
        <v>0.26666666666666666</v>
      </c>
      <c r="AK282" s="12">
        <f t="shared" si="107"/>
        <v>3.4347146610795305E-2</v>
      </c>
      <c r="AL282" s="12">
        <f t="shared" si="108"/>
        <v>7.6784864167575287E-3</v>
      </c>
      <c r="AM282" s="2">
        <v>1</v>
      </c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10">
        <v>130.23400000000001</v>
      </c>
      <c r="AZ282" s="10">
        <v>29.1145</v>
      </c>
      <c r="BA282" s="9">
        <v>480.01229999999998</v>
      </c>
      <c r="BB282" s="9">
        <v>219.8586</v>
      </c>
      <c r="BC282" s="9">
        <v>127.1168</v>
      </c>
      <c r="BD282" s="9">
        <v>3.8904999999999998</v>
      </c>
      <c r="BE282" s="9">
        <v>1087.001</v>
      </c>
      <c r="BF282" s="9">
        <v>1.785091</v>
      </c>
      <c r="BG282" s="9">
        <v>4.7902380000000004</v>
      </c>
      <c r="BH282" s="9">
        <v>2.06046</v>
      </c>
      <c r="BI282" s="9">
        <v>6.2957599999999996</v>
      </c>
      <c r="BJ282" s="9">
        <v>1820.0170000000001</v>
      </c>
      <c r="BK282" s="9">
        <v>499.90899999999999</v>
      </c>
      <c r="BL282" s="9">
        <v>54.775799999999997</v>
      </c>
      <c r="BM282" s="9">
        <v>9625.25</v>
      </c>
      <c r="BN282" s="9">
        <v>31.410080000000001</v>
      </c>
      <c r="BO282" s="9">
        <v>3.75</v>
      </c>
      <c r="BP282" s="9">
        <v>0.77922729999999996</v>
      </c>
    </row>
    <row r="283" spans="1:68" x14ac:dyDescent="0.2">
      <c r="A283" s="25">
        <v>41274</v>
      </c>
      <c r="B283" s="27" t="str">
        <f t="shared" si="91"/>
        <v>2012-12</v>
      </c>
      <c r="C283" s="12">
        <v>0.1158</v>
      </c>
      <c r="D283" s="12">
        <v>1.045817</v>
      </c>
      <c r="E283" s="16">
        <f t="shared" si="90"/>
        <v>1.3127461481074336</v>
      </c>
      <c r="F283" s="12">
        <v>1.310754</v>
      </c>
      <c r="G283" s="50">
        <v>1.612576</v>
      </c>
      <c r="H283" s="12">
        <v>1.1967E-2</v>
      </c>
      <c r="I283" s="12">
        <v>0.272254</v>
      </c>
      <c r="J283" s="12">
        <v>1.0096020000000001</v>
      </c>
      <c r="K283" s="12">
        <v>1.08497</v>
      </c>
      <c r="L283" s="12">
        <v>5.2034999999999998E-2</v>
      </c>
      <c r="M283" s="12">
        <v>0.175681</v>
      </c>
      <c r="N283" s="12">
        <v>7.7635999999999997E-2</v>
      </c>
      <c r="O283" s="12">
        <v>0.17794499999999999</v>
      </c>
      <c r="P283" s="12">
        <v>0.82971099999999998</v>
      </c>
      <c r="Q283" s="12">
        <v>0.490481</v>
      </c>
      <c r="R283" s="12">
        <v>0.31995600000000002</v>
      </c>
      <c r="S283" s="12">
        <v>0.15140300000000001</v>
      </c>
      <c r="T283" s="12">
        <v>0.81924699999999995</v>
      </c>
      <c r="U283" s="12">
        <v>3.2653000000000001E-2</v>
      </c>
      <c r="V283" s="12">
        <f t="shared" si="92"/>
        <v>2.0978768646978513E-3</v>
      </c>
      <c r="W283" s="12">
        <f t="shared" si="93"/>
        <v>4.5876273525353069E-3</v>
      </c>
      <c r="X283" s="12">
        <f t="shared" si="94"/>
        <v>7.909959350718896E-3</v>
      </c>
      <c r="Y283" s="12">
        <f t="shared" si="95"/>
        <v>0.26514480618444958</v>
      </c>
      <c r="Z283" s="12">
        <f t="shared" si="96"/>
        <v>9.3011402267804012E-4</v>
      </c>
      <c r="AA283" s="12">
        <f t="shared" si="97"/>
        <v>0.5620819515485358</v>
      </c>
      <c r="AB283" s="12">
        <f t="shared" si="98"/>
        <v>0.20571454432685571</v>
      </c>
      <c r="AC283" s="12">
        <f t="shared" si="99"/>
        <v>0.47998348856799328</v>
      </c>
      <c r="AD283" s="12">
        <f t="shared" si="100"/>
        <v>0.15898124816177933</v>
      </c>
      <c r="AE283" s="12">
        <f t="shared" si="101"/>
        <v>5.5649417573195681E-4</v>
      </c>
      <c r="AF283" s="12">
        <f t="shared" si="102"/>
        <v>2.0010097094994134E-3</v>
      </c>
      <c r="AG283" s="12">
        <f t="shared" si="103"/>
        <v>1.8298998312832358E-2</v>
      </c>
      <c r="AH283" s="12">
        <f t="shared" si="104"/>
        <v>1.0355450850441401E-4</v>
      </c>
      <c r="AI283" s="12">
        <f t="shared" si="105"/>
        <v>3.2530533972449892E-2</v>
      </c>
      <c r="AJ283" s="12">
        <f t="shared" si="106"/>
        <v>0.26666666666666666</v>
      </c>
      <c r="AK283" s="12">
        <f t="shared" si="107"/>
        <v>3.4429926492106938E-2</v>
      </c>
      <c r="AL283" s="12">
        <f t="shared" si="108"/>
        <v>7.8103033521821985E-3</v>
      </c>
      <c r="AM283" s="2">
        <v>1</v>
      </c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10">
        <v>128.036</v>
      </c>
      <c r="AZ283" s="10">
        <v>29.044499999999999</v>
      </c>
      <c r="BA283" s="9">
        <v>476.67239999999998</v>
      </c>
      <c r="BB283" s="9">
        <v>217.9776</v>
      </c>
      <c r="BC283" s="9">
        <v>126.4229</v>
      </c>
      <c r="BD283" s="9">
        <v>3.7715239999999999</v>
      </c>
      <c r="BE283" s="9">
        <v>1075.1369999999999</v>
      </c>
      <c r="BF283" s="9">
        <v>1.7790999999999999</v>
      </c>
      <c r="BG283" s="9">
        <v>4.8611050000000002</v>
      </c>
      <c r="BH283" s="9">
        <v>2.083405</v>
      </c>
      <c r="BI283" s="9">
        <v>6.2900499999999999</v>
      </c>
      <c r="BJ283" s="9">
        <v>1796.9639999999999</v>
      </c>
      <c r="BK283" s="9">
        <v>499.74770000000001</v>
      </c>
      <c r="BL283" s="9">
        <v>54.647799999999997</v>
      </c>
      <c r="BM283" s="9">
        <v>9656.75</v>
      </c>
      <c r="BN283" s="9">
        <v>30.740349999999999</v>
      </c>
      <c r="BO283" s="9">
        <v>3.75</v>
      </c>
      <c r="BP283" s="9">
        <v>0.76176189999999999</v>
      </c>
    </row>
    <row r="284" spans="1:68" x14ac:dyDescent="0.2">
      <c r="A284" s="25">
        <v>41305</v>
      </c>
      <c r="B284" s="27" t="str">
        <f t="shared" si="91"/>
        <v>2013-1</v>
      </c>
      <c r="C284" s="12">
        <v>0.11407200000000001</v>
      </c>
      <c r="D284" s="12">
        <v>1.0492109999999999</v>
      </c>
      <c r="E284" s="16">
        <f t="shared" si="90"/>
        <v>1.3297872340425532</v>
      </c>
      <c r="F284" s="12">
        <v>1.3285929999999999</v>
      </c>
      <c r="G284" s="50">
        <v>1.598268</v>
      </c>
      <c r="H284" s="12">
        <v>1.1240999999999999E-2</v>
      </c>
      <c r="I284" s="12">
        <v>0.272254</v>
      </c>
      <c r="J284" s="12">
        <v>1.007892</v>
      </c>
      <c r="K284" s="12">
        <v>1.082268</v>
      </c>
      <c r="L284" s="12">
        <v>5.2060000000000002E-2</v>
      </c>
      <c r="M284" s="12">
        <v>0.17806900000000001</v>
      </c>
      <c r="N284" s="12">
        <v>7.8688999999999995E-2</v>
      </c>
      <c r="O284" s="12">
        <v>0.17984800000000001</v>
      </c>
      <c r="P284" s="12">
        <v>0.83596000000000004</v>
      </c>
      <c r="Q284" s="12">
        <v>0.48604599999999998</v>
      </c>
      <c r="R284" s="12">
        <v>0.32147100000000001</v>
      </c>
      <c r="S284" s="12">
        <v>0.154026</v>
      </c>
      <c r="T284" s="12">
        <v>0.81457199999999996</v>
      </c>
      <c r="U284" s="12">
        <v>3.3251000000000003E-2</v>
      </c>
      <c r="V284" s="12">
        <f t="shared" si="92"/>
        <v>2.1195188183597805E-3</v>
      </c>
      <c r="W284" s="12">
        <f t="shared" si="93"/>
        <v>4.5355937523103183E-3</v>
      </c>
      <c r="X284" s="12">
        <f t="shared" si="94"/>
        <v>7.7694282322375331E-3</v>
      </c>
      <c r="Y284" s="12">
        <f t="shared" si="95"/>
        <v>0.26801215917563748</v>
      </c>
      <c r="Z284" s="12">
        <f t="shared" si="96"/>
        <v>9.3777488526324275E-4</v>
      </c>
      <c r="AA284" s="12">
        <f t="shared" si="97"/>
        <v>0.56716028516819139</v>
      </c>
      <c r="AB284" s="12">
        <f t="shared" si="98"/>
        <v>0.20241939760796951</v>
      </c>
      <c r="AC284" s="12">
        <f t="shared" si="99"/>
        <v>0.49198918607769004</v>
      </c>
      <c r="AD284" s="12">
        <f t="shared" si="100"/>
        <v>0.15926797888616259</v>
      </c>
      <c r="AE284" s="12">
        <f t="shared" si="101"/>
        <v>5.6489962298599157E-4</v>
      </c>
      <c r="AF284" s="12">
        <f t="shared" si="102"/>
        <v>1.9967181939763803E-3</v>
      </c>
      <c r="AG284" s="12">
        <f t="shared" si="103"/>
        <v>1.8410510192058444E-2</v>
      </c>
      <c r="AH284" s="12">
        <f t="shared" si="104"/>
        <v>1.0306356445337662E-4</v>
      </c>
      <c r="AI284" s="12">
        <f t="shared" si="105"/>
        <v>3.3049318506527738E-2</v>
      </c>
      <c r="AJ284" s="12">
        <f t="shared" si="106"/>
        <v>0.26666666666666666</v>
      </c>
      <c r="AK284" s="12">
        <f t="shared" si="107"/>
        <v>3.4364261168384876E-2</v>
      </c>
      <c r="AL284" s="12">
        <f t="shared" si="108"/>
        <v>7.8914141414141419E-3</v>
      </c>
      <c r="AM284" s="2">
        <v>1</v>
      </c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10">
        <v>126.72</v>
      </c>
      <c r="AZ284" s="10">
        <v>29.1</v>
      </c>
      <c r="BA284" s="9">
        <v>471.80520000000001</v>
      </c>
      <c r="BB284" s="9">
        <v>220.47829999999999</v>
      </c>
      <c r="BC284" s="9">
        <v>128.70959999999999</v>
      </c>
      <c r="BD284" s="9">
        <v>3.7311740000000002</v>
      </c>
      <c r="BE284" s="9">
        <v>1066.354</v>
      </c>
      <c r="BF284" s="9">
        <v>1.7631699999999999</v>
      </c>
      <c r="BG284" s="9">
        <v>4.9402379999999999</v>
      </c>
      <c r="BH284" s="9">
        <v>2.032565</v>
      </c>
      <c r="BI284" s="9">
        <v>6.2787259999999998</v>
      </c>
      <c r="BJ284" s="9">
        <v>1770.2260000000001</v>
      </c>
      <c r="BK284" s="9">
        <v>500.8218</v>
      </c>
      <c r="BL284" s="9">
        <v>54.316800000000001</v>
      </c>
      <c r="BM284" s="9">
        <v>9702.75</v>
      </c>
      <c r="BN284" s="9">
        <v>30.257809999999999</v>
      </c>
      <c r="BO284" s="9">
        <v>3.75</v>
      </c>
      <c r="BP284" s="9">
        <v>0.752</v>
      </c>
    </row>
    <row r="285" spans="1:68" x14ac:dyDescent="0.2">
      <c r="A285" s="25">
        <v>41333</v>
      </c>
      <c r="B285" s="27" t="str">
        <f t="shared" si="91"/>
        <v>2013-2</v>
      </c>
      <c r="C285" s="12">
        <v>0.112704</v>
      </c>
      <c r="D285" s="12">
        <v>1.0323329999999999</v>
      </c>
      <c r="E285" s="16">
        <f t="shared" si="90"/>
        <v>1.3341338136215062</v>
      </c>
      <c r="F285" s="12">
        <v>1.337917</v>
      </c>
      <c r="G285" s="50">
        <v>1.551687</v>
      </c>
      <c r="H285" s="12">
        <v>1.0749E-2</v>
      </c>
      <c r="I285" s="12">
        <v>0.272254</v>
      </c>
      <c r="J285" s="12">
        <v>0.99214000000000002</v>
      </c>
      <c r="K285" s="12">
        <v>1.087297</v>
      </c>
      <c r="L285" s="12">
        <v>5.2551E-2</v>
      </c>
      <c r="M285" s="12">
        <v>0.17920800000000001</v>
      </c>
      <c r="N285" s="12">
        <v>7.8683000000000003E-2</v>
      </c>
      <c r="O285" s="12">
        <v>0.180149</v>
      </c>
      <c r="P285" s="12">
        <v>0.83981099999999997</v>
      </c>
      <c r="Q285" s="12">
        <v>0.48903999999999997</v>
      </c>
      <c r="R285" s="12">
        <v>0.32088299999999997</v>
      </c>
      <c r="S285" s="12">
        <v>0.15698799999999999</v>
      </c>
      <c r="T285" s="12">
        <v>0.80749000000000004</v>
      </c>
      <c r="U285" s="12">
        <v>3.3524999999999999E-2</v>
      </c>
      <c r="V285" s="12">
        <f t="shared" si="92"/>
        <v>2.1185632751293385E-3</v>
      </c>
      <c r="W285" s="12">
        <f t="shared" si="93"/>
        <v>4.5630742343731817E-3</v>
      </c>
      <c r="X285" s="12">
        <f t="shared" si="94"/>
        <v>7.8315588326278406E-3</v>
      </c>
      <c r="Y285" s="12">
        <f t="shared" si="95"/>
        <v>0.27096232268903009</v>
      </c>
      <c r="Z285" s="12">
        <f t="shared" si="96"/>
        <v>9.1989126885202164E-4</v>
      </c>
      <c r="AA285" s="12">
        <f t="shared" si="97"/>
        <v>0.56434682498476263</v>
      </c>
      <c r="AB285" s="12">
        <f t="shared" si="98"/>
        <v>0.20030634852944093</v>
      </c>
      <c r="AC285" s="12">
        <f t="shared" si="99"/>
        <v>0.50668546131937853</v>
      </c>
      <c r="AD285" s="12">
        <f t="shared" si="100"/>
        <v>0.15912924477260432</v>
      </c>
      <c r="AE285" s="12">
        <f t="shared" si="101"/>
        <v>5.579893189684563E-4</v>
      </c>
      <c r="AF285" s="12">
        <f t="shared" si="102"/>
        <v>1.9931491477493562E-3</v>
      </c>
      <c r="AG285" s="12">
        <f t="shared" si="103"/>
        <v>1.8596451425139056E-2</v>
      </c>
      <c r="AH285" s="12">
        <f t="shared" si="104"/>
        <v>1.0312201912913455E-4</v>
      </c>
      <c r="AI285" s="12">
        <f t="shared" si="105"/>
        <v>3.3155575242599343E-2</v>
      </c>
      <c r="AJ285" s="12">
        <f t="shared" si="106"/>
        <v>0.26666666666666666</v>
      </c>
      <c r="AK285" s="12">
        <f t="shared" si="107"/>
        <v>3.3747186328339875E-2</v>
      </c>
      <c r="AL285" s="12">
        <f t="shared" si="108"/>
        <v>7.8905299437720833E-3</v>
      </c>
      <c r="AM285" s="2">
        <v>1</v>
      </c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10">
        <v>126.7342</v>
      </c>
      <c r="AZ285" s="10">
        <v>29.632100000000001</v>
      </c>
      <c r="BA285" s="9">
        <v>472.01799999999997</v>
      </c>
      <c r="BB285" s="9">
        <v>219.15049999999999</v>
      </c>
      <c r="BC285" s="9">
        <v>127.6885</v>
      </c>
      <c r="BD285" s="9">
        <v>3.69055</v>
      </c>
      <c r="BE285" s="9">
        <v>1087.085</v>
      </c>
      <c r="BF285" s="9">
        <v>1.77196</v>
      </c>
      <c r="BG285" s="9">
        <v>4.9923529999999996</v>
      </c>
      <c r="BH285" s="9">
        <v>1.973611</v>
      </c>
      <c r="BI285" s="9">
        <v>6.2842000000000002</v>
      </c>
      <c r="BJ285" s="9">
        <v>1792.1489999999999</v>
      </c>
      <c r="BK285" s="9">
        <v>501.71859999999998</v>
      </c>
      <c r="BL285" s="9">
        <v>53.773699999999998</v>
      </c>
      <c r="BM285" s="9">
        <v>9697.25</v>
      </c>
      <c r="BN285" s="9">
        <v>30.16084</v>
      </c>
      <c r="BO285" s="9">
        <v>3.75</v>
      </c>
      <c r="BP285" s="9">
        <v>0.74955000000000005</v>
      </c>
    </row>
    <row r="286" spans="1:68" x14ac:dyDescent="0.2">
      <c r="A286" s="25">
        <v>41364</v>
      </c>
      <c r="B286" s="27" t="str">
        <f t="shared" si="91"/>
        <v>2013-3</v>
      </c>
      <c r="C286" s="12">
        <v>0.108905</v>
      </c>
      <c r="D286" s="12">
        <v>1.0339050000000001</v>
      </c>
      <c r="E286" s="16">
        <f t="shared" si="90"/>
        <v>1.2952569245730445</v>
      </c>
      <c r="F286" s="12">
        <v>1.2964830000000001</v>
      </c>
      <c r="G286" s="50">
        <v>1.5088410000000001</v>
      </c>
      <c r="H286" s="12">
        <v>1.056E-2</v>
      </c>
      <c r="I286" s="12">
        <v>0.272256</v>
      </c>
      <c r="J286" s="12">
        <v>0.97629500000000002</v>
      </c>
      <c r="K286" s="12">
        <v>1.0573509999999999</v>
      </c>
      <c r="L286" s="12">
        <v>5.0573E-2</v>
      </c>
      <c r="M286" s="12">
        <v>0.17393</v>
      </c>
      <c r="N286" s="12">
        <v>7.9909999999999995E-2</v>
      </c>
      <c r="O286" s="12">
        <v>0.17311299999999999</v>
      </c>
      <c r="P286" s="12">
        <v>0.82862899999999995</v>
      </c>
      <c r="Q286" s="12">
        <v>0.483267</v>
      </c>
      <c r="R286" s="12">
        <v>0.312222</v>
      </c>
      <c r="S286" s="12">
        <v>0.15514500000000001</v>
      </c>
      <c r="T286" s="12">
        <v>0.80262800000000001</v>
      </c>
      <c r="U286" s="12">
        <v>3.3871999999999999E-2</v>
      </c>
      <c r="V286" s="12">
        <f t="shared" si="92"/>
        <v>2.1183985669457374E-3</v>
      </c>
      <c r="W286" s="12">
        <f t="shared" si="93"/>
        <v>4.2763496907985352E-3</v>
      </c>
      <c r="X286" s="12">
        <f t="shared" si="94"/>
        <v>7.9860340236993545E-3</v>
      </c>
      <c r="Y286" s="12">
        <f t="shared" si="95"/>
        <v>0.27190448974131554</v>
      </c>
      <c r="Z286" s="12">
        <f t="shared" si="96"/>
        <v>9.0675149024607422E-4</v>
      </c>
      <c r="AA286" s="12">
        <f t="shared" si="97"/>
        <v>0.55315119170892735</v>
      </c>
      <c r="AB286" s="12">
        <f t="shared" si="98"/>
        <v>0.19745285813012145</v>
      </c>
      <c r="AC286" s="12">
        <f t="shared" si="99"/>
        <v>0.50466003072370269</v>
      </c>
      <c r="AD286" s="12">
        <f t="shared" si="100"/>
        <v>0.15937324241196102</v>
      </c>
      <c r="AE286" s="12">
        <f t="shared" si="101"/>
        <v>5.5176919273960024E-4</v>
      </c>
      <c r="AF286" s="12">
        <f t="shared" si="102"/>
        <v>2.003660688077117E-3</v>
      </c>
      <c r="AG286" s="12">
        <f t="shared" si="103"/>
        <v>1.8380798682464349E-2</v>
      </c>
      <c r="AH286" s="12">
        <f t="shared" si="104"/>
        <v>1.0299276372842044E-4</v>
      </c>
      <c r="AI286" s="12">
        <f t="shared" si="105"/>
        <v>3.2469250807753786E-2</v>
      </c>
      <c r="AJ286" s="12">
        <f t="shared" si="106"/>
        <v>0.26666666666666666</v>
      </c>
      <c r="AK286" s="12">
        <f t="shared" si="107"/>
        <v>3.3619321696565452E-2</v>
      </c>
      <c r="AL286" s="12">
        <f t="shared" si="108"/>
        <v>7.8926286794448325E-3</v>
      </c>
      <c r="AM286" s="2">
        <v>1</v>
      </c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10">
        <v>126.70050000000001</v>
      </c>
      <c r="AZ286" s="10">
        <v>29.744800000000001</v>
      </c>
      <c r="BA286" s="9">
        <v>472.05470000000003</v>
      </c>
      <c r="BB286" s="9">
        <v>233.8443</v>
      </c>
      <c r="BC286" s="9">
        <v>125.2186</v>
      </c>
      <c r="BD286" s="9">
        <v>3.677762</v>
      </c>
      <c r="BE286" s="9">
        <v>1102.838</v>
      </c>
      <c r="BF286" s="9">
        <v>1.8078240000000001</v>
      </c>
      <c r="BG286" s="9">
        <v>5.0644999999999998</v>
      </c>
      <c r="BH286" s="9">
        <v>1.9815320000000001</v>
      </c>
      <c r="BI286" s="9">
        <v>6.2745790000000001</v>
      </c>
      <c r="BJ286" s="9">
        <v>1812.3520000000001</v>
      </c>
      <c r="BK286" s="9">
        <v>499.0865</v>
      </c>
      <c r="BL286" s="9">
        <v>54.404600000000002</v>
      </c>
      <c r="BM286" s="9">
        <v>9709.42</v>
      </c>
      <c r="BN286" s="9">
        <v>30.798369999999998</v>
      </c>
      <c r="BO286" s="9">
        <v>3.75</v>
      </c>
      <c r="BP286" s="9">
        <v>0.77204759999999995</v>
      </c>
    </row>
    <row r="287" spans="1:68" x14ac:dyDescent="0.2">
      <c r="A287" s="25">
        <v>41394</v>
      </c>
      <c r="B287" s="27" t="str">
        <f t="shared" si="91"/>
        <v>2013-4</v>
      </c>
      <c r="C287" s="12">
        <v>0.109847</v>
      </c>
      <c r="D287" s="12">
        <v>1.037919</v>
      </c>
      <c r="E287" s="16">
        <f t="shared" si="90"/>
        <v>1.3024688166172098</v>
      </c>
      <c r="F287" s="12">
        <v>1.3019309999999999</v>
      </c>
      <c r="G287" s="50">
        <v>1.5307980000000001</v>
      </c>
      <c r="H287" s="12">
        <v>1.0226000000000001E-2</v>
      </c>
      <c r="I287" s="12">
        <v>0.27225899999999997</v>
      </c>
      <c r="J287" s="12">
        <v>0.98172300000000001</v>
      </c>
      <c r="K287" s="12">
        <v>1.0674570000000001</v>
      </c>
      <c r="L287" s="12">
        <v>5.0425999999999999E-2</v>
      </c>
      <c r="M287" s="12">
        <v>0.17465900000000001</v>
      </c>
      <c r="N287" s="12">
        <v>8.1977999999999995E-2</v>
      </c>
      <c r="O287" s="12">
        <v>0.172654</v>
      </c>
      <c r="P287" s="12">
        <v>0.84704400000000002</v>
      </c>
      <c r="Q287" s="12">
        <v>0.469001</v>
      </c>
      <c r="R287" s="12">
        <v>0.31483699999999998</v>
      </c>
      <c r="S287" s="12">
        <v>0.154143</v>
      </c>
      <c r="T287" s="12">
        <v>0.80756700000000003</v>
      </c>
      <c r="U287" s="12">
        <v>3.4408000000000001E-2</v>
      </c>
      <c r="V287" s="12">
        <f t="shared" si="92"/>
        <v>2.1192340410020926E-3</v>
      </c>
      <c r="W287" s="12">
        <f t="shared" si="93"/>
        <v>4.3630455279437793E-3</v>
      </c>
      <c r="X287" s="12">
        <f t="shared" si="94"/>
        <v>8.4069926001651141E-3</v>
      </c>
      <c r="Y287" s="12">
        <f t="shared" si="95"/>
        <v>0.27653475405828581</v>
      </c>
      <c r="Z287" s="12">
        <f t="shared" si="96"/>
        <v>8.9211557178809394E-4</v>
      </c>
      <c r="AA287" s="12">
        <f t="shared" si="97"/>
        <v>0.55674916390194307</v>
      </c>
      <c r="AB287" s="12">
        <f t="shared" si="98"/>
        <v>0.19441069258809235</v>
      </c>
      <c r="AC287" s="12">
        <f t="shared" si="99"/>
        <v>0.49922271024015608</v>
      </c>
      <c r="AD287" s="12">
        <f t="shared" si="100"/>
        <v>0.16007514567638631</v>
      </c>
      <c r="AE287" s="12">
        <f t="shared" si="101"/>
        <v>5.4625227240945329E-4</v>
      </c>
      <c r="AF287" s="12">
        <f t="shared" si="102"/>
        <v>2.0038726843497742E-3</v>
      </c>
      <c r="AG287" s="12">
        <f t="shared" si="103"/>
        <v>1.8390567845563366E-2</v>
      </c>
      <c r="AH287" s="12">
        <f t="shared" si="104"/>
        <v>1.0283780934898526E-4</v>
      </c>
      <c r="AI287" s="12">
        <f t="shared" si="105"/>
        <v>3.1919297800983813E-2</v>
      </c>
      <c r="AJ287" s="12">
        <f t="shared" si="106"/>
        <v>0.26666666666666666</v>
      </c>
      <c r="AK287" s="12">
        <f t="shared" si="107"/>
        <v>3.352689527538992E-2</v>
      </c>
      <c r="AL287" s="12">
        <f t="shared" si="108"/>
        <v>7.9385681839652042E-3</v>
      </c>
      <c r="AM287" s="2">
        <v>1</v>
      </c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10">
        <v>125.96729999999999</v>
      </c>
      <c r="AZ287" s="10">
        <v>29.826799999999999</v>
      </c>
      <c r="BA287" s="9">
        <v>471.86860000000001</v>
      </c>
      <c r="BB287" s="9">
        <v>229.1977</v>
      </c>
      <c r="BC287" s="9">
        <v>118.9486</v>
      </c>
      <c r="BD287" s="9">
        <v>3.6161819999999998</v>
      </c>
      <c r="BE287" s="9">
        <v>1120.931</v>
      </c>
      <c r="BF287" s="9">
        <v>1.796141</v>
      </c>
      <c r="BG287" s="9">
        <v>5.1437499999999998</v>
      </c>
      <c r="BH287" s="9">
        <v>2.0031140000000001</v>
      </c>
      <c r="BI287" s="9">
        <v>6.2470660000000002</v>
      </c>
      <c r="BJ287" s="9">
        <v>1830.6559999999999</v>
      </c>
      <c r="BK287" s="9">
        <v>499.03370000000001</v>
      </c>
      <c r="BL287" s="9">
        <v>54.375700000000002</v>
      </c>
      <c r="BM287" s="9">
        <v>9724.0499999999993</v>
      </c>
      <c r="BN287" s="9">
        <v>31.32901</v>
      </c>
      <c r="BO287" s="9">
        <v>3.75</v>
      </c>
      <c r="BP287" s="9">
        <v>0.76777269999999997</v>
      </c>
    </row>
    <row r="288" spans="1:68" x14ac:dyDescent="0.2">
      <c r="A288" s="25">
        <v>41425</v>
      </c>
      <c r="B288" s="27" t="str">
        <f t="shared" si="91"/>
        <v>2013-5</v>
      </c>
      <c r="C288" s="12">
        <v>0.10760500000000001</v>
      </c>
      <c r="D288" s="12">
        <v>0.99349500000000002</v>
      </c>
      <c r="E288" s="16">
        <f t="shared" si="90"/>
        <v>1.2974976589898488</v>
      </c>
      <c r="F288" s="12">
        <v>1.2984599999999999</v>
      </c>
      <c r="G288" s="50">
        <v>1.5307280000000001</v>
      </c>
      <c r="H288" s="12">
        <v>9.9109999999999997E-3</v>
      </c>
      <c r="I288" s="12">
        <v>0.272254</v>
      </c>
      <c r="J288" s="12">
        <v>0.98117799999999999</v>
      </c>
      <c r="K288" s="12">
        <v>1.047126</v>
      </c>
      <c r="L288" s="12">
        <v>5.0167999999999997E-2</v>
      </c>
      <c r="M288" s="12">
        <v>0.17419999999999999</v>
      </c>
      <c r="N288" s="12">
        <v>8.1450999999999996E-2</v>
      </c>
      <c r="O288" s="12">
        <v>0.17186999999999999</v>
      </c>
      <c r="P288" s="12">
        <v>0.82623000000000002</v>
      </c>
      <c r="Q288" s="12">
        <v>0.46760200000000002</v>
      </c>
      <c r="R288" s="12">
        <v>0.31118000000000001</v>
      </c>
      <c r="S288" s="12">
        <v>0.151531</v>
      </c>
      <c r="T288" s="12">
        <v>0.80139800000000005</v>
      </c>
      <c r="U288" s="12">
        <v>3.3626000000000003E-2</v>
      </c>
      <c r="V288" s="12">
        <f t="shared" si="92"/>
        <v>2.0779345995020023E-3</v>
      </c>
      <c r="W288" s="12">
        <f t="shared" si="93"/>
        <v>4.4383865399714433E-3</v>
      </c>
      <c r="X288" s="12">
        <f t="shared" si="94"/>
        <v>8.27407030477538E-3</v>
      </c>
      <c r="Y288" s="12">
        <f t="shared" si="95"/>
        <v>0.27524377653177978</v>
      </c>
      <c r="Z288" s="12">
        <f t="shared" si="96"/>
        <v>8.9894751225265456E-4</v>
      </c>
      <c r="AA288" s="12">
        <f t="shared" si="97"/>
        <v>0.54741338962202746</v>
      </c>
      <c r="AB288" s="12">
        <f t="shared" si="98"/>
        <v>0.19153587639347139</v>
      </c>
      <c r="AC288" s="12">
        <f t="shared" si="99"/>
        <v>0.49279727502818804</v>
      </c>
      <c r="AD288" s="12">
        <f t="shared" si="100"/>
        <v>0.16134744478085386</v>
      </c>
      <c r="AE288" s="12">
        <f t="shared" si="101"/>
        <v>5.4134993184404366E-4</v>
      </c>
      <c r="AF288" s="12">
        <f t="shared" si="102"/>
        <v>2.0037678851312006E-3</v>
      </c>
      <c r="AG288" s="12">
        <f t="shared" si="103"/>
        <v>1.8178248634813526E-2</v>
      </c>
      <c r="AH288" s="12">
        <f t="shared" si="104"/>
        <v>1.0244946424052675E-4</v>
      </c>
      <c r="AI288" s="12">
        <f t="shared" si="105"/>
        <v>3.2009618250091784E-2</v>
      </c>
      <c r="AJ288" s="12">
        <f t="shared" si="106"/>
        <v>0.26666666666666666</v>
      </c>
      <c r="AK288" s="12">
        <f t="shared" si="107"/>
        <v>3.3584658527984416E-2</v>
      </c>
      <c r="AL288" s="12">
        <f t="shared" si="108"/>
        <v>7.9212187270284659E-3</v>
      </c>
      <c r="AM288" s="2">
        <v>1</v>
      </c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10">
        <v>126.2432</v>
      </c>
      <c r="AZ288" s="10">
        <v>29.775500000000001</v>
      </c>
      <c r="BA288" s="9">
        <v>481.24709999999999</v>
      </c>
      <c r="BB288" s="9">
        <v>225.30709999999999</v>
      </c>
      <c r="BC288" s="9">
        <v>120.8595</v>
      </c>
      <c r="BD288" s="9">
        <v>3.633143</v>
      </c>
      <c r="BE288" s="9">
        <v>1112.412</v>
      </c>
      <c r="BF288" s="9">
        <v>1.826773</v>
      </c>
      <c r="BG288" s="9">
        <v>5.2209539999999999</v>
      </c>
      <c r="BH288" s="9">
        <v>2.0292319999999999</v>
      </c>
      <c r="BI288" s="9">
        <v>6.1978049999999998</v>
      </c>
      <c r="BJ288" s="9">
        <v>1847.2339999999999</v>
      </c>
      <c r="BK288" s="9">
        <v>499.0598</v>
      </c>
      <c r="BL288" s="9">
        <v>55.010800000000003</v>
      </c>
      <c r="BM288" s="9">
        <v>9760.91</v>
      </c>
      <c r="BN288" s="9">
        <v>31.24061</v>
      </c>
      <c r="BO288" s="9">
        <v>3.75</v>
      </c>
      <c r="BP288" s="9">
        <v>0.77071429999999996</v>
      </c>
    </row>
    <row r="289" spans="1:68" x14ac:dyDescent="0.2">
      <c r="A289" s="25">
        <v>41455</v>
      </c>
      <c r="B289" s="27" t="str">
        <f t="shared" si="91"/>
        <v>2013-6</v>
      </c>
      <c r="C289" s="12">
        <v>9.9887000000000004E-2</v>
      </c>
      <c r="D289" s="12">
        <v>0.94422300000000003</v>
      </c>
      <c r="E289" s="16">
        <f t="shared" si="90"/>
        <v>1.3182420977977447</v>
      </c>
      <c r="F289" s="12">
        <v>1.317987</v>
      </c>
      <c r="G289" s="50">
        <v>1.547105</v>
      </c>
      <c r="H289" s="12">
        <v>1.0283E-2</v>
      </c>
      <c r="I289" s="12">
        <v>0.27226</v>
      </c>
      <c r="J289" s="12">
        <v>0.96932700000000005</v>
      </c>
      <c r="K289" s="12">
        <v>1.0695110000000001</v>
      </c>
      <c r="L289" s="12">
        <v>5.1204E-2</v>
      </c>
      <c r="M289" s="12">
        <v>0.17672599999999999</v>
      </c>
      <c r="N289" s="12">
        <v>7.7342999999999995E-2</v>
      </c>
      <c r="O289" s="12">
        <v>0.17032800000000001</v>
      </c>
      <c r="P289" s="12">
        <v>0.79128600000000004</v>
      </c>
      <c r="Q289" s="12">
        <v>0.45633200000000002</v>
      </c>
      <c r="R289" s="12">
        <v>0.30756299999999998</v>
      </c>
      <c r="S289" s="12">
        <v>0.15191099999999999</v>
      </c>
      <c r="T289" s="12">
        <v>0.79354899999999995</v>
      </c>
      <c r="U289" s="12">
        <v>3.2489999999999998E-2</v>
      </c>
      <c r="V289" s="12">
        <f t="shared" si="92"/>
        <v>1.987745548692312E-3</v>
      </c>
      <c r="W289" s="12">
        <f t="shared" si="93"/>
        <v>4.4596170526836863E-3</v>
      </c>
      <c r="X289" s="12">
        <f t="shared" si="94"/>
        <v>8.2136872884975513E-3</v>
      </c>
      <c r="Y289" s="12">
        <f t="shared" si="95"/>
        <v>0.27548588823537512</v>
      </c>
      <c r="Z289" s="12">
        <f t="shared" si="96"/>
        <v>8.8078953974342594E-4</v>
      </c>
      <c r="AA289" s="12">
        <f t="shared" si="97"/>
        <v>0.52680655136627275</v>
      </c>
      <c r="AB289" s="12">
        <f t="shared" si="98"/>
        <v>0.18815659596118103</v>
      </c>
      <c r="AC289" s="12">
        <f t="shared" si="99"/>
        <v>0.46161785981034886</v>
      </c>
      <c r="AD289" s="12">
        <f t="shared" si="100"/>
        <v>0.16205406771915382</v>
      </c>
      <c r="AE289" s="12">
        <f t="shared" si="101"/>
        <v>5.2476056487326241E-4</v>
      </c>
      <c r="AF289" s="12">
        <f t="shared" si="102"/>
        <v>2.0044892541335574E-3</v>
      </c>
      <c r="AG289" s="12">
        <f t="shared" si="103"/>
        <v>1.7124079366683049E-2</v>
      </c>
      <c r="AH289" s="12">
        <f t="shared" si="104"/>
        <v>1.0119890340868266E-4</v>
      </c>
      <c r="AI289" s="12">
        <f t="shared" si="105"/>
        <v>3.098108418923742E-2</v>
      </c>
      <c r="AJ289" s="12">
        <f t="shared" si="106"/>
        <v>0.26666666666666666</v>
      </c>
      <c r="AK289" s="12">
        <f t="shared" si="107"/>
        <v>3.3412967572714974E-2</v>
      </c>
      <c r="AL289" s="12">
        <f t="shared" si="108"/>
        <v>7.8178442294537277E-3</v>
      </c>
      <c r="AM289" s="2">
        <v>1</v>
      </c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10">
        <v>127.91249999999999</v>
      </c>
      <c r="AZ289" s="10">
        <v>29.9285</v>
      </c>
      <c r="BA289" s="9">
        <v>503.08249999999998</v>
      </c>
      <c r="BB289" s="9">
        <v>224.2345</v>
      </c>
      <c r="BC289" s="9">
        <v>121.748</v>
      </c>
      <c r="BD289" s="9">
        <v>3.62995</v>
      </c>
      <c r="BE289" s="9">
        <v>1135.345</v>
      </c>
      <c r="BF289" s="9">
        <v>1.8982300000000001</v>
      </c>
      <c r="BG289" s="9">
        <v>5.3147219999999997</v>
      </c>
      <c r="BH289" s="9">
        <v>2.1662940000000002</v>
      </c>
      <c r="BI289" s="9">
        <v>6.1707799999999997</v>
      </c>
      <c r="BJ289" s="9">
        <v>1905.6310000000001</v>
      </c>
      <c r="BK289" s="9">
        <v>498.8802</v>
      </c>
      <c r="BL289" s="9">
        <v>58.397300000000001</v>
      </c>
      <c r="BM289" s="9">
        <v>9881.5300000000007</v>
      </c>
      <c r="BN289" s="9">
        <v>32.277760000000001</v>
      </c>
      <c r="BO289" s="9">
        <v>3.75</v>
      </c>
      <c r="BP289" s="9">
        <v>0.75858599999999998</v>
      </c>
    </row>
    <row r="290" spans="1:68" x14ac:dyDescent="0.2">
      <c r="A290" s="25">
        <v>41486</v>
      </c>
      <c r="B290" s="27" t="str">
        <f t="shared" si="91"/>
        <v>2013-7</v>
      </c>
      <c r="C290" s="12">
        <v>0.100692</v>
      </c>
      <c r="D290" s="12">
        <v>0.915825</v>
      </c>
      <c r="E290" s="16">
        <f t="shared" si="90"/>
        <v>1.307801217353685</v>
      </c>
      <c r="F290" s="12">
        <v>1.30745</v>
      </c>
      <c r="G290" s="50">
        <v>1.517407</v>
      </c>
      <c r="H290" s="12">
        <v>1.0026E-2</v>
      </c>
      <c r="I290" s="12">
        <v>0.272256</v>
      </c>
      <c r="J290" s="12">
        <v>0.96023599999999998</v>
      </c>
      <c r="K290" s="12">
        <v>1.0577510000000001</v>
      </c>
      <c r="L290" s="12">
        <v>5.0396000000000003E-2</v>
      </c>
      <c r="M290" s="12">
        <v>0.17530799999999999</v>
      </c>
      <c r="N290" s="12">
        <v>7.8288999999999997E-2</v>
      </c>
      <c r="O290" s="12">
        <v>0.16564599999999999</v>
      </c>
      <c r="P290" s="12">
        <v>0.78751300000000002</v>
      </c>
      <c r="Q290" s="12">
        <v>0.44633800000000001</v>
      </c>
      <c r="R290" s="12">
        <v>0.30598199999999998</v>
      </c>
      <c r="S290" s="12">
        <v>0.15105299999999999</v>
      </c>
      <c r="T290" s="12">
        <v>0.78853200000000001</v>
      </c>
      <c r="U290" s="12">
        <v>3.2146000000000001E-2</v>
      </c>
      <c r="V290" s="12">
        <f t="shared" si="92"/>
        <v>1.9794873642393334E-3</v>
      </c>
      <c r="W290" s="12">
        <f t="shared" si="93"/>
        <v>4.4355142757026966E-3</v>
      </c>
      <c r="X290" s="12">
        <f t="shared" si="94"/>
        <v>8.1613265746667534E-3</v>
      </c>
      <c r="Y290" s="12">
        <f t="shared" si="95"/>
        <v>0.27728882514943093</v>
      </c>
      <c r="Z290" s="12">
        <f t="shared" si="96"/>
        <v>8.8801035064864711E-4</v>
      </c>
      <c r="AA290" s="12">
        <f t="shared" si="97"/>
        <v>0.51763799711365055</v>
      </c>
      <c r="AB290" s="12">
        <f t="shared" si="98"/>
        <v>0.1844399793574775</v>
      </c>
      <c r="AC290" s="12">
        <f t="shared" si="99"/>
        <v>0.44514777793357951</v>
      </c>
      <c r="AD290" s="12">
        <f t="shared" si="100"/>
        <v>0.16202859804755537</v>
      </c>
      <c r="AE290" s="12">
        <f t="shared" si="101"/>
        <v>5.2556865214240173E-4</v>
      </c>
      <c r="AF290" s="12">
        <f t="shared" si="102"/>
        <v>2.0050873075166311E-3</v>
      </c>
      <c r="AG290" s="12">
        <f t="shared" si="103"/>
        <v>1.6729289975474862E-2</v>
      </c>
      <c r="AH290" s="12">
        <f t="shared" si="104"/>
        <v>9.9274009170932973E-5</v>
      </c>
      <c r="AI290" s="12">
        <f t="shared" si="105"/>
        <v>3.0547026995324168E-2</v>
      </c>
      <c r="AJ290" s="12">
        <f t="shared" si="106"/>
        <v>0.26666666666666666</v>
      </c>
      <c r="AK290" s="12">
        <f t="shared" si="107"/>
        <v>3.340314590828164E-2</v>
      </c>
      <c r="AL290" s="12">
        <f t="shared" si="108"/>
        <v>7.6257582863395977E-3</v>
      </c>
      <c r="AM290" s="2">
        <v>1</v>
      </c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10">
        <v>131.1345</v>
      </c>
      <c r="AZ290" s="10">
        <v>29.9373</v>
      </c>
      <c r="BA290" s="9">
        <v>505.18130000000002</v>
      </c>
      <c r="BB290" s="9">
        <v>225.453</v>
      </c>
      <c r="BC290" s="9">
        <v>122.5291</v>
      </c>
      <c r="BD290" s="9">
        <v>3.6063480000000001</v>
      </c>
      <c r="BE290" s="9">
        <v>1126.1130000000001</v>
      </c>
      <c r="BF290" s="9">
        <v>1.9318519999999999</v>
      </c>
      <c r="BG290" s="9">
        <v>5.421818</v>
      </c>
      <c r="BH290" s="9">
        <v>2.246445</v>
      </c>
      <c r="BI290" s="9">
        <v>6.1717500000000003</v>
      </c>
      <c r="BJ290" s="9">
        <v>1902.701</v>
      </c>
      <c r="BK290" s="9">
        <v>498.73140000000001</v>
      </c>
      <c r="BL290" s="9">
        <v>59.775399999999998</v>
      </c>
      <c r="BM290" s="9">
        <v>10073.129999999999</v>
      </c>
      <c r="BN290" s="9">
        <v>32.736409999999999</v>
      </c>
      <c r="BO290" s="9">
        <v>3.75</v>
      </c>
      <c r="BP290" s="9">
        <v>0.76464220000000005</v>
      </c>
    </row>
    <row r="291" spans="1:68" x14ac:dyDescent="0.2">
      <c r="A291" s="25">
        <v>41517</v>
      </c>
      <c r="B291" s="27" t="str">
        <f t="shared" si="91"/>
        <v>2013-8</v>
      </c>
      <c r="C291" s="12">
        <v>9.9569000000000005E-2</v>
      </c>
      <c r="D291" s="12">
        <v>0.90453899999999998</v>
      </c>
      <c r="E291" s="16">
        <f t="shared" si="90"/>
        <v>1.331441975625558</v>
      </c>
      <c r="F291" s="12">
        <v>1.332239</v>
      </c>
      <c r="G291" s="50">
        <v>1.5494559999999999</v>
      </c>
      <c r="H291" s="12">
        <v>1.0220999999999999E-2</v>
      </c>
      <c r="I291" s="12">
        <v>0.272256</v>
      </c>
      <c r="J291" s="12">
        <v>0.962233</v>
      </c>
      <c r="K291" s="12">
        <v>1.0806960000000001</v>
      </c>
      <c r="L291" s="12">
        <v>5.1631999999999997E-2</v>
      </c>
      <c r="M291" s="12">
        <v>0.17862700000000001</v>
      </c>
      <c r="N291" s="12">
        <v>7.7618999999999994E-2</v>
      </c>
      <c r="O291" s="12">
        <v>0.16795299999999999</v>
      </c>
      <c r="P291" s="12">
        <v>0.79258399999999996</v>
      </c>
      <c r="Q291" s="12">
        <v>0.431338</v>
      </c>
      <c r="R291" s="12">
        <v>0.31498199999999998</v>
      </c>
      <c r="S291" s="12">
        <v>0.153111</v>
      </c>
      <c r="T291" s="12">
        <v>0.78638300000000005</v>
      </c>
      <c r="U291" s="12">
        <v>3.1718999999999997E-2</v>
      </c>
      <c r="V291" s="12">
        <f t="shared" si="92"/>
        <v>1.9530105657871611E-3</v>
      </c>
      <c r="W291" s="12">
        <f t="shared" si="93"/>
        <v>4.447391582599847E-3</v>
      </c>
      <c r="X291" s="12">
        <f t="shared" si="94"/>
        <v>8.3584714361776384E-3</v>
      </c>
      <c r="Y291" s="12">
        <f t="shared" si="95"/>
        <v>0.27943958949206549</v>
      </c>
      <c r="Z291" s="12">
        <f t="shared" si="96"/>
        <v>8.9576518053251447E-4</v>
      </c>
      <c r="AA291" s="12">
        <f t="shared" si="97"/>
        <v>0.50964633092865208</v>
      </c>
      <c r="AB291" s="12">
        <f t="shared" si="98"/>
        <v>0.17977450524258412</v>
      </c>
      <c r="AC291" s="12">
        <f t="shared" si="99"/>
        <v>0.4276329575009814</v>
      </c>
      <c r="AD291" s="12">
        <f t="shared" si="100"/>
        <v>0.16205451416623845</v>
      </c>
      <c r="AE291" s="12">
        <f t="shared" si="101"/>
        <v>5.2526029273806637E-4</v>
      </c>
      <c r="AF291" s="12">
        <f t="shared" si="102"/>
        <v>2.0035988642800196E-3</v>
      </c>
      <c r="AG291" s="12">
        <f t="shared" si="103"/>
        <v>1.5820571932660052E-2</v>
      </c>
      <c r="AH291" s="12">
        <f t="shared" si="104"/>
        <v>9.4585008276188223E-5</v>
      </c>
      <c r="AI291" s="12">
        <f t="shared" si="105"/>
        <v>3.0288867962646553E-2</v>
      </c>
      <c r="AJ291" s="12">
        <f t="shared" si="106"/>
        <v>0.26666666666666666</v>
      </c>
      <c r="AK291" s="12">
        <f t="shared" si="107"/>
        <v>3.3398571877066532E-2</v>
      </c>
      <c r="AL291" s="12">
        <f t="shared" si="108"/>
        <v>7.5775830844097289E-3</v>
      </c>
      <c r="AM291" s="2">
        <v>1</v>
      </c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10">
        <v>131.9682</v>
      </c>
      <c r="AZ291" s="10">
        <v>29.941400000000002</v>
      </c>
      <c r="BA291" s="9">
        <v>512.03</v>
      </c>
      <c r="BB291" s="9">
        <v>224.8509</v>
      </c>
      <c r="BC291" s="9">
        <v>119.6391</v>
      </c>
      <c r="BD291" s="9">
        <v>3.5785909999999999</v>
      </c>
      <c r="BE291" s="9">
        <v>1116.364</v>
      </c>
      <c r="BF291" s="9">
        <v>1.962145</v>
      </c>
      <c r="BG291" s="9">
        <v>5.5625239999999998</v>
      </c>
      <c r="BH291" s="9">
        <v>2.338454</v>
      </c>
      <c r="BI291" s="9">
        <v>6.170763</v>
      </c>
      <c r="BJ291" s="9">
        <v>1903.818</v>
      </c>
      <c r="BK291" s="9">
        <v>499.1019</v>
      </c>
      <c r="BL291" s="9">
        <v>63.208840000000002</v>
      </c>
      <c r="BM291" s="9">
        <v>10572.5</v>
      </c>
      <c r="BN291" s="9">
        <v>33.015430000000002</v>
      </c>
      <c r="BO291" s="9">
        <v>3.75</v>
      </c>
      <c r="BP291" s="9">
        <v>0.75106539999999999</v>
      </c>
    </row>
    <row r="292" spans="1:68" x14ac:dyDescent="0.2">
      <c r="A292" s="25">
        <v>41547</v>
      </c>
      <c r="B292" s="27" t="str">
        <f t="shared" si="91"/>
        <v>2013-9</v>
      </c>
      <c r="C292" s="12">
        <v>0.100065</v>
      </c>
      <c r="D292" s="12">
        <v>0.92588599999999999</v>
      </c>
      <c r="E292" s="16">
        <f t="shared" si="90"/>
        <v>1.3349063870197975</v>
      </c>
      <c r="F292" s="12">
        <v>1.3348439999999999</v>
      </c>
      <c r="G292" s="50">
        <v>1.5845739999999999</v>
      </c>
      <c r="H292" s="12">
        <v>1.0089000000000001E-2</v>
      </c>
      <c r="I292" s="12">
        <v>0.27225500000000002</v>
      </c>
      <c r="J292" s="12">
        <v>0.96480100000000002</v>
      </c>
      <c r="K292" s="12">
        <v>1.0826119999999999</v>
      </c>
      <c r="L292" s="12">
        <v>5.1783000000000003E-2</v>
      </c>
      <c r="M292" s="12">
        <v>0.178975</v>
      </c>
      <c r="N292" s="12">
        <v>7.6453999999999994E-2</v>
      </c>
      <c r="O292" s="12">
        <v>0.167152</v>
      </c>
      <c r="P292" s="12">
        <v>0.81243399999999999</v>
      </c>
      <c r="Q292" s="12">
        <v>0.405804</v>
      </c>
      <c r="R292" s="12">
        <v>0.31497999999999998</v>
      </c>
      <c r="S292" s="12">
        <v>0.153728</v>
      </c>
      <c r="T292" s="12">
        <v>0.79118999999999995</v>
      </c>
      <c r="U292" s="12">
        <v>3.1550000000000002E-2</v>
      </c>
      <c r="V292" s="12">
        <f t="shared" si="92"/>
        <v>1.9858851229004725E-3</v>
      </c>
      <c r="W292" s="12">
        <f t="shared" si="93"/>
        <v>4.4543429844097994E-3</v>
      </c>
      <c r="X292" s="12">
        <f t="shared" si="94"/>
        <v>8.2624484113377316E-3</v>
      </c>
      <c r="Y292" s="12">
        <f t="shared" si="95"/>
        <v>0.28031768964402737</v>
      </c>
      <c r="Z292" s="12">
        <f t="shared" si="96"/>
        <v>9.2131508515254682E-4</v>
      </c>
      <c r="AA292" s="12">
        <f t="shared" si="97"/>
        <v>0.49524564183835179</v>
      </c>
      <c r="AB292" s="12">
        <f t="shared" si="98"/>
        <v>0.17480335496583119</v>
      </c>
      <c r="AC292" s="12">
        <f t="shared" si="99"/>
        <v>0.44003722714941684</v>
      </c>
      <c r="AD292" s="12">
        <f t="shared" si="100"/>
        <v>0.1623859827120635</v>
      </c>
      <c r="AE292" s="12">
        <f t="shared" si="101"/>
        <v>5.2121474308022277E-4</v>
      </c>
      <c r="AF292" s="12">
        <f t="shared" si="102"/>
        <v>1.9949575453084784E-3</v>
      </c>
      <c r="AG292" s="12">
        <f t="shared" si="103"/>
        <v>1.5685757802488074E-2</v>
      </c>
      <c r="AH292" s="12">
        <f t="shared" si="104"/>
        <v>8.8134923992441553E-5</v>
      </c>
      <c r="AI292" s="12">
        <f t="shared" si="105"/>
        <v>3.0648118833790039E-2</v>
      </c>
      <c r="AJ292" s="12">
        <f t="shared" si="106"/>
        <v>0.26666666666666666</v>
      </c>
      <c r="AK292" s="12">
        <f t="shared" si="107"/>
        <v>3.3758123048358513E-2</v>
      </c>
      <c r="AL292" s="12">
        <f t="shared" si="108"/>
        <v>7.5559232771550446E-3</v>
      </c>
      <c r="AM292" s="2">
        <v>1</v>
      </c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10">
        <v>132.34649999999999</v>
      </c>
      <c r="AZ292" s="10">
        <v>29.622499999999999</v>
      </c>
      <c r="BA292" s="9">
        <v>503.55380000000002</v>
      </c>
      <c r="BB292" s="9">
        <v>224.5</v>
      </c>
      <c r="BC292" s="9">
        <v>121.0295</v>
      </c>
      <c r="BD292" s="9">
        <v>3.5673810000000001</v>
      </c>
      <c r="BE292" s="9">
        <v>1085.405</v>
      </c>
      <c r="BF292" s="9">
        <v>2.0192000000000001</v>
      </c>
      <c r="BG292" s="9">
        <v>5.7207140000000001</v>
      </c>
      <c r="BH292" s="9">
        <v>2.272535</v>
      </c>
      <c r="BI292" s="9">
        <v>6.1581669999999997</v>
      </c>
      <c r="BJ292" s="9">
        <v>1918.595</v>
      </c>
      <c r="BK292" s="9">
        <v>501.2638</v>
      </c>
      <c r="BL292" s="9">
        <v>63.752099999999999</v>
      </c>
      <c r="BM292" s="9">
        <v>11346.24</v>
      </c>
      <c r="BN292" s="9">
        <v>32.628430000000002</v>
      </c>
      <c r="BO292" s="9">
        <v>3.75</v>
      </c>
      <c r="BP292" s="9">
        <v>0.74911620000000001</v>
      </c>
    </row>
    <row r="293" spans="1:68" x14ac:dyDescent="0.2">
      <c r="A293" s="25">
        <v>41578</v>
      </c>
      <c r="B293" s="27" t="str">
        <f t="shared" si="91"/>
        <v>2013-10</v>
      </c>
      <c r="C293" s="12">
        <v>0.101033</v>
      </c>
      <c r="D293" s="12">
        <v>0.95180900000000002</v>
      </c>
      <c r="E293" s="16">
        <f t="shared" si="90"/>
        <v>1.3642460576017428</v>
      </c>
      <c r="F293" s="12">
        <v>1.3640049999999999</v>
      </c>
      <c r="G293" s="50">
        <v>1.60907</v>
      </c>
      <c r="H293" s="12">
        <v>1.0222999999999999E-2</v>
      </c>
      <c r="I293" s="12">
        <v>0.27225700000000003</v>
      </c>
      <c r="J293" s="12">
        <v>0.96572800000000003</v>
      </c>
      <c r="K293" s="12">
        <v>1.1073740000000001</v>
      </c>
      <c r="L293" s="12">
        <v>5.3166999999999999E-2</v>
      </c>
      <c r="M293" s="12">
        <v>0.182864</v>
      </c>
      <c r="N293" s="12">
        <v>7.6998999999999998E-2</v>
      </c>
      <c r="O293" s="12">
        <v>0.16802500000000001</v>
      </c>
      <c r="P293" s="12">
        <v>0.83485100000000001</v>
      </c>
      <c r="Q293" s="12">
        <v>0.38461699999999999</v>
      </c>
      <c r="R293" s="12">
        <v>0.325762</v>
      </c>
      <c r="S293" s="12">
        <v>0.15602199999999999</v>
      </c>
      <c r="T293" s="12">
        <v>0.804311</v>
      </c>
      <c r="U293" s="12">
        <v>3.2051000000000003E-2</v>
      </c>
      <c r="V293" s="12">
        <f t="shared" si="92"/>
        <v>1.9942617113517564E-3</v>
      </c>
      <c r="W293" s="12">
        <f t="shared" si="93"/>
        <v>4.623255530107102E-3</v>
      </c>
      <c r="X293" s="12">
        <f t="shared" si="94"/>
        <v>8.2798112534226663E-3</v>
      </c>
      <c r="Y293" s="12">
        <f t="shared" si="95"/>
        <v>0.28269070668436314</v>
      </c>
      <c r="Z293" s="12">
        <f t="shared" si="96"/>
        <v>9.3741358218539224E-4</v>
      </c>
      <c r="AA293" s="12">
        <f t="shared" si="97"/>
        <v>0.50317554083823002</v>
      </c>
      <c r="AB293" s="12">
        <f t="shared" si="98"/>
        <v>0.17154129856763015</v>
      </c>
      <c r="AC293" s="12">
        <f t="shared" si="99"/>
        <v>0.45566763966896656</v>
      </c>
      <c r="AD293" s="12">
        <f t="shared" si="100"/>
        <v>0.16285472609300763</v>
      </c>
      <c r="AE293" s="12">
        <f t="shared" si="101"/>
        <v>5.3022185012431057E-4</v>
      </c>
      <c r="AF293" s="12">
        <f t="shared" si="102"/>
        <v>1.9997440327638063E-3</v>
      </c>
      <c r="AG293" s="12">
        <f t="shared" si="103"/>
        <v>1.6229656126046002E-2</v>
      </c>
      <c r="AH293" s="12">
        <f t="shared" si="104"/>
        <v>8.7974733656493855E-5</v>
      </c>
      <c r="AI293" s="12">
        <f t="shared" si="105"/>
        <v>3.1189327012296392E-2</v>
      </c>
      <c r="AJ293" s="12">
        <f t="shared" si="106"/>
        <v>0.26666666666666666</v>
      </c>
      <c r="AK293" s="12">
        <f t="shared" si="107"/>
        <v>3.4040467307535197E-2</v>
      </c>
      <c r="AL293" s="12">
        <f t="shared" si="108"/>
        <v>7.633850017748702E-3</v>
      </c>
      <c r="AM293" s="2">
        <v>1</v>
      </c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10">
        <v>130.99549999999999</v>
      </c>
      <c r="AZ293" s="10">
        <v>29.376799999999999</v>
      </c>
      <c r="BA293" s="9">
        <v>501.43869999999998</v>
      </c>
      <c r="BB293" s="9">
        <v>216.2978</v>
      </c>
      <c r="BC293" s="9">
        <v>120.7757</v>
      </c>
      <c r="BD293" s="9">
        <v>3.5374349999999999</v>
      </c>
      <c r="BE293" s="9">
        <v>1066.7650000000001</v>
      </c>
      <c r="BF293" s="9">
        <v>1.9873780000000001</v>
      </c>
      <c r="BG293" s="9">
        <v>5.8295000000000003</v>
      </c>
      <c r="BH293" s="9">
        <v>2.194582</v>
      </c>
      <c r="BI293" s="9">
        <v>6.1404420000000002</v>
      </c>
      <c r="BJ293" s="9">
        <v>1886.0029999999999</v>
      </c>
      <c r="BK293" s="9">
        <v>500.06400000000002</v>
      </c>
      <c r="BL293" s="9">
        <v>61.615600000000001</v>
      </c>
      <c r="BM293" s="9">
        <v>11366.9</v>
      </c>
      <c r="BN293" s="9">
        <v>32.062249999999999</v>
      </c>
      <c r="BO293" s="9">
        <v>3.75</v>
      </c>
      <c r="BP293" s="9">
        <v>0.73300560000000003</v>
      </c>
    </row>
    <row r="294" spans="1:68" x14ac:dyDescent="0.2">
      <c r="A294" s="25">
        <v>41608</v>
      </c>
      <c r="B294" s="27" t="str">
        <f t="shared" si="91"/>
        <v>2013-11</v>
      </c>
      <c r="C294" s="12">
        <v>9.8025000000000001E-2</v>
      </c>
      <c r="D294" s="12">
        <v>0.932589</v>
      </c>
      <c r="E294" s="16">
        <f t="shared" si="90"/>
        <v>1.348873252450397</v>
      </c>
      <c r="F294" s="12">
        <v>1.3491649999999999</v>
      </c>
      <c r="G294" s="50">
        <v>1.6094710000000001</v>
      </c>
      <c r="H294" s="12">
        <v>1.0003E-2</v>
      </c>
      <c r="I294" s="12">
        <v>0.272256</v>
      </c>
      <c r="J294" s="12">
        <v>0.954044</v>
      </c>
      <c r="K294" s="12">
        <v>1.0953409999999999</v>
      </c>
      <c r="L294" s="12">
        <v>5.0238999999999999E-2</v>
      </c>
      <c r="M294" s="12">
        <v>0.18088099999999999</v>
      </c>
      <c r="N294" s="12">
        <v>7.6567999999999997E-2</v>
      </c>
      <c r="O294" s="12">
        <v>0.16448299999999999</v>
      </c>
      <c r="P294" s="12">
        <v>0.82542499999999996</v>
      </c>
      <c r="Q294" s="12">
        <v>0.38575399999999999</v>
      </c>
      <c r="R294" s="12">
        <v>0.32178600000000002</v>
      </c>
      <c r="S294" s="12">
        <v>0.15193799999999999</v>
      </c>
      <c r="T294" s="12">
        <v>0.80157800000000001</v>
      </c>
      <c r="U294" s="12">
        <v>3.1640000000000001E-2</v>
      </c>
      <c r="V294" s="12">
        <f t="shared" si="92"/>
        <v>1.9224362342319375E-3</v>
      </c>
      <c r="W294" s="12">
        <f t="shared" si="93"/>
        <v>4.5367439969803431E-3</v>
      </c>
      <c r="X294" s="12">
        <f t="shared" si="94"/>
        <v>8.2230417853868323E-3</v>
      </c>
      <c r="Y294" s="12">
        <f t="shared" si="95"/>
        <v>0.28275968932627416</v>
      </c>
      <c r="Z294" s="12">
        <f t="shared" si="96"/>
        <v>9.4093204965110236E-4</v>
      </c>
      <c r="AA294" s="12">
        <f t="shared" si="97"/>
        <v>0.49385740163842134</v>
      </c>
      <c r="AB294" s="12">
        <f t="shared" si="98"/>
        <v>0.16671201233402153</v>
      </c>
      <c r="AC294" s="12">
        <f t="shared" si="99"/>
        <v>0.43691208018210492</v>
      </c>
      <c r="AD294" s="12">
        <f t="shared" si="100"/>
        <v>0.16292957808896966</v>
      </c>
      <c r="AE294" s="12">
        <f t="shared" si="101"/>
        <v>5.2075169465620231E-4</v>
      </c>
      <c r="AF294" s="12">
        <f t="shared" si="102"/>
        <v>2.00114745795239E-3</v>
      </c>
      <c r="AG294" s="12">
        <f t="shared" si="103"/>
        <v>1.5966024300288983E-2</v>
      </c>
      <c r="AH294" s="12">
        <f t="shared" si="104"/>
        <v>8.6109652030896139E-5</v>
      </c>
      <c r="AI294" s="12">
        <f t="shared" si="105"/>
        <v>3.0632750085771702E-2</v>
      </c>
      <c r="AJ294" s="12">
        <f t="shared" si="106"/>
        <v>0.26666666666666666</v>
      </c>
      <c r="AK294" s="12">
        <f t="shared" si="107"/>
        <v>3.3877748755839675E-2</v>
      </c>
      <c r="AL294" s="12">
        <f t="shared" si="108"/>
        <v>7.6283760331681801E-3</v>
      </c>
      <c r="AM294" s="2">
        <v>1</v>
      </c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10">
        <v>131.08949999999999</v>
      </c>
      <c r="AZ294" s="10">
        <v>29.517900000000001</v>
      </c>
      <c r="BA294" s="9">
        <v>520.17330000000004</v>
      </c>
      <c r="BB294" s="9">
        <v>220.42240000000001</v>
      </c>
      <c r="BC294" s="9">
        <v>121.6095</v>
      </c>
      <c r="BD294" s="9">
        <v>3.536572</v>
      </c>
      <c r="BE294" s="9">
        <v>1062.7760000000001</v>
      </c>
      <c r="BF294" s="9">
        <v>2.0248759999999999</v>
      </c>
      <c r="BG294" s="9">
        <v>5.9983680000000001</v>
      </c>
      <c r="BH294" s="9">
        <v>2.2887900000000001</v>
      </c>
      <c r="BI294" s="9">
        <v>6.1376210000000002</v>
      </c>
      <c r="BJ294" s="9">
        <v>1920.3009999999999</v>
      </c>
      <c r="BK294" s="9">
        <v>499.7133</v>
      </c>
      <c r="BL294" s="9">
        <v>62.633000000000003</v>
      </c>
      <c r="BM294" s="9">
        <v>11613.1</v>
      </c>
      <c r="BN294" s="9">
        <v>32.644799999999996</v>
      </c>
      <c r="BO294" s="9">
        <v>3.75</v>
      </c>
      <c r="BP294" s="9">
        <v>0.74135949999999995</v>
      </c>
    </row>
    <row r="295" spans="1:68" x14ac:dyDescent="0.2">
      <c r="A295" s="25">
        <v>41639</v>
      </c>
      <c r="B295" s="27" t="str">
        <f t="shared" si="91"/>
        <v>2013-12</v>
      </c>
      <c r="C295" s="12">
        <v>9.6609E-2</v>
      </c>
      <c r="D295" s="12">
        <v>0.89848099999999997</v>
      </c>
      <c r="E295" s="16">
        <f t="shared" si="90"/>
        <v>1.3704032905027488</v>
      </c>
      <c r="F295" s="12">
        <v>1.369996</v>
      </c>
      <c r="G295" s="50">
        <v>1.6371629999999999</v>
      </c>
      <c r="H295" s="12">
        <v>9.6659999999999992E-3</v>
      </c>
      <c r="I295" s="12">
        <v>0.27225700000000003</v>
      </c>
      <c r="J295" s="12">
        <v>0.93992799999999999</v>
      </c>
      <c r="K295" s="12">
        <v>1.118663</v>
      </c>
      <c r="L295" s="12">
        <v>4.9820999999999997E-2</v>
      </c>
      <c r="M295" s="12">
        <v>0.18363699999999999</v>
      </c>
      <c r="N295" s="12">
        <v>7.6920000000000002E-2</v>
      </c>
      <c r="O295" s="12">
        <v>0.16273499999999999</v>
      </c>
      <c r="P295" s="12">
        <v>0.82169199999999998</v>
      </c>
      <c r="Q295" s="12">
        <v>0.39566899999999999</v>
      </c>
      <c r="R295" s="12">
        <v>0.32824700000000001</v>
      </c>
      <c r="S295" s="12">
        <v>0.152839</v>
      </c>
      <c r="T295" s="12">
        <v>0.79416900000000001</v>
      </c>
      <c r="U295" s="12">
        <v>3.0911999999999999E-2</v>
      </c>
      <c r="V295" s="12">
        <f t="shared" si="92"/>
        <v>1.8906236411142577E-3</v>
      </c>
      <c r="W295" s="12">
        <f t="shared" si="93"/>
        <v>4.5611261602934812E-3</v>
      </c>
      <c r="X295" s="12">
        <f t="shared" si="94"/>
        <v>8.5285518860039634E-3</v>
      </c>
      <c r="Y295" s="12">
        <f t="shared" si="95"/>
        <v>0.28536589472338486</v>
      </c>
      <c r="Z295" s="12">
        <f t="shared" si="96"/>
        <v>9.4632626679965696E-4</v>
      </c>
      <c r="AA295" s="12">
        <f t="shared" si="97"/>
        <v>0.48430840759395583</v>
      </c>
      <c r="AB295" s="12">
        <f t="shared" si="98"/>
        <v>0.1586598950623454</v>
      </c>
      <c r="AC295" s="12">
        <f t="shared" si="99"/>
        <v>0.42627272246747117</v>
      </c>
      <c r="AD295" s="12">
        <f t="shared" si="100"/>
        <v>0.16347348460079775</v>
      </c>
      <c r="AE295" s="12">
        <f t="shared" si="101"/>
        <v>5.1659376667629253E-4</v>
      </c>
      <c r="AF295" s="12">
        <f t="shared" si="102"/>
        <v>2.0010929969949587E-3</v>
      </c>
      <c r="AG295" s="12">
        <f t="shared" si="103"/>
        <v>1.6152401135190751E-2</v>
      </c>
      <c r="AH295" s="12">
        <f t="shared" si="104"/>
        <v>8.2732830869273848E-5</v>
      </c>
      <c r="AI295" s="12">
        <f t="shared" si="105"/>
        <v>3.0400680975253846E-2</v>
      </c>
      <c r="AJ295" s="12">
        <f t="shared" si="106"/>
        <v>0.26666666666666666</v>
      </c>
      <c r="AK295" s="12">
        <f t="shared" si="107"/>
        <v>3.3643639838106809E-2</v>
      </c>
      <c r="AL295" s="12">
        <f t="shared" si="108"/>
        <v>7.6473471735022487E-3</v>
      </c>
      <c r="AM295" s="2">
        <v>1</v>
      </c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10">
        <v>130.76429999999999</v>
      </c>
      <c r="AZ295" s="10">
        <v>29.723299999999998</v>
      </c>
      <c r="BA295" s="9">
        <v>528.92600000000004</v>
      </c>
      <c r="BB295" s="9">
        <v>219.2441</v>
      </c>
      <c r="BC295" s="9">
        <v>117.25320000000001</v>
      </c>
      <c r="BD295" s="9">
        <v>3.504273</v>
      </c>
      <c r="BE295" s="9">
        <v>1056.7180000000001</v>
      </c>
      <c r="BF295" s="9">
        <v>2.0648</v>
      </c>
      <c r="BG295" s="9">
        <v>6.3027899999999999</v>
      </c>
      <c r="BH295" s="9">
        <v>2.3459159999999999</v>
      </c>
      <c r="BI295" s="9">
        <v>6.1172000000000004</v>
      </c>
      <c r="BJ295" s="9">
        <v>1935.7570000000001</v>
      </c>
      <c r="BK295" s="9">
        <v>499.7269</v>
      </c>
      <c r="BL295" s="9">
        <v>61.910299999999999</v>
      </c>
      <c r="BM295" s="9">
        <v>12087.1</v>
      </c>
      <c r="BN295" s="9">
        <v>32.893999999999998</v>
      </c>
      <c r="BO295" s="9">
        <v>3.75</v>
      </c>
      <c r="BP295" s="9">
        <v>0.72971220000000003</v>
      </c>
    </row>
    <row r="296" spans="1:68" x14ac:dyDescent="0.2">
      <c r="A296" s="25">
        <v>41670</v>
      </c>
      <c r="B296" s="27" t="str">
        <f t="shared" si="91"/>
        <v>2014-1</v>
      </c>
      <c r="C296" s="12">
        <v>9.2327999999999993E-2</v>
      </c>
      <c r="D296" s="12">
        <v>0.88595900000000005</v>
      </c>
      <c r="E296" s="16">
        <f t="shared" si="90"/>
        <v>1.3622428511197977</v>
      </c>
      <c r="F296" s="12">
        <v>1.3628960000000001</v>
      </c>
      <c r="G296" s="50">
        <v>1.6469780000000001</v>
      </c>
      <c r="H296" s="12">
        <v>9.6200000000000001E-3</v>
      </c>
      <c r="I296" s="12">
        <v>0.27225700000000003</v>
      </c>
      <c r="J296" s="12">
        <v>0.91732000000000002</v>
      </c>
      <c r="K296" s="12">
        <v>1.107421</v>
      </c>
      <c r="L296" s="12">
        <v>4.9603000000000001E-2</v>
      </c>
      <c r="M296" s="12">
        <v>0.182672</v>
      </c>
      <c r="N296" s="12">
        <v>7.5757000000000005E-2</v>
      </c>
      <c r="O296" s="12">
        <v>0.162577</v>
      </c>
      <c r="P296" s="12">
        <v>0.82740999999999998</v>
      </c>
      <c r="Q296" s="12">
        <v>0.39627899999999999</v>
      </c>
      <c r="R296" s="12">
        <v>0.32649600000000001</v>
      </c>
      <c r="S296" s="12">
        <v>0.154311</v>
      </c>
      <c r="T296" s="12">
        <v>0.78637500000000005</v>
      </c>
      <c r="U296" s="12">
        <v>3.0376E-2</v>
      </c>
      <c r="V296" s="12">
        <f t="shared" si="92"/>
        <v>1.8570202142221377E-3</v>
      </c>
      <c r="W296" s="12">
        <f t="shared" si="93"/>
        <v>4.5108745909200609E-3</v>
      </c>
      <c r="X296" s="12">
        <f t="shared" si="94"/>
        <v>8.6375253835277218E-3</v>
      </c>
      <c r="Y296" s="12">
        <f t="shared" si="95"/>
        <v>0.2863367818780887</v>
      </c>
      <c r="Z296" s="12">
        <f t="shared" si="96"/>
        <v>9.3845781350590952E-4</v>
      </c>
      <c r="AA296" s="12">
        <f t="shared" si="97"/>
        <v>0.45022391886604801</v>
      </c>
      <c r="AB296" s="12">
        <f t="shared" si="98"/>
        <v>0.14145181903502985</v>
      </c>
      <c r="AC296" s="12">
        <f t="shared" si="99"/>
        <v>0.4198919617982293</v>
      </c>
      <c r="AD296" s="12">
        <f t="shared" si="100"/>
        <v>0.16382925322039163</v>
      </c>
      <c r="AE296" s="12">
        <f t="shared" si="101"/>
        <v>5.0965620121634549E-4</v>
      </c>
      <c r="AF296" s="12">
        <f t="shared" si="102"/>
        <v>1.9886934820769996E-3</v>
      </c>
      <c r="AG296" s="12">
        <f t="shared" si="103"/>
        <v>1.6109285392100006E-2</v>
      </c>
      <c r="AH296" s="12">
        <f t="shared" si="104"/>
        <v>8.2104165554839422E-5</v>
      </c>
      <c r="AI296" s="12">
        <f t="shared" si="105"/>
        <v>2.9889111396718175E-2</v>
      </c>
      <c r="AJ296" s="12">
        <f t="shared" si="106"/>
        <v>0.26666666666666666</v>
      </c>
      <c r="AK296" s="12">
        <f t="shared" si="107"/>
        <v>3.3183234502599905E-2</v>
      </c>
      <c r="AL296" s="12">
        <f t="shared" si="108"/>
        <v>7.651946616959622E-3</v>
      </c>
      <c r="AM296" s="2">
        <v>1</v>
      </c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10">
        <v>130.6857</v>
      </c>
      <c r="AZ296" s="10">
        <v>30.1357</v>
      </c>
      <c r="BA296" s="9">
        <v>538.49710000000005</v>
      </c>
      <c r="BB296" s="9">
        <v>221.6865</v>
      </c>
      <c r="BC296" s="9">
        <v>115.7739</v>
      </c>
      <c r="BD296" s="9">
        <v>3.492391</v>
      </c>
      <c r="BE296" s="9">
        <v>1065.578</v>
      </c>
      <c r="BF296" s="9">
        <v>2.221117</v>
      </c>
      <c r="BG296" s="9">
        <v>7.0695449999999997</v>
      </c>
      <c r="BH296" s="9">
        <v>2.3815650000000002</v>
      </c>
      <c r="BI296" s="9">
        <v>6.1039159999999999</v>
      </c>
      <c r="BJ296" s="9">
        <v>1962.107</v>
      </c>
      <c r="BK296" s="9">
        <v>502.84269999999998</v>
      </c>
      <c r="BL296" s="9">
        <v>62.076000000000001</v>
      </c>
      <c r="BM296" s="9">
        <v>12179.65</v>
      </c>
      <c r="BN296" s="9">
        <v>33.457000000000001</v>
      </c>
      <c r="BO296" s="9">
        <v>3.75</v>
      </c>
      <c r="BP296" s="9">
        <v>0.7340835</v>
      </c>
    </row>
    <row r="297" spans="1:68" x14ac:dyDescent="0.2">
      <c r="A297" s="25">
        <v>41698</v>
      </c>
      <c r="B297" s="27" t="str">
        <f t="shared" si="91"/>
        <v>2014-2</v>
      </c>
      <c r="C297" s="12">
        <v>9.1111999999999999E-2</v>
      </c>
      <c r="D297" s="12">
        <v>0.89559599999999995</v>
      </c>
      <c r="E297" s="16">
        <f t="shared" si="90"/>
        <v>1.366594419375029</v>
      </c>
      <c r="F297" s="12">
        <v>1.3647640000000001</v>
      </c>
      <c r="G297" s="50">
        <v>1.655038</v>
      </c>
      <c r="H297" s="12">
        <v>9.7900000000000001E-3</v>
      </c>
      <c r="I297" s="12">
        <v>0.27225700000000003</v>
      </c>
      <c r="J297" s="12">
        <v>0.90449599999999997</v>
      </c>
      <c r="K297" s="12">
        <v>1.116968</v>
      </c>
      <c r="L297" s="12">
        <v>4.972E-2</v>
      </c>
      <c r="M297" s="12">
        <v>0.18289</v>
      </c>
      <c r="N297" s="12">
        <v>7.5226000000000001E-2</v>
      </c>
      <c r="O297" s="12">
        <v>0.16300899999999999</v>
      </c>
      <c r="P297" s="12">
        <v>0.82762100000000005</v>
      </c>
      <c r="Q297" s="12">
        <v>0.39049200000000001</v>
      </c>
      <c r="R297" s="12">
        <v>0.32666200000000001</v>
      </c>
      <c r="S297" s="12">
        <v>0.15385699999999999</v>
      </c>
      <c r="T297" s="12">
        <v>0.78945299999999996</v>
      </c>
      <c r="U297" s="12">
        <v>3.0646E-2</v>
      </c>
      <c r="V297" s="12">
        <f t="shared" si="92"/>
        <v>1.8035810100955447E-3</v>
      </c>
      <c r="W297" s="12">
        <f t="shared" si="93"/>
        <v>4.4044617197220789E-3</v>
      </c>
      <c r="X297" s="12">
        <f t="shared" si="94"/>
        <v>8.7640498674437448E-3</v>
      </c>
      <c r="Y297" s="12">
        <f t="shared" si="95"/>
        <v>0.28420798340225378</v>
      </c>
      <c r="Z297" s="12">
        <f t="shared" si="96"/>
        <v>9.336588690590119E-4</v>
      </c>
      <c r="AA297" s="12">
        <f t="shared" si="97"/>
        <v>0.45210307045800302</v>
      </c>
      <c r="AB297" s="12">
        <f t="shared" si="98"/>
        <v>0.12831123172366893</v>
      </c>
      <c r="AC297" s="12">
        <f t="shared" si="99"/>
        <v>0.41874100491978811</v>
      </c>
      <c r="AD297" s="12">
        <f t="shared" si="100"/>
        <v>0.16357868281864391</v>
      </c>
      <c r="AE297" s="12">
        <f t="shared" si="101"/>
        <v>4.898587002579106E-4</v>
      </c>
      <c r="AF297" s="12">
        <f t="shared" si="102"/>
        <v>1.901355400210594E-3</v>
      </c>
      <c r="AG297" s="12">
        <f t="shared" si="103"/>
        <v>1.6063224853021495E-2</v>
      </c>
      <c r="AH297" s="12">
        <f t="shared" si="104"/>
        <v>8.3786478538093524E-5</v>
      </c>
      <c r="AI297" s="12">
        <f t="shared" si="105"/>
        <v>2.8389976067250175E-2</v>
      </c>
      <c r="AJ297" s="12">
        <f t="shared" si="106"/>
        <v>0.26666666666666666</v>
      </c>
      <c r="AK297" s="12">
        <f t="shared" si="107"/>
        <v>3.299643968415808E-2</v>
      </c>
      <c r="AL297" s="12">
        <f t="shared" si="108"/>
        <v>7.6454469834124385E-3</v>
      </c>
      <c r="AM297" s="2">
        <v>1</v>
      </c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10">
        <v>130.79679999999999</v>
      </c>
      <c r="AZ297" s="10">
        <v>30.3063</v>
      </c>
      <c r="BA297" s="9">
        <v>554.45249999999999</v>
      </c>
      <c r="BB297" s="9">
        <v>227.04249999999999</v>
      </c>
      <c r="BC297" s="9">
        <v>114.10250000000001</v>
      </c>
      <c r="BD297" s="9">
        <v>3.5185499999999998</v>
      </c>
      <c r="BE297" s="9">
        <v>1071.0550000000001</v>
      </c>
      <c r="BF297" s="9">
        <v>2.2118850000000001</v>
      </c>
      <c r="BG297" s="9">
        <v>7.7935499999999998</v>
      </c>
      <c r="BH297" s="9">
        <v>2.3881109999999999</v>
      </c>
      <c r="BI297" s="9">
        <v>6.1132660000000003</v>
      </c>
      <c r="BJ297" s="9">
        <v>2041.405</v>
      </c>
      <c r="BK297" s="9">
        <v>525.94060000000002</v>
      </c>
      <c r="BL297" s="9">
        <v>62.253999999999998</v>
      </c>
      <c r="BM297" s="9">
        <v>11935.1</v>
      </c>
      <c r="BN297" s="9">
        <v>35.223700000000001</v>
      </c>
      <c r="BO297" s="9">
        <v>3.75</v>
      </c>
      <c r="BP297" s="9">
        <v>0.73174600000000001</v>
      </c>
    </row>
    <row r="298" spans="1:68" x14ac:dyDescent="0.2">
      <c r="A298" s="25">
        <v>41729</v>
      </c>
      <c r="B298" s="27" t="str">
        <f t="shared" si="91"/>
        <v>2014-3</v>
      </c>
      <c r="C298" s="12">
        <v>9.3043000000000001E-2</v>
      </c>
      <c r="D298" s="12">
        <v>0.90717899999999996</v>
      </c>
      <c r="E298" s="16">
        <f t="shared" si="90"/>
        <v>1.382810858992426</v>
      </c>
      <c r="F298" s="12">
        <v>1.382927</v>
      </c>
      <c r="G298" s="50">
        <v>1.6633309999999999</v>
      </c>
      <c r="H298" s="12">
        <v>9.7769999999999992E-3</v>
      </c>
      <c r="I298" s="12">
        <v>0.27225700000000003</v>
      </c>
      <c r="J298" s="12">
        <v>0.90035900000000002</v>
      </c>
      <c r="K298" s="12">
        <v>1.1362019999999999</v>
      </c>
      <c r="L298" s="12">
        <v>5.0497E-2</v>
      </c>
      <c r="M298" s="12">
        <v>0.185282</v>
      </c>
      <c r="N298" s="12">
        <v>7.5771000000000005E-2</v>
      </c>
      <c r="O298" s="12">
        <v>0.16670599999999999</v>
      </c>
      <c r="P298" s="12">
        <v>0.85219699999999998</v>
      </c>
      <c r="Q298" s="12">
        <v>0.372747</v>
      </c>
      <c r="R298" s="12">
        <v>0.32943299999999998</v>
      </c>
      <c r="S298" s="12">
        <v>0.155949</v>
      </c>
      <c r="T298" s="12">
        <v>0.78903100000000004</v>
      </c>
      <c r="U298" s="12">
        <v>3.0883000000000001E-2</v>
      </c>
      <c r="V298" s="12">
        <f t="shared" si="92"/>
        <v>1.7748717211463539E-3</v>
      </c>
      <c r="W298" s="12">
        <f t="shared" si="93"/>
        <v>4.4353765634702388E-3</v>
      </c>
      <c r="X298" s="12">
        <f t="shared" si="94"/>
        <v>8.8579529802139904E-3</v>
      </c>
      <c r="Y298" s="12">
        <f t="shared" si="95"/>
        <v>0.28739959695080525</v>
      </c>
      <c r="Z298" s="12">
        <f t="shared" si="96"/>
        <v>9.338105727900672E-4</v>
      </c>
      <c r="AA298" s="12">
        <f t="shared" si="97"/>
        <v>0.45104839433537341</v>
      </c>
      <c r="AB298" s="12">
        <f t="shared" si="98"/>
        <v>0.12686061709824861</v>
      </c>
      <c r="AC298" s="12">
        <f t="shared" si="99"/>
        <v>0.42951728699700842</v>
      </c>
      <c r="AD298" s="12">
        <f t="shared" si="100"/>
        <v>0.16294858727648548</v>
      </c>
      <c r="AE298" s="12">
        <f t="shared" si="101"/>
        <v>4.9548366638093775E-4</v>
      </c>
      <c r="AF298" s="12">
        <f t="shared" si="102"/>
        <v>1.8191373614249377E-3</v>
      </c>
      <c r="AG298" s="12">
        <f t="shared" si="103"/>
        <v>1.6389681056806635E-2</v>
      </c>
      <c r="AH298" s="12">
        <f t="shared" si="104"/>
        <v>8.7511649988404716E-5</v>
      </c>
      <c r="AI298" s="12">
        <f t="shared" si="105"/>
        <v>2.7615917815028583E-2</v>
      </c>
      <c r="AJ298" s="12">
        <f t="shared" si="106"/>
        <v>0.26666666666666666</v>
      </c>
      <c r="AK298" s="12">
        <f t="shared" si="107"/>
        <v>3.2895277882859918E-2</v>
      </c>
      <c r="AL298" s="12">
        <f t="shared" si="108"/>
        <v>7.6578063294832433E-3</v>
      </c>
      <c r="AM298" s="2">
        <v>1</v>
      </c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10">
        <v>130.5857</v>
      </c>
      <c r="AZ298" s="10">
        <v>30.3995</v>
      </c>
      <c r="BA298" s="9">
        <v>563.42100000000005</v>
      </c>
      <c r="BB298" s="9">
        <v>225.46</v>
      </c>
      <c r="BC298" s="9">
        <v>112.8929</v>
      </c>
      <c r="BD298" s="9">
        <v>3.479476</v>
      </c>
      <c r="BE298" s="9">
        <v>1070.8810000000001</v>
      </c>
      <c r="BF298" s="9">
        <v>2.2170570000000001</v>
      </c>
      <c r="BG298" s="9">
        <v>7.8826669999999996</v>
      </c>
      <c r="BH298" s="9">
        <v>2.328195</v>
      </c>
      <c r="BI298" s="9">
        <v>6.1369049999999996</v>
      </c>
      <c r="BJ298" s="9">
        <v>2018.23</v>
      </c>
      <c r="BK298" s="9">
        <v>549.71109999999999</v>
      </c>
      <c r="BL298" s="9">
        <v>61.014000000000003</v>
      </c>
      <c r="BM298" s="9">
        <v>11427.05</v>
      </c>
      <c r="BN298" s="9">
        <v>36.210999999999999</v>
      </c>
      <c r="BO298" s="9">
        <v>3.75</v>
      </c>
      <c r="BP298" s="9">
        <v>0.72316469999999999</v>
      </c>
    </row>
    <row r="299" spans="1:68" x14ac:dyDescent="0.2">
      <c r="A299" s="25">
        <v>41759</v>
      </c>
      <c r="B299" s="27" t="str">
        <f t="shared" si="91"/>
        <v>2014-4</v>
      </c>
      <c r="C299" s="12">
        <v>9.4825999999999994E-2</v>
      </c>
      <c r="D299" s="12">
        <v>0.93147599999999997</v>
      </c>
      <c r="E299" s="16">
        <f t="shared" si="90"/>
        <v>1.3810455094545684</v>
      </c>
      <c r="F299" s="12">
        <v>1.3805750000000001</v>
      </c>
      <c r="G299" s="50">
        <v>1.673308</v>
      </c>
      <c r="H299" s="12">
        <v>9.7590000000000003E-3</v>
      </c>
      <c r="I299" s="12">
        <v>0.272256</v>
      </c>
      <c r="J299" s="12">
        <v>0.90930999999999995</v>
      </c>
      <c r="K299" s="12">
        <v>1.1323399999999999</v>
      </c>
      <c r="L299" s="12">
        <v>5.0297000000000001E-2</v>
      </c>
      <c r="M299" s="12">
        <v>0.184917</v>
      </c>
      <c r="N299" s="12">
        <v>7.6534000000000005E-2</v>
      </c>
      <c r="O299" s="12">
        <v>0.167134</v>
      </c>
      <c r="P299" s="12">
        <v>0.86081099999999999</v>
      </c>
      <c r="Q299" s="12">
        <v>0.36071900000000001</v>
      </c>
      <c r="R299" s="12">
        <v>0.33009899999999998</v>
      </c>
      <c r="S299" s="12">
        <v>0.15257000000000001</v>
      </c>
      <c r="T299" s="12">
        <v>0.79692200000000002</v>
      </c>
      <c r="U299" s="12">
        <v>3.0946999999999999E-2</v>
      </c>
      <c r="V299" s="12">
        <f t="shared" si="92"/>
        <v>1.8011991303090119E-3</v>
      </c>
      <c r="W299" s="12">
        <f t="shared" si="93"/>
        <v>4.4946850349461762E-3</v>
      </c>
      <c r="X299" s="12">
        <f t="shared" si="94"/>
        <v>8.9075670672993414E-3</v>
      </c>
      <c r="Y299" s="12">
        <f t="shared" si="95"/>
        <v>0.28783000069367026</v>
      </c>
      <c r="Z299" s="12">
        <f t="shared" si="96"/>
        <v>9.5875990159288379E-4</v>
      </c>
      <c r="AA299" s="12">
        <f t="shared" si="97"/>
        <v>0.46992989115953793</v>
      </c>
      <c r="AB299" s="12">
        <f t="shared" si="98"/>
        <v>0.12577548447144424</v>
      </c>
      <c r="AC299" s="12">
        <f t="shared" si="99"/>
        <v>0.44746913693495277</v>
      </c>
      <c r="AD299" s="12">
        <f t="shared" si="100"/>
        <v>0.16246663341516238</v>
      </c>
      <c r="AE299" s="12">
        <f t="shared" si="101"/>
        <v>5.1573880098980591E-4</v>
      </c>
      <c r="AF299" s="12">
        <f t="shared" si="102"/>
        <v>1.8259294026307627E-3</v>
      </c>
      <c r="AG299" s="12">
        <f t="shared" si="103"/>
        <v>1.6568190862907832E-2</v>
      </c>
      <c r="AH299" s="12">
        <f t="shared" si="104"/>
        <v>8.7445073563168131E-5</v>
      </c>
      <c r="AI299" s="12">
        <f t="shared" si="105"/>
        <v>2.8041209361277332E-2</v>
      </c>
      <c r="AJ299" s="12">
        <f t="shared" si="106"/>
        <v>0.26666666666666666</v>
      </c>
      <c r="AK299" s="12">
        <f t="shared" si="107"/>
        <v>3.3120588751585647E-2</v>
      </c>
      <c r="AL299" s="12">
        <f t="shared" si="108"/>
        <v>7.6573430857254871E-3</v>
      </c>
      <c r="AM299" s="2">
        <v>1</v>
      </c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10">
        <v>130.59360000000001</v>
      </c>
      <c r="AZ299" s="10">
        <v>30.192699999999999</v>
      </c>
      <c r="BA299" s="9">
        <v>555.1857</v>
      </c>
      <c r="BB299" s="9">
        <v>222.48500000000001</v>
      </c>
      <c r="BC299" s="9">
        <v>112.2641</v>
      </c>
      <c r="BD299" s="9">
        <v>3.4742730000000002</v>
      </c>
      <c r="BE299" s="9">
        <v>1043.0139999999999</v>
      </c>
      <c r="BF299" s="9">
        <v>2.127977</v>
      </c>
      <c r="BG299" s="9">
        <v>7.9506750000000004</v>
      </c>
      <c r="BH299" s="9">
        <v>2.234791</v>
      </c>
      <c r="BI299" s="9">
        <v>6.1551099999999996</v>
      </c>
      <c r="BJ299" s="9">
        <v>1938.9659999999999</v>
      </c>
      <c r="BK299" s="9">
        <v>547.66629999999998</v>
      </c>
      <c r="BL299" s="9">
        <v>60.356619999999999</v>
      </c>
      <c r="BM299" s="9">
        <v>11435.75</v>
      </c>
      <c r="BN299" s="9">
        <v>35.661799999999999</v>
      </c>
      <c r="BO299" s="9">
        <v>3.75</v>
      </c>
      <c r="BP299" s="9">
        <v>0.72408910000000004</v>
      </c>
    </row>
    <row r="300" spans="1:68" x14ac:dyDescent="0.2">
      <c r="A300" s="25">
        <v>41790</v>
      </c>
      <c r="B300" s="27" t="str">
        <f t="shared" si="91"/>
        <v>2014-5</v>
      </c>
      <c r="C300" s="12">
        <v>9.6111000000000002E-2</v>
      </c>
      <c r="D300" s="12">
        <v>0.93507200000000001</v>
      </c>
      <c r="E300" s="16">
        <f t="shared" si="90"/>
        <v>1.3734222468583652</v>
      </c>
      <c r="F300" s="12">
        <v>1.373847</v>
      </c>
      <c r="G300" s="50">
        <v>1.68415</v>
      </c>
      <c r="H300" s="12">
        <v>9.8200000000000006E-3</v>
      </c>
      <c r="I300" s="12">
        <v>0.27225700000000003</v>
      </c>
      <c r="J300" s="12">
        <v>0.91784699999999997</v>
      </c>
      <c r="K300" s="12">
        <v>1.1257630000000001</v>
      </c>
      <c r="L300" s="12">
        <v>5.0067E-2</v>
      </c>
      <c r="M300" s="12">
        <v>0.18405099999999999</v>
      </c>
      <c r="N300" s="12">
        <v>7.7310000000000004E-2</v>
      </c>
      <c r="O300" s="12">
        <v>0.16832800000000001</v>
      </c>
      <c r="P300" s="12">
        <v>0.86056500000000002</v>
      </c>
      <c r="Q300" s="12">
        <v>0.353215</v>
      </c>
      <c r="R300" s="12">
        <v>0.32866800000000002</v>
      </c>
      <c r="S300" s="12">
        <v>0.15214800000000001</v>
      </c>
      <c r="T300" s="12">
        <v>0.79887200000000003</v>
      </c>
      <c r="U300" s="12">
        <v>3.0748999999999999E-2</v>
      </c>
      <c r="V300" s="12">
        <f t="shared" si="92"/>
        <v>1.8020755224622406E-3</v>
      </c>
      <c r="W300" s="12">
        <f t="shared" si="93"/>
        <v>4.5098696241790345E-3</v>
      </c>
      <c r="X300" s="12">
        <f t="shared" si="94"/>
        <v>8.8744373606713337E-3</v>
      </c>
      <c r="Y300" s="12">
        <f t="shared" si="95"/>
        <v>0.28850570202669484</v>
      </c>
      <c r="Z300" s="12">
        <f t="shared" si="96"/>
        <v>9.7528149062023025E-4</v>
      </c>
      <c r="AA300" s="12">
        <f t="shared" si="97"/>
        <v>0.47777578173673407</v>
      </c>
      <c r="AB300" s="12">
        <f t="shared" si="98"/>
        <v>0.12511181868795235</v>
      </c>
      <c r="AC300" s="12">
        <f t="shared" si="99"/>
        <v>0.45039344119055202</v>
      </c>
      <c r="AD300" s="12">
        <f t="shared" si="100"/>
        <v>0.16226172069143613</v>
      </c>
      <c r="AE300" s="12">
        <f t="shared" si="101"/>
        <v>5.2140280295718817E-4</v>
      </c>
      <c r="AF300" s="12">
        <f t="shared" si="102"/>
        <v>1.8081985893881164E-3</v>
      </c>
      <c r="AG300" s="12">
        <f t="shared" si="103"/>
        <v>1.6861984655593965E-2</v>
      </c>
      <c r="AH300" s="12">
        <f t="shared" si="104"/>
        <v>8.6760819507996744E-5</v>
      </c>
      <c r="AI300" s="12">
        <f t="shared" si="105"/>
        <v>2.8631226933967798E-2</v>
      </c>
      <c r="AJ300" s="12">
        <f t="shared" si="106"/>
        <v>0.26666666666666666</v>
      </c>
      <c r="AK300" s="12">
        <f t="shared" si="107"/>
        <v>3.3204169115474136E-2</v>
      </c>
      <c r="AL300" s="12">
        <f t="shared" si="108"/>
        <v>7.669693894846963E-3</v>
      </c>
      <c r="AM300" s="2">
        <v>1</v>
      </c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10">
        <v>130.38329999999999</v>
      </c>
      <c r="AZ300" s="10">
        <v>30.116700000000002</v>
      </c>
      <c r="BA300" s="9">
        <v>554.91570000000002</v>
      </c>
      <c r="BB300" s="9">
        <v>221.73589999999999</v>
      </c>
      <c r="BC300" s="9">
        <v>112.6832</v>
      </c>
      <c r="BD300" s="9">
        <v>3.4661360000000001</v>
      </c>
      <c r="BE300" s="9">
        <v>1025.345</v>
      </c>
      <c r="BF300" s="9">
        <v>2.093032</v>
      </c>
      <c r="BG300" s="9">
        <v>7.9928499999999998</v>
      </c>
      <c r="BH300" s="9">
        <v>2.2202809999999999</v>
      </c>
      <c r="BI300" s="9">
        <v>6.1628829999999999</v>
      </c>
      <c r="BJ300" s="9">
        <v>1917.903</v>
      </c>
      <c r="BK300" s="9">
        <v>553.03660000000002</v>
      </c>
      <c r="BL300" s="9">
        <v>59.305</v>
      </c>
      <c r="BM300" s="9">
        <v>11525.94</v>
      </c>
      <c r="BN300" s="9">
        <v>34.926900000000003</v>
      </c>
      <c r="BO300" s="9">
        <v>3.75</v>
      </c>
      <c r="BP300" s="9">
        <v>0.72810819999999998</v>
      </c>
    </row>
    <row r="301" spans="1:68" x14ac:dyDescent="0.2">
      <c r="A301" s="25">
        <v>41820</v>
      </c>
      <c r="B301" s="27" t="str">
        <f t="shared" si="91"/>
        <v>2014-6</v>
      </c>
      <c r="C301" s="12">
        <v>9.3756999999999993E-2</v>
      </c>
      <c r="D301" s="12">
        <v>0.93640100000000004</v>
      </c>
      <c r="E301" s="16">
        <f t="shared" si="90"/>
        <v>1.35948012392477</v>
      </c>
      <c r="F301" s="12">
        <v>1.359937</v>
      </c>
      <c r="G301" s="50">
        <v>1.690199</v>
      </c>
      <c r="H301" s="12">
        <v>9.7979999999999994E-3</v>
      </c>
      <c r="I301" s="12">
        <v>0.27225700000000003</v>
      </c>
      <c r="J301" s="12">
        <v>0.92353799999999997</v>
      </c>
      <c r="K301" s="12">
        <v>1.1163110000000001</v>
      </c>
      <c r="L301" s="12">
        <v>4.9533000000000001E-2</v>
      </c>
      <c r="M301" s="12">
        <v>0.18232699999999999</v>
      </c>
      <c r="N301" s="12">
        <v>7.7020000000000005E-2</v>
      </c>
      <c r="O301" s="12">
        <v>0.16567499999999999</v>
      </c>
      <c r="P301" s="12">
        <v>0.86182800000000004</v>
      </c>
      <c r="Q301" s="12">
        <v>0.402563</v>
      </c>
      <c r="R301" s="12">
        <v>0.32882299999999998</v>
      </c>
      <c r="S301" s="12">
        <v>0.14959500000000001</v>
      </c>
      <c r="T301" s="12">
        <v>0.79913199999999995</v>
      </c>
      <c r="U301" s="12">
        <v>3.0759999999999999E-2</v>
      </c>
      <c r="V301" s="12">
        <f t="shared" si="92"/>
        <v>1.8079138536280402E-3</v>
      </c>
      <c r="W301" s="12">
        <f t="shared" si="93"/>
        <v>4.4432319358184034E-3</v>
      </c>
      <c r="X301" s="12">
        <f t="shared" si="94"/>
        <v>8.7949277892453871E-3</v>
      </c>
      <c r="Y301" s="12">
        <f t="shared" si="95"/>
        <v>0.28945553991852402</v>
      </c>
      <c r="Z301" s="12">
        <f t="shared" si="96"/>
        <v>9.8101539016944104E-4</v>
      </c>
      <c r="AA301" s="12">
        <f t="shared" si="97"/>
        <v>0.47189956089745855</v>
      </c>
      <c r="AB301" s="12">
        <f t="shared" si="98"/>
        <v>0.12383824248766263</v>
      </c>
      <c r="AC301" s="12">
        <f t="shared" si="99"/>
        <v>0.44745532158613965</v>
      </c>
      <c r="AD301" s="12">
        <f t="shared" si="100"/>
        <v>0.1624335930863065</v>
      </c>
      <c r="AE301" s="12">
        <f t="shared" si="101"/>
        <v>5.2956845466629247E-4</v>
      </c>
      <c r="AF301" s="12">
        <f t="shared" si="102"/>
        <v>1.8161421254710845E-3</v>
      </c>
      <c r="AG301" s="12">
        <f t="shared" si="103"/>
        <v>1.6741809488253111E-2</v>
      </c>
      <c r="AH301" s="12">
        <f t="shared" si="104"/>
        <v>8.4085760749103217E-5</v>
      </c>
      <c r="AI301" s="12">
        <f t="shared" si="105"/>
        <v>2.9064275645590221E-2</v>
      </c>
      <c r="AJ301" s="12">
        <f t="shared" si="106"/>
        <v>0.26666666666666666</v>
      </c>
      <c r="AK301" s="12">
        <f t="shared" si="107"/>
        <v>3.334444814938313E-2</v>
      </c>
      <c r="AL301" s="12">
        <f t="shared" si="108"/>
        <v>7.676281977471648E-3</v>
      </c>
      <c r="AM301" s="2">
        <v>1</v>
      </c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10">
        <v>130.2714</v>
      </c>
      <c r="AZ301" s="10">
        <v>29.99</v>
      </c>
      <c r="BA301" s="9">
        <v>553.12369999999999</v>
      </c>
      <c r="BB301" s="9">
        <v>225.06139999999999</v>
      </c>
      <c r="BC301" s="9">
        <v>113.70189999999999</v>
      </c>
      <c r="BD301" s="9">
        <v>3.4547620000000001</v>
      </c>
      <c r="BE301" s="9">
        <v>1019.352</v>
      </c>
      <c r="BF301" s="9">
        <v>2.1190950000000002</v>
      </c>
      <c r="BG301" s="9">
        <v>8.0750499999999992</v>
      </c>
      <c r="BH301" s="9">
        <v>2.2348599999999998</v>
      </c>
      <c r="BI301" s="9">
        <v>6.1563619999999997</v>
      </c>
      <c r="BJ301" s="9">
        <v>1888.33</v>
      </c>
      <c r="BK301" s="9">
        <v>550.61770000000001</v>
      </c>
      <c r="BL301" s="9">
        <v>59.730699999999999</v>
      </c>
      <c r="BM301" s="9">
        <v>11892.62</v>
      </c>
      <c r="BN301" s="9">
        <v>34.406500000000001</v>
      </c>
      <c r="BO301" s="9">
        <v>3.75</v>
      </c>
      <c r="BP301" s="9">
        <v>0.73557530000000004</v>
      </c>
    </row>
    <row r="302" spans="1:68" x14ac:dyDescent="0.2">
      <c r="A302" s="25">
        <v>41851</v>
      </c>
      <c r="B302" s="27" t="str">
        <f t="shared" si="91"/>
        <v>2014-7</v>
      </c>
      <c r="C302" s="12">
        <v>9.3831999999999999E-2</v>
      </c>
      <c r="D302" s="12">
        <v>0.93923500000000004</v>
      </c>
      <c r="E302" s="16">
        <f t="shared" si="90"/>
        <v>1.3534418703483895</v>
      </c>
      <c r="F302" s="12">
        <v>1.3546720000000001</v>
      </c>
      <c r="G302" s="50">
        <v>1.708261</v>
      </c>
      <c r="H302" s="12">
        <v>9.8340000000000007E-3</v>
      </c>
      <c r="I302" s="12">
        <v>0.272258</v>
      </c>
      <c r="J302" s="12">
        <v>0.93227099999999996</v>
      </c>
      <c r="K302" s="12">
        <v>1.114935</v>
      </c>
      <c r="L302" s="12">
        <v>4.9341999999999997E-2</v>
      </c>
      <c r="M302" s="12">
        <v>0.181674</v>
      </c>
      <c r="N302" s="12">
        <v>7.7063000000000006E-2</v>
      </c>
      <c r="O302" s="12">
        <v>0.161463</v>
      </c>
      <c r="P302" s="12">
        <v>0.870166</v>
      </c>
      <c r="Q302" s="12">
        <v>0.40959299999999998</v>
      </c>
      <c r="R302" s="12">
        <v>0.32686700000000002</v>
      </c>
      <c r="S302" s="12">
        <v>0.14674100000000001</v>
      </c>
      <c r="T302" s="12">
        <v>0.80466899999999997</v>
      </c>
      <c r="U302" s="12">
        <v>3.1137000000000001E-2</v>
      </c>
      <c r="V302" s="12">
        <f t="shared" si="92"/>
        <v>1.7882305816041143E-3</v>
      </c>
      <c r="W302" s="12">
        <f t="shared" si="93"/>
        <v>4.3724066163256916E-3</v>
      </c>
      <c r="X302" s="12">
        <f t="shared" si="94"/>
        <v>8.7514330471614738E-3</v>
      </c>
      <c r="Y302" s="12">
        <f t="shared" si="95"/>
        <v>0.29226759319390611</v>
      </c>
      <c r="Z302" s="12">
        <f t="shared" si="96"/>
        <v>9.7987436050949546E-4</v>
      </c>
      <c r="AA302" s="12">
        <f t="shared" si="97"/>
        <v>0.47224542783782902</v>
      </c>
      <c r="AB302" s="12">
        <f t="shared" si="98"/>
        <v>0.12309339107890496</v>
      </c>
      <c r="AC302" s="12">
        <f t="shared" si="99"/>
        <v>0.45013798980077341</v>
      </c>
      <c r="AD302" s="12">
        <f t="shared" si="100"/>
        <v>0.16214025131738954</v>
      </c>
      <c r="AE302" s="12">
        <f t="shared" si="101"/>
        <v>5.3406535891862444E-4</v>
      </c>
      <c r="AF302" s="12">
        <f t="shared" si="102"/>
        <v>1.8571426448979835E-3</v>
      </c>
      <c r="AG302" s="12">
        <f t="shared" si="103"/>
        <v>1.6650404771339992E-2</v>
      </c>
      <c r="AH302" s="12">
        <f t="shared" si="104"/>
        <v>8.5550078449421946E-5</v>
      </c>
      <c r="AI302" s="12">
        <f t="shared" si="105"/>
        <v>2.8872361066198553E-2</v>
      </c>
      <c r="AJ302" s="12">
        <f t="shared" si="106"/>
        <v>0.26666666666666666</v>
      </c>
      <c r="AK302" s="12">
        <f t="shared" si="107"/>
        <v>3.3389985007896729E-2</v>
      </c>
      <c r="AL302" s="12">
        <f t="shared" si="108"/>
        <v>7.6797660436072473E-3</v>
      </c>
      <c r="AM302" s="2">
        <v>1</v>
      </c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10">
        <v>130.2123</v>
      </c>
      <c r="AZ302" s="10">
        <v>29.949100000000001</v>
      </c>
      <c r="BA302" s="9">
        <v>559.21199999999999</v>
      </c>
      <c r="BB302" s="9">
        <v>228.70699999999999</v>
      </c>
      <c r="BC302" s="9">
        <v>114.267</v>
      </c>
      <c r="BD302" s="9">
        <v>3.421522</v>
      </c>
      <c r="BE302" s="9">
        <v>1020.539</v>
      </c>
      <c r="BF302" s="9">
        <v>2.117543</v>
      </c>
      <c r="BG302" s="9">
        <v>8.1239129999999999</v>
      </c>
      <c r="BH302" s="9">
        <v>2.2215410000000002</v>
      </c>
      <c r="BI302" s="9">
        <v>6.1675000000000004</v>
      </c>
      <c r="BJ302" s="9">
        <v>1872.43</v>
      </c>
      <c r="BK302" s="9">
        <v>538.46159999999998</v>
      </c>
      <c r="BL302" s="9">
        <v>60.058599999999998</v>
      </c>
      <c r="BM302" s="9">
        <v>11689.06</v>
      </c>
      <c r="BN302" s="9">
        <v>34.635199999999998</v>
      </c>
      <c r="BO302" s="9">
        <v>3.75</v>
      </c>
      <c r="BP302" s="9">
        <v>0.73885699999999999</v>
      </c>
    </row>
    <row r="303" spans="1:68" x14ac:dyDescent="0.2">
      <c r="A303" s="25">
        <v>41882</v>
      </c>
      <c r="B303" s="27" t="str">
        <f t="shared" si="91"/>
        <v>2014-8</v>
      </c>
      <c r="C303" s="12">
        <v>9.3809000000000003E-2</v>
      </c>
      <c r="D303" s="12">
        <v>0.93093499999999996</v>
      </c>
      <c r="E303" s="16">
        <f t="shared" si="90"/>
        <v>1.3316997816012357</v>
      </c>
      <c r="F303" s="12">
        <v>1.3329040000000001</v>
      </c>
      <c r="G303" s="50">
        <v>1.671179</v>
      </c>
      <c r="H303" s="12">
        <v>9.7199999999999995E-3</v>
      </c>
      <c r="I303" s="12">
        <v>0.27225199999999999</v>
      </c>
      <c r="J303" s="12">
        <v>0.91557100000000002</v>
      </c>
      <c r="K303" s="12">
        <v>1.099934</v>
      </c>
      <c r="L303" s="12">
        <v>4.7926000000000003E-2</v>
      </c>
      <c r="M303" s="12">
        <v>0.178789</v>
      </c>
      <c r="N303" s="12">
        <v>7.6076000000000005E-2</v>
      </c>
      <c r="O303" s="12">
        <v>0.16128600000000001</v>
      </c>
      <c r="P303" s="12">
        <v>0.84454899999999999</v>
      </c>
      <c r="Q303" s="12">
        <v>0.40495399999999998</v>
      </c>
      <c r="R303" s="12">
        <v>0.31778099999999998</v>
      </c>
      <c r="S303" s="12">
        <v>0.14502100000000001</v>
      </c>
      <c r="T303" s="12">
        <v>0.80096999999999996</v>
      </c>
      <c r="U303" s="12">
        <v>3.1226E-2</v>
      </c>
      <c r="V303" s="12">
        <f t="shared" si="92"/>
        <v>1.724674364233289E-3</v>
      </c>
      <c r="W303" s="12">
        <f t="shared" si="93"/>
        <v>4.2445686499555171E-3</v>
      </c>
      <c r="X303" s="12">
        <f t="shared" si="94"/>
        <v>8.6228825434054353E-3</v>
      </c>
      <c r="Y303" s="12">
        <f t="shared" si="95"/>
        <v>0.2860294902124999</v>
      </c>
      <c r="Z303" s="12">
        <f t="shared" si="96"/>
        <v>9.7595919709788769E-4</v>
      </c>
      <c r="AA303" s="12">
        <f t="shared" si="97"/>
        <v>0.46267015273204415</v>
      </c>
      <c r="AB303" s="12">
        <f t="shared" si="98"/>
        <v>0.12093872639427235</v>
      </c>
      <c r="AC303" s="12">
        <f t="shared" si="99"/>
        <v>0.44065442469920929</v>
      </c>
      <c r="AD303" s="12">
        <f t="shared" si="100"/>
        <v>0.16232148289115339</v>
      </c>
      <c r="AE303" s="12">
        <f t="shared" si="101"/>
        <v>5.267701980813975E-4</v>
      </c>
      <c r="AF303" s="12">
        <f t="shared" si="102"/>
        <v>1.8531840852998396E-3</v>
      </c>
      <c r="AG303" s="12">
        <f t="shared" si="103"/>
        <v>1.6421655565627503E-2</v>
      </c>
      <c r="AH303" s="12">
        <f t="shared" si="104"/>
        <v>8.542591224196036E-5</v>
      </c>
      <c r="AI303" s="12">
        <f t="shared" si="105"/>
        <v>2.7693182796884076E-2</v>
      </c>
      <c r="AJ303" s="12">
        <f t="shared" si="106"/>
        <v>0.26666666666666666</v>
      </c>
      <c r="AK303" s="12">
        <f t="shared" si="107"/>
        <v>3.3363471669408035E-2</v>
      </c>
      <c r="AL303" s="12">
        <f t="shared" si="108"/>
        <v>7.6819783859856132E-3</v>
      </c>
      <c r="AM303" s="2">
        <v>1</v>
      </c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10">
        <v>130.1748</v>
      </c>
      <c r="AZ303" s="10">
        <v>29.972899999999999</v>
      </c>
      <c r="BA303" s="9">
        <v>579.81960000000004</v>
      </c>
      <c r="BB303" s="9">
        <v>235.59520000000001</v>
      </c>
      <c r="BC303" s="9">
        <v>115.9705</v>
      </c>
      <c r="BD303" s="9">
        <v>3.496143</v>
      </c>
      <c r="BE303" s="9">
        <v>1024.633</v>
      </c>
      <c r="BF303" s="9">
        <v>2.1613669999999998</v>
      </c>
      <c r="BG303" s="9">
        <v>8.2686499999999992</v>
      </c>
      <c r="BH303" s="9">
        <v>2.269352</v>
      </c>
      <c r="BI303" s="9">
        <v>6.1606139999999998</v>
      </c>
      <c r="BJ303" s="9">
        <v>1898.3610000000001</v>
      </c>
      <c r="BK303" s="9">
        <v>539.61180000000002</v>
      </c>
      <c r="BL303" s="9">
        <v>60.895200000000003</v>
      </c>
      <c r="BM303" s="9">
        <v>11706.05</v>
      </c>
      <c r="BN303" s="9">
        <v>36.109969999999997</v>
      </c>
      <c r="BO303" s="9">
        <v>3.75</v>
      </c>
      <c r="BP303" s="9">
        <v>0.75092000000000003</v>
      </c>
    </row>
    <row r="304" spans="1:68" x14ac:dyDescent="0.2">
      <c r="A304" s="25">
        <v>41912</v>
      </c>
      <c r="B304" s="27" t="str">
        <f t="shared" si="91"/>
        <v>2014-9</v>
      </c>
      <c r="C304" s="12">
        <v>9.1225000000000001E-2</v>
      </c>
      <c r="D304" s="12">
        <v>0.90637800000000002</v>
      </c>
      <c r="E304" s="16">
        <f t="shared" si="90"/>
        <v>1.290007153089664</v>
      </c>
      <c r="F304" s="12">
        <v>1.2906979999999999</v>
      </c>
      <c r="G304" s="50">
        <v>1.630706</v>
      </c>
      <c r="H304" s="12">
        <v>9.3279999999999995E-3</v>
      </c>
      <c r="I304" s="12">
        <v>0.27225700000000003</v>
      </c>
      <c r="J304" s="12">
        <v>0.90935999999999995</v>
      </c>
      <c r="K304" s="12">
        <v>1.0687500000000001</v>
      </c>
      <c r="L304" s="12">
        <v>4.6794000000000002E-2</v>
      </c>
      <c r="M304" s="12">
        <v>0.173377</v>
      </c>
      <c r="N304" s="12">
        <v>7.5631000000000004E-2</v>
      </c>
      <c r="O304" s="12">
        <v>0.157607</v>
      </c>
      <c r="P304" s="12">
        <v>0.81541200000000003</v>
      </c>
      <c r="Q304" s="12">
        <v>0.40175499999999997</v>
      </c>
      <c r="R304" s="12">
        <v>0.30810100000000001</v>
      </c>
      <c r="S304" s="12">
        <v>0.140318</v>
      </c>
      <c r="T304" s="12">
        <v>0.79189500000000002</v>
      </c>
      <c r="U304" s="12">
        <v>3.1054999999999999E-2</v>
      </c>
      <c r="V304" s="12">
        <f t="shared" si="92"/>
        <v>1.6826869683971195E-3</v>
      </c>
      <c r="W304" s="12">
        <f t="shared" si="93"/>
        <v>4.1216870394787551E-3</v>
      </c>
      <c r="X304" s="12">
        <f t="shared" si="94"/>
        <v>8.4027823292848729E-3</v>
      </c>
      <c r="Y304" s="12">
        <f t="shared" si="95"/>
        <v>0.27537861806197339</v>
      </c>
      <c r="Z304" s="12">
        <f t="shared" si="96"/>
        <v>9.6723678827089973E-4</v>
      </c>
      <c r="AA304" s="12">
        <f t="shared" si="97"/>
        <v>0.45229610378567314</v>
      </c>
      <c r="AB304" s="12">
        <f t="shared" si="98"/>
        <v>0.11953209400864503</v>
      </c>
      <c r="AC304" s="12">
        <f t="shared" si="99"/>
        <v>0.42969298865653477</v>
      </c>
      <c r="AD304" s="12">
        <f t="shared" si="100"/>
        <v>0.16254678299598102</v>
      </c>
      <c r="AE304" s="12">
        <f t="shared" si="101"/>
        <v>5.0664387444756816E-4</v>
      </c>
      <c r="AF304" s="12">
        <f t="shared" si="102"/>
        <v>1.8524339963873833E-3</v>
      </c>
      <c r="AG304" s="12">
        <f t="shared" si="103"/>
        <v>1.6429830657735411E-2</v>
      </c>
      <c r="AH304" s="12">
        <f t="shared" si="104"/>
        <v>8.4389182657010293E-5</v>
      </c>
      <c r="AI304" s="12">
        <f t="shared" si="105"/>
        <v>2.6406467894620238E-2</v>
      </c>
      <c r="AJ304" s="12">
        <f t="shared" si="106"/>
        <v>0.26666666666666666</v>
      </c>
      <c r="AK304" s="12">
        <f t="shared" si="107"/>
        <v>3.3188410607016029E-2</v>
      </c>
      <c r="AL304" s="12">
        <f t="shared" si="108"/>
        <v>7.6771777466254961E-3</v>
      </c>
      <c r="AM304" s="2">
        <v>1</v>
      </c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10">
        <v>130.25620000000001</v>
      </c>
      <c r="AZ304" s="10">
        <v>30.131</v>
      </c>
      <c r="BA304" s="9">
        <v>594.2876</v>
      </c>
      <c r="BB304" s="9">
        <v>242.6191</v>
      </c>
      <c r="BC304" s="9">
        <v>119.0082</v>
      </c>
      <c r="BD304" s="9">
        <v>3.631364</v>
      </c>
      <c r="BE304" s="9">
        <v>1033.873</v>
      </c>
      <c r="BF304" s="9">
        <v>2.210941</v>
      </c>
      <c r="BG304" s="9">
        <v>8.3659540000000003</v>
      </c>
      <c r="BH304" s="9">
        <v>2.3272430000000002</v>
      </c>
      <c r="BI304" s="9">
        <v>6.152075</v>
      </c>
      <c r="BJ304" s="9">
        <v>1973.7729999999999</v>
      </c>
      <c r="BK304" s="9">
        <v>539.83029999999997</v>
      </c>
      <c r="BL304" s="9">
        <v>60.864899999999999</v>
      </c>
      <c r="BM304" s="9">
        <v>11849.86</v>
      </c>
      <c r="BN304" s="9">
        <v>37.869509999999998</v>
      </c>
      <c r="BO304" s="9">
        <v>3.75</v>
      </c>
      <c r="BP304" s="9">
        <v>0.77518949999999998</v>
      </c>
    </row>
    <row r="305" spans="1:68" x14ac:dyDescent="0.2">
      <c r="A305" s="25">
        <v>41943</v>
      </c>
      <c r="B305" s="27" t="str">
        <f t="shared" si="91"/>
        <v>2014-10</v>
      </c>
      <c r="C305" s="12">
        <v>9.0237999999999999E-2</v>
      </c>
      <c r="D305" s="12">
        <v>0.87644299999999997</v>
      </c>
      <c r="E305" s="16">
        <f t="shared" si="90"/>
        <v>1.2673559646777752</v>
      </c>
      <c r="F305" s="12">
        <v>1.2670699999999999</v>
      </c>
      <c r="G305" s="50">
        <v>1.6072070000000001</v>
      </c>
      <c r="H305" s="12">
        <v>9.2639999999999997E-3</v>
      </c>
      <c r="I305" s="12">
        <v>0.272258</v>
      </c>
      <c r="J305" s="12">
        <v>0.89123399999999997</v>
      </c>
      <c r="K305" s="12">
        <v>1.0488489999999999</v>
      </c>
      <c r="L305" s="12">
        <v>4.5966E-2</v>
      </c>
      <c r="M305" s="12">
        <v>0.17019300000000001</v>
      </c>
      <c r="N305" s="12">
        <v>7.4163000000000007E-2</v>
      </c>
      <c r="O305" s="12">
        <v>0.15280099999999999</v>
      </c>
      <c r="P305" s="12">
        <v>0.78665799999999997</v>
      </c>
      <c r="Q305" s="12">
        <v>0.39780300000000002</v>
      </c>
      <c r="R305" s="12">
        <v>0.301371</v>
      </c>
      <c r="S305" s="12">
        <v>0.13824</v>
      </c>
      <c r="T305" s="12">
        <v>0.78418600000000005</v>
      </c>
      <c r="U305" s="12">
        <v>3.0807999999999999E-2</v>
      </c>
      <c r="V305" s="12">
        <f t="shared" si="92"/>
        <v>1.6997861499044805E-3</v>
      </c>
      <c r="W305" s="12">
        <f t="shared" si="93"/>
        <v>4.1219520740632346E-3</v>
      </c>
      <c r="X305" s="12">
        <f t="shared" si="94"/>
        <v>8.2770151427992034E-3</v>
      </c>
      <c r="Y305" s="12">
        <f t="shared" si="95"/>
        <v>0.26815589725767691</v>
      </c>
      <c r="Z305" s="12">
        <f t="shared" si="96"/>
        <v>9.4249196761220602E-4</v>
      </c>
      <c r="AA305" s="12">
        <f t="shared" si="97"/>
        <v>0.44299339496848106</v>
      </c>
      <c r="AB305" s="12">
        <f t="shared" si="98"/>
        <v>0.11888678221510803</v>
      </c>
      <c r="AC305" s="12">
        <f t="shared" si="99"/>
        <v>0.40809347299380228</v>
      </c>
      <c r="AD305" s="12">
        <f t="shared" si="100"/>
        <v>0.16275933054483199</v>
      </c>
      <c r="AE305" s="12">
        <f t="shared" si="101"/>
        <v>4.8852837665928667E-4</v>
      </c>
      <c r="AF305" s="12">
        <f t="shared" si="102"/>
        <v>1.8532122469160693E-3</v>
      </c>
      <c r="AG305" s="12">
        <f t="shared" si="103"/>
        <v>1.6302044276352255E-2</v>
      </c>
      <c r="AH305" s="12">
        <f t="shared" si="104"/>
        <v>8.2339292227911857E-5</v>
      </c>
      <c r="AI305" s="12">
        <f t="shared" si="105"/>
        <v>2.4534518841283746E-2</v>
      </c>
      <c r="AJ305" s="12">
        <f t="shared" si="106"/>
        <v>0.26666666666666666</v>
      </c>
      <c r="AK305" s="12">
        <f t="shared" si="107"/>
        <v>3.2898632732823625E-2</v>
      </c>
      <c r="AL305" s="12">
        <f t="shared" si="108"/>
        <v>7.6592081297898766E-3</v>
      </c>
      <c r="AM305" s="2">
        <v>1</v>
      </c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10">
        <v>130.56180000000001</v>
      </c>
      <c r="AZ305" s="10">
        <v>30.3964</v>
      </c>
      <c r="BA305" s="9">
        <v>588.30930000000001</v>
      </c>
      <c r="BB305" s="9">
        <v>242.6035</v>
      </c>
      <c r="BC305" s="9">
        <v>120.8165</v>
      </c>
      <c r="BD305" s="9">
        <v>3.729174</v>
      </c>
      <c r="BE305" s="9">
        <v>1061.0170000000001</v>
      </c>
      <c r="BF305" s="9">
        <v>2.2573699999999999</v>
      </c>
      <c r="BG305" s="9">
        <v>8.4113640000000007</v>
      </c>
      <c r="BH305" s="9">
        <v>2.4504190000000001</v>
      </c>
      <c r="BI305" s="9">
        <v>6.1440409999999996</v>
      </c>
      <c r="BJ305" s="9">
        <v>2046.9639999999999</v>
      </c>
      <c r="BK305" s="9">
        <v>539.60360000000003</v>
      </c>
      <c r="BL305" s="9">
        <v>61.341999999999999</v>
      </c>
      <c r="BM305" s="9">
        <v>12144.87</v>
      </c>
      <c r="BN305" s="9">
        <v>40.758899999999997</v>
      </c>
      <c r="BO305" s="9">
        <v>3.75</v>
      </c>
      <c r="BP305" s="9">
        <v>0.78904430000000003</v>
      </c>
    </row>
    <row r="306" spans="1:68" x14ac:dyDescent="0.2">
      <c r="A306" s="25">
        <v>41973</v>
      </c>
      <c r="B306" s="27" t="str">
        <f t="shared" si="91"/>
        <v>2014-11</v>
      </c>
      <c r="C306" s="12">
        <v>9.0200000000000002E-2</v>
      </c>
      <c r="D306" s="12">
        <v>0.86608200000000002</v>
      </c>
      <c r="E306" s="16">
        <f t="shared" si="90"/>
        <v>1.2478661488854059</v>
      </c>
      <c r="F306" s="12">
        <v>1.247452</v>
      </c>
      <c r="G306" s="50">
        <v>1.578398</v>
      </c>
      <c r="H306" s="12">
        <v>8.6250000000000007E-3</v>
      </c>
      <c r="I306" s="12">
        <v>0.27225500000000002</v>
      </c>
      <c r="J306" s="12">
        <v>0.883602</v>
      </c>
      <c r="K306" s="12">
        <v>1.037139</v>
      </c>
      <c r="L306" s="12">
        <v>4.5046000000000003E-2</v>
      </c>
      <c r="M306" s="12">
        <v>0.16763700000000001</v>
      </c>
      <c r="N306" s="12">
        <v>7.3507000000000003E-2</v>
      </c>
      <c r="O306" s="12">
        <v>0.14683399999999999</v>
      </c>
      <c r="P306" s="12">
        <v>0.78331099999999998</v>
      </c>
      <c r="Q306" s="12">
        <v>0.39158300000000001</v>
      </c>
      <c r="R306" s="12">
        <v>0.29619000000000001</v>
      </c>
      <c r="S306" s="12">
        <v>0.13484299999999999</v>
      </c>
      <c r="T306" s="12">
        <v>0.772011</v>
      </c>
      <c r="U306" s="12">
        <v>3.0504E-2</v>
      </c>
      <c r="V306" s="12">
        <f t="shared" si="92"/>
        <v>1.6830443714452E-3</v>
      </c>
      <c r="W306" s="12">
        <f t="shared" si="93"/>
        <v>4.0619446560040623E-3</v>
      </c>
      <c r="X306" s="12">
        <f t="shared" si="94"/>
        <v>8.0899930830559148E-3</v>
      </c>
      <c r="Y306" s="12">
        <f t="shared" si="95"/>
        <v>0.26116479498563594</v>
      </c>
      <c r="Z306" s="12">
        <f t="shared" si="96"/>
        <v>9.1123645674816148E-4</v>
      </c>
      <c r="AA306" s="12">
        <f t="shared" si="97"/>
        <v>0.44723819235267415</v>
      </c>
      <c r="AB306" s="12">
        <f t="shared" si="98"/>
        <v>0.11816450815559619</v>
      </c>
      <c r="AC306" s="12">
        <f t="shared" si="99"/>
        <v>0.39271636806477622</v>
      </c>
      <c r="AD306" s="12">
        <f t="shared" si="100"/>
        <v>0.16275201946774556</v>
      </c>
      <c r="AE306" s="12">
        <f t="shared" si="101"/>
        <v>4.7114074481698071E-4</v>
      </c>
      <c r="AF306" s="12">
        <f t="shared" si="102"/>
        <v>1.8614427633341193E-3</v>
      </c>
      <c r="AG306" s="12">
        <f t="shared" si="103"/>
        <v>1.6206352241824706E-2</v>
      </c>
      <c r="AH306" s="12">
        <f t="shared" si="104"/>
        <v>8.2248340639727596E-5</v>
      </c>
      <c r="AI306" s="12">
        <f t="shared" si="105"/>
        <v>2.1803165383550385E-2</v>
      </c>
      <c r="AJ306" s="12">
        <f t="shared" si="106"/>
        <v>0.26666666666666666</v>
      </c>
      <c r="AK306" s="12">
        <f t="shared" si="107"/>
        <v>3.2543820253971976E-2</v>
      </c>
      <c r="AL306" s="12">
        <f t="shared" si="108"/>
        <v>7.6377973203551885E-3</v>
      </c>
      <c r="AM306" s="2">
        <v>1</v>
      </c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10">
        <v>130.92779999999999</v>
      </c>
      <c r="AZ306" s="10">
        <v>30.727799999999998</v>
      </c>
      <c r="BA306" s="9">
        <v>594.16139999999996</v>
      </c>
      <c r="BB306" s="9">
        <v>246.1875</v>
      </c>
      <c r="BC306" s="9">
        <v>123.6095</v>
      </c>
      <c r="BD306" s="9">
        <v>3.8290000000000002</v>
      </c>
      <c r="BE306" s="9">
        <v>1097.4100000000001</v>
      </c>
      <c r="BF306" s="9">
        <v>2.2359450000000001</v>
      </c>
      <c r="BG306" s="9">
        <v>8.4627780000000001</v>
      </c>
      <c r="BH306" s="9">
        <v>2.546367</v>
      </c>
      <c r="BI306" s="9">
        <v>6.144317</v>
      </c>
      <c r="BJ306" s="9">
        <v>2122.5079999999998</v>
      </c>
      <c r="BK306" s="9">
        <v>537.21770000000004</v>
      </c>
      <c r="BL306" s="9">
        <v>61.7042</v>
      </c>
      <c r="BM306" s="9">
        <v>12158.3</v>
      </c>
      <c r="BN306" s="9">
        <v>45.864899999999999</v>
      </c>
      <c r="BO306" s="9">
        <v>3.75</v>
      </c>
      <c r="BP306" s="9">
        <v>0.80136799999999997</v>
      </c>
    </row>
    <row r="307" spans="1:68" x14ac:dyDescent="0.2">
      <c r="A307" s="25">
        <v>42004</v>
      </c>
      <c r="B307" s="27" t="str">
        <f t="shared" si="91"/>
        <v>2014-12</v>
      </c>
      <c r="C307" s="12">
        <v>8.6986999999999995E-2</v>
      </c>
      <c r="D307" s="12">
        <v>0.82438199999999995</v>
      </c>
      <c r="E307" s="16">
        <f t="shared" si="90"/>
        <v>1.2312297485791917</v>
      </c>
      <c r="F307" s="12">
        <v>1.232089</v>
      </c>
      <c r="G307" s="50">
        <v>1.563439</v>
      </c>
      <c r="H307" s="12">
        <v>8.3639999999999999E-3</v>
      </c>
      <c r="I307" s="12">
        <v>0.272256</v>
      </c>
      <c r="J307" s="12">
        <v>0.86650700000000003</v>
      </c>
      <c r="K307" s="12">
        <v>1.0247759999999999</v>
      </c>
      <c r="L307" s="12">
        <v>4.4572000000000001E-2</v>
      </c>
      <c r="M307" s="12">
        <v>0.165607</v>
      </c>
      <c r="N307" s="12">
        <v>6.8834999999999993E-2</v>
      </c>
      <c r="O307" s="12">
        <v>0.13727200000000001</v>
      </c>
      <c r="P307" s="12">
        <v>0.77581999999999995</v>
      </c>
      <c r="Q307" s="12">
        <v>0.38643300000000003</v>
      </c>
      <c r="R307" s="12">
        <v>0.29138700000000001</v>
      </c>
      <c r="S307" s="12">
        <v>0.130936</v>
      </c>
      <c r="T307" s="12">
        <v>0.75983400000000001</v>
      </c>
      <c r="U307" s="12">
        <v>3.0397E-2</v>
      </c>
      <c r="V307" s="12">
        <f t="shared" si="92"/>
        <v>1.6333274587989064E-3</v>
      </c>
      <c r="W307" s="12">
        <f t="shared" si="93"/>
        <v>3.9643824027408153E-3</v>
      </c>
      <c r="X307" s="12">
        <f t="shared" si="94"/>
        <v>7.9893837069302306E-3</v>
      </c>
      <c r="Y307" s="12">
        <f t="shared" si="95"/>
        <v>0.25429536661127267</v>
      </c>
      <c r="Z307" s="12">
        <f t="shared" si="96"/>
        <v>9.0573639085785908E-4</v>
      </c>
      <c r="AA307" s="12">
        <f t="shared" si="97"/>
        <v>0.43577029153468277</v>
      </c>
      <c r="AB307" s="12">
        <f t="shared" si="98"/>
        <v>0.11755970504740243</v>
      </c>
      <c r="AC307" s="12">
        <f t="shared" si="99"/>
        <v>0.37983818893151522</v>
      </c>
      <c r="AD307" s="12">
        <f t="shared" si="100"/>
        <v>0.16328612676979709</v>
      </c>
      <c r="AE307" s="12">
        <f t="shared" si="101"/>
        <v>4.2727848387921015E-4</v>
      </c>
      <c r="AF307" s="12">
        <f t="shared" si="102"/>
        <v>1.8682282563919096E-3</v>
      </c>
      <c r="AG307" s="12">
        <f t="shared" si="103"/>
        <v>1.593550582084189E-2</v>
      </c>
      <c r="AH307" s="12">
        <f t="shared" si="104"/>
        <v>8.0396903432867369E-5</v>
      </c>
      <c r="AI307" s="12">
        <f t="shared" si="105"/>
        <v>1.8046274256448384E-2</v>
      </c>
      <c r="AJ307" s="12">
        <f t="shared" si="106"/>
        <v>0.26666666666666666</v>
      </c>
      <c r="AK307" s="12">
        <f t="shared" si="107"/>
        <v>3.1895993544250906E-2</v>
      </c>
      <c r="AL307" s="12">
        <f t="shared" si="108"/>
        <v>7.629010380031523E-3</v>
      </c>
      <c r="AM307" s="2">
        <v>1</v>
      </c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10">
        <v>131.07859999999999</v>
      </c>
      <c r="AZ307" s="10">
        <v>31.351900000000001</v>
      </c>
      <c r="BA307" s="9">
        <v>612.24710000000005</v>
      </c>
      <c r="BB307" s="9">
        <v>252.24610000000001</v>
      </c>
      <c r="BC307" s="9">
        <v>125.1661</v>
      </c>
      <c r="BD307" s="9">
        <v>3.9324349999999999</v>
      </c>
      <c r="BE307" s="9">
        <v>1104.0740000000001</v>
      </c>
      <c r="BF307" s="9">
        <v>2.2947869999999999</v>
      </c>
      <c r="BG307" s="9">
        <v>8.506316</v>
      </c>
      <c r="BH307" s="9">
        <v>2.6326999999999998</v>
      </c>
      <c r="BI307" s="9">
        <v>6.1242190000000001</v>
      </c>
      <c r="BJ307" s="9">
        <v>2340.3939999999998</v>
      </c>
      <c r="BK307" s="9">
        <v>535.26649999999995</v>
      </c>
      <c r="BL307" s="9">
        <v>62.752949999999998</v>
      </c>
      <c r="BM307" s="9">
        <v>12438.29</v>
      </c>
      <c r="BN307" s="9">
        <v>55.4131</v>
      </c>
      <c r="BO307" s="9">
        <v>3.75</v>
      </c>
      <c r="BP307" s="9">
        <v>0.81219609999999998</v>
      </c>
    </row>
    <row r="308" spans="1:68" x14ac:dyDescent="0.2">
      <c r="A308" s="25">
        <v>42035</v>
      </c>
      <c r="B308" s="27" t="str">
        <f t="shared" si="91"/>
        <v>2015-1</v>
      </c>
      <c r="C308" s="12">
        <v>8.6615999999999999E-2</v>
      </c>
      <c r="D308" s="12">
        <v>0.808002</v>
      </c>
      <c r="E308" s="16">
        <f t="shared" si="90"/>
        <v>1.1629222701591704</v>
      </c>
      <c r="F308" s="12">
        <v>1.1611629999999999</v>
      </c>
      <c r="G308" s="50">
        <v>1.5136940000000001</v>
      </c>
      <c r="H308" s="12">
        <v>8.456E-3</v>
      </c>
      <c r="I308" s="12">
        <v>0.272254</v>
      </c>
      <c r="J308" s="12">
        <v>0.82696700000000001</v>
      </c>
      <c r="K308" s="12">
        <v>1.0724860000000001</v>
      </c>
      <c r="L308" s="12">
        <v>4.1644E-2</v>
      </c>
      <c r="M308" s="12">
        <v>0.15607499999999999</v>
      </c>
      <c r="N308" s="12">
        <v>6.8098000000000006E-2</v>
      </c>
      <c r="O308" s="12">
        <v>0.130216</v>
      </c>
      <c r="P308" s="12">
        <v>0.76490100000000005</v>
      </c>
      <c r="Q308" s="12">
        <v>0.38378099999999998</v>
      </c>
      <c r="R308" s="12">
        <v>0.27179500000000001</v>
      </c>
      <c r="S308" s="12">
        <v>0.12317</v>
      </c>
      <c r="T308" s="12">
        <v>0.74792800000000004</v>
      </c>
      <c r="U308" s="12">
        <v>3.0556E-2</v>
      </c>
      <c r="V308" s="12">
        <f t="shared" si="92"/>
        <v>1.6086511974477784E-3</v>
      </c>
      <c r="W308" s="12">
        <f t="shared" si="93"/>
        <v>3.6843268734802152E-3</v>
      </c>
      <c r="X308" s="12">
        <f t="shared" si="94"/>
        <v>7.6129050921960872E-3</v>
      </c>
      <c r="Y308" s="12">
        <f t="shared" si="95"/>
        <v>0.25356428983108309</v>
      </c>
      <c r="Z308" s="12">
        <f t="shared" si="96"/>
        <v>9.1812020396958452E-4</v>
      </c>
      <c r="AA308" s="12">
        <f t="shared" si="97"/>
        <v>0.42836055279072616</v>
      </c>
      <c r="AB308" s="12">
        <f t="shared" si="98"/>
        <v>0.11687772836447152</v>
      </c>
      <c r="AC308" s="12">
        <f t="shared" si="99"/>
        <v>0.37971746742119061</v>
      </c>
      <c r="AD308" s="12">
        <f t="shared" si="100"/>
        <v>0.16320178399134116</v>
      </c>
      <c r="AE308" s="12">
        <f t="shared" si="101"/>
        <v>4.1688501019075409E-4</v>
      </c>
      <c r="AF308" s="12">
        <f t="shared" si="102"/>
        <v>1.8600515792302919E-3</v>
      </c>
      <c r="AG308" s="12">
        <f t="shared" si="103"/>
        <v>1.6070470943543955E-2</v>
      </c>
      <c r="AH308" s="12">
        <f t="shared" si="104"/>
        <v>7.9496943342528481E-5</v>
      </c>
      <c r="AI308" s="12">
        <f t="shared" si="105"/>
        <v>1.6207781161242139E-2</v>
      </c>
      <c r="AJ308" s="12">
        <f t="shared" si="106"/>
        <v>0.26666666666666666</v>
      </c>
      <c r="AK308" s="12">
        <f t="shared" si="107"/>
        <v>3.1607061017431291E-2</v>
      </c>
      <c r="AL308" s="12">
        <f t="shared" si="108"/>
        <v>7.5983511577987582E-3</v>
      </c>
      <c r="AM308" s="2">
        <v>1</v>
      </c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10">
        <v>131.60749999999999</v>
      </c>
      <c r="AZ308" s="10">
        <v>31.638500000000001</v>
      </c>
      <c r="BA308" s="9">
        <v>621.63879999999995</v>
      </c>
      <c r="BB308" s="9">
        <v>271.42</v>
      </c>
      <c r="BC308" s="9">
        <v>131.35589999999999</v>
      </c>
      <c r="BD308" s="9">
        <v>3.9437730000000002</v>
      </c>
      <c r="BE308" s="9">
        <v>1089.182</v>
      </c>
      <c r="BF308" s="9">
        <v>2.3344819999999999</v>
      </c>
      <c r="BG308" s="9">
        <v>8.5559499999999993</v>
      </c>
      <c r="BH308" s="9">
        <v>2.633537</v>
      </c>
      <c r="BI308" s="9">
        <v>6.1273840000000002</v>
      </c>
      <c r="BJ308" s="9">
        <v>2398.7429999999999</v>
      </c>
      <c r="BK308" s="9">
        <v>537.61950000000002</v>
      </c>
      <c r="BL308" s="9">
        <v>62.225929999999998</v>
      </c>
      <c r="BM308" s="9">
        <v>12579.1</v>
      </c>
      <c r="BN308" s="9">
        <v>61.69876</v>
      </c>
      <c r="BO308" s="9">
        <v>3.75</v>
      </c>
      <c r="BP308" s="9">
        <v>0.85990270000000002</v>
      </c>
    </row>
    <row r="309" spans="1:68" x14ac:dyDescent="0.2">
      <c r="A309" s="25">
        <v>42063</v>
      </c>
      <c r="B309" s="27" t="str">
        <f t="shared" si="91"/>
        <v>2015-2</v>
      </c>
      <c r="C309" s="12">
        <v>8.6292999999999995E-2</v>
      </c>
      <c r="D309" s="12">
        <v>0.77962799999999999</v>
      </c>
      <c r="E309" s="16">
        <f t="shared" si="90"/>
        <v>1.1356370867274688</v>
      </c>
      <c r="F309" s="12">
        <v>1.135006</v>
      </c>
      <c r="G309" s="50">
        <v>1.5315369999999999</v>
      </c>
      <c r="H309" s="12">
        <v>8.4250000000000002E-3</v>
      </c>
      <c r="I309" s="12">
        <v>0.272256</v>
      </c>
      <c r="J309" s="12">
        <v>0.79900099999999996</v>
      </c>
      <c r="K309" s="12">
        <v>1.0708569999999999</v>
      </c>
      <c r="L309" s="12">
        <v>4.1124000000000001E-2</v>
      </c>
      <c r="M309" s="12">
        <v>0.15240500000000001</v>
      </c>
      <c r="N309" s="12">
        <v>6.7024E-2</v>
      </c>
      <c r="O309" s="12">
        <v>0.13167799999999999</v>
      </c>
      <c r="P309" s="12">
        <v>0.74415299999999995</v>
      </c>
      <c r="Q309" s="12">
        <v>0.37824000000000002</v>
      </c>
      <c r="R309" s="12">
        <v>0.27186900000000003</v>
      </c>
      <c r="S309" s="12">
        <v>0.119631</v>
      </c>
      <c r="T309" s="12">
        <v>0.73788399999999998</v>
      </c>
      <c r="U309" s="12">
        <v>3.0679000000000001E-2</v>
      </c>
      <c r="V309" s="12">
        <f t="shared" si="92"/>
        <v>1.6055237724285651E-3</v>
      </c>
      <c r="W309" s="12">
        <f t="shared" si="93"/>
        <v>3.6995451409249235E-3</v>
      </c>
      <c r="X309" s="12">
        <f t="shared" si="94"/>
        <v>7.5742369903011898E-3</v>
      </c>
      <c r="Y309" s="12">
        <f t="shared" si="95"/>
        <v>0.25688120528661518</v>
      </c>
      <c r="Z309" s="12">
        <f t="shared" si="96"/>
        <v>9.0990568827541021E-4</v>
      </c>
      <c r="AA309" s="12">
        <f t="shared" si="97"/>
        <v>0.40618539113622237</v>
      </c>
      <c r="AB309" s="12">
        <f t="shared" si="98"/>
        <v>0.11575935066412878</v>
      </c>
      <c r="AC309" s="12">
        <f t="shared" si="99"/>
        <v>0.35657539287476786</v>
      </c>
      <c r="AD309" s="12">
        <f t="shared" si="100"/>
        <v>0.1630164565112848</v>
      </c>
      <c r="AE309" s="12">
        <f t="shared" si="101"/>
        <v>4.1232182543118553E-4</v>
      </c>
      <c r="AF309" s="12">
        <f t="shared" si="102"/>
        <v>1.8625279309344841E-3</v>
      </c>
      <c r="AG309" s="12">
        <f t="shared" si="103"/>
        <v>1.6119254110530692E-2</v>
      </c>
      <c r="AH309" s="12">
        <f t="shared" si="104"/>
        <v>7.8432356798202959E-5</v>
      </c>
      <c r="AI309" s="12">
        <f t="shared" si="105"/>
        <v>1.547212333386506E-2</v>
      </c>
      <c r="AJ309" s="12">
        <f t="shared" si="106"/>
        <v>0.26666666666666666</v>
      </c>
      <c r="AK309" s="12">
        <f t="shared" si="107"/>
        <v>3.1692004424203821E-2</v>
      </c>
      <c r="AL309" s="12">
        <f t="shared" si="108"/>
        <v>7.5345402159851292E-3</v>
      </c>
      <c r="AM309" s="2">
        <v>1</v>
      </c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10">
        <v>132.72210000000001</v>
      </c>
      <c r="AZ309" s="10">
        <v>31.553699999999999</v>
      </c>
      <c r="BA309" s="9">
        <v>622.84969999999998</v>
      </c>
      <c r="BB309" s="9">
        <v>270.30349999999999</v>
      </c>
      <c r="BC309" s="9">
        <v>132.0265</v>
      </c>
      <c r="BD309" s="9">
        <v>3.8928500000000001</v>
      </c>
      <c r="BE309" s="9">
        <v>1099.0150000000001</v>
      </c>
      <c r="BF309" s="9">
        <v>2.4619300000000002</v>
      </c>
      <c r="BG309" s="9">
        <v>8.6386109999999992</v>
      </c>
      <c r="BH309" s="9">
        <v>2.8044560000000001</v>
      </c>
      <c r="BI309" s="9">
        <v>6.1343500000000004</v>
      </c>
      <c r="BJ309" s="9">
        <v>2425.29</v>
      </c>
      <c r="BK309" s="9">
        <v>536.90470000000005</v>
      </c>
      <c r="BL309" s="9">
        <v>62.037610000000001</v>
      </c>
      <c r="BM309" s="9">
        <v>12749.84</v>
      </c>
      <c r="BN309" s="9">
        <v>64.632369999999995</v>
      </c>
      <c r="BO309" s="9">
        <v>3.75</v>
      </c>
      <c r="BP309" s="9">
        <v>0.88056299999999998</v>
      </c>
    </row>
    <row r="310" spans="1:68" x14ac:dyDescent="0.2">
      <c r="A310" s="25">
        <v>42094</v>
      </c>
      <c r="B310" s="27" t="str">
        <f t="shared" si="91"/>
        <v>2015-3</v>
      </c>
      <c r="C310" s="12">
        <v>8.2836999999999994E-2</v>
      </c>
      <c r="D310" s="12">
        <v>0.77323600000000003</v>
      </c>
      <c r="E310" s="16">
        <f t="shared" si="90"/>
        <v>1.0816977072443568</v>
      </c>
      <c r="F310" s="12">
        <v>1.0833649999999999</v>
      </c>
      <c r="G310" s="50">
        <v>1.4980290000000001</v>
      </c>
      <c r="H310" s="12">
        <v>8.3099999999999997E-3</v>
      </c>
      <c r="I310" s="12">
        <v>0.27225899999999997</v>
      </c>
      <c r="J310" s="12">
        <v>0.79276999999999997</v>
      </c>
      <c r="K310" s="12">
        <v>1.02186</v>
      </c>
      <c r="L310" s="12">
        <v>3.9549000000000001E-2</v>
      </c>
      <c r="M310" s="12">
        <v>0.145264</v>
      </c>
      <c r="N310" s="12">
        <v>6.5634999999999999E-2</v>
      </c>
      <c r="O310" s="12">
        <v>0.12534699999999999</v>
      </c>
      <c r="P310" s="12">
        <v>0.74669799999999997</v>
      </c>
      <c r="Q310" s="12">
        <v>0.37689099999999998</v>
      </c>
      <c r="R310" s="12">
        <v>0.26235700000000001</v>
      </c>
      <c r="S310" s="12">
        <v>0.117067</v>
      </c>
      <c r="T310" s="12">
        <v>0.72625200000000001</v>
      </c>
      <c r="U310" s="12">
        <v>3.0651999999999999E-2</v>
      </c>
      <c r="V310" s="12">
        <f t="shared" si="92"/>
        <v>1.5904623155858944E-3</v>
      </c>
      <c r="W310" s="12">
        <f t="shared" si="93"/>
        <v>3.5694411575840457E-3</v>
      </c>
      <c r="X310" s="12">
        <f t="shared" si="94"/>
        <v>7.3086539578919221E-3</v>
      </c>
      <c r="Y310" s="12">
        <f t="shared" si="95"/>
        <v>0.25015353173009935</v>
      </c>
      <c r="Z310" s="12">
        <f t="shared" si="96"/>
        <v>8.9813529150777169E-4</v>
      </c>
      <c r="AA310" s="12">
        <f t="shared" si="97"/>
        <v>0.38595956301658274</v>
      </c>
      <c r="AB310" s="12">
        <f t="shared" si="98"/>
        <v>0.1144492131616595</v>
      </c>
      <c r="AC310" s="12">
        <f t="shared" si="99"/>
        <v>0.32127120590753494</v>
      </c>
      <c r="AD310" s="12">
        <f t="shared" si="100"/>
        <v>0.16258713857692031</v>
      </c>
      <c r="AE310" s="12">
        <f t="shared" si="101"/>
        <v>3.8661104107007749E-4</v>
      </c>
      <c r="AF310" s="12">
        <f t="shared" si="102"/>
        <v>1.8750282426129045E-3</v>
      </c>
      <c r="AG310" s="12">
        <f t="shared" si="103"/>
        <v>1.6012851273918396E-2</v>
      </c>
      <c r="AH310" s="12">
        <f t="shared" si="104"/>
        <v>7.6529714192129385E-5</v>
      </c>
      <c r="AI310" s="12">
        <f t="shared" si="105"/>
        <v>1.6601842007574426E-2</v>
      </c>
      <c r="AJ310" s="12">
        <f t="shared" si="106"/>
        <v>0.26666666666666666</v>
      </c>
      <c r="AK310" s="12">
        <f t="shared" si="107"/>
        <v>3.1808436869795349E-2</v>
      </c>
      <c r="AL310" s="12">
        <f t="shared" si="108"/>
        <v>7.5216246709289211E-3</v>
      </c>
      <c r="AM310" s="2">
        <v>1</v>
      </c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10">
        <v>132.94999999999999</v>
      </c>
      <c r="AZ310" s="10">
        <v>31.438199999999998</v>
      </c>
      <c r="BA310" s="9">
        <v>628.74800000000005</v>
      </c>
      <c r="BB310" s="9">
        <v>280.15589999999997</v>
      </c>
      <c r="BC310" s="9">
        <v>136.82409999999999</v>
      </c>
      <c r="BD310" s="9">
        <v>3.9975450000000001</v>
      </c>
      <c r="BE310" s="9">
        <v>1113.4179999999999</v>
      </c>
      <c r="BF310" s="9">
        <v>2.5909450000000001</v>
      </c>
      <c r="BG310" s="9">
        <v>8.7375000000000007</v>
      </c>
      <c r="BH310" s="9">
        <v>3.112635</v>
      </c>
      <c r="BI310" s="9">
        <v>6.1505479999999997</v>
      </c>
      <c r="BJ310" s="9">
        <v>2586.5790000000002</v>
      </c>
      <c r="BK310" s="9">
        <v>533.32529999999997</v>
      </c>
      <c r="BL310" s="9">
        <v>62.449840000000002</v>
      </c>
      <c r="BM310" s="9">
        <v>13066.82</v>
      </c>
      <c r="BN310" s="9">
        <v>60.234279999999998</v>
      </c>
      <c r="BO310" s="9">
        <v>3.75</v>
      </c>
      <c r="BP310" s="9">
        <v>0.92447270000000004</v>
      </c>
    </row>
    <row r="311" spans="1:68" x14ac:dyDescent="0.2">
      <c r="A311" s="25">
        <v>42124</v>
      </c>
      <c r="B311" s="27" t="str">
        <f t="shared" si="91"/>
        <v>2015-4</v>
      </c>
      <c r="C311" s="12">
        <v>8.3426E-2</v>
      </c>
      <c r="D311" s="12">
        <v>0.77287899999999998</v>
      </c>
      <c r="E311" s="16">
        <f t="shared" si="90"/>
        <v>1.0814487736641267</v>
      </c>
      <c r="F311" s="12">
        <v>1.080727</v>
      </c>
      <c r="G311" s="50">
        <v>1.49353</v>
      </c>
      <c r="H311" s="12">
        <v>8.3700000000000007E-3</v>
      </c>
      <c r="I311" s="12">
        <v>0.27225700000000003</v>
      </c>
      <c r="J311" s="12">
        <v>0.80902399999999997</v>
      </c>
      <c r="K311" s="12">
        <v>1.0412330000000001</v>
      </c>
      <c r="L311" s="12">
        <v>3.9379999999999998E-2</v>
      </c>
      <c r="M311" s="12">
        <v>0.144645</v>
      </c>
      <c r="N311" s="12">
        <v>0.33870400000000001</v>
      </c>
      <c r="O311" s="12">
        <v>0.126614</v>
      </c>
      <c r="P311" s="12">
        <v>0.75936599999999999</v>
      </c>
      <c r="Q311" s="12">
        <v>0.37257699999999999</v>
      </c>
      <c r="R311" s="12">
        <v>0.26832099999999998</v>
      </c>
      <c r="S311" s="12">
        <v>0.115651</v>
      </c>
      <c r="T311" s="12">
        <v>0.74077499999999996</v>
      </c>
      <c r="U311" s="12">
        <v>3.0811000000000002E-2</v>
      </c>
      <c r="V311" s="12">
        <f t="shared" si="92"/>
        <v>1.6285586653245173E-3</v>
      </c>
      <c r="W311" s="12">
        <f t="shared" si="93"/>
        <v>3.5992054394071967E-3</v>
      </c>
      <c r="X311" s="12">
        <f t="shared" si="94"/>
        <v>7.3381246395146276E-3</v>
      </c>
      <c r="Y311" s="12">
        <f t="shared" si="95"/>
        <v>0.25380710659898476</v>
      </c>
      <c r="Z311" s="12">
        <f t="shared" si="96"/>
        <v>9.1986672970819988E-4</v>
      </c>
      <c r="AA311" s="12">
        <f t="shared" si="97"/>
        <v>0.37675426203258922</v>
      </c>
      <c r="AB311" s="12">
        <f t="shared" si="98"/>
        <v>0.11339154099104205</v>
      </c>
      <c r="AC311" s="12">
        <f t="shared" si="99"/>
        <v>0.32701454037452321</v>
      </c>
      <c r="AD311" s="12">
        <f t="shared" si="100"/>
        <v>0.16313801851583881</v>
      </c>
      <c r="AE311" s="12">
        <f t="shared" si="101"/>
        <v>4.0074313807524672E-4</v>
      </c>
      <c r="AF311" s="12">
        <f t="shared" si="102"/>
        <v>1.8791792947515274E-3</v>
      </c>
      <c r="AG311" s="12">
        <f t="shared" si="103"/>
        <v>1.5935452493547737E-2</v>
      </c>
      <c r="AH311" s="12">
        <f t="shared" si="104"/>
        <v>7.7233436517204514E-5</v>
      </c>
      <c r="AI311" s="12">
        <f t="shared" si="105"/>
        <v>1.8914532792125502E-2</v>
      </c>
      <c r="AJ311" s="12">
        <f t="shared" si="106"/>
        <v>0.26666666666666666</v>
      </c>
      <c r="AK311" s="12">
        <f t="shared" si="107"/>
        <v>3.2288373925200752E-2</v>
      </c>
      <c r="AL311" s="12">
        <f t="shared" si="108"/>
        <v>7.5231694812097566E-3</v>
      </c>
      <c r="AM311" s="2">
        <v>1</v>
      </c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10">
        <v>132.92269999999999</v>
      </c>
      <c r="AZ311" s="10">
        <v>30.9709</v>
      </c>
      <c r="BA311" s="9">
        <v>614.03989999999999</v>
      </c>
      <c r="BB311" s="9">
        <v>277.83909999999997</v>
      </c>
      <c r="BC311" s="9">
        <v>136.27459999999999</v>
      </c>
      <c r="BD311" s="9">
        <v>3.94</v>
      </c>
      <c r="BE311" s="9">
        <v>1087.114</v>
      </c>
      <c r="BF311" s="9">
        <v>2.6542500000000002</v>
      </c>
      <c r="BG311" s="9">
        <v>8.8190000000000008</v>
      </c>
      <c r="BH311" s="9">
        <v>3.0579679999999998</v>
      </c>
      <c r="BI311" s="9">
        <v>6.1297790000000001</v>
      </c>
      <c r="BJ311" s="9">
        <v>2495.364</v>
      </c>
      <c r="BK311" s="9">
        <v>532.1472</v>
      </c>
      <c r="BL311" s="9">
        <v>62.753160000000001</v>
      </c>
      <c r="BM311" s="9">
        <v>12947.76</v>
      </c>
      <c r="BN311" s="9">
        <v>52.869399999999999</v>
      </c>
      <c r="BO311" s="9">
        <v>3.75</v>
      </c>
      <c r="BP311" s="9">
        <v>0.92468550000000005</v>
      </c>
    </row>
    <row r="312" spans="1:68" x14ac:dyDescent="0.2">
      <c r="A312" s="25">
        <v>42155</v>
      </c>
      <c r="B312" s="27" t="str">
        <f t="shared" si="91"/>
        <v>2015-5</v>
      </c>
      <c r="C312" s="12">
        <v>8.3616999999999997E-2</v>
      </c>
      <c r="D312" s="12">
        <v>0.78862399999999999</v>
      </c>
      <c r="E312" s="16">
        <f t="shared" si="90"/>
        <v>1.1159254615356118</v>
      </c>
      <c r="F312" s="12">
        <v>1.1168940000000001</v>
      </c>
      <c r="G312" s="50">
        <v>1.5458639999999999</v>
      </c>
      <c r="H312" s="12">
        <v>8.2869999999999992E-3</v>
      </c>
      <c r="I312" s="12">
        <v>0.27225500000000002</v>
      </c>
      <c r="J312" s="12">
        <v>0.82133599999999996</v>
      </c>
      <c r="K312" s="12">
        <v>1.0733090000000001</v>
      </c>
      <c r="L312" s="12">
        <v>4.0752999999999998E-2</v>
      </c>
      <c r="M312" s="12">
        <v>0.14971799999999999</v>
      </c>
      <c r="N312" s="12">
        <v>6.5492999999999996E-2</v>
      </c>
      <c r="O312" s="12">
        <v>0.132494</v>
      </c>
      <c r="P312" s="12">
        <v>0.73972400000000005</v>
      </c>
      <c r="Q312" s="12">
        <v>0.36906699999999998</v>
      </c>
      <c r="R312" s="12">
        <v>0.27397500000000002</v>
      </c>
      <c r="S312" s="12">
        <v>0.119949</v>
      </c>
      <c r="T312" s="12">
        <v>0.749946</v>
      </c>
      <c r="U312" s="12">
        <v>2.9870000000000001E-2</v>
      </c>
      <c r="V312" s="12">
        <f t="shared" si="92"/>
        <v>1.6451113213928961E-3</v>
      </c>
      <c r="W312" s="12">
        <f t="shared" si="93"/>
        <v>3.647220416848116E-3</v>
      </c>
      <c r="X312" s="12">
        <f t="shared" si="94"/>
        <v>7.5522711567436113E-3</v>
      </c>
      <c r="Y312" s="12">
        <f t="shared" si="95"/>
        <v>0.25888211595744187</v>
      </c>
      <c r="Z312" s="12">
        <f t="shared" si="96"/>
        <v>9.1615865669153126E-4</v>
      </c>
      <c r="AA312" s="12">
        <f t="shared" si="97"/>
        <v>0.37795066080893536</v>
      </c>
      <c r="AB312" s="12">
        <f t="shared" si="98"/>
        <v>0.11232633225769637</v>
      </c>
      <c r="AC312" s="12">
        <f t="shared" si="99"/>
        <v>0.32767772502530496</v>
      </c>
      <c r="AD312" s="12">
        <f t="shared" si="100"/>
        <v>0.16355497867897298</v>
      </c>
      <c r="AE312" s="12">
        <f t="shared" si="101"/>
        <v>4.105612783235962E-4</v>
      </c>
      <c r="AF312" s="12">
        <f t="shared" si="102"/>
        <v>1.8767137915755442E-3</v>
      </c>
      <c r="AG312" s="12">
        <f t="shared" si="103"/>
        <v>1.5673900119325401E-2</v>
      </c>
      <c r="AH312" s="12">
        <f t="shared" si="104"/>
        <v>7.610043126114395E-5</v>
      </c>
      <c r="AI312" s="12">
        <f t="shared" si="105"/>
        <v>1.9770386728534796E-2</v>
      </c>
      <c r="AJ312" s="12">
        <f t="shared" si="106"/>
        <v>0.26666666666666666</v>
      </c>
      <c r="AK312" s="12">
        <f t="shared" si="107"/>
        <v>3.2659993141401437E-2</v>
      </c>
      <c r="AL312" s="12">
        <f t="shared" si="108"/>
        <v>7.49288176232579E-3</v>
      </c>
      <c r="AM312" s="2">
        <v>1</v>
      </c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10">
        <v>133.46</v>
      </c>
      <c r="AZ312" s="10">
        <v>30.618500000000001</v>
      </c>
      <c r="BA312" s="9">
        <v>607.86159999999995</v>
      </c>
      <c r="BB312" s="9">
        <v>274.1814</v>
      </c>
      <c r="BC312" s="9">
        <v>132.41050000000001</v>
      </c>
      <c r="BD312" s="9">
        <v>3.862762</v>
      </c>
      <c r="BE312" s="9">
        <v>1091.5139999999999</v>
      </c>
      <c r="BF312" s="9">
        <v>2.645848</v>
      </c>
      <c r="BG312" s="9">
        <v>8.9026320000000005</v>
      </c>
      <c r="BH312" s="9">
        <v>3.0517789999999998</v>
      </c>
      <c r="BI312" s="9">
        <v>6.1141519999999998</v>
      </c>
      <c r="BJ312" s="9">
        <v>2435.69</v>
      </c>
      <c r="BK312" s="9">
        <v>532.84630000000004</v>
      </c>
      <c r="BL312" s="9">
        <v>63.800330000000002</v>
      </c>
      <c r="BM312" s="9">
        <v>13140.53</v>
      </c>
      <c r="BN312" s="9">
        <v>50.5807</v>
      </c>
      <c r="BO312" s="9">
        <v>3.75</v>
      </c>
      <c r="BP312" s="9">
        <v>0.89611719999999995</v>
      </c>
    </row>
    <row r="313" spans="1:68" x14ac:dyDescent="0.2">
      <c r="A313" s="25">
        <v>42185</v>
      </c>
      <c r="B313" s="27" t="str">
        <f t="shared" si="91"/>
        <v>2015-6</v>
      </c>
      <c r="C313" s="12">
        <v>8.1301999999999999E-2</v>
      </c>
      <c r="D313" s="12">
        <v>0.77090400000000003</v>
      </c>
      <c r="E313" s="16">
        <f t="shared" si="90"/>
        <v>1.1216322710653197</v>
      </c>
      <c r="F313" s="12">
        <v>1.1222920000000001</v>
      </c>
      <c r="G313" s="50">
        <v>1.5572589999999999</v>
      </c>
      <c r="H313" s="12">
        <v>8.0759999999999998E-3</v>
      </c>
      <c r="I313" s="12">
        <v>0.27225899999999997</v>
      </c>
      <c r="J313" s="12">
        <v>0.80929899999999999</v>
      </c>
      <c r="K313" s="12">
        <v>1.0737380000000001</v>
      </c>
      <c r="L313" s="12">
        <v>4.1088E-2</v>
      </c>
      <c r="M313" s="12">
        <v>0.15043300000000001</v>
      </c>
      <c r="N313" s="12">
        <v>6.4607999999999999E-2</v>
      </c>
      <c r="O313" s="12">
        <v>0.12807399999999999</v>
      </c>
      <c r="P313" s="12">
        <v>0.69887299999999997</v>
      </c>
      <c r="Q313" s="12">
        <v>0.366568</v>
      </c>
      <c r="R313" s="12">
        <v>0.26989800000000003</v>
      </c>
      <c r="S313" s="12">
        <v>0.12102</v>
      </c>
      <c r="T313" s="12">
        <v>0.743066</v>
      </c>
      <c r="U313" s="12">
        <v>2.9641000000000001E-2</v>
      </c>
      <c r="V313" s="12">
        <f t="shared" si="92"/>
        <v>1.5829482284118312E-3</v>
      </c>
      <c r="W313" s="12">
        <f t="shared" si="93"/>
        <v>3.5923643577103993E-3</v>
      </c>
      <c r="X313" s="12">
        <f t="shared" si="94"/>
        <v>7.5598246725461947E-3</v>
      </c>
      <c r="Y313" s="12">
        <f t="shared" si="95"/>
        <v>0.26147516443519403</v>
      </c>
      <c r="Z313" s="12">
        <f t="shared" si="96"/>
        <v>8.987293764076349E-4</v>
      </c>
      <c r="AA313" s="12">
        <f t="shared" si="97"/>
        <v>0.36971870691621694</v>
      </c>
      <c r="AB313" s="12">
        <f t="shared" si="98"/>
        <v>0.11061390162331432</v>
      </c>
      <c r="AC313" s="12">
        <f t="shared" si="99"/>
        <v>0.32097525120325593</v>
      </c>
      <c r="AD313" s="12">
        <f t="shared" si="100"/>
        <v>0.16350186997088684</v>
      </c>
      <c r="AE313" s="12">
        <f t="shared" si="101"/>
        <v>3.9124901160718443E-4</v>
      </c>
      <c r="AF313" s="12">
        <f t="shared" si="102"/>
        <v>1.8664812628612223E-3</v>
      </c>
      <c r="AG313" s="12">
        <f t="shared" si="103"/>
        <v>1.5659073164513908E-2</v>
      </c>
      <c r="AH313" s="12">
        <f t="shared" si="104"/>
        <v>7.5113195585747722E-5</v>
      </c>
      <c r="AI313" s="12">
        <f t="shared" si="105"/>
        <v>1.834869118785757E-2</v>
      </c>
      <c r="AJ313" s="12">
        <f t="shared" si="106"/>
        <v>0.26666666666666666</v>
      </c>
      <c r="AK313" s="12">
        <f t="shared" si="107"/>
        <v>3.2364344848567234E-2</v>
      </c>
      <c r="AL313" s="12">
        <f t="shared" si="108"/>
        <v>7.4661299017009337E-3</v>
      </c>
      <c r="AM313" s="2">
        <v>1</v>
      </c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10">
        <v>133.93819999999999</v>
      </c>
      <c r="AZ313" s="10">
        <v>30.898199999999999</v>
      </c>
      <c r="BA313" s="9">
        <v>631.73260000000005</v>
      </c>
      <c r="BB313" s="9">
        <v>278.3682</v>
      </c>
      <c r="BC313" s="9">
        <v>132.2782</v>
      </c>
      <c r="BD313" s="9">
        <v>3.8244549999999999</v>
      </c>
      <c r="BE313" s="9">
        <v>1112.682</v>
      </c>
      <c r="BF313" s="9">
        <v>2.7047590000000001</v>
      </c>
      <c r="BG313" s="9">
        <v>9.0404549999999997</v>
      </c>
      <c r="BH313" s="9">
        <v>3.1155050000000002</v>
      </c>
      <c r="BI313" s="9">
        <v>6.1161380000000003</v>
      </c>
      <c r="BJ313" s="9">
        <v>2555.9169999999999</v>
      </c>
      <c r="BK313" s="9">
        <v>535.76750000000004</v>
      </c>
      <c r="BL313" s="9">
        <v>63.86074</v>
      </c>
      <c r="BM313" s="9">
        <v>13313.24</v>
      </c>
      <c r="BN313" s="9">
        <v>54.4998</v>
      </c>
      <c r="BO313" s="9">
        <v>3.75</v>
      </c>
      <c r="BP313" s="9">
        <v>0.89155779999999996</v>
      </c>
    </row>
    <row r="314" spans="1:68" x14ac:dyDescent="0.2">
      <c r="A314" s="25">
        <v>42216</v>
      </c>
      <c r="B314" s="27" t="str">
        <f t="shared" si="91"/>
        <v>2015-7</v>
      </c>
      <c r="C314" s="12">
        <v>8.0373E-2</v>
      </c>
      <c r="D314" s="12">
        <v>0.74207500000000004</v>
      </c>
      <c r="E314" s="16">
        <f t="shared" si="90"/>
        <v>1.1003731805604553</v>
      </c>
      <c r="F314" s="12">
        <v>1.1008389999999999</v>
      </c>
      <c r="G314" s="50">
        <v>1.5557259999999999</v>
      </c>
      <c r="H314" s="12">
        <v>8.1130000000000004E-3</v>
      </c>
      <c r="I314" s="12">
        <v>0.27225500000000002</v>
      </c>
      <c r="J314" s="12">
        <v>0.77986900000000003</v>
      </c>
      <c r="K314" s="12">
        <v>1.0497799999999999</v>
      </c>
      <c r="L314" s="12">
        <v>4.0629999999999999E-2</v>
      </c>
      <c r="M314" s="12">
        <v>0.14751800000000001</v>
      </c>
      <c r="N314" s="12">
        <v>6.2810000000000005E-2</v>
      </c>
      <c r="O314" s="12">
        <v>0.123317</v>
      </c>
      <c r="P314" s="12">
        <v>0.66491599999999995</v>
      </c>
      <c r="Q314" s="12">
        <v>0.36274499999999998</v>
      </c>
      <c r="R314" s="12">
        <v>0.26491900000000002</v>
      </c>
      <c r="S314" s="12">
        <v>0.117363</v>
      </c>
      <c r="T314" s="12">
        <v>0.73536199999999996</v>
      </c>
      <c r="U314" s="12">
        <v>2.9187000000000001E-2</v>
      </c>
      <c r="V314" s="12">
        <f t="shared" si="92"/>
        <v>1.5351041476057902E-3</v>
      </c>
      <c r="W314" s="12">
        <f t="shared" si="93"/>
        <v>3.5329234906555942E-3</v>
      </c>
      <c r="X314" s="12">
        <f t="shared" si="94"/>
        <v>7.4622744714097885E-3</v>
      </c>
      <c r="Y314" s="12">
        <f t="shared" si="95"/>
        <v>0.26392187912377935</v>
      </c>
      <c r="Z314" s="12">
        <f t="shared" si="96"/>
        <v>8.7315044906127596E-4</v>
      </c>
      <c r="AA314" s="12">
        <f t="shared" si="97"/>
        <v>0.37053024731041356</v>
      </c>
      <c r="AB314" s="12">
        <f t="shared" si="98"/>
        <v>0.10993129184328503</v>
      </c>
      <c r="AC314" s="12">
        <f t="shared" si="99"/>
        <v>0.3110710175132983</v>
      </c>
      <c r="AD314" s="12">
        <f t="shared" si="100"/>
        <v>0.16348684748311998</v>
      </c>
      <c r="AE314" s="12">
        <f t="shared" si="101"/>
        <v>3.6456407979286925E-4</v>
      </c>
      <c r="AF314" s="12">
        <f t="shared" si="102"/>
        <v>1.8708079870031226E-3</v>
      </c>
      <c r="AG314" s="12">
        <f t="shared" si="103"/>
        <v>1.5714627395184221E-2</v>
      </c>
      <c r="AH314" s="12">
        <f t="shared" si="104"/>
        <v>7.4767529060269347E-5</v>
      </c>
      <c r="AI314" s="12">
        <f t="shared" si="105"/>
        <v>1.7523170011547767E-2</v>
      </c>
      <c r="AJ314" s="12">
        <f t="shared" si="106"/>
        <v>0.26666666666666666</v>
      </c>
      <c r="AK314" s="12">
        <f t="shared" si="107"/>
        <v>3.2060633069260588E-2</v>
      </c>
      <c r="AL314" s="12">
        <f t="shared" si="108"/>
        <v>7.4804498443318381E-3</v>
      </c>
      <c r="AM314" s="2">
        <v>1</v>
      </c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10">
        <v>133.68180000000001</v>
      </c>
      <c r="AZ314" s="10">
        <v>31.190899999999999</v>
      </c>
      <c r="BA314" s="9">
        <v>651.42160000000001</v>
      </c>
      <c r="BB314" s="9">
        <v>283.05169999999998</v>
      </c>
      <c r="BC314" s="9">
        <v>134.00739999999999</v>
      </c>
      <c r="BD314" s="9">
        <v>3.7890000000000001</v>
      </c>
      <c r="BE314" s="9">
        <v>1145.278</v>
      </c>
      <c r="BF314" s="9">
        <v>2.6988349999999999</v>
      </c>
      <c r="BG314" s="9">
        <v>9.0965910000000001</v>
      </c>
      <c r="BH314" s="9">
        <v>3.2147000000000001</v>
      </c>
      <c r="BI314" s="9">
        <v>6.1166999999999998</v>
      </c>
      <c r="BJ314" s="9">
        <v>2743.002</v>
      </c>
      <c r="BK314" s="9">
        <v>534.52840000000003</v>
      </c>
      <c r="BL314" s="9">
        <v>63.634979999999999</v>
      </c>
      <c r="BM314" s="9">
        <v>13374.79</v>
      </c>
      <c r="BN314" s="9">
        <v>57.067300000000003</v>
      </c>
      <c r="BO314" s="9">
        <v>3.75</v>
      </c>
      <c r="BP314" s="9">
        <v>0.9087826</v>
      </c>
    </row>
    <row r="315" spans="1:68" x14ac:dyDescent="0.2">
      <c r="A315" s="25">
        <v>42247</v>
      </c>
      <c r="B315" s="27" t="str">
        <f t="shared" si="91"/>
        <v>2015-8</v>
      </c>
      <c r="C315" s="12">
        <v>7.7667E-2</v>
      </c>
      <c r="D315" s="12">
        <v>0.73092400000000002</v>
      </c>
      <c r="E315" s="16">
        <f t="shared" si="90"/>
        <v>1.1131335510919396</v>
      </c>
      <c r="F315" s="12">
        <v>1.1128720000000001</v>
      </c>
      <c r="G315" s="50">
        <v>1.5586450000000001</v>
      </c>
      <c r="H315" s="12">
        <v>8.1169999999999992E-3</v>
      </c>
      <c r="I315" s="12">
        <v>0.272258</v>
      </c>
      <c r="J315" s="12">
        <v>0.76095400000000002</v>
      </c>
      <c r="K315" s="12">
        <v>1.0334140000000001</v>
      </c>
      <c r="L315" s="12">
        <v>4.1161000000000003E-2</v>
      </c>
      <c r="M315" s="12">
        <v>0.149119</v>
      </c>
      <c r="N315" s="12">
        <v>6.0624999999999998E-2</v>
      </c>
      <c r="O315" s="12">
        <v>0.121324</v>
      </c>
      <c r="P315" s="12">
        <v>0.656721</v>
      </c>
      <c r="Q315" s="12">
        <v>0.36068</v>
      </c>
      <c r="R315" s="12">
        <v>0.26546199999999998</v>
      </c>
      <c r="S315" s="12">
        <v>0.116941</v>
      </c>
      <c r="T315" s="12">
        <v>0.71622600000000003</v>
      </c>
      <c r="U315" s="12">
        <v>2.8264000000000001E-2</v>
      </c>
      <c r="V315" s="12">
        <f t="shared" si="92"/>
        <v>1.4517011760231228E-3</v>
      </c>
      <c r="W315" s="12">
        <f t="shared" si="93"/>
        <v>3.5742062402781593E-3</v>
      </c>
      <c r="X315" s="12">
        <f t="shared" si="94"/>
        <v>7.5810643207821233E-3</v>
      </c>
      <c r="Y315" s="12">
        <f t="shared" si="95"/>
        <v>0.26008769636946183</v>
      </c>
      <c r="Z315" s="12">
        <f t="shared" si="96"/>
        <v>8.4780680856691827E-4</v>
      </c>
      <c r="AA315" s="12">
        <f t="shared" si="97"/>
        <v>0.35032638157339285</v>
      </c>
      <c r="AB315" s="12">
        <f t="shared" si="98"/>
        <v>0.10871633191096132</v>
      </c>
      <c r="AC315" s="12">
        <f t="shared" si="99"/>
        <v>0.28552901817135223</v>
      </c>
      <c r="AD315" s="12">
        <f t="shared" si="100"/>
        <v>0.15858979417582153</v>
      </c>
      <c r="AE315" s="12">
        <f t="shared" si="101"/>
        <v>3.3088204882164633E-4</v>
      </c>
      <c r="AF315" s="12">
        <f t="shared" si="102"/>
        <v>1.8718077488722828E-3</v>
      </c>
      <c r="AG315" s="12">
        <f t="shared" si="103"/>
        <v>1.5367514886895861E-2</v>
      </c>
      <c r="AH315" s="12">
        <f t="shared" si="104"/>
        <v>7.2559725724236762E-5</v>
      </c>
      <c r="AI315" s="12">
        <f t="shared" si="105"/>
        <v>1.5348840778800181E-2</v>
      </c>
      <c r="AJ315" s="12">
        <f t="shared" si="106"/>
        <v>0.26666666666666666</v>
      </c>
      <c r="AK315" s="12">
        <f t="shared" si="107"/>
        <v>3.1064197270078343E-2</v>
      </c>
      <c r="AL315" s="12">
        <f t="shared" si="108"/>
        <v>7.4709436324773872E-3</v>
      </c>
      <c r="AM315" s="2">
        <v>1</v>
      </c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10">
        <v>133.8519</v>
      </c>
      <c r="AZ315" s="10">
        <v>32.191400000000002</v>
      </c>
      <c r="BA315" s="9">
        <v>688.84699999999998</v>
      </c>
      <c r="BB315" s="9">
        <v>279.7824</v>
      </c>
      <c r="BC315" s="9">
        <v>131.9076</v>
      </c>
      <c r="BD315" s="9">
        <v>3.8448570000000002</v>
      </c>
      <c r="BE315" s="9">
        <v>1179.5139999999999</v>
      </c>
      <c r="BF315" s="9">
        <v>2.8544809999999998</v>
      </c>
      <c r="BG315" s="9">
        <v>9.1982499999999998</v>
      </c>
      <c r="BH315" s="9">
        <v>3.5022709999999999</v>
      </c>
      <c r="BI315" s="9">
        <v>6.3055760000000003</v>
      </c>
      <c r="BJ315" s="9">
        <v>3022.2249999999999</v>
      </c>
      <c r="BK315" s="9">
        <v>534.24289999999996</v>
      </c>
      <c r="BL315" s="9">
        <v>65.072329999999994</v>
      </c>
      <c r="BM315" s="9">
        <v>13781.75</v>
      </c>
      <c r="BN315" s="9">
        <v>65.151499999999999</v>
      </c>
      <c r="BO315" s="9">
        <v>3.75</v>
      </c>
      <c r="BP315" s="9">
        <v>0.89836479999999996</v>
      </c>
    </row>
    <row r="316" spans="1:68" x14ac:dyDescent="0.2">
      <c r="A316" s="25">
        <v>42277</v>
      </c>
      <c r="B316" s="27" t="str">
        <f t="shared" si="91"/>
        <v>2015-9</v>
      </c>
      <c r="C316" s="12">
        <v>7.3325000000000001E-2</v>
      </c>
      <c r="D316" s="12">
        <v>0.70628100000000005</v>
      </c>
      <c r="E316" s="16">
        <f t="shared" si="90"/>
        <v>1.121794835839909</v>
      </c>
      <c r="F316" s="12">
        <v>1.123847</v>
      </c>
      <c r="G316" s="50">
        <v>1.533982</v>
      </c>
      <c r="H316" s="12">
        <v>8.3239999999999998E-3</v>
      </c>
      <c r="I316" s="12">
        <v>0.27227299999999999</v>
      </c>
      <c r="J316" s="12">
        <v>0.75407199999999996</v>
      </c>
      <c r="K316" s="12">
        <v>1.028661</v>
      </c>
      <c r="L316" s="12">
        <v>4.1471000000000001E-2</v>
      </c>
      <c r="M316" s="12">
        <v>0.15062200000000001</v>
      </c>
      <c r="N316" s="12">
        <v>5.9388000000000003E-2</v>
      </c>
      <c r="O316" s="12">
        <v>0.120847</v>
      </c>
      <c r="P316" s="12">
        <v>0.63383699999999998</v>
      </c>
      <c r="Q316" s="12">
        <v>0.35325899999999999</v>
      </c>
      <c r="R316" s="12">
        <v>0.26642399999999999</v>
      </c>
      <c r="S316" s="12">
        <v>0.119628</v>
      </c>
      <c r="T316" s="12">
        <v>0.70670100000000002</v>
      </c>
      <c r="U316" s="12">
        <v>2.7789999999999999E-2</v>
      </c>
      <c r="V316" s="12">
        <f t="shared" si="92"/>
        <v>1.446426530934001E-3</v>
      </c>
      <c r="W316" s="12">
        <f t="shared" si="93"/>
        <v>3.5887017620166778E-3</v>
      </c>
      <c r="X316" s="12">
        <f t="shared" si="94"/>
        <v>7.8034650506210775E-3</v>
      </c>
      <c r="Y316" s="12">
        <f t="shared" si="95"/>
        <v>0.25567424237969316</v>
      </c>
      <c r="Z316" s="12">
        <f t="shared" si="96"/>
        <v>8.4318667225418364E-4</v>
      </c>
      <c r="AA316" s="12">
        <f t="shared" si="97"/>
        <v>0.33215319303846769</v>
      </c>
      <c r="AB316" s="12">
        <f t="shared" si="98"/>
        <v>0.10727782413967744</v>
      </c>
      <c r="AC316" s="12">
        <f t="shared" si="99"/>
        <v>0.25700836099599994</v>
      </c>
      <c r="AD316" s="12">
        <f t="shared" si="100"/>
        <v>0.15700275461332969</v>
      </c>
      <c r="AE316" s="12">
        <f t="shared" si="101"/>
        <v>3.2578818750673977E-4</v>
      </c>
      <c r="AF316" s="12">
        <f t="shared" si="102"/>
        <v>1.8691232428839672E-3</v>
      </c>
      <c r="AG316" s="12">
        <f t="shared" si="103"/>
        <v>1.5101677328199165E-2</v>
      </c>
      <c r="AH316" s="12">
        <f t="shared" si="104"/>
        <v>6.9463257409992988E-5</v>
      </c>
      <c r="AI316" s="12">
        <f t="shared" si="105"/>
        <v>1.4977638385889867E-2</v>
      </c>
      <c r="AJ316" s="12">
        <f t="shared" si="106"/>
        <v>0.26666666666666666</v>
      </c>
      <c r="AK316" s="12">
        <f t="shared" si="107"/>
        <v>3.0609589984542159E-2</v>
      </c>
      <c r="AL316" s="12">
        <f t="shared" si="108"/>
        <v>7.1822105263913919E-3</v>
      </c>
      <c r="AM316" s="2">
        <v>1</v>
      </c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10">
        <v>139.2329</v>
      </c>
      <c r="AZ316" s="10">
        <v>32.669499999999999</v>
      </c>
      <c r="BA316" s="9">
        <v>691.35900000000004</v>
      </c>
      <c r="BB316" s="9">
        <v>278.65230000000003</v>
      </c>
      <c r="BC316" s="9">
        <v>128.1482</v>
      </c>
      <c r="BD316" s="9">
        <v>3.9112269999999998</v>
      </c>
      <c r="BE316" s="9">
        <v>1185.9770000000001</v>
      </c>
      <c r="BF316" s="9">
        <v>3.010659</v>
      </c>
      <c r="BG316" s="9">
        <v>9.3215909999999997</v>
      </c>
      <c r="BH316" s="9">
        <v>3.890924</v>
      </c>
      <c r="BI316" s="9">
        <v>6.3693150000000003</v>
      </c>
      <c r="BJ316" s="9">
        <v>3069.4789999999998</v>
      </c>
      <c r="BK316" s="9">
        <v>535.01020000000005</v>
      </c>
      <c r="BL316" s="9">
        <v>66.21781</v>
      </c>
      <c r="BM316" s="9">
        <v>14396.1</v>
      </c>
      <c r="BN316" s="9">
        <v>66.766199999999998</v>
      </c>
      <c r="BO316" s="9">
        <v>3.75</v>
      </c>
      <c r="BP316" s="9">
        <v>0.89142860000000002</v>
      </c>
    </row>
    <row r="317" spans="1:68" x14ac:dyDescent="0.2">
      <c r="A317" s="25">
        <v>42308</v>
      </c>
      <c r="B317" s="27" t="str">
        <f t="shared" si="91"/>
        <v>2015-10</v>
      </c>
      <c r="C317" s="12">
        <v>7.4145000000000003E-2</v>
      </c>
      <c r="D317" s="12">
        <v>0.72056600000000004</v>
      </c>
      <c r="E317" s="16">
        <f t="shared" si="90"/>
        <v>1.1231871198292396</v>
      </c>
      <c r="F317" s="12">
        <v>1.1229070000000001</v>
      </c>
      <c r="G317" s="50">
        <v>1.5326420000000001</v>
      </c>
      <c r="H317" s="12">
        <v>8.3239999999999998E-3</v>
      </c>
      <c r="I317" s="12">
        <v>0.272262</v>
      </c>
      <c r="J317" s="12">
        <v>0.76517299999999999</v>
      </c>
      <c r="K317" s="12">
        <v>1.032732</v>
      </c>
      <c r="L317" s="12">
        <v>4.1422E-2</v>
      </c>
      <c r="M317" s="12">
        <v>0.15051</v>
      </c>
      <c r="N317" s="12">
        <v>6.0350000000000001E-2</v>
      </c>
      <c r="O317" s="12">
        <v>0.12099699999999999</v>
      </c>
      <c r="P317" s="12">
        <v>0.66781699999999999</v>
      </c>
      <c r="Q317" s="12">
        <v>0.34563199999999999</v>
      </c>
      <c r="R317" s="12">
        <v>0.26436999999999999</v>
      </c>
      <c r="S317" s="12">
        <v>0.120086</v>
      </c>
      <c r="T317" s="12">
        <v>0.71345800000000004</v>
      </c>
      <c r="U317" s="12">
        <v>2.8013E-2</v>
      </c>
      <c r="V317" s="12">
        <f t="shared" si="92"/>
        <v>1.4617442526408603E-3</v>
      </c>
      <c r="W317" s="12">
        <f t="shared" si="93"/>
        <v>3.6121477975290021E-3</v>
      </c>
      <c r="X317" s="12">
        <f t="shared" si="94"/>
        <v>7.911930716805099E-3</v>
      </c>
      <c r="Y317" s="12">
        <f t="shared" si="95"/>
        <v>0.25868355421890887</v>
      </c>
      <c r="Z317" s="12">
        <f t="shared" si="96"/>
        <v>8.7234458308907685E-4</v>
      </c>
      <c r="AA317" s="12">
        <f t="shared" si="97"/>
        <v>0.34181291417043541</v>
      </c>
      <c r="AB317" s="12">
        <f t="shared" si="98"/>
        <v>0.10587077815127811</v>
      </c>
      <c r="AC317" s="12">
        <f t="shared" si="99"/>
        <v>0.25736269635808623</v>
      </c>
      <c r="AD317" s="12">
        <f t="shared" si="100"/>
        <v>0.15750340719245609</v>
      </c>
      <c r="AE317" s="12">
        <f t="shared" si="101"/>
        <v>3.4021717423099863E-4</v>
      </c>
      <c r="AF317" s="12">
        <f t="shared" si="102"/>
        <v>1.8706781488891445E-3</v>
      </c>
      <c r="AG317" s="12">
        <f t="shared" si="103"/>
        <v>1.5370897449829776E-2</v>
      </c>
      <c r="AH317" s="12">
        <f t="shared" si="104"/>
        <v>7.2485513770073043E-5</v>
      </c>
      <c r="AI317" s="12">
        <f t="shared" si="105"/>
        <v>1.5856605544737827E-2</v>
      </c>
      <c r="AJ317" s="12">
        <f t="shared" si="106"/>
        <v>0.26666666666666666</v>
      </c>
      <c r="AK317" s="12">
        <f t="shared" si="107"/>
        <v>3.0829276714339004E-2</v>
      </c>
      <c r="AL317" s="12">
        <f t="shared" si="108"/>
        <v>7.0997011025835813E-3</v>
      </c>
      <c r="AM317" s="2">
        <v>1</v>
      </c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10">
        <v>140.851</v>
      </c>
      <c r="AZ317" s="10">
        <v>32.436700000000002</v>
      </c>
      <c r="BA317" s="9">
        <v>684.11419999999998</v>
      </c>
      <c r="BB317" s="9">
        <v>276.84359999999998</v>
      </c>
      <c r="BC317" s="9">
        <v>126.3914</v>
      </c>
      <c r="BD317" s="9">
        <v>3.8657270000000001</v>
      </c>
      <c r="BE317" s="9">
        <v>1146.336</v>
      </c>
      <c r="BF317" s="9">
        <v>2.9255770000000001</v>
      </c>
      <c r="BG317" s="9">
        <v>9.4454770000000003</v>
      </c>
      <c r="BH317" s="9">
        <v>3.885567</v>
      </c>
      <c r="BI317" s="9">
        <v>6.3490690000000001</v>
      </c>
      <c r="BJ317" s="9">
        <v>2939.299</v>
      </c>
      <c r="BK317" s="9">
        <v>534.56550000000004</v>
      </c>
      <c r="BL317" s="9">
        <v>65.058009999999996</v>
      </c>
      <c r="BM317" s="9">
        <v>13795.86</v>
      </c>
      <c r="BN317" s="9">
        <v>63.065199999999997</v>
      </c>
      <c r="BO317" s="9">
        <v>3.75</v>
      </c>
      <c r="BP317" s="9">
        <v>0.89032359999999999</v>
      </c>
    </row>
    <row r="318" spans="1:68" x14ac:dyDescent="0.2">
      <c r="A318" s="25">
        <v>42338</v>
      </c>
      <c r="B318" s="27" t="str">
        <f t="shared" si="91"/>
        <v>2015-11</v>
      </c>
      <c r="C318" s="12">
        <v>7.0718000000000003E-2</v>
      </c>
      <c r="D318" s="12">
        <v>0.71437899999999999</v>
      </c>
      <c r="E318" s="16">
        <f t="shared" si="90"/>
        <v>1.0720756456575575</v>
      </c>
      <c r="F318" s="12">
        <v>1.0736559999999999</v>
      </c>
      <c r="G318" s="50">
        <v>1.5194000000000001</v>
      </c>
      <c r="H318" s="12">
        <v>8.1600000000000006E-3</v>
      </c>
      <c r="I318" s="12">
        <v>0.27226299999999998</v>
      </c>
      <c r="J318" s="12">
        <v>0.75298799999999999</v>
      </c>
      <c r="K318" s="12">
        <v>0.99084799999999995</v>
      </c>
      <c r="L318" s="12">
        <v>3.9699999999999999E-2</v>
      </c>
      <c r="M318" s="12">
        <v>0.14390700000000001</v>
      </c>
      <c r="N318" s="12">
        <v>6.0124999999999998E-2</v>
      </c>
      <c r="O318" s="12">
        <v>0.115783</v>
      </c>
      <c r="P318" s="12">
        <v>0.65654100000000004</v>
      </c>
      <c r="Q318" s="12">
        <v>0.33920600000000001</v>
      </c>
      <c r="R318" s="12">
        <v>0.25250600000000001</v>
      </c>
      <c r="S318" s="12">
        <v>0.115161</v>
      </c>
      <c r="T318" s="12">
        <v>0.70696199999999998</v>
      </c>
      <c r="U318" s="12">
        <v>2.7925999999999999E-2</v>
      </c>
      <c r="V318" s="12">
        <f t="shared" si="92"/>
        <v>1.4187466083088896E-3</v>
      </c>
      <c r="W318" s="12">
        <f t="shared" si="93"/>
        <v>3.4381310044809162E-3</v>
      </c>
      <c r="X318" s="12">
        <f t="shared" si="94"/>
        <v>7.6271309250413206E-3</v>
      </c>
      <c r="Y318" s="12">
        <f t="shared" si="95"/>
        <v>0.25711349478175305</v>
      </c>
      <c r="Z318" s="12">
        <f t="shared" si="96"/>
        <v>8.6739597320093398E-4</v>
      </c>
      <c r="AA318" s="12">
        <f t="shared" si="97"/>
        <v>0.3479868266106918</v>
      </c>
      <c r="AB318" s="12">
        <f t="shared" si="98"/>
        <v>0.10434687153992296</v>
      </c>
      <c r="AC318" s="12">
        <f t="shared" si="99"/>
        <v>0.26421203121189568</v>
      </c>
      <c r="AD318" s="12">
        <f t="shared" si="100"/>
        <v>0.15713012511329083</v>
      </c>
      <c r="AE318" s="12">
        <f t="shared" si="101"/>
        <v>3.350596724523654E-4</v>
      </c>
      <c r="AF318" s="12">
        <f t="shared" si="102"/>
        <v>1.8744574617184239E-3</v>
      </c>
      <c r="AG318" s="12">
        <f t="shared" si="103"/>
        <v>1.5124680302070117E-2</v>
      </c>
      <c r="AH318" s="12">
        <f t="shared" si="104"/>
        <v>7.3139139166959836E-5</v>
      </c>
      <c r="AI318" s="12">
        <f t="shared" si="105"/>
        <v>1.537846399901578E-2</v>
      </c>
      <c r="AJ318" s="12">
        <f t="shared" si="106"/>
        <v>0.26666666666666666</v>
      </c>
      <c r="AK318" s="12">
        <f t="shared" si="107"/>
        <v>3.0666944713632068E-2</v>
      </c>
      <c r="AL318" s="12">
        <f t="shared" si="108"/>
        <v>7.0440542194941391E-3</v>
      </c>
      <c r="AM318" s="2">
        <v>1</v>
      </c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10">
        <v>141.96369999999999</v>
      </c>
      <c r="AZ318" s="10">
        <v>32.608400000000003</v>
      </c>
      <c r="BA318" s="9">
        <v>704.84749999999997</v>
      </c>
      <c r="BB318" s="9">
        <v>290.85570000000001</v>
      </c>
      <c r="BC318" s="9">
        <v>131.11089999999999</v>
      </c>
      <c r="BD318" s="9">
        <v>3.8893330000000002</v>
      </c>
      <c r="BE318" s="9">
        <v>1152.876</v>
      </c>
      <c r="BF318" s="9">
        <v>2.873672</v>
      </c>
      <c r="BG318" s="9">
        <v>9.5834209999999995</v>
      </c>
      <c r="BH318" s="9">
        <v>3.7848389999999998</v>
      </c>
      <c r="BI318" s="9">
        <v>6.3641519999999998</v>
      </c>
      <c r="BJ318" s="9">
        <v>2984.5430000000001</v>
      </c>
      <c r="BK318" s="9">
        <v>533.48770000000002</v>
      </c>
      <c r="BL318" s="9">
        <v>66.117099999999994</v>
      </c>
      <c r="BM318" s="9">
        <v>13672.57</v>
      </c>
      <c r="BN318" s="9">
        <v>65.025999999999996</v>
      </c>
      <c r="BO318" s="9">
        <v>3.75</v>
      </c>
      <c r="BP318" s="9">
        <v>0.93276999999999999</v>
      </c>
    </row>
    <row r="319" spans="1:68" x14ac:dyDescent="0.2">
      <c r="A319" s="25">
        <v>42369</v>
      </c>
      <c r="B319" s="27" t="str">
        <f t="shared" si="91"/>
        <v>2015-12</v>
      </c>
      <c r="C319" s="12">
        <v>6.6619999999999999E-2</v>
      </c>
      <c r="D319" s="12">
        <v>0.72463500000000003</v>
      </c>
      <c r="E319" s="16">
        <f t="shared" si="90"/>
        <v>1.088789356604972</v>
      </c>
      <c r="F319" s="12">
        <v>1.0893630000000001</v>
      </c>
      <c r="G319" s="50">
        <v>1.500284</v>
      </c>
      <c r="H319" s="12">
        <v>8.2229999999999994E-3</v>
      </c>
      <c r="I319" s="12">
        <v>0.272262</v>
      </c>
      <c r="J319" s="12">
        <v>0.73004000000000002</v>
      </c>
      <c r="K319" s="12">
        <v>1.0061199999999999</v>
      </c>
      <c r="L319" s="12">
        <v>4.0299000000000001E-2</v>
      </c>
      <c r="M319" s="12">
        <v>0.145985</v>
      </c>
      <c r="N319" s="12">
        <v>5.8602000000000001E-2</v>
      </c>
      <c r="O319" s="12">
        <v>0.115148</v>
      </c>
      <c r="P319" s="12">
        <v>0.67440599999999995</v>
      </c>
      <c r="Q319" s="12">
        <v>0.33512599999999998</v>
      </c>
      <c r="R319" s="12">
        <v>0.25375900000000001</v>
      </c>
      <c r="S319" s="12">
        <v>0.1177</v>
      </c>
      <c r="T319" s="12">
        <v>0.71025300000000002</v>
      </c>
      <c r="U319" s="12">
        <v>2.7784E-2</v>
      </c>
      <c r="V319" s="12">
        <f t="shared" si="92"/>
        <v>1.419632811973183E-3</v>
      </c>
      <c r="W319" s="12">
        <f t="shared" si="93"/>
        <v>3.4617180714491685E-3</v>
      </c>
      <c r="X319" s="12">
        <f t="shared" si="94"/>
        <v>7.6912545820649178E-3</v>
      </c>
      <c r="Y319" s="12">
        <f t="shared" si="95"/>
        <v>0.25761072237653104</v>
      </c>
      <c r="Z319" s="12">
        <f t="shared" si="96"/>
        <v>8.5265739202799442E-4</v>
      </c>
      <c r="AA319" s="12">
        <f t="shared" si="97"/>
        <v>0.34244792736816443</v>
      </c>
      <c r="AB319" s="12">
        <f t="shared" si="98"/>
        <v>8.7269553834406016E-2</v>
      </c>
      <c r="AC319" s="12">
        <f t="shared" si="99"/>
        <v>0.25848656632390488</v>
      </c>
      <c r="AD319" s="12">
        <f t="shared" si="100"/>
        <v>0.15497388690005734</v>
      </c>
      <c r="AE319" s="12">
        <f t="shared" si="101"/>
        <v>3.0802990847199297E-4</v>
      </c>
      <c r="AF319" s="12">
        <f t="shared" si="102"/>
        <v>1.8714528949691977E-3</v>
      </c>
      <c r="AG319" s="12">
        <f t="shared" si="103"/>
        <v>1.5016027356799279E-2</v>
      </c>
      <c r="AH319" s="12">
        <f t="shared" si="104"/>
        <v>7.2178193524172476E-5</v>
      </c>
      <c r="AI319" s="12">
        <f t="shared" si="105"/>
        <v>1.4355378888692698E-2</v>
      </c>
      <c r="AJ319" s="12">
        <f t="shared" si="106"/>
        <v>0.26666666666666666</v>
      </c>
      <c r="AK319" s="12">
        <f t="shared" si="107"/>
        <v>3.0496637745688535E-2</v>
      </c>
      <c r="AL319" s="12">
        <f t="shared" si="108"/>
        <v>6.9766630620574175E-3</v>
      </c>
      <c r="AM319" s="2">
        <v>1</v>
      </c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10">
        <v>143.33500000000001</v>
      </c>
      <c r="AZ319" s="10">
        <v>32.790500000000002</v>
      </c>
      <c r="BA319" s="9">
        <v>704.40750000000003</v>
      </c>
      <c r="BB319" s="9">
        <v>288.87389999999999</v>
      </c>
      <c r="BC319" s="9">
        <v>130.01779999999999</v>
      </c>
      <c r="BD319" s="9">
        <v>3.8818260000000002</v>
      </c>
      <c r="BE319" s="9">
        <v>1172.8040000000001</v>
      </c>
      <c r="BF319" s="9">
        <v>2.9201519999999999</v>
      </c>
      <c r="BG319" s="9">
        <v>11.45875</v>
      </c>
      <c r="BH319" s="9">
        <v>3.8686729999999998</v>
      </c>
      <c r="BI319" s="9">
        <v>6.4527000000000001</v>
      </c>
      <c r="BJ319" s="9">
        <v>3246.4380000000001</v>
      </c>
      <c r="BK319" s="9">
        <v>534.3442</v>
      </c>
      <c r="BL319" s="9">
        <v>66.595510000000004</v>
      </c>
      <c r="BM319" s="9">
        <v>13854.6</v>
      </c>
      <c r="BN319" s="9">
        <v>69.660300000000007</v>
      </c>
      <c r="BO319" s="9">
        <v>3.75</v>
      </c>
      <c r="BP319" s="9">
        <v>0.91845129999999997</v>
      </c>
    </row>
    <row r="320" spans="1:68" x14ac:dyDescent="0.2">
      <c r="A320" s="25">
        <v>42400</v>
      </c>
      <c r="B320" s="27" t="str">
        <f t="shared" si="91"/>
        <v>2016-1</v>
      </c>
      <c r="C320" s="12">
        <v>6.1540999999999998E-2</v>
      </c>
      <c r="D320" s="12">
        <v>0.70309100000000002</v>
      </c>
      <c r="E320" s="16">
        <f t="shared" si="90"/>
        <v>1.0848727406304695</v>
      </c>
      <c r="F320" s="12">
        <v>1.0859209999999999</v>
      </c>
      <c r="G320" s="50">
        <v>1.441775</v>
      </c>
      <c r="H320" s="12">
        <v>8.4430000000000009E-3</v>
      </c>
      <c r="I320" s="12">
        <v>0.27226600000000001</v>
      </c>
      <c r="J320" s="12">
        <v>0.70540000000000003</v>
      </c>
      <c r="K320" s="12">
        <v>0.99310299999999996</v>
      </c>
      <c r="L320" s="12">
        <v>4.018E-2</v>
      </c>
      <c r="M320" s="12">
        <v>0.14551500000000001</v>
      </c>
      <c r="N320" s="12">
        <v>5.5591000000000002E-2</v>
      </c>
      <c r="O320" s="12">
        <v>0.11333</v>
      </c>
      <c r="P320" s="12">
        <v>0.65607700000000002</v>
      </c>
      <c r="Q320" s="12">
        <v>0.33162799999999998</v>
      </c>
      <c r="R320" s="12">
        <v>0.246924</v>
      </c>
      <c r="S320" s="12">
        <v>0.11708399999999999</v>
      </c>
      <c r="T320" s="12">
        <v>0.69841399999999998</v>
      </c>
      <c r="U320" s="12">
        <v>2.7675000000000002E-2</v>
      </c>
      <c r="V320" s="12">
        <f t="shared" si="92"/>
        <v>1.3858991963447741E-3</v>
      </c>
      <c r="W320" s="12">
        <f t="shared" si="93"/>
        <v>3.4530100579276968E-3</v>
      </c>
      <c r="X320" s="12">
        <f t="shared" si="94"/>
        <v>7.6786632982930331E-3</v>
      </c>
      <c r="Y320" s="12">
        <f t="shared" si="95"/>
        <v>0.25325617799452005</v>
      </c>
      <c r="Z320" s="12">
        <f t="shared" si="96"/>
        <v>8.3202912767570158E-4</v>
      </c>
      <c r="AA320" s="12">
        <f t="shared" si="97"/>
        <v>0.33250893285248107</v>
      </c>
      <c r="AB320" s="12">
        <f t="shared" si="98"/>
        <v>7.3572689817539727E-2</v>
      </c>
      <c r="AC320" s="12">
        <f t="shared" si="99"/>
        <v>0.24717442555427629</v>
      </c>
      <c r="AD320" s="12">
        <f t="shared" si="100"/>
        <v>0.1521135338909714</v>
      </c>
      <c r="AE320" s="12">
        <f t="shared" si="101"/>
        <v>3.0462886608301806E-4</v>
      </c>
      <c r="AF320" s="12">
        <f t="shared" si="102"/>
        <v>1.8641816876213116E-3</v>
      </c>
      <c r="AG320" s="12">
        <f t="shared" si="103"/>
        <v>1.4869373299036629E-2</v>
      </c>
      <c r="AH320" s="12">
        <f t="shared" si="104"/>
        <v>7.1999164809688208E-5</v>
      </c>
      <c r="AI320" s="12">
        <f t="shared" si="105"/>
        <v>1.3114650901107663E-2</v>
      </c>
      <c r="AJ320" s="12">
        <f t="shared" si="106"/>
        <v>0.26666666666666666</v>
      </c>
      <c r="AK320" s="12">
        <f t="shared" si="107"/>
        <v>2.9910388476125527E-2</v>
      </c>
      <c r="AL320" s="12">
        <f t="shared" si="108"/>
        <v>6.9661895987823104E-3</v>
      </c>
      <c r="AM320" s="2">
        <v>1</v>
      </c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10">
        <v>143.5505</v>
      </c>
      <c r="AZ320" s="10">
        <v>33.433199999999999</v>
      </c>
      <c r="BA320" s="9">
        <v>721.55319999999995</v>
      </c>
      <c r="BB320" s="9">
        <v>289.60239999999999</v>
      </c>
      <c r="BC320" s="9">
        <v>130.23099999999999</v>
      </c>
      <c r="BD320" s="9">
        <v>3.9485709999999998</v>
      </c>
      <c r="BE320" s="9">
        <v>1201.8810000000001</v>
      </c>
      <c r="BF320" s="9">
        <v>3.0074380000000001</v>
      </c>
      <c r="BG320" s="9">
        <v>13.592000000000001</v>
      </c>
      <c r="BH320" s="9">
        <v>4.0457260000000002</v>
      </c>
      <c r="BI320" s="9">
        <v>6.5740369999999997</v>
      </c>
      <c r="BJ320" s="9">
        <v>3282.683</v>
      </c>
      <c r="BK320" s="9">
        <v>536.42840000000001</v>
      </c>
      <c r="BL320" s="9">
        <v>67.252330000000001</v>
      </c>
      <c r="BM320" s="9">
        <v>13889.05</v>
      </c>
      <c r="BN320" s="9">
        <v>76.250600000000006</v>
      </c>
      <c r="BO320" s="9">
        <v>3.75</v>
      </c>
      <c r="BP320" s="9">
        <v>0.92176709999999995</v>
      </c>
    </row>
    <row r="321" spans="1:68" x14ac:dyDescent="0.2">
      <c r="A321" s="25">
        <v>42429</v>
      </c>
      <c r="B321" s="27" t="str">
        <f t="shared" si="91"/>
        <v>2016-2</v>
      </c>
      <c r="C321" s="12">
        <v>6.3292000000000001E-2</v>
      </c>
      <c r="D321" s="12">
        <v>0.71255199999999996</v>
      </c>
      <c r="E321" s="16">
        <f t="shared" si="90"/>
        <v>1.1090133507463216</v>
      </c>
      <c r="F321" s="12">
        <v>1.1101890000000001</v>
      </c>
      <c r="G321" s="50">
        <v>1.43164</v>
      </c>
      <c r="H321" s="12">
        <v>8.7170000000000008E-3</v>
      </c>
      <c r="I321" s="12">
        <v>0.272256</v>
      </c>
      <c r="J321" s="12">
        <v>0.72447499999999998</v>
      </c>
      <c r="K321" s="12">
        <v>1.0083200000000001</v>
      </c>
      <c r="L321" s="12">
        <v>4.1059999999999999E-2</v>
      </c>
      <c r="M321" s="12">
        <v>0.14876500000000001</v>
      </c>
      <c r="N321" s="12">
        <v>5.4176000000000002E-2</v>
      </c>
      <c r="O321" s="12">
        <v>0.11612699999999999</v>
      </c>
      <c r="P321" s="12">
        <v>0.66278400000000004</v>
      </c>
      <c r="Q321" s="12">
        <v>0.32823200000000002</v>
      </c>
      <c r="R321" s="12">
        <v>0.252386</v>
      </c>
      <c r="S321" s="12">
        <v>0.117949</v>
      </c>
      <c r="T321" s="12">
        <v>0.71139600000000003</v>
      </c>
      <c r="U321" s="12">
        <v>2.8049999999999999E-2</v>
      </c>
      <c r="V321" s="12">
        <f t="shared" si="92"/>
        <v>1.4221593185353863E-3</v>
      </c>
      <c r="W321" s="12">
        <f t="shared" si="93"/>
        <v>3.577878976096906E-3</v>
      </c>
      <c r="X321" s="12">
        <f t="shared" si="94"/>
        <v>7.7963469436760713E-3</v>
      </c>
      <c r="Y321" s="12">
        <f t="shared" si="95"/>
        <v>0.25588222048449766</v>
      </c>
      <c r="Z321" s="12">
        <f t="shared" si="96"/>
        <v>8.2248746529102891E-4</v>
      </c>
      <c r="AA321" s="12">
        <f t="shared" si="97"/>
        <v>0.33975631318193339</v>
      </c>
      <c r="AB321" s="12">
        <f t="shared" si="98"/>
        <v>6.7663805615419223E-2</v>
      </c>
      <c r="AC321" s="12">
        <f t="shared" si="99"/>
        <v>0.25198374200896556</v>
      </c>
      <c r="AD321" s="12">
        <f t="shared" si="100"/>
        <v>0.15281376754244747</v>
      </c>
      <c r="AE321" s="12">
        <f t="shared" si="101"/>
        <v>2.9807263255066411E-4</v>
      </c>
      <c r="AF321" s="12">
        <f t="shared" si="102"/>
        <v>1.8632410855093503E-3</v>
      </c>
      <c r="AG321" s="12">
        <f t="shared" si="103"/>
        <v>1.4654664301208452E-2</v>
      </c>
      <c r="AH321" s="12">
        <f t="shared" si="104"/>
        <v>7.3988028736950357E-5</v>
      </c>
      <c r="AI321" s="12">
        <f t="shared" si="105"/>
        <v>1.2950448992066555E-2</v>
      </c>
      <c r="AJ321" s="12">
        <f t="shared" si="106"/>
        <v>0.26666666666666666</v>
      </c>
      <c r="AK321" s="12">
        <f t="shared" si="107"/>
        <v>3.0085593513546036E-2</v>
      </c>
      <c r="AL321" s="12">
        <f t="shared" si="108"/>
        <v>6.961897534792082E-3</v>
      </c>
      <c r="AM321" s="2">
        <v>1</v>
      </c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10">
        <v>143.63900000000001</v>
      </c>
      <c r="AZ321" s="10">
        <v>33.238500000000002</v>
      </c>
      <c r="BA321" s="9">
        <v>703.15610000000004</v>
      </c>
      <c r="BB321" s="9">
        <v>279.49520000000001</v>
      </c>
      <c r="BC321" s="9">
        <v>128.26519999999999</v>
      </c>
      <c r="BD321" s="9">
        <v>3.908048</v>
      </c>
      <c r="BE321" s="9">
        <v>1215.8240000000001</v>
      </c>
      <c r="BF321" s="9">
        <v>2.9432860000000001</v>
      </c>
      <c r="BG321" s="9">
        <v>14.77895</v>
      </c>
      <c r="BH321" s="9">
        <v>3.9685100000000002</v>
      </c>
      <c r="BI321" s="9">
        <v>6.5439129999999999</v>
      </c>
      <c r="BJ321" s="9">
        <v>3354.8870000000002</v>
      </c>
      <c r="BK321" s="9">
        <v>536.69920000000002</v>
      </c>
      <c r="BL321" s="9">
        <v>68.237660000000005</v>
      </c>
      <c r="BM321" s="9">
        <v>13515.7</v>
      </c>
      <c r="BN321" s="9">
        <v>77.217399999999998</v>
      </c>
      <c r="BO321" s="9">
        <v>3.75</v>
      </c>
      <c r="BP321" s="9">
        <v>0.90170240000000002</v>
      </c>
    </row>
    <row r="322" spans="1:68" x14ac:dyDescent="0.2">
      <c r="A322" s="25">
        <v>42460</v>
      </c>
      <c r="B322" s="27" t="str">
        <f t="shared" si="91"/>
        <v>2016-3</v>
      </c>
      <c r="C322" s="12">
        <v>6.4964999999999995E-2</v>
      </c>
      <c r="D322" s="12">
        <v>0.74941100000000005</v>
      </c>
      <c r="E322" s="16">
        <f t="shared" si="90"/>
        <v>1.1129380607677537</v>
      </c>
      <c r="F322" s="12">
        <v>1.1119349999999999</v>
      </c>
      <c r="G322" s="50">
        <v>1.4248149999999999</v>
      </c>
      <c r="H322" s="12">
        <v>8.8520000000000005E-3</v>
      </c>
      <c r="I322" s="12">
        <v>0.272258</v>
      </c>
      <c r="J322" s="12">
        <v>0.755444</v>
      </c>
      <c r="K322" s="12">
        <v>1.01799</v>
      </c>
      <c r="L322" s="12">
        <v>4.1106999999999998E-2</v>
      </c>
      <c r="M322" s="12">
        <v>0.14912</v>
      </c>
      <c r="N322" s="12">
        <v>5.6667000000000002E-2</v>
      </c>
      <c r="O322" s="12">
        <v>0.11785</v>
      </c>
      <c r="P322" s="12">
        <v>0.67372100000000001</v>
      </c>
      <c r="Q322" s="12">
        <v>0.32660099999999997</v>
      </c>
      <c r="R322" s="12">
        <v>0.25916299999999998</v>
      </c>
      <c r="S322" s="12">
        <v>0.11966400000000001</v>
      </c>
      <c r="T322" s="12">
        <v>0.72805399999999998</v>
      </c>
      <c r="U322" s="12">
        <v>2.8400000000000002E-2</v>
      </c>
      <c r="V322" s="12">
        <f t="shared" si="92"/>
        <v>1.4699135881898911E-3</v>
      </c>
      <c r="W322" s="12">
        <f t="shared" si="93"/>
        <v>3.5683916152788541E-3</v>
      </c>
      <c r="X322" s="12">
        <f t="shared" si="94"/>
        <v>7.8858134216544442E-3</v>
      </c>
      <c r="Y322" s="12">
        <f t="shared" si="95"/>
        <v>0.25870604034624184</v>
      </c>
      <c r="Z322" s="12">
        <f t="shared" si="96"/>
        <v>8.4294785608857018E-4</v>
      </c>
      <c r="AA322" s="12">
        <f t="shared" si="97"/>
        <v>0.34621351472151796</v>
      </c>
      <c r="AB322" s="12">
        <f t="shared" si="98"/>
        <v>6.690028245299251E-2</v>
      </c>
      <c r="AC322" s="12">
        <f t="shared" si="99"/>
        <v>0.26871325850027367</v>
      </c>
      <c r="AD322" s="12">
        <f t="shared" si="100"/>
        <v>0.15367847880435684</v>
      </c>
      <c r="AE322" s="12">
        <f t="shared" si="101"/>
        <v>3.1758725153958358E-4</v>
      </c>
      <c r="AF322" s="12">
        <f t="shared" si="102"/>
        <v>1.867710442873368E-3</v>
      </c>
      <c r="AG322" s="12">
        <f t="shared" si="103"/>
        <v>1.4920507267406078E-2</v>
      </c>
      <c r="AH322" s="12">
        <f t="shared" si="104"/>
        <v>7.5796967211747926E-5</v>
      </c>
      <c r="AI322" s="12">
        <f t="shared" si="105"/>
        <v>1.4190214144521653E-2</v>
      </c>
      <c r="AJ322" s="12">
        <f t="shared" si="106"/>
        <v>0.26666666666666666</v>
      </c>
      <c r="AK322" s="12">
        <f t="shared" si="107"/>
        <v>3.068670713220447E-2</v>
      </c>
      <c r="AL322" s="12">
        <f t="shared" si="108"/>
        <v>6.8902079809279046E-3</v>
      </c>
      <c r="AM322" s="2">
        <v>1</v>
      </c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10">
        <v>145.1335</v>
      </c>
      <c r="AZ322" s="10">
        <v>32.587400000000002</v>
      </c>
      <c r="BA322" s="9">
        <v>680.31209999999999</v>
      </c>
      <c r="BB322" s="9">
        <v>280.23829999999998</v>
      </c>
      <c r="BC322" s="9">
        <v>126.81</v>
      </c>
      <c r="BD322" s="9">
        <v>3.8653909999999998</v>
      </c>
      <c r="BE322" s="9">
        <v>1186.3130000000001</v>
      </c>
      <c r="BF322" s="9">
        <v>2.8883909999999999</v>
      </c>
      <c r="BG322" s="9">
        <v>14.947620000000001</v>
      </c>
      <c r="BH322" s="9">
        <v>3.7214390000000002</v>
      </c>
      <c r="BI322" s="9">
        <v>6.5070920000000001</v>
      </c>
      <c r="BJ322" s="9">
        <v>3148.741</v>
      </c>
      <c r="BK322" s="9">
        <v>535.41489999999999</v>
      </c>
      <c r="BL322" s="9">
        <v>67.021850000000001</v>
      </c>
      <c r="BM322" s="9">
        <v>13193.14</v>
      </c>
      <c r="BN322" s="9">
        <v>70.471100000000007</v>
      </c>
      <c r="BO322" s="9">
        <v>3.75</v>
      </c>
      <c r="BP322" s="9">
        <v>0.89852259999999995</v>
      </c>
    </row>
    <row r="323" spans="1:68" x14ac:dyDescent="0.2">
      <c r="A323" s="25">
        <v>42490</v>
      </c>
      <c r="B323" s="27" t="str">
        <f t="shared" si="91"/>
        <v>2016-4</v>
      </c>
      <c r="C323" s="12">
        <v>6.8423999999999999E-2</v>
      </c>
      <c r="D323" s="12">
        <v>0.76643499999999998</v>
      </c>
      <c r="E323" s="16">
        <f t="shared" si="90"/>
        <v>1.1340213667769843</v>
      </c>
      <c r="F323" s="12">
        <v>1.133977</v>
      </c>
      <c r="G323" s="50">
        <v>1.429959</v>
      </c>
      <c r="H323" s="12">
        <v>9.11E-3</v>
      </c>
      <c r="I323" s="12">
        <v>0.272254</v>
      </c>
      <c r="J323" s="12">
        <v>0.77902899999999997</v>
      </c>
      <c r="K323" s="12">
        <v>1.037623</v>
      </c>
      <c r="L323" s="12">
        <v>4.1949E-2</v>
      </c>
      <c r="M323" s="12">
        <v>0.15235000000000001</v>
      </c>
      <c r="N323" s="12">
        <v>5.7183999999999999E-2</v>
      </c>
      <c r="O323" s="12">
        <v>0.12155199999999999</v>
      </c>
      <c r="P323" s="12">
        <v>0.68855999999999995</v>
      </c>
      <c r="Q323" s="12">
        <v>0.32039299999999998</v>
      </c>
      <c r="R323" s="12">
        <v>0.26319199999999998</v>
      </c>
      <c r="S323" s="12">
        <v>0.12309</v>
      </c>
      <c r="T323" s="12">
        <v>0.74041599999999996</v>
      </c>
      <c r="U323" s="12">
        <v>2.8503000000000001E-2</v>
      </c>
      <c r="V323" s="12">
        <f t="shared" si="92"/>
        <v>1.4933553155235778E-3</v>
      </c>
      <c r="W323" s="12">
        <f t="shared" si="93"/>
        <v>3.6397982823791904E-3</v>
      </c>
      <c r="X323" s="12">
        <f t="shared" si="94"/>
        <v>8.0766767382825597E-3</v>
      </c>
      <c r="Y323" s="12">
        <f t="shared" si="95"/>
        <v>0.26472037190035608</v>
      </c>
      <c r="Z323" s="12">
        <f t="shared" si="96"/>
        <v>8.717856174552404E-4</v>
      </c>
      <c r="AA323" s="12">
        <f t="shared" si="97"/>
        <v>0.35259153011678185</v>
      </c>
      <c r="AB323" s="12">
        <f t="shared" si="98"/>
        <v>6.9490385310288463E-2</v>
      </c>
      <c r="AC323" s="12">
        <f t="shared" si="99"/>
        <v>0.28013966643209637</v>
      </c>
      <c r="AD323" s="12">
        <f t="shared" si="100"/>
        <v>0.15435111947008173</v>
      </c>
      <c r="AE323" s="12">
        <f t="shared" si="101"/>
        <v>3.3347639470666246E-4</v>
      </c>
      <c r="AF323" s="12">
        <f t="shared" si="102"/>
        <v>1.8654245426445377E-3</v>
      </c>
      <c r="AG323" s="12">
        <f t="shared" si="103"/>
        <v>1.5044487301173935E-2</v>
      </c>
      <c r="AH323" s="12">
        <f t="shared" si="104"/>
        <v>7.5873340081002378E-5</v>
      </c>
      <c r="AI323" s="12">
        <f t="shared" si="105"/>
        <v>1.4996393367395142E-2</v>
      </c>
      <c r="AJ323" s="12">
        <f t="shared" si="106"/>
        <v>0.26666666666666666</v>
      </c>
      <c r="AK323" s="12">
        <f t="shared" si="107"/>
        <v>3.094059405940594E-2</v>
      </c>
      <c r="AL323" s="12">
        <f t="shared" si="108"/>
        <v>6.886962222946119E-3</v>
      </c>
      <c r="AM323" s="2">
        <v>1</v>
      </c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10">
        <v>145.20189999999999</v>
      </c>
      <c r="AZ323" s="10">
        <v>32.32</v>
      </c>
      <c r="BA323" s="9">
        <v>669.63300000000004</v>
      </c>
      <c r="BB323" s="9">
        <v>274.7405</v>
      </c>
      <c r="BC323" s="9">
        <v>123.8133</v>
      </c>
      <c r="BD323" s="9">
        <v>3.777571</v>
      </c>
      <c r="BE323" s="9">
        <v>1147.0709999999999</v>
      </c>
      <c r="BF323" s="9">
        <v>2.8361429999999999</v>
      </c>
      <c r="BG323" s="9">
        <v>14.39048</v>
      </c>
      <c r="BH323" s="9">
        <v>3.5696479999999999</v>
      </c>
      <c r="BI323" s="9">
        <v>6.4787350000000004</v>
      </c>
      <c r="BJ323" s="9">
        <v>2998.7130000000002</v>
      </c>
      <c r="BK323" s="9">
        <v>536.07100000000003</v>
      </c>
      <c r="BL323" s="9">
        <v>66.469530000000006</v>
      </c>
      <c r="BM323" s="9">
        <v>13179.86</v>
      </c>
      <c r="BN323" s="9">
        <v>66.682699999999997</v>
      </c>
      <c r="BO323" s="9">
        <v>3.75</v>
      </c>
      <c r="BP323" s="9">
        <v>0.88181759999999998</v>
      </c>
    </row>
    <row r="324" spans="1:68" x14ac:dyDescent="0.2">
      <c r="A324" s="25">
        <v>42521</v>
      </c>
      <c r="B324" s="27" t="str">
        <f t="shared" si="91"/>
        <v>2016-5</v>
      </c>
      <c r="C324" s="12">
        <v>6.5511E-2</v>
      </c>
      <c r="D324" s="12">
        <v>0.73237099999999999</v>
      </c>
      <c r="E324" s="16">
        <f t="shared" si="90"/>
        <v>1.130443963779671</v>
      </c>
      <c r="F324" s="12">
        <v>1.1308849999999999</v>
      </c>
      <c r="G324" s="50">
        <v>1.452412</v>
      </c>
      <c r="H324" s="12">
        <v>9.1979999999999996E-3</v>
      </c>
      <c r="I324" s="12">
        <v>0.27225700000000003</v>
      </c>
      <c r="J324" s="12">
        <v>0.77347600000000005</v>
      </c>
      <c r="K324" s="12">
        <v>1.0227850000000001</v>
      </c>
      <c r="L324" s="12">
        <v>4.1842999999999998E-2</v>
      </c>
      <c r="M324" s="12">
        <v>0.152034</v>
      </c>
      <c r="N324" s="12">
        <v>5.5292000000000001E-2</v>
      </c>
      <c r="O324" s="12">
        <v>0.121583</v>
      </c>
      <c r="P324" s="12">
        <v>0.68038500000000002</v>
      </c>
      <c r="Q324" s="12">
        <v>0.31720300000000001</v>
      </c>
      <c r="R324" s="12">
        <v>0.25666699999999998</v>
      </c>
      <c r="S324" s="12">
        <v>0.121723</v>
      </c>
      <c r="T324" s="12">
        <v>0.73038400000000003</v>
      </c>
      <c r="U324" s="12">
        <v>2.8246E-2</v>
      </c>
      <c r="V324" s="12">
        <f t="shared" si="92"/>
        <v>1.463336756078006E-3</v>
      </c>
      <c r="W324" s="12">
        <f t="shared" si="93"/>
        <v>3.5965634117288247E-3</v>
      </c>
      <c r="X324" s="12">
        <f t="shared" si="94"/>
        <v>8.0932013062426904E-3</v>
      </c>
      <c r="Y324" s="12">
        <f t="shared" si="95"/>
        <v>0.26218566887890193</v>
      </c>
      <c r="Z324" s="12">
        <f t="shared" si="96"/>
        <v>8.5305671547572829E-4</v>
      </c>
      <c r="AA324" s="12">
        <f t="shared" si="97"/>
        <v>0.3403276334126864</v>
      </c>
      <c r="AB324" s="12">
        <f t="shared" si="98"/>
        <v>7.0802425124665364E-2</v>
      </c>
      <c r="AC324" s="12">
        <f t="shared" si="99"/>
        <v>0.28327961879628255</v>
      </c>
      <c r="AD324" s="12">
        <f t="shared" si="100"/>
        <v>0.15316703477810692</v>
      </c>
      <c r="AE324" s="12">
        <f t="shared" si="101"/>
        <v>3.3472937799248066E-4</v>
      </c>
      <c r="AF324" s="12">
        <f t="shared" si="102"/>
        <v>1.8604208123043768E-3</v>
      </c>
      <c r="AG324" s="12">
        <f t="shared" si="103"/>
        <v>1.4946179554732387E-2</v>
      </c>
      <c r="AH324" s="12">
        <f t="shared" si="104"/>
        <v>7.4517591740470133E-5</v>
      </c>
      <c r="AI324" s="12">
        <f t="shared" si="105"/>
        <v>1.5229276761646589E-2</v>
      </c>
      <c r="AJ324" s="12">
        <f t="shared" si="106"/>
        <v>0.26666666666666666</v>
      </c>
      <c r="AK324" s="12">
        <f t="shared" si="107"/>
        <v>3.0732351946894495E-2</v>
      </c>
      <c r="AL324" s="12">
        <f t="shared" si="108"/>
        <v>6.8536290994125762E-3</v>
      </c>
      <c r="AM324" s="2">
        <v>1</v>
      </c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10">
        <v>145.90809999999999</v>
      </c>
      <c r="AZ324" s="10">
        <v>32.539000000000001</v>
      </c>
      <c r="BA324" s="9">
        <v>683.36969999999997</v>
      </c>
      <c r="BB324" s="9">
        <v>278.04320000000001</v>
      </c>
      <c r="BC324" s="9">
        <v>123.5605</v>
      </c>
      <c r="BD324" s="9">
        <v>3.8140909999999999</v>
      </c>
      <c r="BE324" s="9">
        <v>1172.2550000000001</v>
      </c>
      <c r="BF324" s="9">
        <v>2.938345</v>
      </c>
      <c r="BG324" s="9">
        <v>14.123810000000001</v>
      </c>
      <c r="BH324" s="9">
        <v>3.530081</v>
      </c>
      <c r="BI324" s="9">
        <v>6.5288199999999996</v>
      </c>
      <c r="BJ324" s="9">
        <v>2987.4879999999998</v>
      </c>
      <c r="BK324" s="9">
        <v>537.51279999999997</v>
      </c>
      <c r="BL324" s="9">
        <v>66.906729999999996</v>
      </c>
      <c r="BM324" s="9">
        <v>13419.65</v>
      </c>
      <c r="BN324" s="9">
        <v>65.662999999999997</v>
      </c>
      <c r="BO324" s="9">
        <v>3.75</v>
      </c>
      <c r="BP324" s="9">
        <v>0.88460819999999996</v>
      </c>
    </row>
    <row r="325" spans="1:68" x14ac:dyDescent="0.2">
      <c r="A325" s="25">
        <v>42551</v>
      </c>
      <c r="B325" s="27" t="str">
        <f t="shared" si="91"/>
        <v>2016-6</v>
      </c>
      <c r="C325" s="12">
        <v>6.6244999999999998E-2</v>
      </c>
      <c r="D325" s="12">
        <v>0.73927299999999996</v>
      </c>
      <c r="E325" s="16">
        <f t="shared" si="90"/>
        <v>1.1232403597334506</v>
      </c>
      <c r="F325" s="12">
        <v>1.124474</v>
      </c>
      <c r="G325" s="50">
        <v>1.424158</v>
      </c>
      <c r="H325" s="12">
        <v>9.4820000000000008E-3</v>
      </c>
      <c r="I325" s="12">
        <v>0.27225700000000003</v>
      </c>
      <c r="J325" s="12">
        <v>0.77520199999999995</v>
      </c>
      <c r="K325" s="12">
        <v>1.031712</v>
      </c>
      <c r="L325" s="12">
        <v>4.1550999999999998E-2</v>
      </c>
      <c r="M325" s="12">
        <v>0.15118599999999999</v>
      </c>
      <c r="N325" s="12">
        <v>5.3530000000000001E-2</v>
      </c>
      <c r="O325" s="12">
        <v>0.120341</v>
      </c>
      <c r="P325" s="12">
        <v>0.70305700000000004</v>
      </c>
      <c r="Q325" s="12">
        <v>0.30825200000000003</v>
      </c>
      <c r="R325" s="12">
        <v>0.25564700000000001</v>
      </c>
      <c r="S325" s="12">
        <v>0.120486</v>
      </c>
      <c r="T325" s="12">
        <v>0.73831000000000002</v>
      </c>
      <c r="U325" s="12">
        <v>2.8333000000000001E-2</v>
      </c>
      <c r="V325" s="12">
        <f t="shared" si="92"/>
        <v>1.4714358256071917E-3</v>
      </c>
      <c r="W325" s="12">
        <f t="shared" si="93"/>
        <v>3.5796284775195747E-3</v>
      </c>
      <c r="X325" s="12">
        <f t="shared" si="94"/>
        <v>8.1075186695886165E-3</v>
      </c>
      <c r="Y325" s="12">
        <f t="shared" si="95"/>
        <v>0.25929333232381796</v>
      </c>
      <c r="Z325" s="12">
        <f t="shared" si="96"/>
        <v>8.550596874414818E-4</v>
      </c>
      <c r="AA325" s="12">
        <f t="shared" si="97"/>
        <v>0.34286979965088998</v>
      </c>
      <c r="AB325" s="12">
        <f t="shared" si="98"/>
        <v>7.0509430636347611E-2</v>
      </c>
      <c r="AC325" s="12">
        <f t="shared" si="99"/>
        <v>0.29058017528377333</v>
      </c>
      <c r="AD325" s="12">
        <f t="shared" si="100"/>
        <v>0.1516124361616886</v>
      </c>
      <c r="AE325" s="12">
        <f t="shared" si="101"/>
        <v>3.3426023697045239E-4</v>
      </c>
      <c r="AF325" s="12">
        <f t="shared" si="102"/>
        <v>1.8402893818247133E-3</v>
      </c>
      <c r="AG325" s="12">
        <f t="shared" si="103"/>
        <v>1.4859532100081327E-2</v>
      </c>
      <c r="AH325" s="12">
        <f t="shared" si="104"/>
        <v>7.4878042388459805E-5</v>
      </c>
      <c r="AI325" s="12">
        <f t="shared" si="105"/>
        <v>1.5312528710991334E-2</v>
      </c>
      <c r="AJ325" s="12">
        <f t="shared" si="106"/>
        <v>0.26666666666666666</v>
      </c>
      <c r="AK325" s="12">
        <f t="shared" si="107"/>
        <v>3.0959752321981428E-2</v>
      </c>
      <c r="AL325" s="12">
        <f t="shared" si="108"/>
        <v>6.8558469061962462E-3</v>
      </c>
      <c r="AM325" s="2">
        <v>1</v>
      </c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10">
        <v>145.86089999999999</v>
      </c>
      <c r="AZ325" s="10">
        <v>32.299999999999997</v>
      </c>
      <c r="BA325" s="9">
        <v>679.60829999999999</v>
      </c>
      <c r="BB325" s="9">
        <v>279.35860000000002</v>
      </c>
      <c r="BC325" s="9">
        <v>123.34229999999999</v>
      </c>
      <c r="BD325" s="9">
        <v>3.856636</v>
      </c>
      <c r="BE325" s="9">
        <v>1169.509</v>
      </c>
      <c r="BF325" s="9">
        <v>2.9165589999999999</v>
      </c>
      <c r="BG325" s="9">
        <v>14.182499999999999</v>
      </c>
      <c r="BH325" s="9">
        <v>3.4413909999999999</v>
      </c>
      <c r="BI325" s="9">
        <v>6.5957650000000001</v>
      </c>
      <c r="BJ325" s="9">
        <v>2991.681</v>
      </c>
      <c r="BK325" s="9">
        <v>543.39279999999997</v>
      </c>
      <c r="BL325" s="9">
        <v>67.296869999999998</v>
      </c>
      <c r="BM325" s="9">
        <v>13355.05</v>
      </c>
      <c r="BN325" s="9">
        <v>65.305999999999997</v>
      </c>
      <c r="BO325" s="9">
        <v>3.75</v>
      </c>
      <c r="BP325" s="9">
        <v>0.8902814</v>
      </c>
    </row>
    <row r="326" spans="1:68" x14ac:dyDescent="0.2">
      <c r="A326" s="25">
        <v>42582</v>
      </c>
      <c r="B326" s="27" t="str">
        <f t="shared" si="91"/>
        <v>2016-7</v>
      </c>
      <c r="C326" s="12">
        <v>6.9361999999999993E-2</v>
      </c>
      <c r="D326" s="12">
        <v>0.75282199999999999</v>
      </c>
      <c r="E326" s="16">
        <f t="shared" si="90"/>
        <v>1.1058137716720147</v>
      </c>
      <c r="F326" s="12">
        <v>1.10609</v>
      </c>
      <c r="G326" s="50">
        <v>1.3141430000000001</v>
      </c>
      <c r="H326" s="12">
        <v>9.6310000000000007E-3</v>
      </c>
      <c r="I326" s="12">
        <v>0.27225899999999997</v>
      </c>
      <c r="J326" s="12">
        <v>0.76739800000000002</v>
      </c>
      <c r="K326" s="12">
        <v>1.018929</v>
      </c>
      <c r="L326" s="12">
        <v>4.0904999999999997E-2</v>
      </c>
      <c r="M326" s="12">
        <v>0.14867</v>
      </c>
      <c r="N326" s="12">
        <v>5.3842000000000001E-2</v>
      </c>
      <c r="O326" s="12">
        <v>0.118073</v>
      </c>
      <c r="P326" s="12">
        <v>0.71410499999999999</v>
      </c>
      <c r="Q326" s="12">
        <v>0.315556</v>
      </c>
      <c r="R326" s="12">
        <v>0.25162200000000001</v>
      </c>
      <c r="S326" s="12">
        <v>0.116761</v>
      </c>
      <c r="T326" s="12">
        <v>0.74058500000000005</v>
      </c>
      <c r="U326" s="12">
        <v>2.8542000000000001E-2</v>
      </c>
      <c r="V326" s="12">
        <f t="shared" si="92"/>
        <v>1.5221376657836238E-3</v>
      </c>
      <c r="W326" s="12">
        <f t="shared" si="93"/>
        <v>3.5181177788433764E-3</v>
      </c>
      <c r="X326" s="12">
        <f t="shared" si="94"/>
        <v>8.2031224365242388E-3</v>
      </c>
      <c r="Y326" s="12">
        <f t="shared" si="95"/>
        <v>0.25924002748981251</v>
      </c>
      <c r="Z326" s="12">
        <f t="shared" si="96"/>
        <v>8.7515709069778023E-4</v>
      </c>
      <c r="AA326" s="12">
        <f t="shared" si="97"/>
        <v>0.33831021490479779</v>
      </c>
      <c r="AB326" s="12">
        <f t="shared" si="98"/>
        <v>6.721559401781213E-2</v>
      </c>
      <c r="AC326" s="12">
        <f t="shared" si="99"/>
        <v>0.30526940788419299</v>
      </c>
      <c r="AD326" s="12">
        <f t="shared" si="100"/>
        <v>0.14972514207044418</v>
      </c>
      <c r="AE326" s="12">
        <f t="shared" si="101"/>
        <v>3.3757063243520418E-4</v>
      </c>
      <c r="AF326" s="12">
        <f t="shared" si="102"/>
        <v>1.8240928740535008E-3</v>
      </c>
      <c r="AG326" s="12">
        <f t="shared" si="103"/>
        <v>1.4879262964636606E-2</v>
      </c>
      <c r="AH326" s="12">
        <f t="shared" si="104"/>
        <v>7.6226367920285518E-5</v>
      </c>
      <c r="AI326" s="12">
        <f t="shared" si="105"/>
        <v>1.5543880374296638E-2</v>
      </c>
      <c r="AJ326" s="12">
        <f t="shared" si="106"/>
        <v>0.26666666666666666</v>
      </c>
      <c r="AK326" s="12">
        <f t="shared" si="107"/>
        <v>3.1151677517834337E-2</v>
      </c>
      <c r="AL326" s="12">
        <f t="shared" si="108"/>
        <v>6.8775317913907048E-3</v>
      </c>
      <c r="AM326" s="2">
        <v>1</v>
      </c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10">
        <v>145.40100000000001</v>
      </c>
      <c r="AZ326" s="10">
        <v>32.100999999999999</v>
      </c>
      <c r="BA326" s="9">
        <v>656.97080000000005</v>
      </c>
      <c r="BB326" s="9">
        <v>284.24290000000002</v>
      </c>
      <c r="BC326" s="9">
        <v>121.90479999999999</v>
      </c>
      <c r="BD326" s="9">
        <v>3.8574290000000002</v>
      </c>
      <c r="BE326" s="9">
        <v>1142.652</v>
      </c>
      <c r="BF326" s="9">
        <v>2.955867</v>
      </c>
      <c r="BG326" s="9">
        <v>14.8775</v>
      </c>
      <c r="BH326" s="9">
        <v>3.275795</v>
      </c>
      <c r="BI326" s="9">
        <v>6.6789050000000003</v>
      </c>
      <c r="BJ326" s="9">
        <v>2962.3429999999998</v>
      </c>
      <c r="BK326" s="9">
        <v>548.21770000000004</v>
      </c>
      <c r="BL326" s="9">
        <v>67.207629999999995</v>
      </c>
      <c r="BM326" s="9">
        <v>13118.82</v>
      </c>
      <c r="BN326" s="9">
        <v>64.334000000000003</v>
      </c>
      <c r="BO326" s="9">
        <v>3.75</v>
      </c>
      <c r="BP326" s="9">
        <v>0.90431139999999999</v>
      </c>
    </row>
    <row r="327" spans="1:68" x14ac:dyDescent="0.2">
      <c r="A327" s="25">
        <v>42613</v>
      </c>
      <c r="B327" s="27" t="str">
        <f t="shared" si="91"/>
        <v>2016-8</v>
      </c>
      <c r="C327" s="12">
        <v>7.2703000000000004E-2</v>
      </c>
      <c r="D327" s="12">
        <v>0.76273800000000003</v>
      </c>
      <c r="E327" s="16">
        <f t="shared" si="90"/>
        <v>1.1207621182404035</v>
      </c>
      <c r="F327" s="12">
        <v>1.120355</v>
      </c>
      <c r="G327" s="50">
        <v>1.308846</v>
      </c>
      <c r="H327" s="12">
        <v>9.8790000000000006E-3</v>
      </c>
      <c r="I327" s="12">
        <v>0.27225700000000003</v>
      </c>
      <c r="J327" s="12">
        <v>0.76954199999999995</v>
      </c>
      <c r="K327" s="12">
        <v>1.0293220000000001</v>
      </c>
      <c r="L327" s="12">
        <v>4.1459000000000003E-2</v>
      </c>
      <c r="M327" s="12">
        <v>0.150565</v>
      </c>
      <c r="N327" s="12">
        <v>5.4142000000000003E-2</v>
      </c>
      <c r="O327" s="12">
        <v>0.12037299999999999</v>
      </c>
      <c r="P327" s="12">
        <v>0.72230099999999997</v>
      </c>
      <c r="Q327" s="12">
        <v>0.31535800000000003</v>
      </c>
      <c r="R327" s="12">
        <v>0.26045699999999999</v>
      </c>
      <c r="S327" s="12">
        <v>0.118046</v>
      </c>
      <c r="T327" s="12">
        <v>0.74225799999999997</v>
      </c>
      <c r="U327" s="12">
        <v>2.8778000000000001E-2</v>
      </c>
      <c r="V327" s="12">
        <f t="shared" si="92"/>
        <v>1.516621029012202E-3</v>
      </c>
      <c r="W327" s="12">
        <f t="shared" si="93"/>
        <v>3.6112816438554039E-3</v>
      </c>
      <c r="X327" s="12">
        <f t="shared" si="94"/>
        <v>8.4714533201743422E-3</v>
      </c>
      <c r="Y327" s="12">
        <f t="shared" si="95"/>
        <v>0.26347746516762044</v>
      </c>
      <c r="Z327" s="12">
        <f t="shared" si="96"/>
        <v>9.0000171000324911E-4</v>
      </c>
      <c r="AA327" s="12">
        <f t="shared" si="97"/>
        <v>0.33754089307919655</v>
      </c>
      <c r="AB327" s="12">
        <f t="shared" si="98"/>
        <v>6.7391620795436785E-2</v>
      </c>
      <c r="AC327" s="12">
        <f t="shared" si="99"/>
        <v>0.31161802361254409</v>
      </c>
      <c r="AD327" s="12">
        <f t="shared" si="100"/>
        <v>0.1503949144862036</v>
      </c>
      <c r="AE327" s="12">
        <f t="shared" si="101"/>
        <v>3.3740240635396208E-4</v>
      </c>
      <c r="AF327" s="12">
        <f t="shared" si="102"/>
        <v>1.8160441690998634E-3</v>
      </c>
      <c r="AG327" s="12">
        <f t="shared" si="103"/>
        <v>1.4938831460701013E-2</v>
      </c>
      <c r="AH327" s="12">
        <f t="shared" si="104"/>
        <v>7.5958982149639198E-5</v>
      </c>
      <c r="AI327" s="12">
        <f t="shared" si="105"/>
        <v>1.5402838126953271E-2</v>
      </c>
      <c r="AJ327" s="12">
        <f t="shared" si="106"/>
        <v>0.26666666666666666</v>
      </c>
      <c r="AK327" s="12">
        <f t="shared" si="107"/>
        <v>3.1708384330984794E-2</v>
      </c>
      <c r="AL327" s="12">
        <f t="shared" si="108"/>
        <v>6.8868863353844781E-3</v>
      </c>
      <c r="AM327" s="2">
        <v>1</v>
      </c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10">
        <v>145.20349999999999</v>
      </c>
      <c r="AZ327" s="10">
        <v>31.537400000000002</v>
      </c>
      <c r="BA327" s="9">
        <v>659.3605</v>
      </c>
      <c r="BB327" s="9">
        <v>276.91000000000003</v>
      </c>
      <c r="BC327" s="9">
        <v>118.04349999999999</v>
      </c>
      <c r="BD327" s="9">
        <v>3.795391</v>
      </c>
      <c r="BE327" s="9">
        <v>1111.1089999999999</v>
      </c>
      <c r="BF327" s="9">
        <v>2.9626039999999998</v>
      </c>
      <c r="BG327" s="9">
        <v>14.83864</v>
      </c>
      <c r="BH327" s="9">
        <v>3.209057</v>
      </c>
      <c r="BI327" s="9">
        <v>6.6491610000000003</v>
      </c>
      <c r="BJ327" s="9">
        <v>2963.82</v>
      </c>
      <c r="BK327" s="9">
        <v>550.64739999999995</v>
      </c>
      <c r="BL327" s="9">
        <v>66.939639999999997</v>
      </c>
      <c r="BM327" s="9">
        <v>13165</v>
      </c>
      <c r="BN327" s="9">
        <v>64.923100000000005</v>
      </c>
      <c r="BO327" s="9">
        <v>3.75</v>
      </c>
      <c r="BP327" s="9">
        <v>0.89224999999999999</v>
      </c>
    </row>
    <row r="328" spans="1:68" x14ac:dyDescent="0.2">
      <c r="A328" s="25">
        <v>42643</v>
      </c>
      <c r="B328" s="27" t="str">
        <f t="shared" si="91"/>
        <v>2016-9</v>
      </c>
      <c r="C328" s="12">
        <v>7.0848999999999995E-2</v>
      </c>
      <c r="D328" s="12">
        <v>0.75715900000000003</v>
      </c>
      <c r="E328" s="16">
        <f t="shared" ref="E328:E344" si="109">1/BP328</f>
        <v>1.121178421306785</v>
      </c>
      <c r="F328" s="12">
        <v>1.1202909999999999</v>
      </c>
      <c r="G328" s="50">
        <v>1.3144769999999999</v>
      </c>
      <c r="H328" s="12">
        <v>9.7949999999999999E-3</v>
      </c>
      <c r="I328" s="12">
        <v>0.27225500000000002</v>
      </c>
      <c r="J328" s="12">
        <v>0.76310900000000004</v>
      </c>
      <c r="K328" s="12">
        <v>1.0255270000000001</v>
      </c>
      <c r="L328" s="12">
        <v>4.1459999999999997E-2</v>
      </c>
      <c r="M328" s="12">
        <v>0.150424</v>
      </c>
      <c r="N328" s="12">
        <v>5.2096999999999997E-2</v>
      </c>
      <c r="O328" s="12">
        <v>0.12155100000000001</v>
      </c>
      <c r="P328" s="12">
        <v>0.72981600000000002</v>
      </c>
      <c r="Q328" s="12">
        <v>0.31508799999999998</v>
      </c>
      <c r="R328" s="12">
        <v>0.25902599999999998</v>
      </c>
      <c r="S328" s="12">
        <v>0.117089</v>
      </c>
      <c r="T328" s="12">
        <v>0.73521300000000001</v>
      </c>
      <c r="U328" s="12">
        <v>2.8783E-2</v>
      </c>
      <c r="V328" s="12">
        <f t="shared" si="92"/>
        <v>1.4972919976929725E-3</v>
      </c>
      <c r="W328" s="12">
        <f t="shared" si="93"/>
        <v>3.6309568115842051E-3</v>
      </c>
      <c r="X328" s="12">
        <f t="shared" si="94"/>
        <v>8.7059782211248819E-3</v>
      </c>
      <c r="Y328" s="12">
        <f t="shared" si="95"/>
        <v>0.26555297290536461</v>
      </c>
      <c r="Z328" s="12">
        <f t="shared" si="96"/>
        <v>9.0297938046584713E-4</v>
      </c>
      <c r="AA328" s="12">
        <f t="shared" si="97"/>
        <v>0.33739068120190707</v>
      </c>
      <c r="AB328" s="12">
        <f t="shared" si="98"/>
        <v>6.6165397614340427E-2</v>
      </c>
      <c r="AC328" s="12">
        <f t="shared" si="99"/>
        <v>0.30714690928815325</v>
      </c>
      <c r="AD328" s="12">
        <f t="shared" si="100"/>
        <v>0.1498657876938308</v>
      </c>
      <c r="AE328" s="12">
        <f t="shared" si="101"/>
        <v>3.4253484692631491E-4</v>
      </c>
      <c r="AF328" s="12">
        <f t="shared" si="102"/>
        <v>1.8109747970259447E-3</v>
      </c>
      <c r="AG328" s="12">
        <f t="shared" si="103"/>
        <v>1.4984027775592608E-2</v>
      </c>
      <c r="AH328" s="12">
        <f t="shared" si="104"/>
        <v>7.6229738135603561E-5</v>
      </c>
      <c r="AI328" s="12">
        <f t="shared" si="105"/>
        <v>1.5480451286115892E-2</v>
      </c>
      <c r="AJ328" s="12">
        <f t="shared" si="106"/>
        <v>0.26666666666666666</v>
      </c>
      <c r="AK328" s="12">
        <f t="shared" si="107"/>
        <v>3.1790235311321774E-2</v>
      </c>
      <c r="AL328" s="12">
        <f t="shared" si="108"/>
        <v>6.8748319962930902E-3</v>
      </c>
      <c r="AM328" s="2">
        <v>1</v>
      </c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10">
        <v>145.4581</v>
      </c>
      <c r="AZ328" s="10">
        <v>31.456199999999999</v>
      </c>
      <c r="BA328" s="9">
        <v>667.87239999999997</v>
      </c>
      <c r="BB328" s="9">
        <v>275.40949999999998</v>
      </c>
      <c r="BC328" s="9">
        <v>114.86360000000001</v>
      </c>
      <c r="BD328" s="9">
        <v>3.765727</v>
      </c>
      <c r="BE328" s="9">
        <v>1107.4449999999999</v>
      </c>
      <c r="BF328" s="9">
        <v>2.9639229999999999</v>
      </c>
      <c r="BG328" s="9">
        <v>15.11364</v>
      </c>
      <c r="BH328" s="9">
        <v>3.2557710000000002</v>
      </c>
      <c r="BI328" s="9">
        <v>6.6726369999999999</v>
      </c>
      <c r="BJ328" s="9">
        <v>2919.4110000000001</v>
      </c>
      <c r="BK328" s="9">
        <v>552.18880000000001</v>
      </c>
      <c r="BL328" s="9">
        <v>66.737729999999999</v>
      </c>
      <c r="BM328" s="9">
        <v>13118.24</v>
      </c>
      <c r="BN328" s="9">
        <v>64.5976</v>
      </c>
      <c r="BO328" s="9">
        <v>3.75</v>
      </c>
      <c r="BP328" s="9">
        <v>0.89191869999999995</v>
      </c>
    </row>
    <row r="329" spans="1:68" x14ac:dyDescent="0.2">
      <c r="A329" s="25">
        <v>42674</v>
      </c>
      <c r="B329" s="27" t="str">
        <f t="shared" ref="B329:B345" si="110">YEAR(A329)&amp;"-"&amp;MONTH(A329)</f>
        <v>2016-10</v>
      </c>
      <c r="C329" s="12">
        <v>7.1837999999999999E-2</v>
      </c>
      <c r="D329" s="12">
        <v>0.76160700000000003</v>
      </c>
      <c r="E329" s="16">
        <f t="shared" si="109"/>
        <v>1.1017133736215223</v>
      </c>
      <c r="F329" s="12">
        <v>1.1033740000000001</v>
      </c>
      <c r="G329" s="50">
        <v>1.2374510000000001</v>
      </c>
      <c r="H329" s="12">
        <v>9.6469999999999993E-3</v>
      </c>
      <c r="I329" s="12">
        <v>0.272256</v>
      </c>
      <c r="J329" s="12">
        <v>0.75515900000000002</v>
      </c>
      <c r="K329" s="12">
        <v>1.0142420000000001</v>
      </c>
      <c r="L329" s="12">
        <v>4.0833000000000001E-2</v>
      </c>
      <c r="M329" s="12">
        <v>0.14829300000000001</v>
      </c>
      <c r="N329" s="12">
        <v>5.2823000000000002E-2</v>
      </c>
      <c r="O329" s="12">
        <v>0.122491</v>
      </c>
      <c r="P329" s="12">
        <v>0.71630000000000005</v>
      </c>
      <c r="Q329" s="12">
        <v>0.31554100000000002</v>
      </c>
      <c r="R329" s="12">
        <v>0.25610100000000002</v>
      </c>
      <c r="S329" s="12">
        <v>0.113581</v>
      </c>
      <c r="T329" s="12">
        <v>0.72297</v>
      </c>
      <c r="U329" s="12">
        <v>2.8542999999999999E-2</v>
      </c>
      <c r="V329" s="12">
        <f t="shared" ref="V329:V343" si="111">1/BA329</f>
        <v>1.5074984480303478E-3</v>
      </c>
      <c r="W329" s="12">
        <f t="shared" ref="W329:W343" si="112">1/BB329</f>
        <v>3.5922301498750261E-3</v>
      </c>
      <c r="X329" s="12">
        <f t="shared" ref="X329:X343" si="113">1/BC329</f>
        <v>8.7572959221651533E-3</v>
      </c>
      <c r="Y329" s="12">
        <f t="shared" ref="Y329:Y343" si="114">1/BD329</f>
        <v>0.26221481844114863</v>
      </c>
      <c r="Z329" s="12">
        <f t="shared" ref="Z329:Z343" si="115">1/BE329</f>
        <v>8.8794569324140136E-4</v>
      </c>
      <c r="AA329" s="12">
        <f t="shared" ref="AA329:AA343" si="116">1/BF329</f>
        <v>0.32514382737203801</v>
      </c>
      <c r="AB329" s="12">
        <f t="shared" ref="AB329:AB343" si="117">1/BG329</f>
        <v>6.5876152832674575E-2</v>
      </c>
      <c r="AC329" s="12">
        <f t="shared" ref="AC329:AC343" si="118">1/BH329</f>
        <v>0.31394759272834583</v>
      </c>
      <c r="AD329" s="12">
        <f t="shared" ref="AD329:AD343" si="119">1/BI329</f>
        <v>0.1481680355911475</v>
      </c>
      <c r="AE329" s="12">
        <f t="shared" ref="AE329:AE343" si="120">1/BJ329</f>
        <v>3.4098364233271002E-4</v>
      </c>
      <c r="AF329" s="12">
        <f t="shared" ref="AF329:AF343" si="121">1/BK329</f>
        <v>1.8068900693502478E-3</v>
      </c>
      <c r="AG329" s="12">
        <f t="shared" ref="AG329:AG343" si="122">1/BL329</f>
        <v>1.4981791879239564E-2</v>
      </c>
      <c r="AH329" s="12">
        <f t="shared" ref="AH329:AH343" si="123">1/BM329</f>
        <v>7.6821200192974857E-5</v>
      </c>
      <c r="AI329" s="12">
        <f t="shared" ref="AI329:AI343" si="124">1/BN329</f>
        <v>1.5954103235811219E-2</v>
      </c>
      <c r="AJ329" s="12">
        <f t="shared" ref="AJ329:AJ343" si="125">1/BO329</f>
        <v>0.26666666666666666</v>
      </c>
      <c r="AK329" s="12">
        <f t="shared" ref="AK329:AK343" si="126">1/AZ329</f>
        <v>3.165959602355474E-2</v>
      </c>
      <c r="AL329" s="12">
        <f t="shared" ref="AL329:AL343" si="127">1/AY329</f>
        <v>6.8138457345325708E-3</v>
      </c>
      <c r="AM329" s="2">
        <v>1</v>
      </c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10">
        <v>146.76</v>
      </c>
      <c r="AZ329" s="10">
        <v>31.585999999999999</v>
      </c>
      <c r="BA329" s="9">
        <v>663.35059999999999</v>
      </c>
      <c r="BB329" s="9">
        <v>278.37860000000001</v>
      </c>
      <c r="BC329" s="9">
        <v>114.1905</v>
      </c>
      <c r="BD329" s="9">
        <v>3.8136670000000001</v>
      </c>
      <c r="BE329" s="9">
        <v>1126.1949999999999</v>
      </c>
      <c r="BF329" s="9">
        <v>3.0755620000000001</v>
      </c>
      <c r="BG329" s="9">
        <v>15.18</v>
      </c>
      <c r="BH329" s="9">
        <v>3.1852450000000001</v>
      </c>
      <c r="BI329" s="9">
        <v>6.7490940000000004</v>
      </c>
      <c r="BJ329" s="9">
        <v>2932.692</v>
      </c>
      <c r="BK329" s="9">
        <v>553.43709999999999</v>
      </c>
      <c r="BL329" s="9">
        <v>66.747690000000006</v>
      </c>
      <c r="BM329" s="9">
        <v>13017.24</v>
      </c>
      <c r="BN329" s="9">
        <v>62.6798</v>
      </c>
      <c r="BO329" s="9">
        <v>3.75</v>
      </c>
      <c r="BP329" s="9">
        <v>0.90767710000000001</v>
      </c>
    </row>
    <row r="330" spans="1:68" x14ac:dyDescent="0.2">
      <c r="A330" s="25">
        <v>42704</v>
      </c>
      <c r="B330" s="27" t="str">
        <f t="shared" si="110"/>
        <v>2016-11</v>
      </c>
      <c r="C330" s="12">
        <v>7.1537000000000003E-2</v>
      </c>
      <c r="D330" s="12">
        <v>0.75202500000000005</v>
      </c>
      <c r="E330" s="16">
        <f t="shared" si="109"/>
        <v>1.0779689555720486</v>
      </c>
      <c r="F330" s="12">
        <v>1.0786260000000001</v>
      </c>
      <c r="G330" s="50">
        <v>1.2450000000000001</v>
      </c>
      <c r="H330" s="12">
        <v>9.2250000000000006E-3</v>
      </c>
      <c r="I330" s="12">
        <v>0.27225500000000002</v>
      </c>
      <c r="J330" s="12">
        <v>0.74309099999999995</v>
      </c>
      <c r="K330" s="12">
        <v>1.003838</v>
      </c>
      <c r="L330" s="12">
        <v>3.9905000000000003E-2</v>
      </c>
      <c r="M330" s="12">
        <v>0.144958</v>
      </c>
      <c r="N330" s="12">
        <v>4.9744999999999998E-2</v>
      </c>
      <c r="O330" s="12">
        <v>0.118688</v>
      </c>
      <c r="P330" s="12">
        <v>0.71392100000000003</v>
      </c>
      <c r="Q330" s="12">
        <v>0.31738499999999997</v>
      </c>
      <c r="R330" s="12">
        <v>0.24535100000000001</v>
      </c>
      <c r="S330" s="12">
        <v>0.10947999999999999</v>
      </c>
      <c r="T330" s="12">
        <v>0.70837899999999998</v>
      </c>
      <c r="U330" s="12">
        <v>2.8273E-2</v>
      </c>
      <c r="V330" s="12">
        <f t="shared" si="111"/>
        <v>1.4996492320446249E-3</v>
      </c>
      <c r="W330" s="12">
        <f t="shared" si="112"/>
        <v>3.4963372371104033E-3</v>
      </c>
      <c r="X330" s="12">
        <f t="shared" si="113"/>
        <v>8.9068847547088478E-3</v>
      </c>
      <c r="Y330" s="12">
        <f t="shared" si="114"/>
        <v>0.2602225839894412</v>
      </c>
      <c r="Z330" s="12">
        <f t="shared" si="115"/>
        <v>8.6006708523264815E-4</v>
      </c>
      <c r="AA330" s="12">
        <f t="shared" si="116"/>
        <v>0.30444264011439737</v>
      </c>
      <c r="AB330" s="12">
        <f t="shared" si="117"/>
        <v>6.5187008489955983E-2</v>
      </c>
      <c r="AC330" s="12">
        <f t="shared" si="118"/>
        <v>0.29927306572335799</v>
      </c>
      <c r="AD330" s="12">
        <f t="shared" si="119"/>
        <v>0.14633564568042781</v>
      </c>
      <c r="AE330" s="12">
        <f t="shared" si="120"/>
        <v>3.2284308534679805E-4</v>
      </c>
      <c r="AF330" s="12">
        <f t="shared" si="121"/>
        <v>1.8038702396766309E-3</v>
      </c>
      <c r="AG330" s="12">
        <f t="shared" si="122"/>
        <v>1.4787286364377074E-2</v>
      </c>
      <c r="AH330" s="12">
        <f t="shared" si="123"/>
        <v>7.5128657826527926E-5</v>
      </c>
      <c r="AI330" s="12">
        <f t="shared" si="124"/>
        <v>1.553731129935427E-2</v>
      </c>
      <c r="AJ330" s="12">
        <f t="shared" si="125"/>
        <v>0.26666666666666666</v>
      </c>
      <c r="AK330" s="12">
        <f t="shared" si="126"/>
        <v>3.1496559000929146E-2</v>
      </c>
      <c r="AL330" s="12">
        <f t="shared" si="127"/>
        <v>6.7654421216426491E-3</v>
      </c>
      <c r="AM330" s="2">
        <v>1</v>
      </c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10">
        <v>147.81</v>
      </c>
      <c r="AZ330" s="10">
        <v>31.749500000000001</v>
      </c>
      <c r="BA330" s="9">
        <v>666.82259999999997</v>
      </c>
      <c r="BB330" s="9">
        <v>286.0136</v>
      </c>
      <c r="BC330" s="9">
        <v>112.2727</v>
      </c>
      <c r="BD330" s="9">
        <v>3.8428640000000001</v>
      </c>
      <c r="BE330" s="9">
        <v>1162.7</v>
      </c>
      <c r="BF330" s="9">
        <v>3.284691</v>
      </c>
      <c r="BG330" s="9">
        <v>15.340479999999999</v>
      </c>
      <c r="BH330" s="9">
        <v>3.3414299999999999</v>
      </c>
      <c r="BI330" s="9">
        <v>6.8336050000000004</v>
      </c>
      <c r="BJ330" s="9">
        <v>3097.48</v>
      </c>
      <c r="BK330" s="9">
        <v>554.36360000000002</v>
      </c>
      <c r="BL330" s="9">
        <v>67.625659999999996</v>
      </c>
      <c r="BM330" s="9">
        <v>13310.5</v>
      </c>
      <c r="BN330" s="9">
        <v>64.361199999999997</v>
      </c>
      <c r="BO330" s="9">
        <v>3.75</v>
      </c>
      <c r="BP330" s="9">
        <v>0.92767049999999995</v>
      </c>
    </row>
    <row r="331" spans="1:68" x14ac:dyDescent="0.2">
      <c r="A331" s="25">
        <v>42735</v>
      </c>
      <c r="B331" s="27" t="str">
        <f t="shared" si="110"/>
        <v>2016-12</v>
      </c>
      <c r="C331" s="12">
        <v>7.2165999999999994E-2</v>
      </c>
      <c r="D331" s="12">
        <v>0.73377400000000004</v>
      </c>
      <c r="E331" s="16">
        <f t="shared" si="109"/>
        <v>1.0539059176079539</v>
      </c>
      <c r="F331" s="12">
        <v>1.0538419999999999</v>
      </c>
      <c r="G331" s="50">
        <v>1.2480119999999999</v>
      </c>
      <c r="H331" s="12">
        <v>8.6169999999999997E-3</v>
      </c>
      <c r="I331" s="12">
        <v>0.27226600000000001</v>
      </c>
      <c r="J331" s="12">
        <v>0.74927100000000002</v>
      </c>
      <c r="K331" s="12">
        <v>0.98045800000000005</v>
      </c>
      <c r="L331" s="12">
        <v>3.8988000000000002E-2</v>
      </c>
      <c r="M331" s="12">
        <v>0.14171800000000001</v>
      </c>
      <c r="N331" s="12">
        <v>4.8738999999999998E-2</v>
      </c>
      <c r="O331" s="12">
        <v>0.116685</v>
      </c>
      <c r="P331" s="12">
        <v>0.70277699999999999</v>
      </c>
      <c r="Q331" s="12">
        <v>0.31480999999999998</v>
      </c>
      <c r="R331" s="12">
        <v>0.23768900000000001</v>
      </c>
      <c r="S331" s="12">
        <v>0.10856399999999999</v>
      </c>
      <c r="T331" s="12">
        <v>0.69622600000000001</v>
      </c>
      <c r="U331" s="12">
        <v>2.7942999999999999E-2</v>
      </c>
      <c r="V331" s="12">
        <f t="shared" si="111"/>
        <v>1.500427546829469E-3</v>
      </c>
      <c r="W331" s="12">
        <f t="shared" si="112"/>
        <v>3.3804443323639348E-3</v>
      </c>
      <c r="X331" s="12">
        <f t="shared" si="113"/>
        <v>8.8709655957341302E-3</v>
      </c>
      <c r="Y331" s="12">
        <f t="shared" si="114"/>
        <v>0.26121439092771076</v>
      </c>
      <c r="Z331" s="12">
        <f t="shared" si="115"/>
        <v>8.44510428859286E-4</v>
      </c>
      <c r="AA331" s="12">
        <f t="shared" si="116"/>
        <v>0.28598613596410072</v>
      </c>
      <c r="AB331" s="12">
        <f t="shared" si="117"/>
        <v>6.3562688701732081E-2</v>
      </c>
      <c r="AC331" s="12">
        <f t="shared" si="118"/>
        <v>0.29835890666975368</v>
      </c>
      <c r="AD331" s="12">
        <f t="shared" si="119"/>
        <v>0.14446752232853907</v>
      </c>
      <c r="AE331" s="12">
        <f t="shared" si="120"/>
        <v>3.3227890161886283E-4</v>
      </c>
      <c r="AF331" s="12">
        <f t="shared" si="121"/>
        <v>1.8099590098583037E-3</v>
      </c>
      <c r="AG331" s="12">
        <f t="shared" si="122"/>
        <v>1.4727445065157161E-2</v>
      </c>
      <c r="AH331" s="12">
        <f t="shared" si="123"/>
        <v>7.4528588048446568E-5</v>
      </c>
      <c r="AI331" s="12">
        <f t="shared" si="124"/>
        <v>1.6081126064771561E-2</v>
      </c>
      <c r="AJ331" s="12">
        <f t="shared" si="125"/>
        <v>0.26666666666666666</v>
      </c>
      <c r="AK331" s="12">
        <f t="shared" si="126"/>
        <v>3.1249511726379273E-2</v>
      </c>
      <c r="AL331" s="12">
        <f t="shared" si="127"/>
        <v>6.7197436820969902E-3</v>
      </c>
      <c r="AM331" s="2">
        <v>1</v>
      </c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10">
        <v>148.8152</v>
      </c>
      <c r="AZ331" s="10">
        <v>32.000500000000002</v>
      </c>
      <c r="BA331" s="9">
        <v>666.47670000000005</v>
      </c>
      <c r="BB331" s="9">
        <v>295.81909999999999</v>
      </c>
      <c r="BC331" s="9">
        <v>112.7273</v>
      </c>
      <c r="BD331" s="9">
        <v>3.8282729999999998</v>
      </c>
      <c r="BE331" s="9">
        <v>1184.1179999999999</v>
      </c>
      <c r="BF331" s="9">
        <v>3.4966729999999999</v>
      </c>
      <c r="BG331" s="9">
        <v>15.7325</v>
      </c>
      <c r="BH331" s="9">
        <v>3.3516680000000001</v>
      </c>
      <c r="BI331" s="9">
        <v>6.9219710000000001</v>
      </c>
      <c r="BJ331" s="9">
        <v>3009.52</v>
      </c>
      <c r="BK331" s="9">
        <v>552.49869999999999</v>
      </c>
      <c r="BL331" s="9">
        <v>67.900440000000003</v>
      </c>
      <c r="BM331" s="9">
        <v>13417.67</v>
      </c>
      <c r="BN331" s="9">
        <v>62.184699999999999</v>
      </c>
      <c r="BO331" s="9">
        <v>3.75</v>
      </c>
      <c r="BP331" s="9">
        <v>0.94885129999999995</v>
      </c>
    </row>
    <row r="332" spans="1:68" x14ac:dyDescent="0.2">
      <c r="A332" s="25">
        <v>42766</v>
      </c>
      <c r="B332" s="27" t="str">
        <f t="shared" si="110"/>
        <v>2017-1</v>
      </c>
      <c r="C332" s="12">
        <v>7.3669999999999999E-2</v>
      </c>
      <c r="D332" s="12">
        <v>0.74530300000000005</v>
      </c>
      <c r="E332" s="16">
        <f t="shared" si="109"/>
        <v>1.0629847143861058</v>
      </c>
      <c r="F332" s="12">
        <v>1.0629200000000001</v>
      </c>
      <c r="G332" s="50">
        <v>1.234802</v>
      </c>
      <c r="H332" s="12">
        <v>8.6899999999999998E-3</v>
      </c>
      <c r="I332" s="12">
        <v>0.27225700000000003</v>
      </c>
      <c r="J332" s="12">
        <v>0.75694600000000001</v>
      </c>
      <c r="K332" s="12">
        <v>0.99181200000000003</v>
      </c>
      <c r="L332" s="12">
        <v>3.9334000000000001E-2</v>
      </c>
      <c r="M332" s="12">
        <v>0.14294299999999999</v>
      </c>
      <c r="N332" s="12">
        <v>4.6858999999999998E-2</v>
      </c>
      <c r="O332" s="12">
        <v>0.1181</v>
      </c>
      <c r="P332" s="12">
        <v>0.71179599999999998</v>
      </c>
      <c r="Q332" s="12">
        <v>0.40688400000000002</v>
      </c>
      <c r="R332" s="12">
        <v>0.24343400000000001</v>
      </c>
      <c r="S332" s="12">
        <v>0.11172</v>
      </c>
      <c r="T332" s="12">
        <v>0.69942700000000002</v>
      </c>
      <c r="U332" s="12">
        <v>2.8205999999999998E-2</v>
      </c>
      <c r="V332" s="12">
        <f t="shared" si="111"/>
        <v>1.5138287499392577E-3</v>
      </c>
      <c r="W332" s="12">
        <f t="shared" si="112"/>
        <v>3.4367213678151041E-3</v>
      </c>
      <c r="X332" s="12">
        <f t="shared" si="113"/>
        <v>8.7440409361020464E-3</v>
      </c>
      <c r="Y332" s="12">
        <f t="shared" si="114"/>
        <v>0.26182061151345665</v>
      </c>
      <c r="Z332" s="12">
        <f t="shared" si="115"/>
        <v>8.4698460774872326E-4</v>
      </c>
      <c r="AA332" s="12">
        <f t="shared" si="116"/>
        <v>0.26663595020520303</v>
      </c>
      <c r="AB332" s="12">
        <f t="shared" si="117"/>
        <v>6.28571464489798E-2</v>
      </c>
      <c r="AC332" s="12">
        <f t="shared" si="118"/>
        <v>0.31289248451025753</v>
      </c>
      <c r="AD332" s="12">
        <f t="shared" si="119"/>
        <v>0.14497020789742604</v>
      </c>
      <c r="AE332" s="12">
        <f t="shared" si="120"/>
        <v>3.3977928617128883E-4</v>
      </c>
      <c r="AF332" s="12">
        <f t="shared" si="121"/>
        <v>1.8024581563845139E-3</v>
      </c>
      <c r="AG332" s="12">
        <f t="shared" si="122"/>
        <v>1.468852181620047E-2</v>
      </c>
      <c r="AH332" s="12">
        <f t="shared" si="123"/>
        <v>7.4857527410955111E-5</v>
      </c>
      <c r="AI332" s="12">
        <f t="shared" si="124"/>
        <v>1.6678953495741861E-2</v>
      </c>
      <c r="AJ332" s="12">
        <f t="shared" si="125"/>
        <v>0.26666666666666666</v>
      </c>
      <c r="AK332" s="12">
        <f t="shared" si="126"/>
        <v>3.1599769953674736E-2</v>
      </c>
      <c r="AL332" s="12">
        <f t="shared" si="127"/>
        <v>6.6740437096470626E-3</v>
      </c>
      <c r="AM332" s="2">
        <v>1</v>
      </c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10">
        <v>149.83420000000001</v>
      </c>
      <c r="AZ332" s="10">
        <v>31.645800000000001</v>
      </c>
      <c r="BA332" s="9">
        <v>660.57669999999996</v>
      </c>
      <c r="BB332" s="9">
        <v>290.97500000000002</v>
      </c>
      <c r="BC332" s="9">
        <v>114.36360000000001</v>
      </c>
      <c r="BD332" s="9">
        <v>3.8194089999999998</v>
      </c>
      <c r="BE332" s="9">
        <v>1180.6590000000001</v>
      </c>
      <c r="BF332" s="9">
        <v>3.750432</v>
      </c>
      <c r="BG332" s="9">
        <v>15.909090000000001</v>
      </c>
      <c r="BH332" s="9">
        <v>3.195986</v>
      </c>
      <c r="BI332" s="9">
        <v>6.8979689999999998</v>
      </c>
      <c r="BJ332" s="9">
        <v>2943.087</v>
      </c>
      <c r="BK332" s="9">
        <v>554.79790000000003</v>
      </c>
      <c r="BL332" s="9">
        <v>68.080370000000002</v>
      </c>
      <c r="BM332" s="9">
        <v>13358.71</v>
      </c>
      <c r="BN332" s="9">
        <v>59.955800000000004</v>
      </c>
      <c r="BO332" s="9">
        <v>3.75</v>
      </c>
      <c r="BP332" s="9">
        <v>0.94074729999999995</v>
      </c>
    </row>
    <row r="333" spans="1:68" x14ac:dyDescent="0.2">
      <c r="A333" s="25">
        <v>42794</v>
      </c>
      <c r="B333" s="27" t="str">
        <f t="shared" si="110"/>
        <v>2017-2</v>
      </c>
      <c r="C333" s="12">
        <v>7.5913999999999995E-2</v>
      </c>
      <c r="D333" s="12">
        <v>0.76684300000000005</v>
      </c>
      <c r="E333" s="16">
        <f t="shared" si="109"/>
        <v>1.0645500572727931</v>
      </c>
      <c r="F333" s="12">
        <v>1.064889</v>
      </c>
      <c r="G333" s="50">
        <v>1.2484109999999999</v>
      </c>
      <c r="H333" s="12">
        <v>8.8599999999999998E-3</v>
      </c>
      <c r="I333" s="12">
        <v>0.27226600000000001</v>
      </c>
      <c r="J333" s="12">
        <v>0.76339100000000004</v>
      </c>
      <c r="K333" s="12">
        <v>0.99886399999999997</v>
      </c>
      <c r="L333" s="12">
        <v>3.9406999999999998E-2</v>
      </c>
      <c r="M333" s="12">
        <v>0.14321700000000001</v>
      </c>
      <c r="N333" s="12">
        <v>4.9288999999999999E-2</v>
      </c>
      <c r="O333" s="12">
        <v>0.12015000000000001</v>
      </c>
      <c r="P333" s="12">
        <v>0.72272899999999995</v>
      </c>
      <c r="Q333" s="12">
        <v>0.31478200000000001</v>
      </c>
      <c r="R333" s="12">
        <v>0.24704300000000001</v>
      </c>
      <c r="S333" s="12">
        <v>0.112313</v>
      </c>
      <c r="T333" s="12">
        <v>0.70736699999999997</v>
      </c>
      <c r="U333" s="12">
        <v>2.8558E-2</v>
      </c>
      <c r="V333" s="12">
        <f t="shared" si="111"/>
        <v>1.5544390192795518E-3</v>
      </c>
      <c r="W333" s="12">
        <f t="shared" si="112"/>
        <v>3.4490667687590432E-3</v>
      </c>
      <c r="X333" s="12">
        <f t="shared" si="113"/>
        <v>8.9726334679228349E-3</v>
      </c>
      <c r="Y333" s="12">
        <f t="shared" si="114"/>
        <v>0.26816481409474263</v>
      </c>
      <c r="Z333" s="12">
        <f t="shared" si="115"/>
        <v>8.7469167118590702E-4</v>
      </c>
      <c r="AA333" s="12">
        <f t="shared" si="116"/>
        <v>0.27272702479361383</v>
      </c>
      <c r="AB333" s="12">
        <f t="shared" si="117"/>
        <v>6.4125419059613553E-2</v>
      </c>
      <c r="AC333" s="12">
        <f t="shared" si="118"/>
        <v>0.32220761189706498</v>
      </c>
      <c r="AD333" s="12">
        <f t="shared" si="119"/>
        <v>0.14549549582318805</v>
      </c>
      <c r="AE333" s="12">
        <f t="shared" si="120"/>
        <v>3.471533942402392E-4</v>
      </c>
      <c r="AF333" s="12">
        <f t="shared" si="121"/>
        <v>1.7845524146243357E-3</v>
      </c>
      <c r="AG333" s="12">
        <f t="shared" si="122"/>
        <v>1.4908584288290276E-2</v>
      </c>
      <c r="AH333" s="12">
        <f t="shared" si="123"/>
        <v>7.4957798759298512E-5</v>
      </c>
      <c r="AI333" s="12">
        <f t="shared" si="124"/>
        <v>1.7125604319762434E-2</v>
      </c>
      <c r="AJ333" s="12">
        <f t="shared" si="125"/>
        <v>0.26666666666666666</v>
      </c>
      <c r="AK333" s="12">
        <f t="shared" si="126"/>
        <v>3.2409973196952165E-2</v>
      </c>
      <c r="AL333" s="12">
        <f t="shared" si="127"/>
        <v>6.6281307146914513E-3</v>
      </c>
      <c r="AM333" s="2">
        <v>1</v>
      </c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10">
        <v>150.87209999999999</v>
      </c>
      <c r="AZ333" s="10">
        <v>30.854700000000001</v>
      </c>
      <c r="BA333" s="9">
        <v>643.31889999999999</v>
      </c>
      <c r="BB333" s="9">
        <v>289.93349999999998</v>
      </c>
      <c r="BC333" s="9">
        <v>111.45</v>
      </c>
      <c r="BD333" s="9">
        <v>3.72905</v>
      </c>
      <c r="BE333" s="9">
        <v>1143.26</v>
      </c>
      <c r="BF333" s="9">
        <v>3.6666699999999999</v>
      </c>
      <c r="BG333" s="9">
        <v>15.594440000000001</v>
      </c>
      <c r="BH333" s="9">
        <v>3.1035889999999999</v>
      </c>
      <c r="BI333" s="9">
        <v>6.8730650000000004</v>
      </c>
      <c r="BJ333" s="9">
        <v>2880.5709999999999</v>
      </c>
      <c r="BK333" s="9">
        <v>560.3646</v>
      </c>
      <c r="BL333" s="9">
        <v>67.075450000000004</v>
      </c>
      <c r="BM333" s="9">
        <v>13340.84</v>
      </c>
      <c r="BN333" s="9">
        <v>58.392099999999999</v>
      </c>
      <c r="BO333" s="9">
        <v>3.75</v>
      </c>
      <c r="BP333" s="9">
        <v>0.93936399999999998</v>
      </c>
    </row>
    <row r="334" spans="1:68" x14ac:dyDescent="0.2">
      <c r="A334" s="25">
        <v>42825</v>
      </c>
      <c r="B334" s="27" t="str">
        <f t="shared" si="110"/>
        <v>2017-3</v>
      </c>
      <c r="C334" s="12">
        <v>7.7529000000000001E-2</v>
      </c>
      <c r="D334" s="12">
        <v>0.76207599999999998</v>
      </c>
      <c r="E334" s="16">
        <f t="shared" si="109"/>
        <v>1.0691557753549759</v>
      </c>
      <c r="F334" s="12">
        <v>1.069491</v>
      </c>
      <c r="G334" s="50">
        <v>1.234259</v>
      </c>
      <c r="H334" s="12">
        <v>8.8520000000000005E-3</v>
      </c>
      <c r="I334" s="12">
        <v>0.27226499999999998</v>
      </c>
      <c r="J334" s="12">
        <v>0.74690699999999999</v>
      </c>
      <c r="K334" s="12">
        <v>0.99828099999999997</v>
      </c>
      <c r="L334" s="12">
        <v>3.9572999999999997E-2</v>
      </c>
      <c r="M334" s="12">
        <v>0.14382900000000001</v>
      </c>
      <c r="N334" s="12">
        <v>5.1907000000000002E-2</v>
      </c>
      <c r="O334" s="12">
        <v>0.117587</v>
      </c>
      <c r="P334" s="12">
        <v>0.70043599999999995</v>
      </c>
      <c r="Q334" s="12">
        <v>0.32940700000000001</v>
      </c>
      <c r="R334" s="12">
        <v>0.24950700000000001</v>
      </c>
      <c r="S334" s="12">
        <v>0.112182</v>
      </c>
      <c r="T334" s="12">
        <v>0.71161300000000005</v>
      </c>
      <c r="U334" s="12">
        <v>2.8674000000000002E-2</v>
      </c>
      <c r="V334" s="12">
        <f t="shared" si="111"/>
        <v>1.510646127519078E-3</v>
      </c>
      <c r="W334" s="12">
        <f t="shared" si="112"/>
        <v>3.4483067779228363E-3</v>
      </c>
      <c r="X334" s="12">
        <f t="shared" si="113"/>
        <v>9.1233633826511944E-3</v>
      </c>
      <c r="Y334" s="12">
        <f t="shared" si="114"/>
        <v>0.27393019984577732</v>
      </c>
      <c r="Z334" s="12">
        <f t="shared" si="115"/>
        <v>8.8175956885484124E-4</v>
      </c>
      <c r="AA334" s="12">
        <f t="shared" si="116"/>
        <v>0.27244630628195798</v>
      </c>
      <c r="AB334" s="12">
        <f t="shared" si="117"/>
        <v>6.4449974252235281E-2</v>
      </c>
      <c r="AC334" s="12">
        <f t="shared" si="118"/>
        <v>0.31976148351421707</v>
      </c>
      <c r="AD334" s="12">
        <f t="shared" si="119"/>
        <v>0.14498563554815805</v>
      </c>
      <c r="AE334" s="12">
        <f t="shared" si="120"/>
        <v>3.3976370114113032E-4</v>
      </c>
      <c r="AF334" s="12">
        <f t="shared" si="121"/>
        <v>1.7859324246032907E-3</v>
      </c>
      <c r="AG334" s="12">
        <f t="shared" si="122"/>
        <v>1.5179883133115735E-2</v>
      </c>
      <c r="AH334" s="12">
        <f t="shared" si="123"/>
        <v>7.4931624892285789E-5</v>
      </c>
      <c r="AI334" s="12">
        <f t="shared" si="124"/>
        <v>1.721060793030392E-2</v>
      </c>
      <c r="AJ334" s="12">
        <f t="shared" si="125"/>
        <v>0.26666666666666666</v>
      </c>
      <c r="AK334" s="12">
        <f t="shared" si="126"/>
        <v>3.2627811293790603E-2</v>
      </c>
      <c r="AL334" s="12">
        <f t="shared" si="127"/>
        <v>6.6004509428084128E-3</v>
      </c>
      <c r="AM334" s="2">
        <v>1</v>
      </c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10">
        <v>151.50479999999999</v>
      </c>
      <c r="AZ334" s="10">
        <v>30.648700000000002</v>
      </c>
      <c r="BA334" s="9">
        <v>661.96839999999997</v>
      </c>
      <c r="BB334" s="9">
        <v>289.99740000000003</v>
      </c>
      <c r="BC334" s="9">
        <v>109.6087</v>
      </c>
      <c r="BD334" s="9">
        <v>3.6505649999999998</v>
      </c>
      <c r="BE334" s="9">
        <v>1134.096</v>
      </c>
      <c r="BF334" s="9">
        <v>3.6704479999999999</v>
      </c>
      <c r="BG334" s="9">
        <v>15.51591</v>
      </c>
      <c r="BH334" s="9">
        <v>3.1273309999999999</v>
      </c>
      <c r="BI334" s="9">
        <v>6.8972350000000002</v>
      </c>
      <c r="BJ334" s="9">
        <v>2943.2220000000002</v>
      </c>
      <c r="BK334" s="9">
        <v>559.9316</v>
      </c>
      <c r="BL334" s="9">
        <v>65.876660000000001</v>
      </c>
      <c r="BM334" s="9">
        <v>13345.5</v>
      </c>
      <c r="BN334" s="9">
        <v>58.103700000000003</v>
      </c>
      <c r="BO334" s="9">
        <v>3.75</v>
      </c>
      <c r="BP334" s="9">
        <v>0.93531739999999997</v>
      </c>
    </row>
    <row r="335" spans="1:68" x14ac:dyDescent="0.2">
      <c r="A335" s="25">
        <v>42855</v>
      </c>
      <c r="B335" s="27" t="str">
        <f t="shared" si="110"/>
        <v>2017-4</v>
      </c>
      <c r="C335" s="12">
        <v>7.4367000000000003E-2</v>
      </c>
      <c r="D335" s="12">
        <v>0.75342299999999995</v>
      </c>
      <c r="E335" s="16">
        <f t="shared" si="109"/>
        <v>1.0714146047739019</v>
      </c>
      <c r="F335" s="12">
        <v>1.0708819999999999</v>
      </c>
      <c r="G335" s="50">
        <v>1.264146</v>
      </c>
      <c r="H335" s="12">
        <v>9.0799999999999995E-3</v>
      </c>
      <c r="I335" s="12">
        <v>0.27225899999999997</v>
      </c>
      <c r="J335" s="12">
        <v>0.743892</v>
      </c>
      <c r="K335" s="12">
        <v>0.99886799999999998</v>
      </c>
      <c r="L335" s="12">
        <v>3.9938000000000001E-2</v>
      </c>
      <c r="M335" s="12">
        <v>0.143984</v>
      </c>
      <c r="N335" s="12">
        <v>5.3358999999999997E-2</v>
      </c>
      <c r="O335" s="12">
        <v>0.11627899999999999</v>
      </c>
      <c r="P335" s="12">
        <v>0.69670100000000001</v>
      </c>
      <c r="Q335" s="12">
        <v>0.30813600000000002</v>
      </c>
      <c r="R335" s="12">
        <v>0.25259799999999999</v>
      </c>
      <c r="S335" s="12">
        <v>0.111453</v>
      </c>
      <c r="T335" s="12">
        <v>0.71499000000000001</v>
      </c>
      <c r="U335" s="12">
        <v>2.9000000000000001E-2</v>
      </c>
      <c r="V335" s="12">
        <f t="shared" si="111"/>
        <v>1.5259222139788512E-3</v>
      </c>
      <c r="W335" s="12">
        <f t="shared" si="112"/>
        <v>3.4395524454358E-3</v>
      </c>
      <c r="X335" s="12">
        <f t="shared" si="113"/>
        <v>9.0415913200723331E-3</v>
      </c>
      <c r="Y335" s="12">
        <f t="shared" si="114"/>
        <v>0.2740214010714237</v>
      </c>
      <c r="Z335" s="12">
        <f t="shared" si="115"/>
        <v>8.8227768807954614E-4</v>
      </c>
      <c r="AA335" s="12">
        <f t="shared" si="116"/>
        <v>0.27376221835000775</v>
      </c>
      <c r="AB335" s="12">
        <f t="shared" si="117"/>
        <v>6.5134783407304733E-2</v>
      </c>
      <c r="AC335" s="12">
        <f t="shared" si="118"/>
        <v>0.31892107723885788</v>
      </c>
      <c r="AD335" s="12">
        <f t="shared" si="119"/>
        <v>0.14510464802110634</v>
      </c>
      <c r="AE335" s="12">
        <f t="shared" si="120"/>
        <v>3.4800838282592549E-4</v>
      </c>
      <c r="AF335" s="12">
        <f t="shared" si="121"/>
        <v>1.7790545854865082E-3</v>
      </c>
      <c r="AG335" s="12">
        <f t="shared" si="122"/>
        <v>1.5502171931798503E-2</v>
      </c>
      <c r="AH335" s="12">
        <f t="shared" si="123"/>
        <v>7.5151863127414728E-5</v>
      </c>
      <c r="AI335" s="12">
        <f t="shared" si="124"/>
        <v>1.7721070352649301E-2</v>
      </c>
      <c r="AJ335" s="12">
        <f t="shared" si="125"/>
        <v>0.26666666666666666</v>
      </c>
      <c r="AK335" s="12">
        <f t="shared" si="126"/>
        <v>3.2939703872062194E-2</v>
      </c>
      <c r="AL335" s="12">
        <f t="shared" si="127"/>
        <v>6.5849257878863709E-3</v>
      </c>
      <c r="AM335" s="2">
        <v>1</v>
      </c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10">
        <v>151.86199999999999</v>
      </c>
      <c r="AZ335" s="10">
        <v>30.358499999999999</v>
      </c>
      <c r="BA335" s="9">
        <v>655.34140000000002</v>
      </c>
      <c r="BB335" s="9">
        <v>290.7355</v>
      </c>
      <c r="BC335" s="9">
        <v>110.6</v>
      </c>
      <c r="BD335" s="9">
        <v>3.6493500000000001</v>
      </c>
      <c r="BE335" s="9">
        <v>1133.43</v>
      </c>
      <c r="BF335" s="9">
        <v>3.6528049999999999</v>
      </c>
      <c r="BG335" s="9">
        <v>15.352779999999999</v>
      </c>
      <c r="BH335" s="9">
        <v>3.1355719999999998</v>
      </c>
      <c r="BI335" s="9">
        <v>6.891578</v>
      </c>
      <c r="BJ335" s="9">
        <v>2873.4940000000001</v>
      </c>
      <c r="BK335" s="9">
        <v>562.09630000000004</v>
      </c>
      <c r="BL335" s="9">
        <v>64.507090000000005</v>
      </c>
      <c r="BM335" s="9">
        <v>13306.39</v>
      </c>
      <c r="BN335" s="9">
        <v>56.43</v>
      </c>
      <c r="BO335" s="9">
        <v>3.75</v>
      </c>
      <c r="BP335" s="9">
        <v>0.93334550000000005</v>
      </c>
    </row>
    <row r="336" spans="1:68" x14ac:dyDescent="0.2">
      <c r="A336" s="25">
        <v>42886</v>
      </c>
      <c r="B336" s="27" t="str">
        <f t="shared" si="110"/>
        <v>2017-5</v>
      </c>
      <c r="C336" s="12">
        <v>7.5490000000000002E-2</v>
      </c>
      <c r="D336" s="12">
        <v>0.74324199999999996</v>
      </c>
      <c r="E336" s="16">
        <f t="shared" si="109"/>
        <v>1.105617176514657</v>
      </c>
      <c r="F336" s="12">
        <v>1.106112</v>
      </c>
      <c r="G336" s="50">
        <v>1.2920590000000001</v>
      </c>
      <c r="H336" s="12">
        <v>8.9110000000000005E-3</v>
      </c>
      <c r="I336" s="12">
        <v>0.27226099999999998</v>
      </c>
      <c r="J336" s="12">
        <v>0.73559099999999999</v>
      </c>
      <c r="K336" s="12">
        <v>1.0144070000000001</v>
      </c>
      <c r="L336" s="12">
        <v>4.1633999999999997E-2</v>
      </c>
      <c r="M336" s="12">
        <v>0.14866699999999999</v>
      </c>
      <c r="N336" s="12">
        <v>5.3316000000000002E-2</v>
      </c>
      <c r="O336" s="12">
        <v>0.117678</v>
      </c>
      <c r="P336" s="12">
        <v>0.69513000000000003</v>
      </c>
      <c r="Q336" s="12">
        <v>0.30883500000000003</v>
      </c>
      <c r="R336" s="12">
        <v>0.26329399999999997</v>
      </c>
      <c r="S336" s="12">
        <v>0.11396299999999999</v>
      </c>
      <c r="T336" s="12">
        <v>0.71693700000000005</v>
      </c>
      <c r="U336" s="12">
        <v>2.9038000000000001E-2</v>
      </c>
      <c r="V336" s="12">
        <f t="shared" si="111"/>
        <v>1.4894055603679904E-3</v>
      </c>
      <c r="W336" s="12">
        <f t="shared" si="112"/>
        <v>3.5621631306854353E-3</v>
      </c>
      <c r="X336" s="12">
        <f t="shared" si="113"/>
        <v>9.7128398886908544E-3</v>
      </c>
      <c r="Y336" s="12">
        <f t="shared" si="114"/>
        <v>0.27803295024099894</v>
      </c>
      <c r="Z336" s="12">
        <f t="shared" si="115"/>
        <v>8.8812312939065866E-4</v>
      </c>
      <c r="AA336" s="12">
        <f t="shared" si="116"/>
        <v>0.28028068428847386</v>
      </c>
      <c r="AB336" s="12">
        <f t="shared" si="117"/>
        <v>6.3563173531277536E-2</v>
      </c>
      <c r="AC336" s="12">
        <f t="shared" si="118"/>
        <v>0.31165230572841868</v>
      </c>
      <c r="AD336" s="12">
        <f t="shared" si="119"/>
        <v>0.14514072481826568</v>
      </c>
      <c r="AE336" s="12">
        <f t="shared" si="120"/>
        <v>3.4187099156262392E-4</v>
      </c>
      <c r="AF336" s="12">
        <f t="shared" si="121"/>
        <v>1.7416332374680344E-3</v>
      </c>
      <c r="AG336" s="12">
        <f t="shared" si="122"/>
        <v>1.5521963267584366E-2</v>
      </c>
      <c r="AH336" s="12">
        <f t="shared" si="123"/>
        <v>7.5056198328498462E-5</v>
      </c>
      <c r="AI336" s="12">
        <f t="shared" si="124"/>
        <v>1.7491691446562881E-2</v>
      </c>
      <c r="AJ336" s="12">
        <f t="shared" si="125"/>
        <v>0.26666666666666666</v>
      </c>
      <c r="AK336" s="12">
        <f t="shared" si="126"/>
        <v>3.3191495011318302E-2</v>
      </c>
      <c r="AL336" s="12">
        <f t="shared" si="127"/>
        <v>6.5620716197620733E-3</v>
      </c>
      <c r="AM336" s="2">
        <v>1</v>
      </c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10">
        <v>152.39089999999999</v>
      </c>
      <c r="AZ336" s="10">
        <v>30.1282</v>
      </c>
      <c r="BA336" s="9">
        <v>671.40880000000004</v>
      </c>
      <c r="BB336" s="9">
        <v>280.72829999999999</v>
      </c>
      <c r="BC336" s="9">
        <v>102.95650000000001</v>
      </c>
      <c r="BD336" s="9">
        <v>3.5966960000000001</v>
      </c>
      <c r="BE336" s="9">
        <v>1125.97</v>
      </c>
      <c r="BF336" s="9">
        <v>3.5678519999999998</v>
      </c>
      <c r="BG336" s="9">
        <v>15.732379999999999</v>
      </c>
      <c r="BH336" s="9">
        <v>3.208704</v>
      </c>
      <c r="BI336" s="9">
        <v>6.8898650000000004</v>
      </c>
      <c r="BJ336" s="9">
        <v>2925.08</v>
      </c>
      <c r="BK336" s="9">
        <v>574.17370000000005</v>
      </c>
      <c r="BL336" s="9">
        <v>64.424840000000003</v>
      </c>
      <c r="BM336" s="9">
        <v>13323.35</v>
      </c>
      <c r="BN336" s="9">
        <v>57.17</v>
      </c>
      <c r="BO336" s="9">
        <v>3.75</v>
      </c>
      <c r="BP336" s="9">
        <v>0.90447219999999995</v>
      </c>
    </row>
    <row r="337" spans="1:68" x14ac:dyDescent="0.2">
      <c r="A337" s="25">
        <v>42916</v>
      </c>
      <c r="B337" s="27" t="str">
        <f t="shared" si="110"/>
        <v>2017-6</v>
      </c>
      <c r="C337" s="12">
        <v>7.7574000000000004E-2</v>
      </c>
      <c r="D337" s="12">
        <v>0.75552699999999995</v>
      </c>
      <c r="E337" s="16">
        <f t="shared" si="109"/>
        <v>1.1235851534851027</v>
      </c>
      <c r="F337" s="12">
        <v>1.1229709999999999</v>
      </c>
      <c r="G337" s="50">
        <v>1.2800229999999999</v>
      </c>
      <c r="H337" s="12">
        <v>9.0209999999999995E-3</v>
      </c>
      <c r="I337" s="12">
        <v>0.272258</v>
      </c>
      <c r="J337" s="12">
        <v>0.75101099999999998</v>
      </c>
      <c r="K337" s="12">
        <v>1.0328550000000001</v>
      </c>
      <c r="L337" s="12">
        <v>4.2771999999999998E-2</v>
      </c>
      <c r="M337" s="12">
        <v>0.15099899999999999</v>
      </c>
      <c r="N337" s="12">
        <v>5.5100999999999997E-2</v>
      </c>
      <c r="O337" s="12">
        <v>0.118204</v>
      </c>
      <c r="P337" s="12">
        <v>0.72284599999999999</v>
      </c>
      <c r="Q337" s="12">
        <v>0.32542399999999999</v>
      </c>
      <c r="R337" s="12">
        <v>0.26672099999999999</v>
      </c>
      <c r="S337" s="12">
        <v>0.11519</v>
      </c>
      <c r="T337" s="12">
        <v>0.722665</v>
      </c>
      <c r="U337" s="12">
        <v>2.9415E-2</v>
      </c>
      <c r="V337" s="12">
        <f t="shared" si="111"/>
        <v>1.5048030303121502E-3</v>
      </c>
      <c r="W337" s="12">
        <f t="shared" si="112"/>
        <v>3.6425772107984934E-3</v>
      </c>
      <c r="X337" s="12">
        <f t="shared" si="113"/>
        <v>9.8743294096039699E-3</v>
      </c>
      <c r="Y337" s="12">
        <f t="shared" si="114"/>
        <v>0.28313661001669371</v>
      </c>
      <c r="Z337" s="12">
        <f t="shared" si="115"/>
        <v>8.845502681071862E-4</v>
      </c>
      <c r="AA337" s="12">
        <f t="shared" si="116"/>
        <v>0.28411875595761515</v>
      </c>
      <c r="AB337" s="12">
        <f t="shared" si="117"/>
        <v>6.2047556970515623E-2</v>
      </c>
      <c r="AC337" s="12">
        <f t="shared" si="118"/>
        <v>0.30351159884750578</v>
      </c>
      <c r="AD337" s="12">
        <f t="shared" si="119"/>
        <v>0.14688612432882223</v>
      </c>
      <c r="AE337" s="12">
        <f t="shared" si="120"/>
        <v>3.380246649837545E-4</v>
      </c>
      <c r="AF337" s="12">
        <f t="shared" si="121"/>
        <v>1.7527153504387834E-3</v>
      </c>
      <c r="AG337" s="12">
        <f t="shared" si="122"/>
        <v>1.5517591595299971E-2</v>
      </c>
      <c r="AH337" s="12">
        <f t="shared" si="123"/>
        <v>7.5197864380651587E-5</v>
      </c>
      <c r="AI337" s="12">
        <f t="shared" si="124"/>
        <v>1.7295502304625683E-2</v>
      </c>
      <c r="AJ337" s="12">
        <f t="shared" si="125"/>
        <v>0.26666666666666666</v>
      </c>
      <c r="AK337" s="12">
        <f t="shared" si="126"/>
        <v>3.3047472694525688E-2</v>
      </c>
      <c r="AL337" s="12">
        <f t="shared" si="127"/>
        <v>6.5441514264286864E-3</v>
      </c>
      <c r="AM337" s="2">
        <v>1</v>
      </c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10">
        <v>152.8082</v>
      </c>
      <c r="AZ337" s="10">
        <v>30.259499999999999</v>
      </c>
      <c r="BA337" s="9">
        <v>664.53880000000004</v>
      </c>
      <c r="BB337" s="9">
        <v>274.53089999999997</v>
      </c>
      <c r="BC337" s="9">
        <v>101.2727</v>
      </c>
      <c r="BD337" s="9">
        <v>3.5318640000000001</v>
      </c>
      <c r="BE337" s="9">
        <v>1130.518</v>
      </c>
      <c r="BF337" s="9">
        <v>3.5196550000000002</v>
      </c>
      <c r="BG337" s="9">
        <v>16.116669999999999</v>
      </c>
      <c r="BH337" s="9">
        <v>3.2947669999999998</v>
      </c>
      <c r="BI337" s="9">
        <v>6.807995</v>
      </c>
      <c r="BJ337" s="9">
        <v>2958.364</v>
      </c>
      <c r="BK337" s="9">
        <v>570.54330000000004</v>
      </c>
      <c r="BL337" s="9">
        <v>64.442989999999995</v>
      </c>
      <c r="BM337" s="9">
        <v>13298.25</v>
      </c>
      <c r="BN337" s="9">
        <v>57.8185</v>
      </c>
      <c r="BO337" s="9">
        <v>3.75</v>
      </c>
      <c r="BP337" s="9">
        <v>0.89000820000000003</v>
      </c>
    </row>
    <row r="338" spans="1:68" x14ac:dyDescent="0.2">
      <c r="A338" s="25">
        <v>42947</v>
      </c>
      <c r="B338" s="27" t="str">
        <f t="shared" si="110"/>
        <v>2017-7</v>
      </c>
      <c r="C338" s="12">
        <v>7.6153999999999999E-2</v>
      </c>
      <c r="D338" s="12">
        <v>0.78000400000000003</v>
      </c>
      <c r="E338" s="16">
        <f t="shared" si="109"/>
        <v>1.1518538454122293</v>
      </c>
      <c r="F338" s="12">
        <v>1.1528700000000001</v>
      </c>
      <c r="G338" s="50">
        <v>1.3005139999999999</v>
      </c>
      <c r="H338" s="12">
        <v>8.9029999999999995E-3</v>
      </c>
      <c r="I338" s="12">
        <v>0.27225700000000003</v>
      </c>
      <c r="J338" s="12">
        <v>0.78779200000000005</v>
      </c>
      <c r="K338" s="12">
        <v>1.041334</v>
      </c>
      <c r="L338" s="12">
        <v>4.4199000000000002E-2</v>
      </c>
      <c r="M338" s="12">
        <v>0.15503</v>
      </c>
      <c r="N338" s="12">
        <v>5.6106000000000003E-2</v>
      </c>
      <c r="O338" s="12">
        <v>0.12278</v>
      </c>
      <c r="P338" s="12">
        <v>0.73654200000000003</v>
      </c>
      <c r="Q338" s="12">
        <v>0.31123000000000001</v>
      </c>
      <c r="R338" s="12">
        <v>0.27210800000000002</v>
      </c>
      <c r="S338" s="12">
        <v>0.12024</v>
      </c>
      <c r="T338" s="12">
        <v>0.72951500000000002</v>
      </c>
      <c r="U338" s="12">
        <v>2.9654E-2</v>
      </c>
      <c r="V338" s="12">
        <f t="shared" si="111"/>
        <v>1.5205543211188725E-3</v>
      </c>
      <c r="W338" s="12">
        <f t="shared" si="112"/>
        <v>3.7504087945586066E-3</v>
      </c>
      <c r="X338" s="12">
        <f t="shared" si="113"/>
        <v>9.562844142853591E-3</v>
      </c>
      <c r="Y338" s="12">
        <f t="shared" si="114"/>
        <v>0.2816183479986088</v>
      </c>
      <c r="Z338" s="12">
        <f t="shared" si="115"/>
        <v>8.8233840854385921E-4</v>
      </c>
      <c r="AA338" s="12">
        <f t="shared" si="116"/>
        <v>0.28063574098219141</v>
      </c>
      <c r="AB338" s="12">
        <f t="shared" si="117"/>
        <v>5.8149203879249683E-2</v>
      </c>
      <c r="AC338" s="12">
        <f t="shared" si="118"/>
        <v>0.31196011402766088</v>
      </c>
      <c r="AD338" s="12">
        <f t="shared" si="119"/>
        <v>0.14767820328790751</v>
      </c>
      <c r="AE338" s="12">
        <f t="shared" si="120"/>
        <v>3.2915211402882516E-4</v>
      </c>
      <c r="AF338" s="12">
        <f t="shared" si="121"/>
        <v>1.7481456981543251E-3</v>
      </c>
      <c r="AG338" s="12">
        <f t="shared" si="122"/>
        <v>1.5514488360099965E-2</v>
      </c>
      <c r="AH338" s="12">
        <f t="shared" si="123"/>
        <v>7.4950719901664654E-5</v>
      </c>
      <c r="AI338" s="12">
        <f t="shared" si="124"/>
        <v>1.6759295291744136E-2</v>
      </c>
      <c r="AJ338" s="12">
        <f t="shared" si="125"/>
        <v>0.26666666666666666</v>
      </c>
      <c r="AK338" s="12">
        <f t="shared" si="126"/>
        <v>3.2903395630429058E-2</v>
      </c>
      <c r="AL338" s="12">
        <f t="shared" si="127"/>
        <v>6.5109465288516319E-3</v>
      </c>
      <c r="AM338" s="2">
        <v>1</v>
      </c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10">
        <v>153.58750000000001</v>
      </c>
      <c r="AZ338" s="10">
        <v>30.391999999999999</v>
      </c>
      <c r="BA338" s="9">
        <v>657.6549</v>
      </c>
      <c r="BB338" s="9">
        <v>266.63760000000002</v>
      </c>
      <c r="BC338" s="9">
        <v>104.5714</v>
      </c>
      <c r="BD338" s="9">
        <v>3.5509050000000002</v>
      </c>
      <c r="BE338" s="9">
        <v>1133.3520000000001</v>
      </c>
      <c r="BF338" s="9">
        <v>3.5633379999999999</v>
      </c>
      <c r="BG338" s="9">
        <v>17.197140000000001</v>
      </c>
      <c r="BH338" s="9">
        <v>3.2055380000000002</v>
      </c>
      <c r="BI338" s="9">
        <v>6.7714800000000004</v>
      </c>
      <c r="BJ338" s="9">
        <v>3038.1089999999999</v>
      </c>
      <c r="BK338" s="9">
        <v>572.03470000000004</v>
      </c>
      <c r="BL338" s="9">
        <v>64.455879999999993</v>
      </c>
      <c r="BM338" s="9">
        <v>13342.1</v>
      </c>
      <c r="BN338" s="9">
        <v>59.668379999999999</v>
      </c>
      <c r="BO338" s="9">
        <v>3.75</v>
      </c>
      <c r="BP338" s="9">
        <v>0.86816570000000004</v>
      </c>
    </row>
    <row r="339" spans="1:68" x14ac:dyDescent="0.2">
      <c r="A339" s="25">
        <v>42978</v>
      </c>
      <c r="B339" s="27" t="str">
        <f t="shared" si="110"/>
        <v>2017-8</v>
      </c>
      <c r="C339" s="12">
        <v>7.5570999999999999E-2</v>
      </c>
      <c r="D339" s="12">
        <v>0.79156400000000005</v>
      </c>
      <c r="E339" s="16">
        <f t="shared" si="109"/>
        <v>1.1811297978968802</v>
      </c>
      <c r="F339" s="12">
        <v>1.181608</v>
      </c>
      <c r="G339" s="50">
        <v>1.29565</v>
      </c>
      <c r="H339" s="12">
        <v>9.1079999999999998E-3</v>
      </c>
      <c r="I339" s="12">
        <v>0.27225700000000003</v>
      </c>
      <c r="J339" s="12">
        <v>0.79313100000000003</v>
      </c>
      <c r="K339" s="12">
        <v>1.036238</v>
      </c>
      <c r="L339" s="12">
        <v>4.5276999999999998E-2</v>
      </c>
      <c r="M339" s="12">
        <v>0.158861</v>
      </c>
      <c r="N339" s="12">
        <v>5.6204999999999998E-2</v>
      </c>
      <c r="O339" s="12">
        <v>0.12678200000000001</v>
      </c>
      <c r="P339" s="12">
        <v>0.73068299999999997</v>
      </c>
      <c r="Q339" s="12">
        <v>0.31376599999999999</v>
      </c>
      <c r="R339" s="12">
        <v>0.27702900000000003</v>
      </c>
      <c r="S339" s="12">
        <v>0.12370200000000001</v>
      </c>
      <c r="T339" s="12">
        <v>0.73494400000000004</v>
      </c>
      <c r="U339" s="12">
        <v>3.0072999999999999E-2</v>
      </c>
      <c r="V339" s="12">
        <f t="shared" si="111"/>
        <v>1.5541104745647287E-3</v>
      </c>
      <c r="W339" s="12">
        <f t="shared" si="112"/>
        <v>3.8824261591662722E-3</v>
      </c>
      <c r="X339" s="12">
        <f t="shared" si="113"/>
        <v>9.4378353380868557E-3</v>
      </c>
      <c r="Y339" s="12">
        <f t="shared" si="114"/>
        <v>0.27783481109038771</v>
      </c>
      <c r="Z339" s="12">
        <f t="shared" si="115"/>
        <v>8.8395602142002231E-4</v>
      </c>
      <c r="AA339" s="12">
        <f t="shared" si="116"/>
        <v>0.2849853745505781</v>
      </c>
      <c r="AB339" s="12">
        <f t="shared" si="117"/>
        <v>5.7409038249345831E-2</v>
      </c>
      <c r="AC339" s="12">
        <f t="shared" si="118"/>
        <v>0.31742877612478504</v>
      </c>
      <c r="AD339" s="12">
        <f t="shared" si="119"/>
        <v>0.1499032599312034</v>
      </c>
      <c r="AE339" s="12">
        <f t="shared" si="120"/>
        <v>3.3624295571007786E-4</v>
      </c>
      <c r="AF339" s="12">
        <f t="shared" si="121"/>
        <v>1.7399011353376877E-3</v>
      </c>
      <c r="AG339" s="12">
        <f t="shared" si="122"/>
        <v>1.5632723542475205E-2</v>
      </c>
      <c r="AH339" s="12">
        <f t="shared" si="123"/>
        <v>7.4952292865591055E-5</v>
      </c>
      <c r="AI339" s="12">
        <f t="shared" si="124"/>
        <v>1.6765355934374362E-2</v>
      </c>
      <c r="AJ339" s="12">
        <f t="shared" si="125"/>
        <v>0.26666666666666666</v>
      </c>
      <c r="AK339" s="12">
        <f t="shared" si="126"/>
        <v>3.3076439652035855E-2</v>
      </c>
      <c r="AL339" s="12">
        <f t="shared" si="127"/>
        <v>6.5317725009764998E-3</v>
      </c>
      <c r="AM339" s="2">
        <v>1</v>
      </c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10">
        <v>153.09780000000001</v>
      </c>
      <c r="AZ339" s="10">
        <v>30.233000000000001</v>
      </c>
      <c r="BA339" s="9">
        <v>643.45489999999995</v>
      </c>
      <c r="BB339" s="9">
        <v>257.57089999999999</v>
      </c>
      <c r="BC339" s="9">
        <v>105.95650000000001</v>
      </c>
      <c r="BD339" s="9">
        <v>3.5992609999999998</v>
      </c>
      <c r="BE339" s="9">
        <v>1131.278</v>
      </c>
      <c r="BF339" s="9">
        <v>3.5089519999999998</v>
      </c>
      <c r="BG339" s="9">
        <v>17.418859999999999</v>
      </c>
      <c r="BH339" s="9">
        <v>3.1503130000000001</v>
      </c>
      <c r="BI339" s="9">
        <v>6.6709690000000004</v>
      </c>
      <c r="BJ339" s="9">
        <v>2974.04</v>
      </c>
      <c r="BK339" s="9">
        <v>574.74530000000004</v>
      </c>
      <c r="BL339" s="9">
        <v>63.968380000000003</v>
      </c>
      <c r="BM339" s="9">
        <v>13341.82</v>
      </c>
      <c r="BN339" s="9">
        <v>59.646810000000002</v>
      </c>
      <c r="BO339" s="9">
        <v>3.75</v>
      </c>
      <c r="BP339" s="9">
        <v>0.84664700000000004</v>
      </c>
    </row>
    <row r="340" spans="1:68" x14ac:dyDescent="0.2">
      <c r="A340" s="25">
        <v>43008</v>
      </c>
      <c r="B340" s="27" t="str">
        <f t="shared" si="110"/>
        <v>2017-9</v>
      </c>
      <c r="C340" s="12">
        <v>7.6055999999999999E-2</v>
      </c>
      <c r="D340" s="12">
        <v>0.79767399999999999</v>
      </c>
      <c r="E340" s="16">
        <f t="shared" si="109"/>
        <v>1.1912048107521005</v>
      </c>
      <c r="F340" s="12">
        <v>1.191249</v>
      </c>
      <c r="G340" s="50">
        <v>1.3316920000000001</v>
      </c>
      <c r="H340" s="12">
        <v>9.0360000000000006E-3</v>
      </c>
      <c r="I340" s="12">
        <v>0.27226</v>
      </c>
      <c r="J340" s="12">
        <v>0.81373099999999998</v>
      </c>
      <c r="K340" s="12">
        <v>1.0394300000000001</v>
      </c>
      <c r="L340" s="12">
        <v>4.5678999999999997E-2</v>
      </c>
      <c r="M340" s="12">
        <v>0.160106</v>
      </c>
      <c r="N340" s="12">
        <v>5.6122999999999999E-2</v>
      </c>
      <c r="O340" s="12">
        <v>0.12767300000000001</v>
      </c>
      <c r="P340" s="12">
        <v>0.72534699999999996</v>
      </c>
      <c r="Q340" s="12">
        <v>0.31259300000000001</v>
      </c>
      <c r="R340" s="12">
        <v>0.27897699999999997</v>
      </c>
      <c r="S340" s="12">
        <v>0.124918</v>
      </c>
      <c r="T340" s="12">
        <v>0.74096399999999996</v>
      </c>
      <c r="U340" s="12">
        <v>3.0162999999999999E-2</v>
      </c>
      <c r="V340" s="12">
        <f t="shared" si="111"/>
        <v>1.5974073439844194E-3</v>
      </c>
      <c r="W340" s="12">
        <f t="shared" si="112"/>
        <v>3.8647776148988725E-3</v>
      </c>
      <c r="X340" s="12">
        <f t="shared" si="113"/>
        <v>9.4086034151348672E-3</v>
      </c>
      <c r="Y340" s="12">
        <f t="shared" si="114"/>
        <v>0.28298453602704426</v>
      </c>
      <c r="Z340" s="12">
        <f t="shared" si="115"/>
        <v>8.8297258016949544E-4</v>
      </c>
      <c r="AA340" s="12">
        <f t="shared" si="116"/>
        <v>0.28786289435777213</v>
      </c>
      <c r="AB340" s="12">
        <f t="shared" si="117"/>
        <v>5.7987015547478614E-2</v>
      </c>
      <c r="AC340" s="12">
        <f t="shared" si="118"/>
        <v>0.31906170334280948</v>
      </c>
      <c r="AD340" s="12">
        <f t="shared" si="119"/>
        <v>0.15224303469085912</v>
      </c>
      <c r="AE340" s="12">
        <f t="shared" si="120"/>
        <v>3.4274593648986351E-4</v>
      </c>
      <c r="AF340" s="12">
        <f t="shared" si="121"/>
        <v>1.736631195974489E-3</v>
      </c>
      <c r="AG340" s="12">
        <f t="shared" si="122"/>
        <v>1.5518082833974359E-2</v>
      </c>
      <c r="AH340" s="12">
        <f t="shared" si="123"/>
        <v>7.51683583305709E-5</v>
      </c>
      <c r="AI340" s="12">
        <f t="shared" si="124"/>
        <v>1.7332854946536809E-2</v>
      </c>
      <c r="AJ340" s="12">
        <f t="shared" si="125"/>
        <v>0.26666666666666666</v>
      </c>
      <c r="AK340" s="12">
        <f t="shared" si="126"/>
        <v>3.3188961351454507E-2</v>
      </c>
      <c r="AL340" s="12">
        <f t="shared" si="127"/>
        <v>6.5439672801635993E-3</v>
      </c>
      <c r="AM340" s="2">
        <v>1</v>
      </c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10">
        <v>152.8125</v>
      </c>
      <c r="AZ340" s="10">
        <v>30.130500000000001</v>
      </c>
      <c r="BA340" s="9">
        <v>626.01440000000002</v>
      </c>
      <c r="BB340" s="9">
        <v>258.74709999999999</v>
      </c>
      <c r="BC340" s="9">
        <v>106.28570000000001</v>
      </c>
      <c r="BD340" s="9">
        <v>3.5337619999999998</v>
      </c>
      <c r="BE340" s="9">
        <v>1132.538</v>
      </c>
      <c r="BF340" s="9">
        <v>3.4738760000000002</v>
      </c>
      <c r="BG340" s="9">
        <v>17.245239999999999</v>
      </c>
      <c r="BH340" s="9">
        <v>3.1341899999999998</v>
      </c>
      <c r="BI340" s="9">
        <v>6.5684449999999996</v>
      </c>
      <c r="BJ340" s="9">
        <v>2917.6129999999998</v>
      </c>
      <c r="BK340" s="9">
        <v>575.82749999999999</v>
      </c>
      <c r="BL340" s="9">
        <v>64.440950000000001</v>
      </c>
      <c r="BM340" s="9">
        <v>13303.47</v>
      </c>
      <c r="BN340" s="9">
        <v>57.693899999999999</v>
      </c>
      <c r="BO340" s="9">
        <v>3.75</v>
      </c>
      <c r="BP340" s="9">
        <v>0.83948619999999996</v>
      </c>
    </row>
    <row r="341" spans="1:68" x14ac:dyDescent="0.2">
      <c r="A341" s="25">
        <v>43039</v>
      </c>
      <c r="B341" s="27" t="str">
        <f t="shared" si="110"/>
        <v>2017-10</v>
      </c>
      <c r="C341" s="12">
        <v>7.2952000000000003E-2</v>
      </c>
      <c r="D341" s="12">
        <v>0.77858099999999997</v>
      </c>
      <c r="E341" s="16">
        <f t="shared" si="109"/>
        <v>1.1755200765310589</v>
      </c>
      <c r="F341" s="12">
        <v>1.174939</v>
      </c>
      <c r="G341" s="50">
        <v>1.3196159999999999</v>
      </c>
      <c r="H341" s="12">
        <v>8.855E-3</v>
      </c>
      <c r="I341" s="12">
        <v>0.272262</v>
      </c>
      <c r="J341" s="12">
        <v>0.79337100000000005</v>
      </c>
      <c r="K341" s="12">
        <v>1.018114</v>
      </c>
      <c r="L341" s="12">
        <v>4.5596999999999999E-2</v>
      </c>
      <c r="M341" s="12">
        <v>0.157858</v>
      </c>
      <c r="N341" s="12">
        <v>5.3149000000000002E-2</v>
      </c>
      <c r="O341" s="12">
        <v>0.12496400000000001</v>
      </c>
      <c r="P341" s="12">
        <v>0.70388899999999999</v>
      </c>
      <c r="Q341" s="12">
        <v>0.41541400000000001</v>
      </c>
      <c r="R341" s="12">
        <v>0.27552199999999999</v>
      </c>
      <c r="S341" s="12">
        <v>0.122243</v>
      </c>
      <c r="T341" s="12">
        <v>0.73523000000000005</v>
      </c>
      <c r="U341" s="12">
        <v>3.0079999999999999E-2</v>
      </c>
      <c r="V341" s="12">
        <f t="shared" si="111"/>
        <v>1.5878384279129291E-3</v>
      </c>
      <c r="W341" s="12">
        <f t="shared" si="112"/>
        <v>3.7939203185679009E-3</v>
      </c>
      <c r="X341" s="12">
        <f t="shared" si="113"/>
        <v>9.4745867895836382E-3</v>
      </c>
      <c r="Y341" s="12">
        <f t="shared" si="114"/>
        <v>0.28469386157330373</v>
      </c>
      <c r="Z341" s="12">
        <f t="shared" si="115"/>
        <v>8.8159399246589773E-4</v>
      </c>
      <c r="AA341" s="12">
        <f t="shared" si="116"/>
        <v>0.27205702315205266</v>
      </c>
      <c r="AB341" s="12">
        <f t="shared" si="117"/>
        <v>5.7244097418004986E-2</v>
      </c>
      <c r="AC341" s="12">
        <f t="shared" si="118"/>
        <v>0.31341694043636414</v>
      </c>
      <c r="AD341" s="12">
        <f t="shared" si="119"/>
        <v>0.15111389832301353</v>
      </c>
      <c r="AE341" s="12">
        <f t="shared" si="120"/>
        <v>3.384581538799997E-4</v>
      </c>
      <c r="AF341" s="12">
        <f t="shared" si="121"/>
        <v>1.7503595238461981E-3</v>
      </c>
      <c r="AG341" s="12">
        <f t="shared" si="122"/>
        <v>1.5365401540965388E-2</v>
      </c>
      <c r="AH341" s="12">
        <f t="shared" si="123"/>
        <v>7.3931687121100097E-5</v>
      </c>
      <c r="AI341" s="12">
        <f t="shared" si="124"/>
        <v>1.7322061290649466E-2</v>
      </c>
      <c r="AJ341" s="12">
        <f t="shared" si="125"/>
        <v>0.26666666666666666</v>
      </c>
      <c r="AK341" s="12">
        <f t="shared" si="126"/>
        <v>3.3055775009172977E-2</v>
      </c>
      <c r="AL341" s="12">
        <f t="shared" si="127"/>
        <v>6.5150611927122523E-3</v>
      </c>
      <c r="AM341" s="2">
        <v>1</v>
      </c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10">
        <v>153.4905</v>
      </c>
      <c r="AZ341" s="10">
        <v>30.251899999999999</v>
      </c>
      <c r="BA341" s="9">
        <v>629.78700000000003</v>
      </c>
      <c r="BB341" s="9">
        <v>263.57960000000003</v>
      </c>
      <c r="BC341" s="9">
        <v>105.5455</v>
      </c>
      <c r="BD341" s="9">
        <v>3.5125449999999998</v>
      </c>
      <c r="BE341" s="9">
        <v>1134.309</v>
      </c>
      <c r="BF341" s="9">
        <v>3.6757</v>
      </c>
      <c r="BG341" s="9">
        <v>17.469049999999999</v>
      </c>
      <c r="BH341" s="9">
        <v>3.1906379999999999</v>
      </c>
      <c r="BI341" s="9">
        <v>6.6175249999999997</v>
      </c>
      <c r="BJ341" s="9">
        <v>2954.5749999999998</v>
      </c>
      <c r="BK341" s="9">
        <v>571.31119999999999</v>
      </c>
      <c r="BL341" s="9">
        <v>65.081280000000007</v>
      </c>
      <c r="BM341" s="9">
        <v>13526</v>
      </c>
      <c r="BN341" s="9">
        <v>57.729849999999999</v>
      </c>
      <c r="BO341" s="9">
        <v>3.75</v>
      </c>
      <c r="BP341" s="9">
        <v>0.85068730000000004</v>
      </c>
    </row>
    <row r="342" spans="1:68" x14ac:dyDescent="0.2">
      <c r="A342" s="25">
        <v>43069</v>
      </c>
      <c r="B342" s="27" t="str">
        <f t="shared" si="110"/>
        <v>2017-11</v>
      </c>
      <c r="C342" s="12">
        <v>7.1088999999999999E-2</v>
      </c>
      <c r="D342" s="12">
        <v>0.76217500000000005</v>
      </c>
      <c r="E342" s="16">
        <f t="shared" si="109"/>
        <v>1.174059070903658</v>
      </c>
      <c r="F342" s="12">
        <v>1.1745300000000001</v>
      </c>
      <c r="G342" s="50">
        <v>1.3215840000000001</v>
      </c>
      <c r="H342" s="12">
        <v>8.8660000000000006E-3</v>
      </c>
      <c r="I342" s="12">
        <v>0.27226299999999998</v>
      </c>
      <c r="J342" s="12">
        <v>0.78380300000000003</v>
      </c>
      <c r="K342" s="12">
        <v>1.0088029999999999</v>
      </c>
      <c r="L342" s="12">
        <v>4.5964999999999999E-2</v>
      </c>
      <c r="M342" s="12">
        <v>0.15782199999999999</v>
      </c>
      <c r="N342" s="12">
        <v>5.2837000000000002E-2</v>
      </c>
      <c r="O342" s="12">
        <v>0.122206</v>
      </c>
      <c r="P342" s="12">
        <v>0.68861399999999995</v>
      </c>
      <c r="Q342" s="12">
        <v>0.30970900000000001</v>
      </c>
      <c r="R342" s="12">
        <v>0.27782400000000002</v>
      </c>
      <c r="S342" s="12">
        <v>0.11932</v>
      </c>
      <c r="T342" s="12">
        <v>0.73756500000000003</v>
      </c>
      <c r="U342" s="12">
        <v>3.0388999999999999E-2</v>
      </c>
      <c r="V342" s="12">
        <f t="shared" si="111"/>
        <v>1.5757237693203431E-3</v>
      </c>
      <c r="W342" s="12">
        <f t="shared" si="112"/>
        <v>3.7634236617735883E-3</v>
      </c>
      <c r="X342" s="12">
        <f t="shared" si="113"/>
        <v>9.5860549741080651E-3</v>
      </c>
      <c r="Y342" s="12">
        <f t="shared" si="114"/>
        <v>0.28431488783635517</v>
      </c>
      <c r="Z342" s="12">
        <f t="shared" si="115"/>
        <v>9.0628965017219495E-4</v>
      </c>
      <c r="AA342" s="12">
        <f t="shared" si="116"/>
        <v>0.25707238258540266</v>
      </c>
      <c r="AB342" s="12">
        <f t="shared" si="117"/>
        <v>5.7200057200057192E-2</v>
      </c>
      <c r="AC342" s="12">
        <f t="shared" si="118"/>
        <v>0.30686754215976442</v>
      </c>
      <c r="AD342" s="12">
        <f t="shared" si="119"/>
        <v>0.15093462493123042</v>
      </c>
      <c r="AE342" s="12">
        <f t="shared" si="120"/>
        <v>3.3157070347366734E-4</v>
      </c>
      <c r="AF342" s="12">
        <f t="shared" si="121"/>
        <v>1.7614984009998267E-3</v>
      </c>
      <c r="AG342" s="12">
        <f t="shared" si="122"/>
        <v>1.5417202607172298E-2</v>
      </c>
      <c r="AH342" s="12">
        <f t="shared" si="123"/>
        <v>7.3924254252123105E-5</v>
      </c>
      <c r="AI342" s="12">
        <f t="shared" si="124"/>
        <v>1.6972692804274131E-2</v>
      </c>
      <c r="AJ342" s="12">
        <f t="shared" si="125"/>
        <v>0.26666666666666666</v>
      </c>
      <c r="AK342" s="12">
        <f t="shared" si="126"/>
        <v>3.32408130702877E-2</v>
      </c>
      <c r="AL342" s="12">
        <f t="shared" si="127"/>
        <v>6.5107345736282697E-3</v>
      </c>
      <c r="AM342" s="2">
        <v>1</v>
      </c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10">
        <v>153.5925</v>
      </c>
      <c r="AZ342" s="10">
        <v>30.083500000000001</v>
      </c>
      <c r="BA342" s="9">
        <v>634.62900000000002</v>
      </c>
      <c r="BB342" s="9">
        <v>265.71550000000002</v>
      </c>
      <c r="BC342" s="9">
        <v>104.3182</v>
      </c>
      <c r="BD342" s="9">
        <v>3.5172270000000001</v>
      </c>
      <c r="BE342" s="9">
        <v>1103.4000000000001</v>
      </c>
      <c r="BF342" s="9">
        <v>3.8899550000000001</v>
      </c>
      <c r="BG342" s="9">
        <v>17.482500000000002</v>
      </c>
      <c r="BH342" s="9">
        <v>3.2587350000000002</v>
      </c>
      <c r="BI342" s="9">
        <v>6.6253849999999996</v>
      </c>
      <c r="BJ342" s="9">
        <v>3015.9479999999999</v>
      </c>
      <c r="BK342" s="9">
        <v>567.69849999999997</v>
      </c>
      <c r="BL342" s="9">
        <v>64.862610000000004</v>
      </c>
      <c r="BM342" s="9">
        <v>13527.36</v>
      </c>
      <c r="BN342" s="9">
        <v>58.918170000000003</v>
      </c>
      <c r="BO342" s="9">
        <v>3.75</v>
      </c>
      <c r="BP342" s="9">
        <v>0.85174589999999994</v>
      </c>
    </row>
    <row r="343" spans="1:68" x14ac:dyDescent="0.2">
      <c r="A343" s="25">
        <v>43100</v>
      </c>
      <c r="B343" s="27" t="str">
        <f t="shared" si="110"/>
        <v>2017-12</v>
      </c>
      <c r="C343" s="12">
        <v>7.6688000000000006E-2</v>
      </c>
      <c r="D343" s="12">
        <v>0.76578100000000004</v>
      </c>
      <c r="E343" s="16">
        <f t="shared" si="109"/>
        <v>1.1830126481797281</v>
      </c>
      <c r="F343" s="12">
        <v>1.184534</v>
      </c>
      <c r="G343" s="50">
        <v>1.340408</v>
      </c>
      <c r="H343" s="12">
        <v>8.8579999999999996E-3</v>
      </c>
      <c r="I343" s="12">
        <v>0.27226400000000001</v>
      </c>
      <c r="J343" s="12">
        <v>0.78392600000000001</v>
      </c>
      <c r="K343" s="12">
        <v>1.0140480000000001</v>
      </c>
      <c r="L343" s="12">
        <v>4.6170999999999997E-2</v>
      </c>
      <c r="M343" s="12">
        <v>0.15913099999999999</v>
      </c>
      <c r="N343" s="12">
        <v>5.2053000000000002E-2</v>
      </c>
      <c r="O343" s="12">
        <v>0.120213</v>
      </c>
      <c r="P343" s="12">
        <v>0.69716999999999996</v>
      </c>
      <c r="Q343" s="12">
        <v>0.32536300000000001</v>
      </c>
      <c r="R343" s="12">
        <v>0.28198800000000002</v>
      </c>
      <c r="S343" s="12">
        <v>0.119238</v>
      </c>
      <c r="T343" s="12">
        <v>0.74302900000000005</v>
      </c>
      <c r="U343" s="12">
        <v>3.0644999999999999E-2</v>
      </c>
      <c r="V343" s="12">
        <f t="shared" si="111"/>
        <v>1.5737406887664973E-3</v>
      </c>
      <c r="W343" s="12">
        <f t="shared" si="112"/>
        <v>3.7797723216344342E-3</v>
      </c>
      <c r="X343" s="12">
        <f t="shared" si="113"/>
        <v>9.528128942263351E-3</v>
      </c>
      <c r="Y343" s="12">
        <f t="shared" si="114"/>
        <v>0.28550456222015197</v>
      </c>
      <c r="Z343" s="12">
        <f t="shared" si="115"/>
        <v>9.218204109475393E-4</v>
      </c>
      <c r="AA343" s="12">
        <f t="shared" si="116"/>
        <v>0.26020240624777202</v>
      </c>
      <c r="AB343" s="12">
        <f t="shared" si="117"/>
        <v>5.6438440899357852E-2</v>
      </c>
      <c r="AC343" s="12">
        <f t="shared" si="118"/>
        <v>0.30383038972324089</v>
      </c>
      <c r="AD343" s="12">
        <f t="shared" si="119"/>
        <v>0.15166336798841293</v>
      </c>
      <c r="AE343" s="12">
        <f t="shared" si="120"/>
        <v>3.3424370176236677E-4</v>
      </c>
      <c r="AF343" s="12">
        <f t="shared" si="121"/>
        <v>1.7648126016090856E-3</v>
      </c>
      <c r="AG343" s="12">
        <f t="shared" si="122"/>
        <v>1.5566062993989008E-2</v>
      </c>
      <c r="AH343" s="12">
        <f t="shared" si="123"/>
        <v>7.3764427399944084E-5</v>
      </c>
      <c r="AI343" s="12">
        <f t="shared" si="124"/>
        <v>1.7068807777914329E-2</v>
      </c>
      <c r="AJ343" s="12">
        <f t="shared" si="125"/>
        <v>0.26666666666666666</v>
      </c>
      <c r="AK343" s="12">
        <f t="shared" si="126"/>
        <v>3.3383965681283281E-2</v>
      </c>
      <c r="AL343" s="12">
        <f t="shared" si="127"/>
        <v>6.5313160275229662E-3</v>
      </c>
      <c r="AM343" s="2">
        <v>1</v>
      </c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10">
        <v>153.10849999999999</v>
      </c>
      <c r="AZ343" s="10">
        <v>29.954499999999999</v>
      </c>
      <c r="BA343" s="9">
        <v>635.42870000000005</v>
      </c>
      <c r="BB343" s="9">
        <v>264.56619999999998</v>
      </c>
      <c r="BC343" s="9">
        <v>104.9524</v>
      </c>
      <c r="BD343" s="9">
        <v>3.5025710000000001</v>
      </c>
      <c r="BE343" s="9">
        <v>1084.81</v>
      </c>
      <c r="BF343" s="9">
        <v>3.843162</v>
      </c>
      <c r="BG343" s="9">
        <v>17.718419999999998</v>
      </c>
      <c r="BH343" s="9">
        <v>3.2913100000000002</v>
      </c>
      <c r="BI343" s="9">
        <v>6.5935499999999996</v>
      </c>
      <c r="BJ343" s="9">
        <v>2991.8290000000002</v>
      </c>
      <c r="BK343" s="9">
        <v>566.63239999999996</v>
      </c>
      <c r="BL343" s="9">
        <v>64.242320000000007</v>
      </c>
      <c r="BM343" s="9">
        <v>13556.67</v>
      </c>
      <c r="BN343" s="9">
        <v>58.586399999999998</v>
      </c>
      <c r="BO343" s="9">
        <v>3.75</v>
      </c>
      <c r="BP343" s="9">
        <v>0.84529949999999998</v>
      </c>
    </row>
    <row r="344" spans="1:68" x14ac:dyDescent="0.2">
      <c r="A344" s="25">
        <v>43131</v>
      </c>
      <c r="B344" s="27" t="str">
        <f t="shared" si="110"/>
        <v>2018-1</v>
      </c>
      <c r="C344" s="12">
        <v>8.1975999999999993E-2</v>
      </c>
      <c r="D344" s="12">
        <v>0.7954</v>
      </c>
      <c r="E344" s="16">
        <f t="shared" si="109"/>
        <v>1.2196207711174287</v>
      </c>
      <c r="F344" s="12">
        <v>1.2198739999999999</v>
      </c>
      <c r="G344" s="50">
        <v>1.381513</v>
      </c>
      <c r="H344" s="12">
        <v>9.0159999999999997E-3</v>
      </c>
      <c r="I344" s="12">
        <v>0.272258</v>
      </c>
      <c r="J344" s="12">
        <v>0.80425800000000003</v>
      </c>
      <c r="K344" s="12">
        <v>1.0409919999999999</v>
      </c>
      <c r="L344" s="12">
        <v>4.7952000000000002E-2</v>
      </c>
      <c r="M344" s="12">
        <v>0.16383300000000001</v>
      </c>
      <c r="N344" s="12">
        <v>5.2893999999999997E-2</v>
      </c>
      <c r="O344" s="12">
        <v>0.12649299999999999</v>
      </c>
      <c r="P344" s="12">
        <v>0.72569700000000004</v>
      </c>
      <c r="Q344" s="12">
        <v>0.69145299999999998</v>
      </c>
      <c r="R344" s="12">
        <v>0.29317900000000002</v>
      </c>
      <c r="S344" s="12">
        <v>0.12428400000000001</v>
      </c>
      <c r="T344" s="12">
        <v>0.756664</v>
      </c>
      <c r="U344" s="12">
        <v>3.1372999999999998E-2</v>
      </c>
      <c r="V344" s="12">
        <f t="shared" ref="V344:AA344" si="128">1/BA344</f>
        <v>1.6511112721861885E-3</v>
      </c>
      <c r="W344" s="12">
        <f t="shared" si="128"/>
        <v>3.9395297934819691E-3</v>
      </c>
      <c r="X344" s="12">
        <f t="shared" si="128"/>
        <v>9.7251573287326851E-3</v>
      </c>
      <c r="Y344" s="12">
        <f t="shared" si="128"/>
        <v>0.29195972123685821</v>
      </c>
      <c r="Z344" s="12">
        <f t="shared" si="128"/>
        <v>9.3730638764930128E-4</v>
      </c>
      <c r="AA344" s="12">
        <f t="shared" si="128"/>
        <v>0.26490739896961618</v>
      </c>
      <c r="AB344" s="12"/>
      <c r="AC344" s="12"/>
      <c r="AD344" s="12"/>
      <c r="AE344" s="12"/>
      <c r="AF344" s="12"/>
      <c r="AG344" s="12"/>
      <c r="AH344" s="12"/>
      <c r="AI344" s="12"/>
      <c r="AJ344" s="12"/>
      <c r="AK344" s="12">
        <f t="shared" ref="AK344:AK345" si="129">1/AZ344</f>
        <v>3.4013026989336913E-2</v>
      </c>
      <c r="AL344" s="12">
        <f t="shared" ref="AL344:AL345" si="130">1/AY344</f>
        <v>6.5042681007276967E-3</v>
      </c>
      <c r="AM344" s="2">
        <v>1</v>
      </c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10">
        <v>153.74520000000001</v>
      </c>
      <c r="AZ344" s="10">
        <v>29.400500000000001</v>
      </c>
      <c r="BA344" s="9">
        <v>605.65269999999998</v>
      </c>
      <c r="BB344" s="9">
        <v>253.8374</v>
      </c>
      <c r="BC344" s="9">
        <v>102.8261</v>
      </c>
      <c r="BD344" s="9">
        <v>3.4251299999999998</v>
      </c>
      <c r="BE344" s="9">
        <v>1066.8869999999999</v>
      </c>
      <c r="BF344" s="9">
        <v>3.7749039999999998</v>
      </c>
      <c r="BG344" s="9" t="s">
        <v>44</v>
      </c>
      <c r="BH344" s="9" t="s">
        <v>44</v>
      </c>
      <c r="BI344" s="9" t="s">
        <v>44</v>
      </c>
      <c r="BJ344" s="9" t="s">
        <v>44</v>
      </c>
      <c r="BK344" s="9" t="s">
        <v>44</v>
      </c>
      <c r="BL344" s="9" t="s">
        <v>44</v>
      </c>
      <c r="BM344" s="9" t="s">
        <v>44</v>
      </c>
      <c r="BN344" s="9" t="s">
        <v>44</v>
      </c>
      <c r="BO344" s="9" t="s">
        <v>44</v>
      </c>
      <c r="BP344" s="9">
        <v>0.81992699999999996</v>
      </c>
    </row>
    <row r="345" spans="1:68" x14ac:dyDescent="0.2">
      <c r="A345" s="25">
        <v>43142</v>
      </c>
      <c r="B345" s="27" t="str">
        <f t="shared" si="110"/>
        <v>2018-2</v>
      </c>
      <c r="C345" s="12">
        <v>8.3158999999999997E-2</v>
      </c>
      <c r="D345" s="12">
        <v>0.78807000000000005</v>
      </c>
      <c r="E345" s="11"/>
      <c r="F345" s="12">
        <v>1.235301</v>
      </c>
      <c r="G345" s="50">
        <v>1.4001999999999999</v>
      </c>
      <c r="H345" s="12">
        <v>9.1369999999999993E-3</v>
      </c>
      <c r="I345" s="12">
        <v>0.272256</v>
      </c>
      <c r="J345" s="12">
        <v>0.80036700000000005</v>
      </c>
      <c r="K345" s="12">
        <v>1.0681929999999999</v>
      </c>
      <c r="L345" s="12">
        <v>4.8876000000000003E-2</v>
      </c>
      <c r="M345" s="12">
        <v>0.165961</v>
      </c>
      <c r="N345" s="12">
        <v>5.3596999999999999E-2</v>
      </c>
      <c r="O345" s="12">
        <v>0.12761700000000001</v>
      </c>
      <c r="P345" s="12">
        <v>0.72865100000000005</v>
      </c>
      <c r="Q345" s="12">
        <v>0.31046099999999999</v>
      </c>
      <c r="R345" s="12">
        <v>0.29610199999999998</v>
      </c>
      <c r="S345" s="12">
        <v>0.12515200000000001</v>
      </c>
      <c r="T345" s="12">
        <v>0.75598600000000005</v>
      </c>
      <c r="U345" s="12">
        <v>3.1669999999999997E-2</v>
      </c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>
        <f t="shared" si="129"/>
        <v>3.4170510849137192E-2</v>
      </c>
      <c r="AL345" s="12">
        <f t="shared" si="130"/>
        <v>6.4882400648824008E-3</v>
      </c>
      <c r="AM345" s="2">
        <v>1</v>
      </c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10">
        <v>154.125</v>
      </c>
      <c r="AZ345" s="10">
        <v>29.265000000000001</v>
      </c>
    </row>
    <row r="346" spans="1:68" x14ac:dyDescent="0.2">
      <c r="A346" s="26"/>
      <c r="B346" s="31"/>
      <c r="C346" s="1"/>
      <c r="D346" s="1"/>
      <c r="F346" s="1"/>
      <c r="I346" s="1"/>
      <c r="J346" s="1"/>
      <c r="L346" s="1"/>
      <c r="N346" s="1"/>
      <c r="P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68" x14ac:dyDescent="0.2">
      <c r="A347" s="26"/>
      <c r="B347" s="31"/>
      <c r="C347" s="1"/>
      <c r="D347" s="1"/>
      <c r="F347" s="1"/>
      <c r="G347" s="52"/>
      <c r="H347" s="1"/>
      <c r="I347" s="1"/>
      <c r="J347" s="1"/>
      <c r="K347" s="1"/>
      <c r="L347" s="1"/>
      <c r="M347" s="1"/>
      <c r="N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6"/>
  <sheetViews>
    <sheetView workbookViewId="0">
      <selection activeCell="K20" sqref="K20"/>
    </sheetView>
  </sheetViews>
  <sheetFormatPr baseColWidth="10" defaultRowHeight="16" x14ac:dyDescent="0.2"/>
  <cols>
    <col min="1" max="1" width="8.1640625" style="32" bestFit="1" customWidth="1"/>
    <col min="2" max="2" width="10.83203125" style="46"/>
    <col min="3" max="3" width="12.33203125" style="47" bestFit="1" customWidth="1"/>
    <col min="4" max="4" width="12.1640625" style="46" bestFit="1" customWidth="1"/>
    <col min="5" max="5" width="12.1640625" style="47" bestFit="1" customWidth="1"/>
    <col min="6" max="6" width="12.1640625" style="44" customWidth="1"/>
    <col min="7" max="7" width="12.1640625" style="35" customWidth="1"/>
    <col min="8" max="8" width="12.1640625" style="44" customWidth="1"/>
    <col min="9" max="9" width="12.1640625" style="35" customWidth="1"/>
    <col min="10" max="13" width="12.1640625" customWidth="1"/>
    <col min="17" max="17" width="4.6640625" style="28" bestFit="1" customWidth="1"/>
    <col min="18" max="18" width="15" style="28" customWidth="1"/>
    <col min="19" max="19" width="11.1640625" style="28" customWidth="1"/>
  </cols>
  <sheetData>
    <row r="1" spans="1:24" x14ac:dyDescent="0.2">
      <c r="P1" t="s">
        <v>117</v>
      </c>
    </row>
    <row r="2" spans="1:24" x14ac:dyDescent="0.2">
      <c r="B2" s="46" t="s">
        <v>123</v>
      </c>
      <c r="F2" s="44" t="s">
        <v>122</v>
      </c>
      <c r="J2" t="s">
        <v>127</v>
      </c>
      <c r="O2" t="s">
        <v>113</v>
      </c>
      <c r="P2" t="s">
        <v>114</v>
      </c>
    </row>
    <row r="3" spans="1:24" s="38" customFormat="1" x14ac:dyDescent="0.2">
      <c r="A3" s="37" t="s">
        <v>100</v>
      </c>
      <c r="B3" s="45" t="s">
        <v>2</v>
      </c>
      <c r="C3" s="43" t="str">
        <f>'ER multiplication test'!B3</f>
        <v>ER(GBP-EUR)</v>
      </c>
      <c r="D3" s="45" t="str">
        <f>'ER multiplication test'!C3</f>
        <v>ER(THB-EUR)</v>
      </c>
      <c r="E3" s="43" t="str">
        <f>'ER multiplication test'!D3</f>
        <v>ER(CAD-EUR)</v>
      </c>
      <c r="F3" s="45" t="s">
        <v>2</v>
      </c>
      <c r="G3" s="38" t="s">
        <v>124</v>
      </c>
      <c r="H3" s="45" t="s">
        <v>125</v>
      </c>
      <c r="I3" s="38" t="s">
        <v>126</v>
      </c>
      <c r="J3" s="38" t="s">
        <v>2</v>
      </c>
      <c r="K3" s="38" t="s">
        <v>124</v>
      </c>
      <c r="L3" s="38" t="s">
        <v>125</v>
      </c>
      <c r="M3" s="38" t="s">
        <v>126</v>
      </c>
      <c r="O3" s="39" t="s">
        <v>112</v>
      </c>
      <c r="P3" s="39" t="s">
        <v>112</v>
      </c>
      <c r="Q3" s="40" t="s">
        <v>115</v>
      </c>
      <c r="R3" s="41" t="s">
        <v>116</v>
      </c>
      <c r="S3" s="40"/>
      <c r="U3" s="38" t="s">
        <v>118</v>
      </c>
      <c r="V3" s="38" t="s">
        <v>119</v>
      </c>
      <c r="W3" s="38" t="s">
        <v>120</v>
      </c>
      <c r="X3" s="38" t="s">
        <v>121</v>
      </c>
    </row>
    <row r="4" spans="1:24" x14ac:dyDescent="0.2">
      <c r="A4" s="32">
        <v>36191</v>
      </c>
      <c r="B4" s="46">
        <v>0.143841</v>
      </c>
      <c r="C4" s="47">
        <v>1.423462</v>
      </c>
      <c r="D4" s="46">
        <v>2.3584999999999998E-2</v>
      </c>
      <c r="E4" s="47">
        <v>0.567805</v>
      </c>
      <c r="F4" s="44">
        <f>U4*$R4</f>
        <v>0.14383668569033314</v>
      </c>
      <c r="G4" s="36">
        <f t="shared" ref="G4:I4" si="0">V4*$R4</f>
        <v>1.4233612464023364</v>
      </c>
      <c r="H4" s="44">
        <f t="shared" si="0"/>
        <v>2.3583941461041737E-2</v>
      </c>
      <c r="I4" s="36">
        <f t="shared" si="0"/>
        <v>0.56774647607925599</v>
      </c>
      <c r="J4" s="33">
        <f>B4/F4</f>
        <v>1.000029994501376</v>
      </c>
      <c r="K4" s="33">
        <f>C4/G4</f>
        <v>1.000070785682776</v>
      </c>
      <c r="L4" s="33">
        <f t="shared" ref="L4:M4" si="1">D4/H4</f>
        <v>1.0000448838867757</v>
      </c>
      <c r="M4" s="33">
        <f t="shared" si="1"/>
        <v>1.0001030810814506</v>
      </c>
      <c r="O4" s="28">
        <f>USD!F116</f>
        <v>1.1594329999999999</v>
      </c>
      <c r="P4" s="34">
        <f>USD!E116</f>
        <v>1.16073107486019</v>
      </c>
      <c r="Q4" s="33">
        <f>P4/O4</f>
        <v>1.0011195772935479</v>
      </c>
      <c r="R4" s="33">
        <f>1/O4</f>
        <v>0.86249054494740107</v>
      </c>
      <c r="S4" s="33"/>
      <c r="U4">
        <f>USD!C116</f>
        <v>0.166769</v>
      </c>
      <c r="V4">
        <f>USD!G116</f>
        <v>1.6502920000000001</v>
      </c>
      <c r="W4">
        <f>USD!U116</f>
        <v>2.7344E-2</v>
      </c>
      <c r="X4">
        <f>USD!J116</f>
        <v>0.65826399999999996</v>
      </c>
    </row>
    <row r="5" spans="1:24" x14ac:dyDescent="0.2">
      <c r="A5" s="32">
        <v>36219</v>
      </c>
      <c r="B5" s="46">
        <v>0.14600199999999999</v>
      </c>
      <c r="C5" s="47">
        <v>1.4524440000000001</v>
      </c>
      <c r="D5" s="46">
        <v>2.4070999999999999E-2</v>
      </c>
      <c r="E5" s="47">
        <v>0.59616499999999994</v>
      </c>
      <c r="F5" s="44">
        <f t="shared" ref="F5:F68" si="2">U5*$R5</f>
        <v>0.14600225907799999</v>
      </c>
      <c r="G5" s="36">
        <f t="shared" ref="G5:G68" si="3">V5*$R5</f>
        <v>1.4523829273121998</v>
      </c>
      <c r="H5" s="44">
        <f t="shared" ref="H5:H68" si="4">W5*$R5</f>
        <v>2.4070160345399997E-2</v>
      </c>
      <c r="I5" s="36">
        <f t="shared" ref="I5:I68" si="5">X5*$R5</f>
        <v>0.59609721308279984</v>
      </c>
      <c r="J5" s="33">
        <f t="shared" ref="J5:J68" si="6">B5/F5</f>
        <v>0.99999822552060746</v>
      </c>
      <c r="K5" s="33">
        <f t="shared" ref="K5:K68" si="7">C5/G5</f>
        <v>1.0000420499901588</v>
      </c>
      <c r="L5" s="33">
        <f t="shared" ref="L5:L68" si="8">D5/H5</f>
        <v>1.0000348836313491</v>
      </c>
      <c r="M5" s="33">
        <f t="shared" ref="M5:M68" si="9">E5/I5</f>
        <v>1.0001137178898212</v>
      </c>
      <c r="O5" s="28">
        <f>USD!F117</f>
        <v>1.120609</v>
      </c>
      <c r="P5" s="34">
        <f>USD!E117</f>
        <v>1.1205990991727963</v>
      </c>
      <c r="Q5" s="33">
        <f t="shared" ref="Q5:Q68" si="10">P5/O5</f>
        <v>0.99999116477986194</v>
      </c>
      <c r="R5" s="33">
        <f t="shared" ref="R5:R68" si="11">1/P5</f>
        <v>0.89237979999999983</v>
      </c>
      <c r="S5" s="33"/>
      <c r="U5">
        <f>USD!C117</f>
        <v>0.16361000000000001</v>
      </c>
      <c r="V5">
        <f>USD!G117</f>
        <v>1.6275390000000001</v>
      </c>
      <c r="W5">
        <f>USD!U117</f>
        <v>2.6973E-2</v>
      </c>
      <c r="X5">
        <f>USD!J117</f>
        <v>0.66798599999999997</v>
      </c>
    </row>
    <row r="6" spans="1:24" x14ac:dyDescent="0.2">
      <c r="A6" s="32">
        <v>36250</v>
      </c>
      <c r="B6" s="46">
        <v>0.14799999999999999</v>
      </c>
      <c r="C6" s="47">
        <v>1.4902329999999999</v>
      </c>
      <c r="D6" s="46">
        <v>2.4514000000000001E-2</v>
      </c>
      <c r="E6" s="47">
        <v>0.60547300000000004</v>
      </c>
      <c r="F6" s="44">
        <f t="shared" si="2"/>
        <v>0.14798524462019999</v>
      </c>
      <c r="G6" s="36">
        <f>V6*$R6</f>
        <v>1.4901178815575999</v>
      </c>
      <c r="H6" s="44">
        <f t="shared" si="4"/>
        <v>2.4511551881400001E-2</v>
      </c>
      <c r="I6" s="36">
        <f t="shared" si="5"/>
        <v>0.60540437163780003</v>
      </c>
      <c r="J6" s="33">
        <f t="shared" si="6"/>
        <v>1.0000997084529466</v>
      </c>
      <c r="K6" s="33">
        <f t="shared" si="7"/>
        <v>1.0000772545875898</v>
      </c>
      <c r="L6" s="33">
        <f t="shared" si="8"/>
        <v>1.0000998761160389</v>
      </c>
      <c r="M6" s="33">
        <f t="shared" si="9"/>
        <v>1.0001133595418452</v>
      </c>
      <c r="O6" s="28">
        <f>USD!F118</f>
        <v>1.0884510000000001</v>
      </c>
      <c r="P6" s="34">
        <f>USD!E118</f>
        <v>1.0885071711940946</v>
      </c>
      <c r="Q6" s="33">
        <f t="shared" si="10"/>
        <v>1.000051606543698</v>
      </c>
      <c r="R6" s="33">
        <f t="shared" si="11"/>
        <v>0.91868939999999999</v>
      </c>
      <c r="S6" s="33"/>
      <c r="U6">
        <f>USD!C118</f>
        <v>0.161083</v>
      </c>
      <c r="V6">
        <f>USD!G118</f>
        <v>1.622004</v>
      </c>
      <c r="W6">
        <f>USD!U118</f>
        <v>2.6681E-2</v>
      </c>
      <c r="X6">
        <f>USD!J118</f>
        <v>0.65898699999999999</v>
      </c>
    </row>
    <row r="7" spans="1:24" x14ac:dyDescent="0.2">
      <c r="A7" s="32">
        <v>36280</v>
      </c>
      <c r="B7" s="46">
        <v>0.152867</v>
      </c>
      <c r="C7" s="47">
        <v>1.504926</v>
      </c>
      <c r="D7" s="46">
        <v>2.4863E-2</v>
      </c>
      <c r="E7" s="47">
        <v>0.62867499999999998</v>
      </c>
      <c r="F7" s="44">
        <f t="shared" si="2"/>
        <v>0.1527535577568</v>
      </c>
      <c r="G7" s="36">
        <f t="shared" si="3"/>
        <v>1.5038864699858998</v>
      </c>
      <c r="H7" s="44">
        <f t="shared" si="4"/>
        <v>2.4845064190099998E-2</v>
      </c>
      <c r="I7" s="36">
        <f t="shared" si="5"/>
        <v>0.62821171331379999</v>
      </c>
      <c r="J7" s="33">
        <f t="shared" si="6"/>
        <v>1.0007426487792881</v>
      </c>
      <c r="K7" s="33">
        <f t="shared" si="7"/>
        <v>1.000691229048766</v>
      </c>
      <c r="L7" s="33">
        <f t="shared" si="8"/>
        <v>1.000721906361874</v>
      </c>
      <c r="M7" s="33">
        <f t="shared" si="9"/>
        <v>1.0007374690353292</v>
      </c>
      <c r="O7" s="28">
        <f>USD!F119</f>
        <v>1.0696300000000001</v>
      </c>
      <c r="P7" s="34">
        <f>USD!E119</f>
        <v>1.0702729442170531</v>
      </c>
      <c r="Q7" s="33">
        <f t="shared" si="10"/>
        <v>1.0006010902994988</v>
      </c>
      <c r="R7" s="33">
        <f t="shared" si="11"/>
        <v>0.93434109999999992</v>
      </c>
      <c r="S7" s="33"/>
      <c r="U7">
        <f>USD!C119</f>
        <v>0.16348799999999999</v>
      </c>
      <c r="V7">
        <f>USD!G119</f>
        <v>1.609569</v>
      </c>
      <c r="W7">
        <f>USD!U119</f>
        <v>2.6591E-2</v>
      </c>
      <c r="X7">
        <f>USD!J119</f>
        <v>0.67235800000000001</v>
      </c>
    </row>
    <row r="8" spans="1:24" x14ac:dyDescent="0.2">
      <c r="A8" s="32">
        <v>36311</v>
      </c>
      <c r="B8" s="46">
        <v>0.152254</v>
      </c>
      <c r="C8" s="47">
        <v>1.520904</v>
      </c>
      <c r="D8" s="46">
        <v>2.545E-2</v>
      </c>
      <c r="E8" s="47">
        <v>0.64401399999999998</v>
      </c>
      <c r="F8" s="44">
        <f t="shared" si="2"/>
        <v>0.15216905789000001</v>
      </c>
      <c r="G8" s="36">
        <f t="shared" si="3"/>
        <v>1.5200910278200002</v>
      </c>
      <c r="H8" s="44">
        <f t="shared" si="4"/>
        <v>2.5434743996800003E-2</v>
      </c>
      <c r="I8" s="36">
        <f t="shared" si="5"/>
        <v>0.64364524090600006</v>
      </c>
      <c r="J8" s="33">
        <f t="shared" si="6"/>
        <v>1.000558208818388</v>
      </c>
      <c r="K8" s="33">
        <f t="shared" si="7"/>
        <v>1.0005348180899178</v>
      </c>
      <c r="L8" s="33">
        <f t="shared" si="8"/>
        <v>1.0005998095833761</v>
      </c>
      <c r="M8" s="33">
        <f t="shared" si="9"/>
        <v>1.0005729228937992</v>
      </c>
      <c r="O8" s="28">
        <f>USD!F120</f>
        <v>1.06227</v>
      </c>
      <c r="P8" s="34">
        <f>USD!E120</f>
        <v>1.0627981946034508</v>
      </c>
      <c r="Q8" s="33">
        <f t="shared" si="10"/>
        <v>1.0004972319687564</v>
      </c>
      <c r="R8" s="33">
        <f t="shared" si="11"/>
        <v>0.94091240000000009</v>
      </c>
      <c r="S8" s="33"/>
      <c r="U8">
        <f>USD!C120</f>
        <v>0.16172500000000001</v>
      </c>
      <c r="V8">
        <f>USD!G120</f>
        <v>1.61555</v>
      </c>
      <c r="W8">
        <f>USD!U120</f>
        <v>2.7032E-2</v>
      </c>
      <c r="X8">
        <f>USD!J120</f>
        <v>0.68406500000000003</v>
      </c>
    </row>
    <row r="9" spans="1:24" x14ac:dyDescent="0.2">
      <c r="A9" s="32">
        <v>36341</v>
      </c>
      <c r="B9" s="46">
        <v>0.15837999999999999</v>
      </c>
      <c r="C9" s="47">
        <v>1.537234</v>
      </c>
      <c r="D9" s="46">
        <v>2.6106000000000001E-2</v>
      </c>
      <c r="E9" s="47">
        <v>0.65602099999999997</v>
      </c>
      <c r="F9" s="44">
        <f t="shared" si="2"/>
        <v>0.1583701657902</v>
      </c>
      <c r="G9" s="36">
        <f t="shared" si="3"/>
        <v>1.5372109088204999</v>
      </c>
      <c r="H9" s="44">
        <f t="shared" si="4"/>
        <v>2.6105936021699999E-2</v>
      </c>
      <c r="I9" s="36">
        <f t="shared" si="5"/>
        <v>0.65600186321849996</v>
      </c>
      <c r="J9" s="33">
        <f t="shared" si="6"/>
        <v>1.0000620963535078</v>
      </c>
      <c r="K9" s="33">
        <f t="shared" si="7"/>
        <v>1.0000150214777734</v>
      </c>
      <c r="L9" s="33">
        <f t="shared" si="8"/>
        <v>1.0000024507184859</v>
      </c>
      <c r="M9" s="33">
        <f t="shared" si="9"/>
        <v>1.0000291718401624</v>
      </c>
      <c r="O9" s="28">
        <f>USD!F121</f>
        <v>1.037733</v>
      </c>
      <c r="P9" s="34">
        <f>USD!E121</f>
        <v>1.037733333042768</v>
      </c>
      <c r="Q9" s="33">
        <f t="shared" si="10"/>
        <v>1.0000003209330031</v>
      </c>
      <c r="R9" s="33">
        <f t="shared" si="11"/>
        <v>0.96363869999999996</v>
      </c>
      <c r="S9" s="33"/>
      <c r="U9">
        <f>USD!C121</f>
        <v>0.16434599999999999</v>
      </c>
      <c r="V9">
        <f>USD!G121</f>
        <v>1.595215</v>
      </c>
      <c r="W9">
        <f>USD!U121</f>
        <v>2.7091E-2</v>
      </c>
      <c r="X9">
        <f>USD!J121</f>
        <v>0.680755</v>
      </c>
    </row>
    <row r="10" spans="1:24" x14ac:dyDescent="0.2">
      <c r="A10" s="32">
        <v>36372</v>
      </c>
      <c r="B10" s="46">
        <v>0.15781999999999999</v>
      </c>
      <c r="C10" s="47">
        <v>1.51949</v>
      </c>
      <c r="D10" s="46">
        <v>2.5999000000000001E-2</v>
      </c>
      <c r="E10" s="47">
        <v>0.64837100000000003</v>
      </c>
      <c r="F10" s="44">
        <f t="shared" si="2"/>
        <v>0.15804255728839997</v>
      </c>
      <c r="G10" s="36">
        <f t="shared" si="3"/>
        <v>1.5220182257691999</v>
      </c>
      <c r="H10" s="44">
        <f t="shared" si="4"/>
        <v>2.6035904239199999E-2</v>
      </c>
      <c r="I10" s="36">
        <f t="shared" si="5"/>
        <v>0.64920284697919994</v>
      </c>
      <c r="J10" s="33">
        <f t="shared" si="6"/>
        <v>0.99859178886865352</v>
      </c>
      <c r="K10" s="33">
        <f t="shared" si="7"/>
        <v>0.99833889914956697</v>
      </c>
      <c r="L10" s="33">
        <f t="shared" si="8"/>
        <v>0.99858256356833441</v>
      </c>
      <c r="M10" s="33">
        <f t="shared" si="9"/>
        <v>0.99871866399990294</v>
      </c>
      <c r="O10" s="28">
        <f>USD!F122</f>
        <v>1.0368580000000001</v>
      </c>
      <c r="P10" s="34">
        <f>USD!E122</f>
        <v>1.0349554120509381</v>
      </c>
      <c r="Q10" s="33">
        <f t="shared" si="10"/>
        <v>0.99816504482864388</v>
      </c>
      <c r="R10" s="33">
        <f t="shared" si="11"/>
        <v>0.9662251999999999</v>
      </c>
      <c r="S10" s="33"/>
      <c r="U10">
        <f>USD!C122</f>
        <v>0.16356699999999999</v>
      </c>
      <c r="V10">
        <f>USD!G122</f>
        <v>1.575221</v>
      </c>
      <c r="W10">
        <f>USD!U122</f>
        <v>2.6946000000000001E-2</v>
      </c>
      <c r="X10">
        <f>USD!J122</f>
        <v>0.67189600000000005</v>
      </c>
    </row>
    <row r="11" spans="1:24" x14ac:dyDescent="0.2">
      <c r="A11" s="32">
        <v>36403</v>
      </c>
      <c r="B11" s="46">
        <v>0.15395400000000001</v>
      </c>
      <c r="C11" s="47">
        <v>1.514284</v>
      </c>
      <c r="D11" s="46">
        <v>2.4778000000000001E-2</v>
      </c>
      <c r="E11" s="47">
        <v>0.63193100000000002</v>
      </c>
      <c r="F11" s="44">
        <f t="shared" si="2"/>
        <v>0.1540270151325</v>
      </c>
      <c r="G11" s="36">
        <f t="shared" si="3"/>
        <v>1.5151750300950002</v>
      </c>
      <c r="H11" s="44">
        <f t="shared" si="4"/>
        <v>2.4792236062500004E-2</v>
      </c>
      <c r="I11" s="36">
        <f t="shared" si="5"/>
        <v>0.63225344402250006</v>
      </c>
      <c r="J11" s="33">
        <f t="shared" si="6"/>
        <v>0.99952595892066609</v>
      </c>
      <c r="K11" s="33">
        <f t="shared" si="7"/>
        <v>0.99941192926407696</v>
      </c>
      <c r="L11" s="33">
        <f t="shared" si="8"/>
        <v>0.99942578545702321</v>
      </c>
      <c r="M11" s="33">
        <f t="shared" si="9"/>
        <v>0.99949000827824896</v>
      </c>
      <c r="O11" s="28">
        <f>USD!F123</f>
        <v>1.0604800000000001</v>
      </c>
      <c r="P11" s="34">
        <f>USD!E123</f>
        <v>1.0598075919316847</v>
      </c>
      <c r="Q11" s="33">
        <f t="shared" si="10"/>
        <v>0.99936593988730071</v>
      </c>
      <c r="R11" s="33">
        <f t="shared" si="11"/>
        <v>0.94356750000000011</v>
      </c>
      <c r="S11" s="33"/>
      <c r="U11">
        <f>USD!C123</f>
        <v>0.163239</v>
      </c>
      <c r="V11">
        <f>USD!G123</f>
        <v>1.6057939999999999</v>
      </c>
      <c r="W11">
        <f>USD!U123</f>
        <v>2.6275E-2</v>
      </c>
      <c r="X11">
        <f>USD!J123</f>
        <v>0.67006699999999997</v>
      </c>
    </row>
    <row r="12" spans="1:24" x14ac:dyDescent="0.2">
      <c r="A12" s="32">
        <v>36433</v>
      </c>
      <c r="B12" s="46">
        <v>0.157281</v>
      </c>
      <c r="C12" s="47">
        <v>1.5478289999999999</v>
      </c>
      <c r="D12" s="46">
        <v>2.3810000000000001E-2</v>
      </c>
      <c r="E12" s="47">
        <v>0.64507499999999995</v>
      </c>
      <c r="F12" s="44">
        <f t="shared" si="2"/>
        <v>0.15701530728730001</v>
      </c>
      <c r="G12" s="36">
        <f t="shared" si="3"/>
        <v>1.5451556204788</v>
      </c>
      <c r="H12" s="44">
        <f t="shared" si="4"/>
        <v>2.3769737601499998E-2</v>
      </c>
      <c r="I12" s="36">
        <f t="shared" si="5"/>
        <v>0.6439482960174</v>
      </c>
      <c r="J12" s="33">
        <f t="shared" si="6"/>
        <v>1.0016921452901011</v>
      </c>
      <c r="K12" s="33">
        <f t="shared" si="7"/>
        <v>1.001730168460554</v>
      </c>
      <c r="L12" s="33">
        <f t="shared" si="8"/>
        <v>1.0016938511974764</v>
      </c>
      <c r="M12" s="33">
        <f t="shared" si="9"/>
        <v>1.0017496808199793</v>
      </c>
      <c r="O12" s="28">
        <f>USD!F124</f>
        <v>1.0498240000000001</v>
      </c>
      <c r="P12" s="34">
        <f>USD!E124</f>
        <v>1.0515471571054567</v>
      </c>
      <c r="Q12" s="33">
        <f t="shared" si="10"/>
        <v>1.0016413771312682</v>
      </c>
      <c r="R12" s="33">
        <f t="shared" si="11"/>
        <v>0.95097969999999998</v>
      </c>
      <c r="S12" s="33"/>
      <c r="U12">
        <f>USD!C124</f>
        <v>0.16510900000000001</v>
      </c>
      <c r="V12">
        <f>USD!G124</f>
        <v>1.6248039999999999</v>
      </c>
      <c r="W12">
        <f>USD!U124</f>
        <v>2.4995E-2</v>
      </c>
      <c r="X12">
        <f>USD!J124</f>
        <v>0.67714200000000002</v>
      </c>
    </row>
    <row r="13" spans="1:24" x14ac:dyDescent="0.2">
      <c r="A13" s="32">
        <v>36464</v>
      </c>
      <c r="B13" s="46">
        <v>0.15315500000000001</v>
      </c>
      <c r="C13" s="47">
        <v>1.5479350000000001</v>
      </c>
      <c r="D13" s="46">
        <v>2.3732E-2</v>
      </c>
      <c r="E13" s="47">
        <v>0.632274</v>
      </c>
      <c r="F13" s="44">
        <f t="shared" si="2"/>
        <v>0.15312942728129997</v>
      </c>
      <c r="G13" s="36">
        <f t="shared" si="3"/>
        <v>1.5477385223792997</v>
      </c>
      <c r="H13" s="44">
        <f t="shared" si="4"/>
        <v>2.3726342703599995E-2</v>
      </c>
      <c r="I13" s="36">
        <f t="shared" si="5"/>
        <v>0.63214116159509992</v>
      </c>
      <c r="J13" s="33">
        <f t="shared" si="6"/>
        <v>1.000167000681411</v>
      </c>
      <c r="K13" s="33">
        <f t="shared" si="7"/>
        <v>1.0001269449702643</v>
      </c>
      <c r="L13" s="33">
        <f t="shared" si="8"/>
        <v>1.0002384394624437</v>
      </c>
      <c r="M13" s="33">
        <f t="shared" si="9"/>
        <v>1.0002101404132029</v>
      </c>
      <c r="O13" s="28">
        <f>USD!F125</f>
        <v>1.0706279999999999</v>
      </c>
      <c r="P13" s="34">
        <f>USD!E125</f>
        <v>1.0707086345905916</v>
      </c>
      <c r="Q13" s="33">
        <f t="shared" si="10"/>
        <v>1.0000753152267563</v>
      </c>
      <c r="R13" s="33">
        <f t="shared" si="11"/>
        <v>0.93396089999999987</v>
      </c>
      <c r="S13" s="33"/>
      <c r="U13">
        <f>USD!C125</f>
        <v>0.16395699999999999</v>
      </c>
      <c r="V13">
        <f>USD!G125</f>
        <v>1.6571769999999999</v>
      </c>
      <c r="W13">
        <f>USD!U125</f>
        <v>2.5403999999999999E-2</v>
      </c>
      <c r="X13">
        <f>USD!J125</f>
        <v>0.67683899999999997</v>
      </c>
    </row>
    <row r="14" spans="1:24" x14ac:dyDescent="0.2">
      <c r="A14" s="32">
        <v>36494</v>
      </c>
      <c r="B14" s="46">
        <v>0.15776000000000001</v>
      </c>
      <c r="C14" s="47">
        <v>1.569537</v>
      </c>
      <c r="D14" s="46">
        <v>2.5009E-2</v>
      </c>
      <c r="E14" s="47">
        <v>0.659941</v>
      </c>
      <c r="F14" s="44">
        <f t="shared" si="2"/>
        <v>0.157720079535</v>
      </c>
      <c r="G14" s="36">
        <f t="shared" si="3"/>
        <v>1.5692675871870001</v>
      </c>
      <c r="H14" s="44">
        <f t="shared" si="4"/>
        <v>2.5003210202000001E-2</v>
      </c>
      <c r="I14" s="36">
        <f t="shared" si="5"/>
        <v>0.65977702645299996</v>
      </c>
      <c r="J14" s="33">
        <f t="shared" si="6"/>
        <v>1.0002531095921185</v>
      </c>
      <c r="K14" s="33">
        <f t="shared" si="7"/>
        <v>1.0001716806076921</v>
      </c>
      <c r="L14" s="33">
        <f t="shared" si="8"/>
        <v>1.0002315621855442</v>
      </c>
      <c r="M14" s="33">
        <f t="shared" si="9"/>
        <v>1.0002485287308072</v>
      </c>
      <c r="O14" s="28">
        <f>USD!F126</f>
        <v>1.032632</v>
      </c>
      <c r="P14" s="34">
        <f>USD!E126</f>
        <v>1.0327473868909243</v>
      </c>
      <c r="Q14" s="33">
        <f t="shared" si="10"/>
        <v>1.0001117405725606</v>
      </c>
      <c r="R14" s="33">
        <f t="shared" si="11"/>
        <v>0.96829100000000001</v>
      </c>
      <c r="S14" s="33"/>
      <c r="U14">
        <f>USD!C126</f>
        <v>0.162885</v>
      </c>
      <c r="V14">
        <f>USD!G126</f>
        <v>1.620657</v>
      </c>
      <c r="W14">
        <f>USD!U126</f>
        <v>2.5822000000000001E-2</v>
      </c>
      <c r="X14">
        <f>USD!J126</f>
        <v>0.68138299999999996</v>
      </c>
    </row>
    <row r="15" spans="1:24" x14ac:dyDescent="0.2">
      <c r="A15" s="32">
        <v>36525</v>
      </c>
      <c r="B15" s="46">
        <v>0.160939</v>
      </c>
      <c r="C15" s="47">
        <v>1.59507</v>
      </c>
      <c r="D15" s="46">
        <v>2.5864999999999999E-2</v>
      </c>
      <c r="E15" s="47">
        <v>0.67141499999999998</v>
      </c>
      <c r="F15" s="44">
        <f t="shared" si="2"/>
        <v>0.16081087020440002</v>
      </c>
      <c r="G15" s="36">
        <f t="shared" si="3"/>
        <v>1.5938463776248002</v>
      </c>
      <c r="H15" s="44">
        <f t="shared" si="4"/>
        <v>2.5843545308100003E-2</v>
      </c>
      <c r="I15" s="36">
        <f t="shared" si="5"/>
        <v>0.67087278140740003</v>
      </c>
      <c r="J15" s="33">
        <f t="shared" si="6"/>
        <v>1.0007967732245782</v>
      </c>
      <c r="K15" s="33">
        <f t="shared" si="7"/>
        <v>1.0007677166334081</v>
      </c>
      <c r="L15" s="33">
        <f t="shared" si="8"/>
        <v>1.0008301760321279</v>
      </c>
      <c r="M15" s="33">
        <f t="shared" si="9"/>
        <v>1.0008082286353346</v>
      </c>
      <c r="O15" s="28">
        <f>USD!F127</f>
        <v>1.011142</v>
      </c>
      <c r="P15" s="34">
        <f>USD!E127</f>
        <v>1.0118967691249248</v>
      </c>
      <c r="Q15" s="33">
        <f t="shared" si="10"/>
        <v>1.0007464521550136</v>
      </c>
      <c r="R15" s="33">
        <f t="shared" si="11"/>
        <v>0.98824310000000004</v>
      </c>
      <c r="S15" s="33"/>
      <c r="U15">
        <f>USD!C127</f>
        <v>0.16272400000000001</v>
      </c>
      <c r="V15">
        <f>USD!G127</f>
        <v>1.612808</v>
      </c>
      <c r="W15">
        <f>USD!U127</f>
        <v>2.6151000000000001E-2</v>
      </c>
      <c r="X15">
        <f>USD!J127</f>
        <v>0.67885399999999996</v>
      </c>
    </row>
    <row r="16" spans="1:24" x14ac:dyDescent="0.2">
      <c r="A16" s="32">
        <v>36556</v>
      </c>
      <c r="B16" s="46">
        <v>0.161219</v>
      </c>
      <c r="C16" s="47">
        <v>1.6204860000000001</v>
      </c>
      <c r="D16" s="46">
        <v>2.6426999999999999E-2</v>
      </c>
      <c r="E16" s="47">
        <v>0.68157999999999996</v>
      </c>
      <c r="F16" s="44">
        <f t="shared" si="2"/>
        <v>0.1610870660175</v>
      </c>
      <c r="G16" s="36">
        <f t="shared" si="3"/>
        <v>1.6189203271272998</v>
      </c>
      <c r="H16" s="44">
        <f t="shared" si="4"/>
        <v>2.6399434772600001E-2</v>
      </c>
      <c r="I16" s="36">
        <f t="shared" si="5"/>
        <v>0.68085047977059998</v>
      </c>
      <c r="J16" s="33">
        <f t="shared" si="6"/>
        <v>1.0008190228164293</v>
      </c>
      <c r="K16" s="33">
        <f t="shared" si="7"/>
        <v>1.0009671092804662</v>
      </c>
      <c r="L16" s="33">
        <f t="shared" si="8"/>
        <v>1.00104415975711</v>
      </c>
      <c r="M16" s="33">
        <f t="shared" si="9"/>
        <v>1.0010714837560895</v>
      </c>
      <c r="O16" s="28">
        <f>USD!F128</f>
        <v>1.012853</v>
      </c>
      <c r="P16" s="34">
        <f>USD!E128</f>
        <v>1.0135823069883358</v>
      </c>
      <c r="Q16" s="33">
        <f t="shared" si="10"/>
        <v>1.0007200521579498</v>
      </c>
      <c r="R16" s="33">
        <f t="shared" si="11"/>
        <v>0.98659969999999997</v>
      </c>
      <c r="S16" s="33"/>
      <c r="U16">
        <f>USD!C128</f>
        <v>0.163275</v>
      </c>
      <c r="V16">
        <f>USD!G128</f>
        <v>1.640909</v>
      </c>
      <c r="W16">
        <f>USD!U128</f>
        <v>2.6758000000000001E-2</v>
      </c>
      <c r="X16">
        <f>USD!J128</f>
        <v>0.69009799999999999</v>
      </c>
    </row>
    <row r="17" spans="1:24" x14ac:dyDescent="0.2">
      <c r="A17" s="32">
        <v>36585</v>
      </c>
      <c r="B17" s="46">
        <v>0.16114100000000001</v>
      </c>
      <c r="C17" s="47">
        <v>1.628369</v>
      </c>
      <c r="D17" s="46">
        <v>2.6952E-2</v>
      </c>
      <c r="E17" s="47">
        <v>0.70097799999999999</v>
      </c>
      <c r="F17" s="44">
        <f t="shared" si="2"/>
        <v>0.160893408766</v>
      </c>
      <c r="G17" s="36">
        <f t="shared" si="3"/>
        <v>1.6259147186559999</v>
      </c>
      <c r="H17" s="44">
        <f t="shared" si="4"/>
        <v>2.6910379020999999E-2</v>
      </c>
      <c r="I17" s="36">
        <f t="shared" si="5"/>
        <v>0.69988825821099987</v>
      </c>
      <c r="J17" s="33">
        <f t="shared" si="6"/>
        <v>1.0015388525602071</v>
      </c>
      <c r="K17" s="33">
        <f t="shared" si="7"/>
        <v>1.001509477290438</v>
      </c>
      <c r="L17" s="33">
        <f t="shared" si="8"/>
        <v>1.001546651534247</v>
      </c>
      <c r="M17" s="33">
        <f t="shared" si="9"/>
        <v>1.0015570225335479</v>
      </c>
      <c r="O17" s="28">
        <f>USD!F129</f>
        <v>0.98301799999999995</v>
      </c>
      <c r="P17" s="34">
        <f>USD!E129</f>
        <v>0.98441571481870516</v>
      </c>
      <c r="Q17" s="33">
        <f t="shared" si="10"/>
        <v>1.0014218608598269</v>
      </c>
      <c r="R17" s="33">
        <f t="shared" si="11"/>
        <v>1.0158309999999999</v>
      </c>
      <c r="S17" s="33"/>
      <c r="U17">
        <f>USD!C129</f>
        <v>0.158386</v>
      </c>
      <c r="V17">
        <f>USD!G129</f>
        <v>1.600576</v>
      </c>
      <c r="W17">
        <f>USD!U129</f>
        <v>2.6491000000000001E-2</v>
      </c>
      <c r="X17">
        <f>USD!J129</f>
        <v>0.68898099999999995</v>
      </c>
    </row>
    <row r="18" spans="1:24" x14ac:dyDescent="0.2">
      <c r="A18" s="32">
        <v>36616</v>
      </c>
      <c r="B18" s="46">
        <v>0.16044800000000001</v>
      </c>
      <c r="C18" s="47">
        <v>1.6369</v>
      </c>
      <c r="D18" s="46">
        <v>2.7363999999999999E-2</v>
      </c>
      <c r="E18" s="47">
        <v>0.70997600000000005</v>
      </c>
      <c r="F18" s="44">
        <f t="shared" si="2"/>
        <v>0.16041547746900001</v>
      </c>
      <c r="G18" s="36">
        <f t="shared" si="3"/>
        <v>1.6365133104840002</v>
      </c>
      <c r="H18" s="44">
        <f t="shared" si="4"/>
        <v>2.7357501600000004E-2</v>
      </c>
      <c r="I18" s="36">
        <f t="shared" si="5"/>
        <v>0.70980592304700008</v>
      </c>
      <c r="J18" s="33">
        <f t="shared" si="6"/>
        <v>1.0002027393585278</v>
      </c>
      <c r="K18" s="33">
        <f t="shared" si="7"/>
        <v>1.0002362886470415</v>
      </c>
      <c r="L18" s="33">
        <f t="shared" si="8"/>
        <v>1.0002375363106986</v>
      </c>
      <c r="M18" s="33">
        <f t="shared" si="9"/>
        <v>1.0002396105012337</v>
      </c>
      <c r="O18" s="28">
        <f>USD!F130</f>
        <v>0.96481499999999998</v>
      </c>
      <c r="P18" s="34">
        <f>USD!E130</f>
        <v>0.96500040047516611</v>
      </c>
      <c r="Q18" s="33">
        <f t="shared" si="10"/>
        <v>1.0001921616840184</v>
      </c>
      <c r="R18" s="33">
        <f t="shared" si="11"/>
        <v>1.0362690000000001</v>
      </c>
      <c r="S18" s="33"/>
      <c r="U18">
        <f>USD!C130</f>
        <v>0.15480099999999999</v>
      </c>
      <c r="V18">
        <f>USD!G130</f>
        <v>1.5792360000000001</v>
      </c>
      <c r="W18">
        <f>USD!U130</f>
        <v>2.64E-2</v>
      </c>
      <c r="X18">
        <f>USD!J130</f>
        <v>0.68496299999999999</v>
      </c>
    </row>
    <row r="19" spans="1:24" x14ac:dyDescent="0.2">
      <c r="A19" s="32">
        <v>36646</v>
      </c>
      <c r="B19" s="46">
        <v>0.15936500000000001</v>
      </c>
      <c r="C19" s="47">
        <v>1.6726620000000001</v>
      </c>
      <c r="D19" s="46">
        <v>2.7843E-2</v>
      </c>
      <c r="E19" s="47">
        <v>0.72027799999999997</v>
      </c>
      <c r="F19" s="44">
        <f t="shared" si="2"/>
        <v>0.15950483831699999</v>
      </c>
      <c r="G19" s="36">
        <f t="shared" si="3"/>
        <v>1.6739003351179997</v>
      </c>
      <c r="H19" s="44">
        <f t="shared" si="4"/>
        <v>2.7862136928999998E-2</v>
      </c>
      <c r="I19" s="36">
        <f t="shared" si="5"/>
        <v>0.72080734626999998</v>
      </c>
      <c r="J19" s="33">
        <f t="shared" si="6"/>
        <v>0.99912329733395255</v>
      </c>
      <c r="K19" s="33">
        <f t="shared" si="7"/>
        <v>0.99926020976755925</v>
      </c>
      <c r="L19" s="33">
        <f t="shared" si="8"/>
        <v>0.99931315645139629</v>
      </c>
      <c r="M19" s="33">
        <f t="shared" si="9"/>
        <v>0.99926562031763511</v>
      </c>
      <c r="O19" s="28">
        <f>USD!F131</f>
        <v>0.94652000000000003</v>
      </c>
      <c r="P19" s="34">
        <f>USD!E131</f>
        <v>0.94562021811675956</v>
      </c>
      <c r="Q19" s="33">
        <f t="shared" si="10"/>
        <v>0.99904937890035028</v>
      </c>
      <c r="R19" s="33">
        <f t="shared" si="11"/>
        <v>1.057507</v>
      </c>
      <c r="S19" s="33"/>
      <c r="U19">
        <f>USD!C131</f>
        <v>0.15083099999999999</v>
      </c>
      <c r="V19">
        <f>USD!G131</f>
        <v>1.5828739999999999</v>
      </c>
      <c r="W19">
        <f>USD!U131</f>
        <v>2.6346999999999999E-2</v>
      </c>
      <c r="X19">
        <f>USD!J131</f>
        <v>0.68161000000000005</v>
      </c>
    </row>
    <row r="20" spans="1:24" x14ac:dyDescent="0.2">
      <c r="A20" s="32">
        <v>36677</v>
      </c>
      <c r="B20" s="46">
        <v>0.15723799999999999</v>
      </c>
      <c r="C20" s="47">
        <v>1.6632180000000001</v>
      </c>
      <c r="D20" s="46">
        <v>2.8337000000000001E-2</v>
      </c>
      <c r="E20" s="47">
        <v>0.73754399999999998</v>
      </c>
      <c r="F20" s="44">
        <f t="shared" si="2"/>
        <v>0.15728414410400002</v>
      </c>
      <c r="G20" s="36">
        <f t="shared" si="3"/>
        <v>1.6636276411600002</v>
      </c>
      <c r="H20" s="44">
        <f t="shared" si="4"/>
        <v>2.8344379484000003E-2</v>
      </c>
      <c r="I20" s="36">
        <f t="shared" si="5"/>
        <v>0.73776046324</v>
      </c>
      <c r="J20" s="33">
        <f t="shared" si="6"/>
        <v>0.99970661947990436</v>
      </c>
      <c r="K20" s="33">
        <f t="shared" si="7"/>
        <v>0.99975376631773538</v>
      </c>
      <c r="L20" s="33">
        <f t="shared" si="8"/>
        <v>0.99973964912499969</v>
      </c>
      <c r="M20" s="33">
        <f t="shared" si="9"/>
        <v>0.99970659414432517</v>
      </c>
      <c r="O20" s="28">
        <f>USD!F132</f>
        <v>0.90798100000000004</v>
      </c>
      <c r="P20" s="34">
        <f>USD!E132</f>
        <v>0.90751677998526181</v>
      </c>
      <c r="Q20" s="33">
        <f t="shared" si="10"/>
        <v>0.99948873377885861</v>
      </c>
      <c r="R20" s="33">
        <f t="shared" si="11"/>
        <v>1.1019080000000001</v>
      </c>
      <c r="S20" s="33"/>
      <c r="U20">
        <f>USD!C132</f>
        <v>0.142738</v>
      </c>
      <c r="V20">
        <f>USD!G132</f>
        <v>1.5097700000000001</v>
      </c>
      <c r="W20">
        <f>USD!U132</f>
        <v>2.5722999999999999E-2</v>
      </c>
      <c r="X20">
        <f>USD!J132</f>
        <v>0.66952999999999996</v>
      </c>
    </row>
    <row r="21" spans="1:24" x14ac:dyDescent="0.2">
      <c r="A21" s="32">
        <v>36707</v>
      </c>
      <c r="B21" s="46">
        <v>0.15235299999999999</v>
      </c>
      <c r="C21" s="47">
        <v>1.589504</v>
      </c>
      <c r="D21" s="46">
        <v>2.6988000000000002E-2</v>
      </c>
      <c r="E21" s="47">
        <v>0.71324299999999996</v>
      </c>
      <c r="F21" s="44">
        <f t="shared" si="2"/>
        <v>0.15224569163999999</v>
      </c>
      <c r="G21" s="36">
        <f t="shared" si="3"/>
        <v>1.588467430376</v>
      </c>
      <c r="H21" s="44">
        <f t="shared" si="4"/>
        <v>2.6970079191999997E-2</v>
      </c>
      <c r="I21" s="36">
        <f t="shared" si="5"/>
        <v>0.71278171734399987</v>
      </c>
      <c r="J21" s="33">
        <f t="shared" si="6"/>
        <v>1.0007048367598719</v>
      </c>
      <c r="K21" s="33">
        <f t="shared" si="7"/>
        <v>1.0006525595704248</v>
      </c>
      <c r="L21" s="33">
        <f t="shared" si="8"/>
        <v>1.0006644699806932</v>
      </c>
      <c r="M21" s="33">
        <f t="shared" si="9"/>
        <v>1.000647158372298</v>
      </c>
      <c r="O21" s="28">
        <f>USD!F133</f>
        <v>0.94912200000000002</v>
      </c>
      <c r="P21" s="34">
        <f>USD!E133</f>
        <v>0.94968204645084831</v>
      </c>
      <c r="Q21" s="33">
        <f t="shared" si="10"/>
        <v>1.0005900679268296</v>
      </c>
      <c r="R21" s="33">
        <f t="shared" si="11"/>
        <v>1.0529839999999999</v>
      </c>
      <c r="S21" s="33"/>
      <c r="U21">
        <f>USD!C133</f>
        <v>0.14458499999999999</v>
      </c>
      <c r="V21">
        <f>USD!G133</f>
        <v>1.5085390000000001</v>
      </c>
      <c r="W21">
        <f>USD!U133</f>
        <v>2.5613E-2</v>
      </c>
      <c r="X21">
        <f>USD!J133</f>
        <v>0.67691599999999996</v>
      </c>
    </row>
    <row r="22" spans="1:24" x14ac:dyDescent="0.2">
      <c r="A22" s="32">
        <v>36738</v>
      </c>
      <c r="B22" s="46">
        <v>0.15470500000000001</v>
      </c>
      <c r="C22" s="47">
        <v>1.604287</v>
      </c>
      <c r="D22" s="46">
        <v>2.6454999999999999E-2</v>
      </c>
      <c r="E22" s="47">
        <v>0.72027200000000002</v>
      </c>
      <c r="F22" s="44">
        <f t="shared" si="2"/>
        <v>0.15491928268800004</v>
      </c>
      <c r="G22" s="36">
        <f t="shared" si="3"/>
        <v>1.6064213787450001</v>
      </c>
      <c r="H22" s="44">
        <f t="shared" si="4"/>
        <v>2.6491444515000004E-2</v>
      </c>
      <c r="I22" s="36">
        <f t="shared" si="5"/>
        <v>0.7211905562430001</v>
      </c>
      <c r="J22" s="33">
        <f t="shared" si="6"/>
        <v>0.99861681073987685</v>
      </c>
      <c r="K22" s="33">
        <f t="shared" si="7"/>
        <v>0.99867134565485705</v>
      </c>
      <c r="L22" s="33">
        <f t="shared" si="8"/>
        <v>0.99862429113748896</v>
      </c>
      <c r="M22" s="33">
        <f t="shared" si="9"/>
        <v>0.99872633351192885</v>
      </c>
      <c r="O22" s="28">
        <f>USD!F134</f>
        <v>0.93993300000000002</v>
      </c>
      <c r="P22" s="34">
        <f>USD!E134</f>
        <v>0.9386049139721665</v>
      </c>
      <c r="Q22" s="33">
        <f t="shared" si="10"/>
        <v>0.99858704181273183</v>
      </c>
      <c r="R22" s="33">
        <f t="shared" si="11"/>
        <v>1.0654110000000001</v>
      </c>
      <c r="S22" s="33"/>
      <c r="U22">
        <f>USD!C134</f>
        <v>0.14540800000000001</v>
      </c>
      <c r="V22">
        <f>USD!G134</f>
        <v>1.507795</v>
      </c>
      <c r="W22">
        <f>USD!U134</f>
        <v>2.4865000000000002E-2</v>
      </c>
      <c r="X22">
        <f>USD!J134</f>
        <v>0.67691299999999999</v>
      </c>
    </row>
    <row r="23" spans="1:24" x14ac:dyDescent="0.2">
      <c r="A23" s="32">
        <v>36769</v>
      </c>
      <c r="B23" s="46">
        <v>0.15894</v>
      </c>
      <c r="C23" s="47">
        <v>1.6451480000000001</v>
      </c>
      <c r="D23" s="46">
        <v>2.7038E-2</v>
      </c>
      <c r="E23" s="47">
        <v>0.74519400000000002</v>
      </c>
      <c r="F23" s="44">
        <f t="shared" si="2"/>
        <v>0.15915664351800002</v>
      </c>
      <c r="G23" s="36">
        <f t="shared" si="3"/>
        <v>1.6474948257780002</v>
      </c>
      <c r="H23" s="44">
        <f t="shared" si="4"/>
        <v>2.7074468178000001E-2</v>
      </c>
      <c r="I23" s="36">
        <f t="shared" si="5"/>
        <v>0.74620512298800012</v>
      </c>
      <c r="J23" s="33">
        <f t="shared" si="6"/>
        <v>0.99863880317395914</v>
      </c>
      <c r="K23" s="33">
        <f t="shared" si="7"/>
        <v>0.99857551857445626</v>
      </c>
      <c r="L23" s="33">
        <f t="shared" si="8"/>
        <v>0.99865304176022063</v>
      </c>
      <c r="M23" s="33">
        <f t="shared" si="9"/>
        <v>0.99864497983617251</v>
      </c>
      <c r="O23" s="28">
        <f>USD!F135</f>
        <v>0.90551499999999996</v>
      </c>
      <c r="P23" s="34">
        <f>USD!E135</f>
        <v>0.90420982008032991</v>
      </c>
      <c r="Q23" s="33">
        <f t="shared" si="10"/>
        <v>0.99855863246918042</v>
      </c>
      <c r="R23" s="33">
        <f t="shared" si="11"/>
        <v>1.1059380000000001</v>
      </c>
      <c r="S23" s="33"/>
      <c r="U23">
        <f>USD!C135</f>
        <v>0.14391100000000001</v>
      </c>
      <c r="V23">
        <f>USD!G135</f>
        <v>1.489681</v>
      </c>
      <c r="W23">
        <f>USD!U135</f>
        <v>2.4480999999999999E-2</v>
      </c>
      <c r="X23">
        <f>USD!J135</f>
        <v>0.67472600000000005</v>
      </c>
    </row>
    <row r="24" spans="1:24" x14ac:dyDescent="0.2">
      <c r="A24" s="32">
        <v>36799</v>
      </c>
      <c r="B24" s="46">
        <v>0.160412</v>
      </c>
      <c r="C24" s="47">
        <v>1.6454740000000001</v>
      </c>
      <c r="D24" s="46">
        <v>2.7421000000000001E-2</v>
      </c>
      <c r="E24" s="47">
        <v>0.77379399999999998</v>
      </c>
      <c r="F24" s="44">
        <f t="shared" si="2"/>
        <v>0.16047010639799997</v>
      </c>
      <c r="G24" s="36">
        <f t="shared" si="3"/>
        <v>1.6462110219419999</v>
      </c>
      <c r="H24" s="44">
        <f t="shared" si="4"/>
        <v>2.7429462344999999E-2</v>
      </c>
      <c r="I24" s="36">
        <f t="shared" si="5"/>
        <v>0.7739644549439999</v>
      </c>
      <c r="J24" s="33">
        <f t="shared" si="6"/>
        <v>0.99963789892520016</v>
      </c>
      <c r="K24" s="33">
        <f t="shared" si="7"/>
        <v>0.99955229194059803</v>
      </c>
      <c r="L24" s="33">
        <f t="shared" si="8"/>
        <v>0.99969148702611954</v>
      </c>
      <c r="M24" s="33">
        <f t="shared" si="9"/>
        <v>0.99977976386006995</v>
      </c>
      <c r="O24" s="28">
        <f>USD!F136</f>
        <v>0.87119899999999995</v>
      </c>
      <c r="P24" s="34">
        <f>USD!E136</f>
        <v>0.87077900760799631</v>
      </c>
      <c r="Q24" s="33">
        <f t="shared" si="10"/>
        <v>0.99951791451550831</v>
      </c>
      <c r="R24" s="33">
        <f t="shared" si="11"/>
        <v>1.1483969999999999</v>
      </c>
      <c r="S24" s="33"/>
      <c r="U24">
        <f>USD!C136</f>
        <v>0.139734</v>
      </c>
      <c r="V24">
        <f>USD!G136</f>
        <v>1.433486</v>
      </c>
      <c r="W24">
        <f>USD!U136</f>
        <v>2.3885E-2</v>
      </c>
      <c r="X24">
        <f>USD!J136</f>
        <v>0.673952</v>
      </c>
    </row>
    <row r="25" spans="1:24" x14ac:dyDescent="0.2">
      <c r="A25" s="32">
        <v>36830</v>
      </c>
      <c r="B25" s="46">
        <v>0.156588</v>
      </c>
      <c r="C25" s="47">
        <v>1.6962900000000001</v>
      </c>
      <c r="D25" s="46">
        <v>2.7040000000000002E-2</v>
      </c>
      <c r="E25" s="47">
        <v>0.77364500000000003</v>
      </c>
      <c r="F25" s="44">
        <f t="shared" si="2"/>
        <v>0.156983625012</v>
      </c>
      <c r="G25" s="36">
        <f t="shared" si="3"/>
        <v>1.7000876912600003</v>
      </c>
      <c r="H25" s="44">
        <f t="shared" si="4"/>
        <v>2.7103594386000001E-2</v>
      </c>
      <c r="I25" s="36">
        <f t="shared" si="5"/>
        <v>0.77536338455000009</v>
      </c>
      <c r="J25" s="33">
        <f t="shared" si="6"/>
        <v>0.99747983261330753</v>
      </c>
      <c r="K25" s="33">
        <f t="shared" si="7"/>
        <v>0.99776617919209476</v>
      </c>
      <c r="L25" s="33">
        <f t="shared" si="8"/>
        <v>0.99765365489557178</v>
      </c>
      <c r="M25" s="33">
        <f t="shared" si="9"/>
        <v>0.99778376876669594</v>
      </c>
      <c r="O25" s="28">
        <f>USD!F137</f>
        <v>0.85563999999999996</v>
      </c>
      <c r="P25" s="34">
        <f>USD!E137</f>
        <v>0.85350303249627446</v>
      </c>
      <c r="Q25" s="33">
        <f t="shared" si="10"/>
        <v>0.99750249228212162</v>
      </c>
      <c r="R25" s="33">
        <f t="shared" si="11"/>
        <v>1.1716420000000001</v>
      </c>
      <c r="S25" s="33"/>
      <c r="U25">
        <f>USD!C137</f>
        <v>0.13398599999999999</v>
      </c>
      <c r="V25">
        <f>USD!G137</f>
        <v>1.45103</v>
      </c>
      <c r="W25">
        <f>USD!U137</f>
        <v>2.3133000000000001E-2</v>
      </c>
      <c r="X25">
        <f>USD!J137</f>
        <v>0.661775</v>
      </c>
    </row>
    <row r="26" spans="1:24" x14ac:dyDescent="0.2">
      <c r="A26" s="32">
        <v>36860</v>
      </c>
      <c r="B26" s="46">
        <v>0.15226799999999999</v>
      </c>
      <c r="C26" s="47">
        <v>1.666177</v>
      </c>
      <c r="D26" s="46">
        <v>2.6707999999999999E-2</v>
      </c>
      <c r="E26" s="47">
        <v>0.75789300000000004</v>
      </c>
      <c r="F26" s="44">
        <f t="shared" si="2"/>
        <v>0.152130483042</v>
      </c>
      <c r="G26" s="36">
        <f t="shared" si="3"/>
        <v>1.664639308286</v>
      </c>
      <c r="H26" s="44">
        <f t="shared" si="4"/>
        <v>2.6683473482000002E-2</v>
      </c>
      <c r="I26" s="36">
        <f t="shared" si="5"/>
        <v>0.75716297502599994</v>
      </c>
      <c r="J26" s="33">
        <f t="shared" si="6"/>
        <v>1.0009039408490015</v>
      </c>
      <c r="K26" s="33">
        <f t="shared" si="7"/>
        <v>1.0009237386780103</v>
      </c>
      <c r="L26" s="33">
        <f t="shared" si="8"/>
        <v>1.0009191651160612</v>
      </c>
      <c r="M26" s="33">
        <f t="shared" si="9"/>
        <v>1.0009641583094775</v>
      </c>
      <c r="O26" s="28">
        <f>USD!F138</f>
        <v>0.85553100000000004</v>
      </c>
      <c r="P26" s="34">
        <f>USD!E138</f>
        <v>0.8562978135291629</v>
      </c>
      <c r="Q26" s="33">
        <f t="shared" si="10"/>
        <v>1.0008963012785776</v>
      </c>
      <c r="R26" s="33">
        <f t="shared" si="11"/>
        <v>1.167818</v>
      </c>
      <c r="S26" s="33"/>
      <c r="U26">
        <f>USD!C138</f>
        <v>0.130269</v>
      </c>
      <c r="V26">
        <f>USD!G138</f>
        <v>1.425427</v>
      </c>
      <c r="W26">
        <f>USD!U138</f>
        <v>2.2849000000000001E-2</v>
      </c>
      <c r="X26">
        <f>USD!J138</f>
        <v>0.64835699999999996</v>
      </c>
    </row>
    <row r="27" spans="1:24" x14ac:dyDescent="0.2">
      <c r="A27" s="32">
        <v>36891</v>
      </c>
      <c r="B27" s="46">
        <v>0.14572399999999999</v>
      </c>
      <c r="C27" s="47">
        <v>1.6270880000000001</v>
      </c>
      <c r="D27" s="46">
        <v>2.5767000000000002E-2</v>
      </c>
      <c r="E27" s="47">
        <v>0.72981799999999997</v>
      </c>
      <c r="F27" s="44">
        <f t="shared" si="2"/>
        <v>0.145585386126</v>
      </c>
      <c r="G27" s="36">
        <f t="shared" si="3"/>
        <v>1.6257290278879999</v>
      </c>
      <c r="H27" s="44">
        <f t="shared" si="4"/>
        <v>2.5744990071999995E-2</v>
      </c>
      <c r="I27" s="36">
        <f t="shared" si="5"/>
        <v>0.72910998268499994</v>
      </c>
      <c r="J27" s="33">
        <f t="shared" si="6"/>
        <v>1.0009521139290727</v>
      </c>
      <c r="K27" s="33">
        <f t="shared" si="7"/>
        <v>1.0008359155115572</v>
      </c>
      <c r="L27" s="33">
        <f t="shared" si="8"/>
        <v>1.0008549208190973</v>
      </c>
      <c r="M27" s="33">
        <f t="shared" si="9"/>
        <v>1.0009710706639796</v>
      </c>
      <c r="O27" s="28">
        <f>USD!F139</f>
        <v>0.89970300000000003</v>
      </c>
      <c r="P27" s="34">
        <f>USD!E139</f>
        <v>0.90021398086325122</v>
      </c>
      <c r="Q27" s="33">
        <f t="shared" si="10"/>
        <v>1.0005679439362225</v>
      </c>
      <c r="R27" s="33">
        <f t="shared" si="11"/>
        <v>1.1108469999999999</v>
      </c>
      <c r="S27" s="33"/>
      <c r="U27">
        <f>USD!C139</f>
        <v>0.13105800000000001</v>
      </c>
      <c r="V27">
        <f>USD!G139</f>
        <v>1.4635039999999999</v>
      </c>
      <c r="W27">
        <f>USD!U139</f>
        <v>2.3175999999999999E-2</v>
      </c>
      <c r="X27">
        <f>USD!J139</f>
        <v>0.65635500000000002</v>
      </c>
    </row>
    <row r="28" spans="1:24" x14ac:dyDescent="0.2">
      <c r="A28" s="32">
        <v>36922</v>
      </c>
      <c r="B28" s="46">
        <v>0.13736100000000001</v>
      </c>
      <c r="C28" s="47">
        <v>1.5751250000000001</v>
      </c>
      <c r="D28" s="46">
        <v>2.4715000000000001E-2</v>
      </c>
      <c r="E28" s="47">
        <v>0.70906800000000003</v>
      </c>
      <c r="F28" s="44">
        <f t="shared" si="2"/>
        <v>0.13732037186000001</v>
      </c>
      <c r="G28" s="36">
        <f t="shared" si="3"/>
        <v>1.5745957825099999</v>
      </c>
      <c r="H28" s="44">
        <f t="shared" si="4"/>
        <v>2.4703096229999999E-2</v>
      </c>
      <c r="I28" s="36">
        <f t="shared" si="5"/>
        <v>0.70876679840000001</v>
      </c>
      <c r="J28" s="33">
        <f t="shared" si="6"/>
        <v>1.0002958638944075</v>
      </c>
      <c r="K28" s="33">
        <f t="shared" si="7"/>
        <v>1.0003360973628144</v>
      </c>
      <c r="L28" s="33">
        <f t="shared" si="8"/>
        <v>1.0004818736035828</v>
      </c>
      <c r="M28" s="33">
        <f t="shared" si="9"/>
        <v>1.0004249657301667</v>
      </c>
      <c r="O28" s="28">
        <f>USD!F140</f>
        <v>0.93857400000000002</v>
      </c>
      <c r="P28" s="34">
        <f>USD!E140</f>
        <v>0.93887016364506948</v>
      </c>
      <c r="Q28" s="33">
        <f t="shared" si="10"/>
        <v>1.0003155463981204</v>
      </c>
      <c r="R28" s="33">
        <f t="shared" si="11"/>
        <v>1.06511</v>
      </c>
      <c r="S28" s="33"/>
      <c r="U28">
        <f>USD!C140</f>
        <v>0.12892600000000001</v>
      </c>
      <c r="V28">
        <f>USD!G140</f>
        <v>1.4783409999999999</v>
      </c>
      <c r="W28">
        <f>USD!U140</f>
        <v>2.3192999999999998E-2</v>
      </c>
      <c r="X28">
        <f>USD!J140</f>
        <v>0.66544000000000003</v>
      </c>
    </row>
    <row r="29" spans="1:24" x14ac:dyDescent="0.2">
      <c r="A29" s="32">
        <v>36950</v>
      </c>
      <c r="B29" s="46">
        <v>0.13905799999999999</v>
      </c>
      <c r="C29" s="47">
        <v>1.577868</v>
      </c>
      <c r="D29" s="46">
        <v>2.5467E-2</v>
      </c>
      <c r="E29" s="47">
        <v>0.71372500000000005</v>
      </c>
      <c r="F29" s="44">
        <f t="shared" si="2"/>
        <v>0.13898629319299999</v>
      </c>
      <c r="G29" s="36">
        <f t="shared" si="3"/>
        <v>1.5771399965749997</v>
      </c>
      <c r="H29" s="44">
        <f t="shared" si="4"/>
        <v>2.5454355211999999E-2</v>
      </c>
      <c r="I29" s="36">
        <f t="shared" si="5"/>
        <v>0.71341767515699994</v>
      </c>
      <c r="J29" s="33">
        <f t="shared" si="6"/>
        <v>1.0005159271849953</v>
      </c>
      <c r="K29" s="33">
        <f t="shared" si="7"/>
        <v>1.0004615972117765</v>
      </c>
      <c r="L29" s="33">
        <f t="shared" si="8"/>
        <v>1.0004967632412878</v>
      </c>
      <c r="M29" s="33">
        <f t="shared" si="9"/>
        <v>1.0004307782855708</v>
      </c>
      <c r="O29" s="28">
        <f>USD!F141</f>
        <v>0.92098599999999997</v>
      </c>
      <c r="P29" s="34">
        <f>USD!E141</f>
        <v>0.92133545731867428</v>
      </c>
      <c r="Q29" s="33">
        <f t="shared" si="10"/>
        <v>1.0003794382527795</v>
      </c>
      <c r="R29" s="33">
        <f t="shared" si="11"/>
        <v>1.0853809999999999</v>
      </c>
      <c r="S29" s="33"/>
      <c r="U29">
        <f>USD!C141</f>
        <v>0.128053</v>
      </c>
      <c r="V29">
        <f>USD!G141</f>
        <v>1.4530749999999999</v>
      </c>
      <c r="W29">
        <f>USD!U141</f>
        <v>2.3452000000000001E-2</v>
      </c>
      <c r="X29">
        <f>USD!J141</f>
        <v>0.65729700000000002</v>
      </c>
    </row>
    <row r="30" spans="1:24" x14ac:dyDescent="0.2">
      <c r="A30" s="32">
        <v>36981</v>
      </c>
      <c r="B30" s="46">
        <v>0.139517</v>
      </c>
      <c r="C30" s="47">
        <v>1.588557</v>
      </c>
      <c r="D30" s="46">
        <v>2.5041000000000001E-2</v>
      </c>
      <c r="E30" s="47">
        <v>0.70622499999999999</v>
      </c>
      <c r="F30" s="44">
        <f t="shared" si="2"/>
        <v>0.13968344415200001</v>
      </c>
      <c r="G30" s="36">
        <f t="shared" si="3"/>
        <v>1.5904312382099999</v>
      </c>
      <c r="H30" s="44">
        <f t="shared" si="4"/>
        <v>2.5068987766E-2</v>
      </c>
      <c r="I30" s="36">
        <f t="shared" si="5"/>
        <v>0.706978705624</v>
      </c>
      <c r="J30" s="33">
        <f t="shared" si="6"/>
        <v>0.99880841890024641</v>
      </c>
      <c r="K30" s="33">
        <f t="shared" si="7"/>
        <v>0.99882155344728429</v>
      </c>
      <c r="L30" s="33">
        <f t="shared" si="8"/>
        <v>0.99888357016002227</v>
      </c>
      <c r="M30" s="33">
        <f t="shared" si="9"/>
        <v>0.99893390618698374</v>
      </c>
      <c r="O30" s="28">
        <f>USD!F142</f>
        <v>0.90949999999999998</v>
      </c>
      <c r="P30" s="34">
        <f>USD!E142</f>
        <v>0.90825366434940891</v>
      </c>
      <c r="Q30" s="33">
        <f t="shared" si="10"/>
        <v>0.99862964744300042</v>
      </c>
      <c r="R30" s="33">
        <f t="shared" si="11"/>
        <v>1.1010139999999999</v>
      </c>
      <c r="S30" s="33"/>
      <c r="U30">
        <f>USD!C142</f>
        <v>0.12686800000000001</v>
      </c>
      <c r="V30">
        <f>USD!G142</f>
        <v>1.444515</v>
      </c>
      <c r="W30">
        <f>USD!U142</f>
        <v>2.2769000000000001E-2</v>
      </c>
      <c r="X30">
        <f>USD!J142</f>
        <v>0.64211600000000002</v>
      </c>
    </row>
    <row r="31" spans="1:24" x14ac:dyDescent="0.2">
      <c r="A31" s="32">
        <v>37011</v>
      </c>
      <c r="B31" s="46">
        <v>0.138905</v>
      </c>
      <c r="C31" s="47">
        <v>1.6086279999999999</v>
      </c>
      <c r="D31" s="46">
        <v>2.4670999999999998E-2</v>
      </c>
      <c r="E31" s="47">
        <v>0.71855400000000003</v>
      </c>
      <c r="F31" s="44">
        <f t="shared" si="2"/>
        <v>0.1386286125</v>
      </c>
      <c r="G31" s="36">
        <f t="shared" si="3"/>
        <v>1.605469262</v>
      </c>
      <c r="H31" s="44">
        <f t="shared" si="4"/>
        <v>2.4620844375000003E-2</v>
      </c>
      <c r="I31" s="36">
        <f t="shared" si="5"/>
        <v>0.71713509912500006</v>
      </c>
      <c r="J31" s="33">
        <f t="shared" si="6"/>
        <v>1.0019937262230048</v>
      </c>
      <c r="K31" s="33">
        <f t="shared" si="7"/>
        <v>1.0019674858153715</v>
      </c>
      <c r="L31" s="33">
        <f t="shared" si="8"/>
        <v>1.002037120426744</v>
      </c>
      <c r="M31" s="33">
        <f t="shared" si="9"/>
        <v>1.0019785684409133</v>
      </c>
      <c r="O31" s="28">
        <f>USD!F143</f>
        <v>0.89204000000000006</v>
      </c>
      <c r="P31" s="34">
        <f>USD!E143</f>
        <v>0.89375488772204215</v>
      </c>
      <c r="Q31" s="33">
        <f t="shared" si="10"/>
        <v>1.0019224336599728</v>
      </c>
      <c r="R31" s="33">
        <f t="shared" si="11"/>
        <v>1.1188750000000001</v>
      </c>
      <c r="S31" s="33"/>
      <c r="U31">
        <f>USD!C143</f>
        <v>0.1239</v>
      </c>
      <c r="V31">
        <f>USD!G143</f>
        <v>1.4348959999999999</v>
      </c>
      <c r="W31">
        <f>USD!U143</f>
        <v>2.2005E-2</v>
      </c>
      <c r="X31">
        <f>USD!J143</f>
        <v>0.64094300000000004</v>
      </c>
    </row>
    <row r="32" spans="1:24" x14ac:dyDescent="0.2">
      <c r="A32" s="32">
        <v>37042</v>
      </c>
      <c r="B32" s="46">
        <v>0.143231</v>
      </c>
      <c r="C32" s="47">
        <v>1.6287370000000001</v>
      </c>
      <c r="D32" s="46">
        <v>2.5079000000000001E-2</v>
      </c>
      <c r="E32" s="47">
        <v>0.74050400000000005</v>
      </c>
      <c r="F32" s="44">
        <f t="shared" si="2"/>
        <v>0.14351396346</v>
      </c>
      <c r="G32" s="36">
        <f t="shared" si="3"/>
        <v>1.632131288424</v>
      </c>
      <c r="H32" s="44">
        <f t="shared" si="4"/>
        <v>2.5129380191999999E-2</v>
      </c>
      <c r="I32" s="36">
        <f t="shared" si="5"/>
        <v>0.74202682419599997</v>
      </c>
      <c r="J32" s="33">
        <f t="shared" si="6"/>
        <v>0.9980283210554709</v>
      </c>
      <c r="K32" s="33">
        <f t="shared" si="7"/>
        <v>0.99792033370840072</v>
      </c>
      <c r="L32" s="33">
        <f t="shared" si="8"/>
        <v>0.99799516774329211</v>
      </c>
      <c r="M32" s="33">
        <f t="shared" si="9"/>
        <v>0.9979477504770129</v>
      </c>
      <c r="O32" s="28">
        <f>USD!F144</f>
        <v>0.87648400000000004</v>
      </c>
      <c r="P32" s="34">
        <f>USD!E144</f>
        <v>0.87451420735781282</v>
      </c>
      <c r="Q32" s="33">
        <f t="shared" si="10"/>
        <v>0.99775261996546749</v>
      </c>
      <c r="R32" s="33">
        <f t="shared" si="11"/>
        <v>1.143492</v>
      </c>
      <c r="S32" s="33"/>
      <c r="U32">
        <f>USD!C144</f>
        <v>0.12550500000000001</v>
      </c>
      <c r="V32">
        <f>USD!G144</f>
        <v>1.427322</v>
      </c>
      <c r="W32">
        <f>USD!U144</f>
        <v>2.1975999999999999E-2</v>
      </c>
      <c r="X32">
        <f>USD!J144</f>
        <v>0.64891299999999996</v>
      </c>
    </row>
    <row r="33" spans="1:24" x14ac:dyDescent="0.2">
      <c r="A33" s="32">
        <v>37072</v>
      </c>
      <c r="B33" s="46">
        <v>0.14549400000000001</v>
      </c>
      <c r="C33" s="47">
        <v>1.6429279999999999</v>
      </c>
      <c r="D33" s="46">
        <v>2.5887E-2</v>
      </c>
      <c r="E33" s="47">
        <v>0.76799700000000004</v>
      </c>
      <c r="F33" s="44">
        <f t="shared" si="2"/>
        <v>0.14540832293399999</v>
      </c>
      <c r="G33" s="36">
        <f t="shared" si="3"/>
        <v>1.6419758347619999</v>
      </c>
      <c r="H33" s="44">
        <f t="shared" si="4"/>
        <v>2.5870637789999998E-2</v>
      </c>
      <c r="I33" s="36">
        <f t="shared" si="5"/>
        <v>0.76754476481399991</v>
      </c>
      <c r="J33" s="33">
        <f t="shared" si="6"/>
        <v>1.0005892170700497</v>
      </c>
      <c r="K33" s="33">
        <f t="shared" si="7"/>
        <v>1.0005798899215457</v>
      </c>
      <c r="L33" s="33">
        <f t="shared" si="8"/>
        <v>1.0006324625675185</v>
      </c>
      <c r="M33" s="33">
        <f t="shared" si="9"/>
        <v>1.0005891971474912</v>
      </c>
      <c r="O33" s="28">
        <f>USD!F145</f>
        <v>0.85359200000000002</v>
      </c>
      <c r="P33" s="34">
        <f>USD!E145</f>
        <v>0.85405702709581321</v>
      </c>
      <c r="Q33" s="33">
        <f t="shared" si="10"/>
        <v>1.0005447884888954</v>
      </c>
      <c r="R33" s="33">
        <f t="shared" si="11"/>
        <v>1.170882</v>
      </c>
      <c r="S33" s="33"/>
      <c r="U33">
        <f>USD!C145</f>
        <v>0.12418700000000001</v>
      </c>
      <c r="V33">
        <f>USD!G145</f>
        <v>1.4023410000000001</v>
      </c>
      <c r="W33">
        <f>USD!U145</f>
        <v>2.2095E-2</v>
      </c>
      <c r="X33">
        <f>USD!J145</f>
        <v>0.65552699999999997</v>
      </c>
    </row>
    <row r="34" spans="1:24" x14ac:dyDescent="0.2">
      <c r="A34" s="32">
        <v>37103</v>
      </c>
      <c r="B34" s="46">
        <v>0.14210800000000001</v>
      </c>
      <c r="C34" s="47">
        <v>1.6445860000000001</v>
      </c>
      <c r="D34" s="46">
        <v>2.5527999999999999E-2</v>
      </c>
      <c r="E34" s="47">
        <v>0.76145300000000005</v>
      </c>
      <c r="F34" s="44">
        <f t="shared" si="2"/>
        <v>0.141777781692</v>
      </c>
      <c r="G34" s="36">
        <f t="shared" si="3"/>
        <v>1.6409741517680001</v>
      </c>
      <c r="H34" s="44">
        <f t="shared" si="4"/>
        <v>2.5469709087000001E-2</v>
      </c>
      <c r="I34" s="36">
        <f t="shared" si="5"/>
        <v>0.75966927881299995</v>
      </c>
      <c r="J34" s="33">
        <f t="shared" si="6"/>
        <v>1.0023291259325624</v>
      </c>
      <c r="K34" s="33">
        <f t="shared" si="7"/>
        <v>1.0022010390767633</v>
      </c>
      <c r="L34" s="33">
        <f t="shared" si="8"/>
        <v>1.0022886367802979</v>
      </c>
      <c r="M34" s="33">
        <f t="shared" si="9"/>
        <v>1.0023480233263971</v>
      </c>
      <c r="O34" s="28">
        <f>USD!F146</f>
        <v>0.85959799999999997</v>
      </c>
      <c r="P34" s="34">
        <f>USD!E146</f>
        <v>0.86137615176758697</v>
      </c>
      <c r="Q34" s="33">
        <f t="shared" si="10"/>
        <v>1.0020685852777542</v>
      </c>
      <c r="R34" s="33">
        <f t="shared" si="11"/>
        <v>1.160933</v>
      </c>
      <c r="S34" s="33"/>
      <c r="U34">
        <f>USD!C146</f>
        <v>0.122124</v>
      </c>
      <c r="V34">
        <f>USD!G146</f>
        <v>1.4134960000000001</v>
      </c>
      <c r="W34">
        <f>USD!U146</f>
        <v>2.1939E-2</v>
      </c>
      <c r="X34">
        <f>USD!J146</f>
        <v>0.65436099999999997</v>
      </c>
    </row>
    <row r="35" spans="1:24" x14ac:dyDescent="0.2">
      <c r="A35" s="32">
        <v>37134</v>
      </c>
      <c r="B35" s="46">
        <v>0.13372899999999999</v>
      </c>
      <c r="C35" s="47">
        <v>1.594911</v>
      </c>
      <c r="D35" s="46">
        <v>2.4702000000000002E-2</v>
      </c>
      <c r="E35" s="47">
        <v>0.72206999999999999</v>
      </c>
      <c r="F35" s="44">
        <f t="shared" si="2"/>
        <v>0.13347804338200001</v>
      </c>
      <c r="G35" s="36">
        <f t="shared" si="3"/>
        <v>1.5922192410940001</v>
      </c>
      <c r="H35" s="44">
        <f t="shared" si="4"/>
        <v>2.4661782124000001E-2</v>
      </c>
      <c r="I35" s="36">
        <f t="shared" si="5"/>
        <v>0.72073243440800006</v>
      </c>
      <c r="J35" s="33">
        <f t="shared" si="6"/>
        <v>1.0018801340777956</v>
      </c>
      <c r="K35" s="33">
        <f t="shared" si="7"/>
        <v>1.0016905705172552</v>
      </c>
      <c r="L35" s="33">
        <f t="shared" si="8"/>
        <v>1.0016307773622273</v>
      </c>
      <c r="M35" s="33">
        <f t="shared" si="9"/>
        <v>1.0018558420963788</v>
      </c>
      <c r="O35" s="28">
        <f>USD!F147</f>
        <v>0.90065899999999999</v>
      </c>
      <c r="P35" s="34">
        <f>USD!E147</f>
        <v>0.9020434893207071</v>
      </c>
      <c r="Q35" s="33">
        <f t="shared" si="10"/>
        <v>1.0015371958984556</v>
      </c>
      <c r="R35" s="33">
        <f t="shared" si="11"/>
        <v>1.1085940000000001</v>
      </c>
      <c r="S35" s="33"/>
      <c r="U35">
        <f>USD!C147</f>
        <v>0.120403</v>
      </c>
      <c r="V35">
        <f>USD!G147</f>
        <v>1.4362509999999999</v>
      </c>
      <c r="W35">
        <f>USD!U147</f>
        <v>2.2245999999999998E-2</v>
      </c>
      <c r="X35">
        <f>USD!J147</f>
        <v>0.65013200000000004</v>
      </c>
    </row>
    <row r="36" spans="1:24" x14ac:dyDescent="0.2">
      <c r="A36" s="32">
        <v>37164</v>
      </c>
      <c r="B36" s="46">
        <v>0.12717600000000001</v>
      </c>
      <c r="C36" s="47">
        <v>1.6047389999999999</v>
      </c>
      <c r="D36" s="46">
        <v>2.4757000000000001E-2</v>
      </c>
      <c r="E36" s="47">
        <v>0.70065699999999997</v>
      </c>
      <c r="F36" s="44">
        <f t="shared" si="2"/>
        <v>0.12702872951999999</v>
      </c>
      <c r="G36" s="36">
        <f t="shared" si="3"/>
        <v>1.6027448873040002</v>
      </c>
      <c r="H36" s="44">
        <f t="shared" si="4"/>
        <v>2.4737288994E-2</v>
      </c>
      <c r="I36" s="36">
        <f t="shared" si="5"/>
        <v>0.69997300955999997</v>
      </c>
      <c r="J36" s="33">
        <f t="shared" si="6"/>
        <v>1.0011593478149117</v>
      </c>
      <c r="K36" s="33">
        <f t="shared" si="7"/>
        <v>1.0012441859660859</v>
      </c>
      <c r="L36" s="33">
        <f t="shared" si="8"/>
        <v>1.0007968135071221</v>
      </c>
      <c r="M36" s="33">
        <f t="shared" si="9"/>
        <v>1.000977166877377</v>
      </c>
      <c r="O36" s="28">
        <f>USD!F148</f>
        <v>0.91203699999999999</v>
      </c>
      <c r="P36" s="34">
        <f>USD!E148</f>
        <v>0.91254947158822852</v>
      </c>
      <c r="Q36" s="33">
        <f t="shared" si="10"/>
        <v>1.0005618978048352</v>
      </c>
      <c r="R36" s="33">
        <f t="shared" si="11"/>
        <v>1.095831</v>
      </c>
      <c r="S36" s="33"/>
      <c r="U36">
        <f>USD!C148</f>
        <v>0.11592</v>
      </c>
      <c r="V36">
        <f>USD!G148</f>
        <v>1.4625840000000001</v>
      </c>
      <c r="W36">
        <f>USD!U148</f>
        <v>2.2574E-2</v>
      </c>
      <c r="X36">
        <f>USD!J148</f>
        <v>0.63875999999999999</v>
      </c>
    </row>
    <row r="37" spans="1:24" x14ac:dyDescent="0.2">
      <c r="A37" s="32">
        <v>37195</v>
      </c>
      <c r="B37" s="46">
        <v>0.119272</v>
      </c>
      <c r="C37" s="47">
        <v>1.6020160000000001</v>
      </c>
      <c r="D37" s="46">
        <v>2.4681999999999999E-2</v>
      </c>
      <c r="E37" s="47">
        <v>0.70278600000000002</v>
      </c>
      <c r="F37" s="44">
        <f t="shared" si="2"/>
        <v>0.11930731146700001</v>
      </c>
      <c r="G37" s="36">
        <f t="shared" si="3"/>
        <v>1.6025580435590001</v>
      </c>
      <c r="H37" s="44">
        <f t="shared" si="4"/>
        <v>2.4687582885E-2</v>
      </c>
      <c r="I37" s="36">
        <f t="shared" si="5"/>
        <v>0.70295312018000011</v>
      </c>
      <c r="J37" s="33">
        <f t="shared" si="6"/>
        <v>0.99970402931248881</v>
      </c>
      <c r="K37" s="33">
        <f t="shared" si="7"/>
        <v>0.99966176354037306</v>
      </c>
      <c r="L37" s="33">
        <f t="shared" si="8"/>
        <v>0.9997738585820245</v>
      </c>
      <c r="M37" s="33">
        <f t="shared" si="9"/>
        <v>0.99976225985033351</v>
      </c>
      <c r="O37" s="28">
        <f>USD!F149</f>
        <v>0.90621499999999999</v>
      </c>
      <c r="P37" s="34">
        <f>USD!E149</f>
        <v>0.90592100912353046</v>
      </c>
      <c r="Q37" s="33">
        <f t="shared" si="10"/>
        <v>0.99967558374506105</v>
      </c>
      <c r="R37" s="33">
        <f t="shared" si="11"/>
        <v>1.1038490000000001</v>
      </c>
      <c r="S37" s="33"/>
      <c r="U37">
        <f>USD!C149</f>
        <v>0.108083</v>
      </c>
      <c r="V37">
        <f>USD!G149</f>
        <v>1.4517910000000001</v>
      </c>
      <c r="W37">
        <f>USD!U149</f>
        <v>2.2364999999999999E-2</v>
      </c>
      <c r="X37">
        <f>USD!J149</f>
        <v>0.63682000000000005</v>
      </c>
    </row>
    <row r="38" spans="1:24" x14ac:dyDescent="0.2">
      <c r="A38" s="32">
        <v>37225</v>
      </c>
      <c r="B38" s="46">
        <v>0.115976</v>
      </c>
      <c r="C38" s="47">
        <v>1.616838</v>
      </c>
      <c r="D38" s="46">
        <v>2.5374000000000001E-2</v>
      </c>
      <c r="E38" s="47">
        <v>0.70723899999999995</v>
      </c>
      <c r="F38" s="44">
        <f t="shared" si="2"/>
        <v>0.115862788329</v>
      </c>
      <c r="G38" s="36">
        <f t="shared" si="3"/>
        <v>1.61523238932</v>
      </c>
      <c r="H38" s="44">
        <f t="shared" si="4"/>
        <v>2.5345653345E-2</v>
      </c>
      <c r="I38" s="36">
        <f t="shared" si="5"/>
        <v>0.70646322877200007</v>
      </c>
      <c r="J38" s="33">
        <f t="shared" si="6"/>
        <v>1.0009771184746437</v>
      </c>
      <c r="K38" s="33">
        <f t="shared" si="7"/>
        <v>1.0009940431424087</v>
      </c>
      <c r="L38" s="33">
        <f t="shared" si="8"/>
        <v>1.0011184030103368</v>
      </c>
      <c r="M38" s="33">
        <f t="shared" si="9"/>
        <v>1.0010981056004122</v>
      </c>
      <c r="O38" s="28">
        <f>USD!F150</f>
        <v>0.88741300000000001</v>
      </c>
      <c r="P38" s="34">
        <f>USD!E150</f>
        <v>0.88831799652312338</v>
      </c>
      <c r="Q38" s="33">
        <f t="shared" si="10"/>
        <v>1.0010198143627864</v>
      </c>
      <c r="R38" s="33">
        <f t="shared" si="11"/>
        <v>1.125723</v>
      </c>
      <c r="S38" s="33"/>
      <c r="U38">
        <f>USD!C150</f>
        <v>0.102923</v>
      </c>
      <c r="V38">
        <f>USD!G150</f>
        <v>1.4348399999999999</v>
      </c>
      <c r="W38">
        <f>USD!U150</f>
        <v>2.2515E-2</v>
      </c>
      <c r="X38">
        <f>USD!J150</f>
        <v>0.62756400000000001</v>
      </c>
    </row>
    <row r="39" spans="1:24" x14ac:dyDescent="0.2">
      <c r="A39" s="32">
        <v>37256</v>
      </c>
      <c r="B39" s="46">
        <v>9.7116999999999995E-2</v>
      </c>
      <c r="C39" s="47">
        <v>1.6145689999999999</v>
      </c>
      <c r="D39" s="46">
        <v>2.5533E-2</v>
      </c>
      <c r="E39" s="47">
        <v>0.71019500000000002</v>
      </c>
      <c r="F39" s="44">
        <f t="shared" si="2"/>
        <v>9.7041828169999997E-2</v>
      </c>
      <c r="G39" s="36">
        <f t="shared" si="3"/>
        <v>1.6135061550800001</v>
      </c>
      <c r="H39" s="44">
        <f t="shared" si="4"/>
        <v>2.5516693650000002E-2</v>
      </c>
      <c r="I39" s="36">
        <f t="shared" si="5"/>
        <v>0.70974820574000008</v>
      </c>
      <c r="J39" s="33">
        <f t="shared" si="6"/>
        <v>1.0007746332835807</v>
      </c>
      <c r="K39" s="33">
        <f t="shared" si="7"/>
        <v>1.0006587176111188</v>
      </c>
      <c r="L39" s="33">
        <f t="shared" si="8"/>
        <v>1.0006390463523083</v>
      </c>
      <c r="M39" s="33">
        <f t="shared" si="9"/>
        <v>1.0006295109397763</v>
      </c>
      <c r="O39" s="28">
        <f>USD!F151</f>
        <v>0.89240200000000003</v>
      </c>
      <c r="P39" s="34">
        <f>USD!E151</f>
        <v>0.89294484279706043</v>
      </c>
      <c r="Q39" s="33">
        <f t="shared" si="10"/>
        <v>1.0006082940166656</v>
      </c>
      <c r="R39" s="33">
        <f t="shared" si="11"/>
        <v>1.1198900000000001</v>
      </c>
      <c r="S39" s="33"/>
      <c r="U39">
        <f>USD!C151</f>
        <v>8.6652999999999994E-2</v>
      </c>
      <c r="V39">
        <f>USD!G151</f>
        <v>1.4407719999999999</v>
      </c>
      <c r="W39">
        <f>USD!U151</f>
        <v>2.2785E-2</v>
      </c>
      <c r="X39">
        <f>USD!J151</f>
        <v>0.63376600000000005</v>
      </c>
    </row>
    <row r="40" spans="1:24" x14ac:dyDescent="0.2">
      <c r="A40" s="32">
        <v>37287</v>
      </c>
      <c r="B40" s="46">
        <v>9.7298999999999997E-2</v>
      </c>
      <c r="C40" s="47">
        <v>1.6214390000000001</v>
      </c>
      <c r="D40" s="46">
        <v>2.5673000000000001E-2</v>
      </c>
      <c r="E40" s="47">
        <v>0.706596</v>
      </c>
      <c r="F40" s="44">
        <f t="shared" si="2"/>
        <v>9.749378901599999E-2</v>
      </c>
      <c r="G40" s="36">
        <f t="shared" si="3"/>
        <v>1.6251948168300001</v>
      </c>
      <c r="H40" s="44">
        <f t="shared" si="4"/>
        <v>2.5723877166000001E-2</v>
      </c>
      <c r="I40" s="36">
        <f t="shared" si="5"/>
        <v>0.70816000788</v>
      </c>
      <c r="J40" s="33">
        <f t="shared" si="6"/>
        <v>0.99800203666340193</v>
      </c>
      <c r="K40" s="33">
        <f t="shared" si="7"/>
        <v>0.99768900516350045</v>
      </c>
      <c r="L40" s="33">
        <f t="shared" si="8"/>
        <v>0.99802218127260978</v>
      </c>
      <c r="M40" s="33">
        <f t="shared" si="9"/>
        <v>0.99779144845430889</v>
      </c>
      <c r="O40" s="28">
        <f>USD!F152</f>
        <v>0.88478900000000005</v>
      </c>
      <c r="P40" s="34">
        <f>USD!E152</f>
        <v>0.88268186997919518</v>
      </c>
      <c r="Q40" s="33">
        <f t="shared" si="10"/>
        <v>0.99761849432937699</v>
      </c>
      <c r="R40" s="33">
        <f t="shared" si="11"/>
        <v>1.132911</v>
      </c>
      <c r="S40" s="33"/>
      <c r="U40">
        <f>USD!C152</f>
        <v>8.6055999999999994E-2</v>
      </c>
      <c r="V40">
        <f>USD!G152</f>
        <v>1.4345300000000001</v>
      </c>
      <c r="W40">
        <f>USD!U152</f>
        <v>2.2706E-2</v>
      </c>
      <c r="X40">
        <f>USD!J152</f>
        <v>0.62507999999999997</v>
      </c>
    </row>
    <row r="41" spans="1:24" x14ac:dyDescent="0.2">
      <c r="A41" s="32">
        <v>37315</v>
      </c>
      <c r="B41" s="46">
        <v>0.100192</v>
      </c>
      <c r="C41" s="47">
        <v>1.635704</v>
      </c>
      <c r="D41" s="46">
        <v>2.6221999999999999E-2</v>
      </c>
      <c r="E41" s="47">
        <v>0.720495</v>
      </c>
      <c r="F41" s="44">
        <f t="shared" si="2"/>
        <v>0.10010552616</v>
      </c>
      <c r="G41" s="36">
        <f t="shared" si="3"/>
        <v>1.6343295274799998</v>
      </c>
      <c r="H41" s="44">
        <f t="shared" si="4"/>
        <v>2.6199026585999999E-2</v>
      </c>
      <c r="I41" s="36">
        <f t="shared" si="5"/>
        <v>0.71988001743599994</v>
      </c>
      <c r="J41" s="33">
        <f t="shared" si="6"/>
        <v>1.0008638268367103</v>
      </c>
      <c r="K41" s="33">
        <f t="shared" si="7"/>
        <v>1.0008410008489044</v>
      </c>
      <c r="L41" s="33">
        <f t="shared" si="8"/>
        <v>1.0008768804415151</v>
      </c>
      <c r="M41" s="33">
        <f t="shared" si="9"/>
        <v>1.0008542848101138</v>
      </c>
      <c r="O41" s="28">
        <f>USD!F153</f>
        <v>0.86995800000000001</v>
      </c>
      <c r="P41" s="34">
        <f>USD!E153</f>
        <v>0.87068120356004131</v>
      </c>
      <c r="Q41" s="33">
        <f t="shared" si="10"/>
        <v>1.0008313085919565</v>
      </c>
      <c r="R41" s="33">
        <f t="shared" si="11"/>
        <v>1.1485259999999999</v>
      </c>
      <c r="S41" s="33"/>
      <c r="U41">
        <f>USD!C153</f>
        <v>8.7160000000000001E-2</v>
      </c>
      <c r="V41">
        <f>USD!G153</f>
        <v>1.4229799999999999</v>
      </c>
      <c r="W41">
        <f>USD!U153</f>
        <v>2.2811000000000001E-2</v>
      </c>
      <c r="X41">
        <f>USD!J153</f>
        <v>0.62678599999999995</v>
      </c>
    </row>
    <row r="42" spans="1:24" x14ac:dyDescent="0.2">
      <c r="A42" s="32">
        <v>37346</v>
      </c>
      <c r="B42" s="46">
        <v>9.9486000000000005E-2</v>
      </c>
      <c r="C42" s="47">
        <v>1.6243240000000001</v>
      </c>
      <c r="D42" s="46">
        <v>2.6293E-2</v>
      </c>
      <c r="E42" s="47">
        <v>0.71913700000000003</v>
      </c>
      <c r="F42" s="44">
        <f t="shared" si="2"/>
        <v>9.9418549062000011E-2</v>
      </c>
      <c r="G42" s="36">
        <f t="shared" si="3"/>
        <v>1.623370490196</v>
      </c>
      <c r="H42" s="44">
        <f t="shared" si="4"/>
        <v>2.627745267E-2</v>
      </c>
      <c r="I42" s="36">
        <f t="shared" si="5"/>
        <v>0.71871884590800006</v>
      </c>
      <c r="J42" s="33">
        <f t="shared" si="6"/>
        <v>1.0006784542586509</v>
      </c>
      <c r="K42" s="33">
        <f t="shared" si="7"/>
        <v>1.0005873642583494</v>
      </c>
      <c r="L42" s="33">
        <f t="shared" si="8"/>
        <v>1.0005916604701091</v>
      </c>
      <c r="M42" s="33">
        <f t="shared" si="9"/>
        <v>1.0005818048244883</v>
      </c>
      <c r="O42" s="28">
        <f>USD!F154</f>
        <v>0.87611499999999998</v>
      </c>
      <c r="P42" s="34">
        <f>USD!E154</f>
        <v>0.87660703985581567</v>
      </c>
      <c r="Q42" s="33">
        <f t="shared" si="10"/>
        <v>1.000561615605047</v>
      </c>
      <c r="R42" s="33">
        <f t="shared" si="11"/>
        <v>1.1407620000000001</v>
      </c>
      <c r="S42" s="33"/>
      <c r="U42">
        <f>USD!C154</f>
        <v>8.7151000000000006E-2</v>
      </c>
      <c r="V42">
        <f>USD!G154</f>
        <v>1.4230579999999999</v>
      </c>
      <c r="W42">
        <f>USD!U154</f>
        <v>2.3035E-2</v>
      </c>
      <c r="X42">
        <f>USD!J154</f>
        <v>0.63003399999999998</v>
      </c>
    </row>
    <row r="43" spans="1:24" x14ac:dyDescent="0.2">
      <c r="A43" s="32">
        <v>37376</v>
      </c>
      <c r="B43" s="46">
        <v>0.101772</v>
      </c>
      <c r="C43" s="47">
        <v>1.628315</v>
      </c>
      <c r="D43" s="46">
        <v>2.6013000000000001E-2</v>
      </c>
      <c r="E43" s="47">
        <v>0.71391899999999997</v>
      </c>
      <c r="F43" s="44">
        <f t="shared" si="2"/>
        <v>0.10159323174</v>
      </c>
      <c r="G43" s="36">
        <f t="shared" si="3"/>
        <v>1.625318044196</v>
      </c>
      <c r="H43" s="44">
        <f t="shared" si="4"/>
        <v>2.5963842463999999E-2</v>
      </c>
      <c r="I43" s="36">
        <f t="shared" si="5"/>
        <v>0.71260846480599993</v>
      </c>
      <c r="J43" s="33">
        <f t="shared" si="6"/>
        <v>1.0017596473400661</v>
      </c>
      <c r="K43" s="33">
        <f t="shared" si="7"/>
        <v>1.0018439196037368</v>
      </c>
      <c r="L43" s="33">
        <f t="shared" si="8"/>
        <v>1.0018933074358374</v>
      </c>
      <c r="M43" s="33">
        <f t="shared" si="9"/>
        <v>1.0018390676770264</v>
      </c>
      <c r="O43" s="28">
        <f>USD!F155</f>
        <v>0.88516600000000001</v>
      </c>
      <c r="P43" s="34">
        <f>USD!E155</f>
        <v>0.88677167225628417</v>
      </c>
      <c r="Q43" s="33">
        <f t="shared" si="10"/>
        <v>1.0018139786845452</v>
      </c>
      <c r="R43" s="33">
        <f t="shared" si="11"/>
        <v>1.127686</v>
      </c>
      <c r="S43" s="33"/>
      <c r="U43">
        <f>USD!C155</f>
        <v>9.0090000000000003E-2</v>
      </c>
      <c r="V43">
        <f>USD!G155</f>
        <v>1.4412860000000001</v>
      </c>
      <c r="W43">
        <f>USD!U155</f>
        <v>2.3023999999999999E-2</v>
      </c>
      <c r="X43">
        <f>USD!J155</f>
        <v>0.63192099999999995</v>
      </c>
    </row>
    <row r="44" spans="1:24" x14ac:dyDescent="0.2">
      <c r="A44" s="32">
        <v>37407</v>
      </c>
      <c r="B44" s="46">
        <v>0.107318</v>
      </c>
      <c r="C44" s="47">
        <v>1.594087</v>
      </c>
      <c r="D44" s="46">
        <v>2.5485000000000001E-2</v>
      </c>
      <c r="E44" s="47">
        <v>0.704125</v>
      </c>
      <c r="F44" s="44">
        <f t="shared" si="2"/>
        <v>0.10707247632</v>
      </c>
      <c r="G44" s="36">
        <f t="shared" si="3"/>
        <v>1.5901435171200002</v>
      </c>
      <c r="H44" s="44">
        <f t="shared" si="4"/>
        <v>2.5422239040000003E-2</v>
      </c>
      <c r="I44" s="36">
        <f t="shared" si="5"/>
        <v>0.70242794400000008</v>
      </c>
      <c r="J44" s="33">
        <f t="shared" si="6"/>
        <v>1.0022930606299441</v>
      </c>
      <c r="K44" s="33">
        <f t="shared" si="7"/>
        <v>1.0024799540654934</v>
      </c>
      <c r="L44" s="33">
        <f t="shared" si="8"/>
        <v>1.0024687424227758</v>
      </c>
      <c r="M44" s="33">
        <f t="shared" si="9"/>
        <v>1.0024159858879418</v>
      </c>
      <c r="O44" s="28">
        <f>USD!F156</f>
        <v>0.91599299999999995</v>
      </c>
      <c r="P44" s="34">
        <f>USD!E156</f>
        <v>0.91817246951667397</v>
      </c>
      <c r="Q44" s="33">
        <f t="shared" si="10"/>
        <v>1.0023793517163058</v>
      </c>
      <c r="R44" s="33">
        <f t="shared" si="11"/>
        <v>1.0891200000000001</v>
      </c>
      <c r="S44" s="33"/>
      <c r="U44">
        <f>USD!C156</f>
        <v>9.8310999999999996E-2</v>
      </c>
      <c r="V44">
        <f>USD!G156</f>
        <v>1.460026</v>
      </c>
      <c r="W44">
        <f>USD!U156</f>
        <v>2.3342000000000002E-2</v>
      </c>
      <c r="X44">
        <f>USD!J156</f>
        <v>0.64495000000000002</v>
      </c>
    </row>
    <row r="45" spans="1:24" x14ac:dyDescent="0.2">
      <c r="A45" s="32">
        <v>37437</v>
      </c>
      <c r="B45" s="46">
        <v>0.103129</v>
      </c>
      <c r="C45" s="47">
        <v>1.5529310000000001</v>
      </c>
      <c r="D45" s="46">
        <v>2.4867E-2</v>
      </c>
      <c r="E45" s="47">
        <v>0.68388800000000005</v>
      </c>
      <c r="F45" s="44">
        <f t="shared" si="2"/>
        <v>0.10289749318000001</v>
      </c>
      <c r="G45" s="36">
        <f t="shared" si="3"/>
        <v>1.5501301502400002</v>
      </c>
      <c r="H45" s="44">
        <f t="shared" si="4"/>
        <v>2.4819553630000005E-2</v>
      </c>
      <c r="I45" s="36">
        <f t="shared" si="5"/>
        <v>0.68255915614000007</v>
      </c>
      <c r="J45" s="33">
        <f t="shared" si="6"/>
        <v>1.0022498781344946</v>
      </c>
      <c r="K45" s="33">
        <f t="shared" si="7"/>
        <v>1.0018068481279241</v>
      </c>
      <c r="L45" s="33">
        <f t="shared" si="8"/>
        <v>1.0019116528325733</v>
      </c>
      <c r="M45" s="33">
        <f t="shared" si="9"/>
        <v>1.0019468552257285</v>
      </c>
      <c r="O45" s="28">
        <f>USD!F157</f>
        <v>0.95485500000000001</v>
      </c>
      <c r="P45" s="34">
        <f>USD!E157</f>
        <v>0.95654419712462802</v>
      </c>
      <c r="Q45" s="33">
        <f t="shared" si="10"/>
        <v>1.0017690614016035</v>
      </c>
      <c r="R45" s="33">
        <f t="shared" si="11"/>
        <v>1.0454300000000001</v>
      </c>
      <c r="S45" s="33"/>
      <c r="U45">
        <f>USD!C157</f>
        <v>9.8426E-2</v>
      </c>
      <c r="V45">
        <f>USD!G157</f>
        <v>1.4827680000000001</v>
      </c>
      <c r="W45">
        <f>USD!U157</f>
        <v>2.3741000000000002E-2</v>
      </c>
      <c r="X45">
        <f>USD!J157</f>
        <v>0.65289799999999998</v>
      </c>
    </row>
    <row r="46" spans="1:24" x14ac:dyDescent="0.2">
      <c r="A46" s="32">
        <v>37468</v>
      </c>
      <c r="B46" s="46">
        <v>9.9638000000000004E-2</v>
      </c>
      <c r="C46" s="47">
        <v>1.5655019999999999</v>
      </c>
      <c r="D46" s="46">
        <v>2.4427999999999998E-2</v>
      </c>
      <c r="E46" s="47">
        <v>0.65271500000000005</v>
      </c>
      <c r="F46" s="44">
        <f t="shared" si="2"/>
        <v>9.9875960100999986E-2</v>
      </c>
      <c r="G46" s="36">
        <f t="shared" si="3"/>
        <v>1.5693137156799999</v>
      </c>
      <c r="H46" s="44">
        <f t="shared" si="4"/>
        <v>2.4487755465E-2</v>
      </c>
      <c r="I46" s="36">
        <f t="shared" si="5"/>
        <v>0.65423699817999992</v>
      </c>
      <c r="J46" s="33">
        <f t="shared" si="6"/>
        <v>0.99761744366953431</v>
      </c>
      <c r="K46" s="33">
        <f t="shared" si="7"/>
        <v>0.99757109388523491</v>
      </c>
      <c r="L46" s="33">
        <f t="shared" si="8"/>
        <v>0.99755978186382133</v>
      </c>
      <c r="M46" s="33">
        <f t="shared" si="9"/>
        <v>0.99767362869383136</v>
      </c>
      <c r="O46" s="28">
        <f>USD!F158</f>
        <v>0.99415799999999999</v>
      </c>
      <c r="P46" s="34">
        <f>USD!E158</f>
        <v>0.99172012864593517</v>
      </c>
      <c r="Q46" s="33">
        <f t="shared" si="10"/>
        <v>0.99754780291053857</v>
      </c>
      <c r="R46" s="33">
        <f t="shared" si="11"/>
        <v>1.0083489999999999</v>
      </c>
      <c r="S46" s="33"/>
      <c r="U46">
        <f>USD!C158</f>
        <v>9.9048999999999998E-2</v>
      </c>
      <c r="V46">
        <f>USD!G158</f>
        <v>1.5563199999999999</v>
      </c>
      <c r="W46">
        <f>USD!U158</f>
        <v>2.4285000000000001E-2</v>
      </c>
      <c r="X46">
        <f>USD!J158</f>
        <v>0.64881999999999995</v>
      </c>
    </row>
    <row r="47" spans="1:24" x14ac:dyDescent="0.2">
      <c r="A47" s="32">
        <v>37499</v>
      </c>
      <c r="B47" s="46">
        <v>9.6819000000000002E-2</v>
      </c>
      <c r="C47" s="47">
        <v>1.573035</v>
      </c>
      <c r="D47" s="46">
        <v>2.4264999999999998E-2</v>
      </c>
      <c r="E47" s="47">
        <v>0.65159299999999998</v>
      </c>
      <c r="F47" s="44">
        <f t="shared" si="2"/>
        <v>9.6786726219999994E-2</v>
      </c>
      <c r="G47" s="36">
        <f t="shared" si="3"/>
        <v>1.5725082349849999</v>
      </c>
      <c r="H47" s="44">
        <f t="shared" si="4"/>
        <v>2.4257007107999998E-2</v>
      </c>
      <c r="I47" s="36">
        <f t="shared" si="5"/>
        <v>0.65135646754800003</v>
      </c>
      <c r="J47" s="33">
        <f t="shared" si="6"/>
        <v>1.0003334525431375</v>
      </c>
      <c r="K47" s="33">
        <f t="shared" si="7"/>
        <v>1.0003349839468441</v>
      </c>
      <c r="L47" s="33">
        <f t="shared" si="8"/>
        <v>1.0003295085813519</v>
      </c>
      <c r="M47" s="33">
        <f t="shared" si="9"/>
        <v>1.0003631382565223</v>
      </c>
      <c r="O47" s="28">
        <f>USD!F159</f>
        <v>0.97770699999999999</v>
      </c>
      <c r="P47" s="34">
        <f>USD!E159</f>
        <v>0.97802667469952576</v>
      </c>
      <c r="Q47" s="33">
        <f t="shared" si="10"/>
        <v>1.0003269637013192</v>
      </c>
      <c r="R47" s="33">
        <f t="shared" si="11"/>
        <v>1.022467</v>
      </c>
      <c r="S47" s="33"/>
      <c r="U47">
        <f>USD!C159</f>
        <v>9.4659999999999994E-2</v>
      </c>
      <c r="V47">
        <f>USD!G159</f>
        <v>1.537955</v>
      </c>
      <c r="W47">
        <f>USD!U159</f>
        <v>2.3723999999999999E-2</v>
      </c>
      <c r="X47">
        <f>USD!J159</f>
        <v>0.63704400000000005</v>
      </c>
    </row>
    <row r="48" spans="1:24" x14ac:dyDescent="0.2">
      <c r="A48" s="32">
        <v>37529</v>
      </c>
      <c r="B48" s="46">
        <v>9.6276E-2</v>
      </c>
      <c r="C48" s="47">
        <v>1.5857889999999999</v>
      </c>
      <c r="D48" s="46">
        <v>2.3836E-2</v>
      </c>
      <c r="E48" s="47">
        <v>0.64835900000000002</v>
      </c>
      <c r="F48" s="44">
        <f t="shared" si="2"/>
        <v>9.6151423815000012E-2</v>
      </c>
      <c r="G48" s="36">
        <f t="shared" si="3"/>
        <v>1.583780494505</v>
      </c>
      <c r="H48" s="44">
        <f t="shared" si="4"/>
        <v>2.3806303883999999E-2</v>
      </c>
      <c r="I48" s="36">
        <f t="shared" si="5"/>
        <v>0.64753982087899997</v>
      </c>
      <c r="J48" s="33">
        <f t="shared" si="6"/>
        <v>1.0012956249638036</v>
      </c>
      <c r="K48" s="33">
        <f t="shared" si="7"/>
        <v>1.0012681716323497</v>
      </c>
      <c r="L48" s="33">
        <f t="shared" si="8"/>
        <v>1.0012474055672271</v>
      </c>
      <c r="M48" s="33">
        <f t="shared" si="9"/>
        <v>1.0012650636989213</v>
      </c>
      <c r="O48" s="28">
        <f>USD!F160</f>
        <v>0.98020499999999999</v>
      </c>
      <c r="P48" s="34">
        <f>USD!E160</f>
        <v>0.98142072426886606</v>
      </c>
      <c r="Q48" s="33">
        <f t="shared" si="10"/>
        <v>1.0012402755228407</v>
      </c>
      <c r="R48" s="33">
        <f t="shared" si="11"/>
        <v>1.018931</v>
      </c>
      <c r="S48" s="33"/>
      <c r="U48">
        <f>USD!C160</f>
        <v>9.4365000000000004E-2</v>
      </c>
      <c r="V48">
        <f>USD!G160</f>
        <v>1.5543549999999999</v>
      </c>
      <c r="W48">
        <f>USD!U160</f>
        <v>2.3363999999999999E-2</v>
      </c>
      <c r="X48">
        <f>USD!J160</f>
        <v>0.63550899999999999</v>
      </c>
    </row>
    <row r="49" spans="1:24" x14ac:dyDescent="0.2">
      <c r="A49" s="32">
        <v>37560</v>
      </c>
      <c r="B49" s="46">
        <v>9.8625000000000004E-2</v>
      </c>
      <c r="C49" s="47">
        <v>1.587108</v>
      </c>
      <c r="D49" s="46">
        <v>2.3345999999999999E-2</v>
      </c>
      <c r="E49" s="47">
        <v>0.64508200000000004</v>
      </c>
      <c r="F49" s="44">
        <f t="shared" si="2"/>
        <v>9.8620859791999999E-2</v>
      </c>
      <c r="G49" s="36">
        <f t="shared" si="3"/>
        <v>1.5871262426220001</v>
      </c>
      <c r="H49" s="44">
        <f t="shared" si="4"/>
        <v>2.334534936E-2</v>
      </c>
      <c r="I49" s="36">
        <f t="shared" si="5"/>
        <v>0.64506194842200004</v>
      </c>
      <c r="J49" s="33">
        <f t="shared" si="6"/>
        <v>1.0000419810576457</v>
      </c>
      <c r="K49" s="33">
        <f t="shared" si="7"/>
        <v>0.99998850587841714</v>
      </c>
      <c r="L49" s="33">
        <f t="shared" si="8"/>
        <v>1.0000278702190302</v>
      </c>
      <c r="M49" s="33">
        <f t="shared" si="9"/>
        <v>1.0000310847323255</v>
      </c>
      <c r="O49" s="28">
        <f>USD!F161</f>
        <v>0.98179799999999995</v>
      </c>
      <c r="P49" s="34">
        <f>USD!E161</f>
        <v>0.98178012445044849</v>
      </c>
      <c r="Q49" s="33">
        <f t="shared" si="10"/>
        <v>0.99998179304749912</v>
      </c>
      <c r="R49" s="33">
        <f t="shared" si="11"/>
        <v>1.0185580000000001</v>
      </c>
      <c r="S49" s="33"/>
      <c r="U49">
        <f>USD!C161</f>
        <v>9.6823999999999993E-2</v>
      </c>
      <c r="V49">
        <f>USD!G161</f>
        <v>1.558209</v>
      </c>
      <c r="W49">
        <f>USD!U161</f>
        <v>2.2919999999999999E-2</v>
      </c>
      <c r="X49">
        <f>USD!J161</f>
        <v>0.63330900000000001</v>
      </c>
    </row>
    <row r="50" spans="1:24" x14ac:dyDescent="0.2">
      <c r="A50" s="32">
        <v>37590</v>
      </c>
      <c r="B50" s="46">
        <v>0.102934</v>
      </c>
      <c r="C50" s="47">
        <v>1.5689610000000001</v>
      </c>
      <c r="D50" s="46">
        <v>2.3036999999999998E-2</v>
      </c>
      <c r="E50" s="47">
        <v>0.63441700000000001</v>
      </c>
      <c r="F50" s="44">
        <f t="shared" si="2"/>
        <v>0.10300304234659999</v>
      </c>
      <c r="G50" s="36">
        <f t="shared" si="3"/>
        <v>1.5702070952617999</v>
      </c>
      <c r="H50" s="44">
        <f t="shared" si="4"/>
        <v>2.3054854208800001E-2</v>
      </c>
      <c r="I50" s="36">
        <f t="shared" si="5"/>
        <v>0.63488507839120001</v>
      </c>
      <c r="J50" s="33">
        <f t="shared" si="6"/>
        <v>0.99932970575405267</v>
      </c>
      <c r="K50" s="33">
        <f t="shared" si="7"/>
        <v>0.99920641343071237</v>
      </c>
      <c r="L50" s="33">
        <f t="shared" si="8"/>
        <v>0.99922557702433057</v>
      </c>
      <c r="M50" s="33">
        <f t="shared" si="9"/>
        <v>0.99926273524590292</v>
      </c>
      <c r="O50" s="28">
        <f>USD!F162</f>
        <v>1.0024029999999999</v>
      </c>
      <c r="P50" s="34">
        <f>USD!E162</f>
        <v>1.0016111917630701</v>
      </c>
      <c r="Q50" s="33">
        <f t="shared" si="10"/>
        <v>0.99921008991699967</v>
      </c>
      <c r="R50" s="33">
        <f t="shared" si="11"/>
        <v>0.99839139999999993</v>
      </c>
      <c r="S50" s="33"/>
      <c r="U50">
        <f>USD!C162</f>
        <v>0.103169</v>
      </c>
      <c r="V50">
        <f>USD!G162</f>
        <v>1.5727370000000001</v>
      </c>
      <c r="W50">
        <f>USD!U162</f>
        <v>2.3092000000000001E-2</v>
      </c>
      <c r="X50">
        <f>USD!J162</f>
        <v>0.63590800000000003</v>
      </c>
    </row>
    <row r="51" spans="1:24" x14ac:dyDescent="0.2">
      <c r="A51" s="32">
        <v>37621</v>
      </c>
      <c r="B51" s="46">
        <v>0.10977099999999999</v>
      </c>
      <c r="C51" s="47">
        <v>1.557277</v>
      </c>
      <c r="D51" s="46">
        <v>2.2686000000000001E-2</v>
      </c>
      <c r="E51" s="47">
        <v>0.63067300000000004</v>
      </c>
      <c r="F51" s="44">
        <f t="shared" si="2"/>
        <v>0.1095541702612</v>
      </c>
      <c r="G51" s="36">
        <f t="shared" si="3"/>
        <v>1.5539558447517998</v>
      </c>
      <c r="H51" s="44">
        <f t="shared" si="4"/>
        <v>2.2634899534799996E-2</v>
      </c>
      <c r="I51" s="36">
        <f t="shared" si="5"/>
        <v>0.62920662178079989</v>
      </c>
      <c r="J51" s="33">
        <f t="shared" si="6"/>
        <v>1.0019792011411617</v>
      </c>
      <c r="K51" s="33">
        <f t="shared" si="7"/>
        <v>1.0021372262663812</v>
      </c>
      <c r="L51" s="33">
        <f t="shared" si="8"/>
        <v>1.0022575962893689</v>
      </c>
      <c r="M51" s="33">
        <f t="shared" si="9"/>
        <v>1.0023305193690588</v>
      </c>
      <c r="O51" s="28">
        <f>USD!F163</f>
        <v>1.016637</v>
      </c>
      <c r="P51" s="34">
        <f>USD!E163</f>
        <v>1.0186923942184725</v>
      </c>
      <c r="Q51" s="33">
        <f t="shared" si="10"/>
        <v>1.0020217582268522</v>
      </c>
      <c r="R51" s="33">
        <f t="shared" si="11"/>
        <v>0.98165059999999993</v>
      </c>
      <c r="S51" s="33"/>
      <c r="U51">
        <f>USD!C163</f>
        <v>0.11160200000000001</v>
      </c>
      <c r="V51">
        <f>USD!G163</f>
        <v>1.5830029999999999</v>
      </c>
      <c r="W51">
        <f>USD!U163</f>
        <v>2.3057999999999999E-2</v>
      </c>
      <c r="X51">
        <f>USD!J163</f>
        <v>0.64096799999999998</v>
      </c>
    </row>
    <row r="52" spans="1:24" x14ac:dyDescent="0.2">
      <c r="A52" s="32">
        <v>37652</v>
      </c>
      <c r="B52" s="46">
        <v>0.108664</v>
      </c>
      <c r="C52" s="47">
        <v>1.5233159999999999</v>
      </c>
      <c r="D52" s="46">
        <v>2.2055999999999999E-2</v>
      </c>
      <c r="E52" s="47">
        <v>0.61147099999999999</v>
      </c>
      <c r="F52" s="44">
        <f t="shared" si="2"/>
        <v>0.1083266991954</v>
      </c>
      <c r="G52" s="36">
        <f t="shared" si="3"/>
        <v>1.5189699518867998</v>
      </c>
      <c r="H52" s="44">
        <f t="shared" si="4"/>
        <v>2.1990533409599996E-2</v>
      </c>
      <c r="I52" s="36">
        <f t="shared" si="5"/>
        <v>0.6097285406309999</v>
      </c>
      <c r="J52" s="33">
        <f t="shared" si="6"/>
        <v>1.0031137365682266</v>
      </c>
      <c r="K52" s="33">
        <f t="shared" si="7"/>
        <v>1.0028611810969674</v>
      </c>
      <c r="L52" s="33">
        <f t="shared" si="8"/>
        <v>1.0029770351260068</v>
      </c>
      <c r="M52" s="33">
        <f t="shared" si="9"/>
        <v>1.0028577625170652</v>
      </c>
      <c r="O52" s="28">
        <f>USD!F164</f>
        <v>1.060419</v>
      </c>
      <c r="P52" s="34">
        <f>USD!E164</f>
        <v>1.0633666571176341</v>
      </c>
      <c r="Q52" s="33">
        <f t="shared" si="10"/>
        <v>1.0027797098294486</v>
      </c>
      <c r="R52" s="33">
        <f t="shared" si="11"/>
        <v>0.94040939999999995</v>
      </c>
      <c r="S52" s="33"/>
      <c r="U52">
        <f>USD!C164</f>
        <v>0.115191</v>
      </c>
      <c r="V52">
        <f>USD!G164</f>
        <v>1.6152219999999999</v>
      </c>
      <c r="W52">
        <f>USD!U164</f>
        <v>2.3383999999999999E-2</v>
      </c>
      <c r="X52">
        <f>USD!J164</f>
        <v>0.64836499999999997</v>
      </c>
    </row>
    <row r="53" spans="1:24" x14ac:dyDescent="0.2">
      <c r="A53" s="32">
        <v>37680</v>
      </c>
      <c r="B53" s="46">
        <v>0.111805</v>
      </c>
      <c r="C53" s="47">
        <v>1.495258</v>
      </c>
      <c r="D53" s="46">
        <v>2.1641000000000001E-2</v>
      </c>
      <c r="E53" s="47">
        <v>0.61266500000000002</v>
      </c>
      <c r="F53" s="44">
        <f t="shared" si="2"/>
        <v>0.11183368421020001</v>
      </c>
      <c r="G53" s="36">
        <f t="shared" si="3"/>
        <v>1.4956492573876001</v>
      </c>
      <c r="H53" s="44">
        <f t="shared" si="4"/>
        <v>2.1617610797E-2</v>
      </c>
      <c r="I53" s="36">
        <f t="shared" si="5"/>
        <v>0.61281590101000005</v>
      </c>
      <c r="J53" s="33">
        <f t="shared" si="6"/>
        <v>0.99974351010250095</v>
      </c>
      <c r="K53" s="33">
        <f t="shared" si="7"/>
        <v>0.99973840298073391</v>
      </c>
      <c r="L53" s="33">
        <f t="shared" si="8"/>
        <v>1.0010819513414149</v>
      </c>
      <c r="M53" s="33">
        <f t="shared" si="9"/>
        <v>0.99975375800505284</v>
      </c>
      <c r="O53" s="28">
        <f>USD!F165</f>
        <v>1.0783370000000001</v>
      </c>
      <c r="P53" s="34">
        <f>USD!E165</f>
        <v>1.0780562301192955</v>
      </c>
      <c r="Q53" s="33">
        <f t="shared" si="10"/>
        <v>0.99973962696197516</v>
      </c>
      <c r="R53" s="33">
        <f t="shared" si="11"/>
        <v>0.92759540000000007</v>
      </c>
      <c r="S53" s="33"/>
      <c r="U53">
        <f>USD!C165</f>
        <v>0.120563</v>
      </c>
      <c r="V53">
        <f>USD!G165</f>
        <v>1.6123940000000001</v>
      </c>
      <c r="W53">
        <f>USD!U165</f>
        <v>2.3304999999999999E-2</v>
      </c>
      <c r="X53">
        <f>USD!J165</f>
        <v>0.66064999999999996</v>
      </c>
    </row>
    <row r="54" spans="1:24" x14ac:dyDescent="0.2">
      <c r="A54" s="32">
        <v>37711</v>
      </c>
      <c r="B54" s="46">
        <v>0.115091</v>
      </c>
      <c r="C54" s="47">
        <v>1.4677150000000001</v>
      </c>
      <c r="D54" s="46">
        <v>2.1638999999999999E-2</v>
      </c>
      <c r="E54" s="47">
        <v>0.62724500000000005</v>
      </c>
      <c r="F54" s="44">
        <f t="shared" si="2"/>
        <v>0.11509459492889999</v>
      </c>
      <c r="G54" s="36">
        <f t="shared" si="3"/>
        <v>1.4677500272715001</v>
      </c>
      <c r="H54" s="44">
        <f t="shared" si="4"/>
        <v>2.1685455714499997E-2</v>
      </c>
      <c r="I54" s="36">
        <f t="shared" si="5"/>
        <v>0.62720212132239994</v>
      </c>
      <c r="J54" s="33">
        <f t="shared" si="6"/>
        <v>0.99996876544113811</v>
      </c>
      <c r="K54" s="33">
        <f t="shared" si="7"/>
        <v>0.99997613539713903</v>
      </c>
      <c r="L54" s="33">
        <f t="shared" si="8"/>
        <v>0.99785774783285119</v>
      </c>
      <c r="M54" s="33">
        <f t="shared" si="9"/>
        <v>1.0000683650072957</v>
      </c>
      <c r="O54" s="28">
        <f>USD!F166</f>
        <v>1.0793969999999999</v>
      </c>
      <c r="P54" s="34">
        <f>USD!E166</f>
        <v>1.0792948189855298</v>
      </c>
      <c r="Q54" s="33">
        <f t="shared" si="10"/>
        <v>0.99990533509499269</v>
      </c>
      <c r="R54" s="33">
        <f t="shared" si="11"/>
        <v>0.92653089999999994</v>
      </c>
      <c r="S54" s="33"/>
      <c r="U54">
        <f>USD!C166</f>
        <v>0.124221</v>
      </c>
      <c r="V54">
        <f>USD!G166</f>
        <v>1.5841350000000001</v>
      </c>
      <c r="W54">
        <f>USD!U166</f>
        <v>2.3404999999999999E-2</v>
      </c>
      <c r="X54">
        <f>USD!J166</f>
        <v>0.67693599999999998</v>
      </c>
    </row>
    <row r="55" spans="1:24" x14ac:dyDescent="0.2">
      <c r="A55" s="32">
        <v>37741</v>
      </c>
      <c r="B55" s="46">
        <v>0.119909</v>
      </c>
      <c r="C55" s="47">
        <v>1.4510730000000001</v>
      </c>
      <c r="D55" s="46">
        <v>2.1493000000000002E-2</v>
      </c>
      <c r="E55" s="47">
        <v>0.63291900000000001</v>
      </c>
      <c r="F55" s="44">
        <f t="shared" si="2"/>
        <v>0.11962035405320001</v>
      </c>
      <c r="G55" s="36">
        <f t="shared" si="3"/>
        <v>1.4472838404024</v>
      </c>
      <c r="H55" s="44">
        <f t="shared" si="4"/>
        <v>2.14510956296E-2</v>
      </c>
      <c r="I55" s="36">
        <f t="shared" si="5"/>
        <v>0.63126458638880001</v>
      </c>
      <c r="J55" s="33">
        <f t="shared" si="6"/>
        <v>1.0024130169910015</v>
      </c>
      <c r="K55" s="33">
        <f t="shared" si="7"/>
        <v>1.0026181178092519</v>
      </c>
      <c r="L55" s="33">
        <f t="shared" si="8"/>
        <v>1.001953483920988</v>
      </c>
      <c r="M55" s="33">
        <f t="shared" si="9"/>
        <v>1.0026207926864141</v>
      </c>
      <c r="O55" s="28">
        <f>USD!F167</f>
        <v>1.0842529999999999</v>
      </c>
      <c r="P55" s="34">
        <f>USD!E167</f>
        <v>1.0870307234015539</v>
      </c>
      <c r="Q55" s="33">
        <f t="shared" si="10"/>
        <v>1.0025618775337066</v>
      </c>
      <c r="R55" s="33">
        <f t="shared" si="11"/>
        <v>0.91993720000000001</v>
      </c>
      <c r="S55" s="33"/>
      <c r="U55">
        <f>USD!C167</f>
        <v>0.13003100000000001</v>
      </c>
      <c r="V55">
        <f>USD!G167</f>
        <v>1.573242</v>
      </c>
      <c r="W55">
        <f>USD!U167</f>
        <v>2.3317999999999998E-2</v>
      </c>
      <c r="X55">
        <f>USD!J167</f>
        <v>0.68620400000000004</v>
      </c>
    </row>
    <row r="56" spans="1:24" x14ac:dyDescent="0.2">
      <c r="A56" s="32">
        <v>37772</v>
      </c>
      <c r="B56" s="46">
        <v>0.114051</v>
      </c>
      <c r="C56" s="47">
        <v>1.404595</v>
      </c>
      <c r="D56" s="46">
        <v>2.0462999999999999E-2</v>
      </c>
      <c r="E56" s="47">
        <v>0.624861</v>
      </c>
      <c r="F56" s="44">
        <f t="shared" si="2"/>
        <v>0.11364470316</v>
      </c>
      <c r="G56" s="36">
        <f t="shared" si="3"/>
        <v>1.4006880360559999</v>
      </c>
      <c r="H56" s="44">
        <f t="shared" si="4"/>
        <v>2.0486123652000001E-2</v>
      </c>
      <c r="I56" s="36">
        <f t="shared" si="5"/>
        <v>0.62317296395200006</v>
      </c>
      <c r="J56" s="33">
        <f t="shared" si="6"/>
        <v>1.0035751498195915</v>
      </c>
      <c r="K56" s="33">
        <f t="shared" si="7"/>
        <v>1.0027893177091747</v>
      </c>
      <c r="L56" s="33">
        <f t="shared" si="8"/>
        <v>0.9988712529323357</v>
      </c>
      <c r="M56" s="33">
        <f t="shared" si="9"/>
        <v>1.0027087761274092</v>
      </c>
      <c r="O56" s="28">
        <f>USD!F168</f>
        <v>1.1540680000000001</v>
      </c>
      <c r="P56" s="34">
        <f>USD!E168</f>
        <v>1.1570270883181917</v>
      </c>
      <c r="Q56" s="33">
        <f t="shared" si="10"/>
        <v>1.0025640502277089</v>
      </c>
      <c r="R56" s="33">
        <f t="shared" si="11"/>
        <v>0.86428400000000005</v>
      </c>
      <c r="S56" s="33"/>
      <c r="U56">
        <f>USD!C168</f>
        <v>0.13149</v>
      </c>
      <c r="V56">
        <f>USD!G168</f>
        <v>1.6206339999999999</v>
      </c>
      <c r="W56">
        <f>USD!U168</f>
        <v>2.3702999999999998E-2</v>
      </c>
      <c r="X56">
        <f>USD!J168</f>
        <v>0.721028</v>
      </c>
    </row>
    <row r="57" spans="1:24" x14ac:dyDescent="0.2">
      <c r="A57" s="32">
        <v>37802</v>
      </c>
      <c r="B57" s="46">
        <v>0.10879800000000001</v>
      </c>
      <c r="C57" s="47">
        <v>1.4205829999999999</v>
      </c>
      <c r="D57" s="46">
        <v>2.0538000000000001E-2</v>
      </c>
      <c r="E57" s="47">
        <v>0.63302700000000001</v>
      </c>
      <c r="F57" s="44">
        <f t="shared" si="2"/>
        <v>0.10897150426530001</v>
      </c>
      <c r="G57" s="36">
        <f t="shared" si="3"/>
        <v>1.423039845553</v>
      </c>
      <c r="H57" s="44">
        <f t="shared" si="4"/>
        <v>2.05701676566E-2</v>
      </c>
      <c r="I57" s="36">
        <f t="shared" si="5"/>
        <v>0.63413201468110003</v>
      </c>
      <c r="J57" s="33">
        <f t="shared" si="6"/>
        <v>0.99840780150306452</v>
      </c>
      <c r="K57" s="33">
        <f t="shared" si="7"/>
        <v>0.99827352300732985</v>
      </c>
      <c r="L57" s="33">
        <f t="shared" si="8"/>
        <v>0.99843619861845523</v>
      </c>
      <c r="M57" s="33">
        <f t="shared" si="9"/>
        <v>0.99825743748065499</v>
      </c>
      <c r="O57" s="28">
        <f>USD!F169</f>
        <v>1.169205</v>
      </c>
      <c r="P57" s="34">
        <f>USD!E169</f>
        <v>1.1670298658114049</v>
      </c>
      <c r="Q57" s="33">
        <f t="shared" si="10"/>
        <v>0.99813964686381329</v>
      </c>
      <c r="R57" s="33">
        <f t="shared" si="11"/>
        <v>0.85687610000000003</v>
      </c>
      <c r="S57" s="33"/>
      <c r="U57">
        <f>USD!C169</f>
        <v>0.12717300000000001</v>
      </c>
      <c r="V57">
        <f>USD!G169</f>
        <v>1.66073</v>
      </c>
      <c r="W57">
        <f>USD!U169</f>
        <v>2.4006E-2</v>
      </c>
      <c r="X57">
        <f>USD!J169</f>
        <v>0.74005100000000001</v>
      </c>
    </row>
    <row r="58" spans="1:24" x14ac:dyDescent="0.2">
      <c r="A58" s="32">
        <v>37833</v>
      </c>
      <c r="B58" s="46">
        <v>0.116215</v>
      </c>
      <c r="C58" s="47">
        <v>1.4288179999999999</v>
      </c>
      <c r="D58" s="46">
        <v>2.1004999999999999E-2</v>
      </c>
      <c r="E58" s="47">
        <v>0.63803900000000002</v>
      </c>
      <c r="F58" s="44">
        <f t="shared" si="2"/>
        <v>0.1164382993742</v>
      </c>
      <c r="G58" s="36">
        <f t="shared" si="3"/>
        <v>1.4315576372643999</v>
      </c>
      <c r="H58" s="44">
        <f t="shared" si="4"/>
        <v>2.1044168379799999E-2</v>
      </c>
      <c r="I58" s="36">
        <f t="shared" si="5"/>
        <v>0.63925169108260005</v>
      </c>
      <c r="J58" s="33">
        <f t="shared" si="6"/>
        <v>0.99808225149800256</v>
      </c>
      <c r="K58" s="33">
        <f t="shared" si="7"/>
        <v>0.99808625430573983</v>
      </c>
      <c r="L58" s="33">
        <f t="shared" si="8"/>
        <v>0.99813875373485428</v>
      </c>
      <c r="M58" s="33">
        <f t="shared" si="9"/>
        <v>0.99810295209302258</v>
      </c>
      <c r="O58" s="28">
        <f>USD!F170</f>
        <v>1.1389560000000001</v>
      </c>
      <c r="P58" s="34">
        <f>USD!E170</f>
        <v>1.1367994956247998</v>
      </c>
      <c r="Q58" s="33">
        <f t="shared" si="10"/>
        <v>0.99810659553556036</v>
      </c>
      <c r="R58" s="33">
        <f t="shared" si="11"/>
        <v>0.87966259999999996</v>
      </c>
      <c r="S58" s="33"/>
      <c r="U58">
        <f>USD!C170</f>
        <v>0.13236700000000001</v>
      </c>
      <c r="V58">
        <f>USD!G170</f>
        <v>1.627394</v>
      </c>
      <c r="W58">
        <f>USD!U170</f>
        <v>2.3923E-2</v>
      </c>
      <c r="X58">
        <f>USD!J170</f>
        <v>0.72670100000000004</v>
      </c>
    </row>
    <row r="59" spans="1:24" x14ac:dyDescent="0.2">
      <c r="A59" s="32">
        <v>37864</v>
      </c>
      <c r="B59" s="46">
        <v>0.121446</v>
      </c>
      <c r="C59" s="47">
        <v>1.4311769999999999</v>
      </c>
      <c r="D59" s="46">
        <v>2.1484E-2</v>
      </c>
      <c r="E59" s="47">
        <v>0.64181999999999995</v>
      </c>
      <c r="F59" s="44">
        <f t="shared" si="2"/>
        <v>0.12147545722350001</v>
      </c>
      <c r="G59" s="36">
        <f t="shared" si="3"/>
        <v>1.4316461376645999</v>
      </c>
      <c r="H59" s="44">
        <f t="shared" si="4"/>
        <v>2.15235836157E-2</v>
      </c>
      <c r="I59" s="36">
        <f t="shared" si="5"/>
        <v>0.6419457920196</v>
      </c>
      <c r="J59" s="33">
        <f t="shared" si="6"/>
        <v>0.9997575047324514</v>
      </c>
      <c r="K59" s="33">
        <f t="shared" si="7"/>
        <v>0.99967230892309378</v>
      </c>
      <c r="L59" s="33">
        <f t="shared" si="8"/>
        <v>0.99816091890612835</v>
      </c>
      <c r="M59" s="33">
        <f t="shared" si="9"/>
        <v>0.9998040457291506</v>
      </c>
      <c r="O59" s="28">
        <f>USD!F171</f>
        <v>1.115421</v>
      </c>
      <c r="P59" s="34">
        <f>USD!E171</f>
        <v>1.1149165691207579</v>
      </c>
      <c r="Q59" s="33">
        <f t="shared" si="10"/>
        <v>0.99954776637767973</v>
      </c>
      <c r="R59" s="33">
        <f t="shared" si="11"/>
        <v>0.89692810000000001</v>
      </c>
      <c r="S59" s="33"/>
      <c r="U59">
        <f>USD!C171</f>
        <v>0.135435</v>
      </c>
      <c r="V59">
        <f>USD!G171</f>
        <v>1.596166</v>
      </c>
      <c r="W59">
        <f>USD!U171</f>
        <v>2.3997000000000001E-2</v>
      </c>
      <c r="X59">
        <f>USD!J171</f>
        <v>0.71571600000000002</v>
      </c>
    </row>
    <row r="60" spans="1:24" x14ac:dyDescent="0.2">
      <c r="A60" s="32">
        <v>37894</v>
      </c>
      <c r="B60" s="46">
        <v>0.12157900000000001</v>
      </c>
      <c r="C60" s="47">
        <v>1.4334720000000001</v>
      </c>
      <c r="D60" s="46">
        <v>2.2033000000000001E-2</v>
      </c>
      <c r="E60" s="47">
        <v>0.65290400000000004</v>
      </c>
      <c r="F60" s="44">
        <f t="shared" si="2"/>
        <v>0.121071444109</v>
      </c>
      <c r="G60" s="36">
        <f t="shared" si="3"/>
        <v>1.4279068132285</v>
      </c>
      <c r="H60" s="44">
        <f t="shared" si="4"/>
        <v>2.1898451597000001E-2</v>
      </c>
      <c r="I60" s="36">
        <f t="shared" si="5"/>
        <v>0.65023811752899996</v>
      </c>
      <c r="J60" s="33">
        <f t="shared" si="6"/>
        <v>1.0041922015115559</v>
      </c>
      <c r="K60" s="33">
        <f t="shared" si="7"/>
        <v>1.0038974439507835</v>
      </c>
      <c r="L60" s="33">
        <f t="shared" si="8"/>
        <v>1.0061441971092802</v>
      </c>
      <c r="M60" s="33">
        <f t="shared" si="9"/>
        <v>1.0040998557284382</v>
      </c>
      <c r="O60" s="28">
        <f>USD!F172</f>
        <v>1.1211549999999999</v>
      </c>
      <c r="P60" s="34">
        <f>USD!E172</f>
        <v>1.1254677021719839</v>
      </c>
      <c r="Q60" s="33">
        <f t="shared" si="10"/>
        <v>1.0038466600710731</v>
      </c>
      <c r="R60" s="33">
        <f t="shared" si="11"/>
        <v>0.88851950000000002</v>
      </c>
      <c r="S60" s="33"/>
      <c r="U60">
        <f>USD!C172</f>
        <v>0.13626199999999999</v>
      </c>
      <c r="V60">
        <f>USD!G172</f>
        <v>1.6070629999999999</v>
      </c>
      <c r="W60">
        <f>USD!U172</f>
        <v>2.4646000000000001E-2</v>
      </c>
      <c r="X60">
        <f>USD!J172</f>
        <v>0.73182199999999997</v>
      </c>
    </row>
    <row r="61" spans="1:24" x14ac:dyDescent="0.2">
      <c r="A61" s="32">
        <v>37925</v>
      </c>
      <c r="B61" s="46">
        <v>0.122752</v>
      </c>
      <c r="C61" s="47">
        <v>1.4315249999999999</v>
      </c>
      <c r="D61" s="46">
        <v>2.1475999999999999E-2</v>
      </c>
      <c r="E61" s="47">
        <v>0.64498200000000006</v>
      </c>
      <c r="F61" s="44">
        <f t="shared" si="2"/>
        <v>0.12289351867400002</v>
      </c>
      <c r="G61" s="36">
        <f t="shared" si="3"/>
        <v>1.4331503213680001</v>
      </c>
      <c r="H61" s="44">
        <f t="shared" si="4"/>
        <v>2.1497049696000001E-2</v>
      </c>
      <c r="I61" s="36">
        <f t="shared" si="5"/>
        <v>0.64571660462100011</v>
      </c>
      <c r="J61" s="33">
        <f t="shared" si="6"/>
        <v>0.99884844477131929</v>
      </c>
      <c r="K61" s="33">
        <f t="shared" si="7"/>
        <v>0.99886591005579317</v>
      </c>
      <c r="L61" s="33">
        <f t="shared" si="8"/>
        <v>0.99902081000427145</v>
      </c>
      <c r="M61" s="33">
        <f t="shared" si="9"/>
        <v>0.99886234206191549</v>
      </c>
      <c r="O61" s="28">
        <f>USD!F173</f>
        <v>1.1713610000000001</v>
      </c>
      <c r="P61" s="34">
        <f>USD!E173</f>
        <v>1.1700210194276139</v>
      </c>
      <c r="Q61" s="33">
        <f t="shared" si="10"/>
        <v>0.99885604815903373</v>
      </c>
      <c r="R61" s="33">
        <f t="shared" si="11"/>
        <v>0.8546855000000001</v>
      </c>
      <c r="S61" s="33"/>
      <c r="U61">
        <f>USD!C173</f>
        <v>0.143788</v>
      </c>
      <c r="V61">
        <f>USD!G173</f>
        <v>1.6768160000000001</v>
      </c>
      <c r="W61">
        <f>USD!U173</f>
        <v>2.5152000000000001E-2</v>
      </c>
      <c r="X61">
        <f>USD!J173</f>
        <v>0.75550200000000001</v>
      </c>
    </row>
    <row r="62" spans="1:24" x14ac:dyDescent="0.2">
      <c r="A62" s="32">
        <v>37955</v>
      </c>
      <c r="B62" s="46">
        <v>0.12695600000000001</v>
      </c>
      <c r="C62" s="47">
        <v>1.4441079999999999</v>
      </c>
      <c r="D62" s="46">
        <v>2.1447999999999998E-2</v>
      </c>
      <c r="E62" s="47">
        <v>0.65081599999999995</v>
      </c>
      <c r="F62" s="44">
        <f t="shared" si="2"/>
        <v>0.12686142425290001</v>
      </c>
      <c r="G62" s="36">
        <f t="shared" si="3"/>
        <v>1.4425809211903</v>
      </c>
      <c r="H62" s="44">
        <f t="shared" si="4"/>
        <v>2.1377264977099998E-2</v>
      </c>
      <c r="I62" s="36">
        <f t="shared" si="5"/>
        <v>0.65013119596629987</v>
      </c>
      <c r="J62" s="33">
        <f t="shared" si="6"/>
        <v>1.0007455043773705</v>
      </c>
      <c r="K62" s="33">
        <f t="shared" si="7"/>
        <v>1.0010585741064979</v>
      </c>
      <c r="L62" s="33">
        <f t="shared" si="8"/>
        <v>1.0033088902147105</v>
      </c>
      <c r="M62" s="33">
        <f t="shared" si="9"/>
        <v>1.0010533320627419</v>
      </c>
      <c r="O62" s="28">
        <f>USD!F174</f>
        <v>1.1706700000000001</v>
      </c>
      <c r="P62" s="34">
        <f>USD!E174</f>
        <v>1.1717588768644296</v>
      </c>
      <c r="Q62" s="33">
        <f t="shared" si="10"/>
        <v>1.0009301313473733</v>
      </c>
      <c r="R62" s="33">
        <f t="shared" si="11"/>
        <v>0.85341789999999995</v>
      </c>
      <c r="S62" s="33"/>
      <c r="U62">
        <f>USD!C174</f>
        <v>0.14865100000000001</v>
      </c>
      <c r="V62">
        <f>USD!G174</f>
        <v>1.6903570000000001</v>
      </c>
      <c r="W62">
        <f>USD!U174</f>
        <v>2.5048999999999998E-2</v>
      </c>
      <c r="X62">
        <f>USD!J174</f>
        <v>0.76179699999999995</v>
      </c>
    </row>
    <row r="63" spans="1:24" x14ac:dyDescent="0.2">
      <c r="A63" s="32">
        <v>37986</v>
      </c>
      <c r="B63" s="46">
        <v>0.124512</v>
      </c>
      <c r="C63" s="47">
        <v>1.4259839999999999</v>
      </c>
      <c r="D63" s="46">
        <v>2.0549999999999999E-2</v>
      </c>
      <c r="E63" s="47">
        <v>0.61925600000000003</v>
      </c>
      <c r="F63" s="44">
        <f t="shared" si="2"/>
        <v>0.12413536970400001</v>
      </c>
      <c r="G63" s="36">
        <f t="shared" si="3"/>
        <v>1.4223442971200002</v>
      </c>
      <c r="H63" s="44">
        <f t="shared" si="4"/>
        <v>2.0456271696000002E-2</v>
      </c>
      <c r="I63" s="36">
        <f t="shared" si="5"/>
        <v>0.61756425578400009</v>
      </c>
      <c r="J63" s="33">
        <f t="shared" si="6"/>
        <v>1.003034028874269</v>
      </c>
      <c r="K63" s="33">
        <f t="shared" si="7"/>
        <v>1.0025589464431146</v>
      </c>
      <c r="L63" s="33">
        <f t="shared" si="8"/>
        <v>1.0045818859561944</v>
      </c>
      <c r="M63" s="33">
        <f t="shared" si="9"/>
        <v>1.002739381692116</v>
      </c>
      <c r="O63" s="28">
        <f>USD!F175</f>
        <v>1.226736</v>
      </c>
      <c r="P63" s="34">
        <f>USD!E175</f>
        <v>1.229842875274255</v>
      </c>
      <c r="Q63" s="33">
        <f t="shared" si="10"/>
        <v>1.0025326356072171</v>
      </c>
      <c r="R63" s="33">
        <f t="shared" si="11"/>
        <v>0.81311200000000006</v>
      </c>
      <c r="S63" s="33"/>
      <c r="U63">
        <f>USD!C175</f>
        <v>0.152667</v>
      </c>
      <c r="V63">
        <f>USD!G175</f>
        <v>1.74926</v>
      </c>
      <c r="W63">
        <f>USD!U175</f>
        <v>2.5158E-2</v>
      </c>
      <c r="X63">
        <f>USD!J175</f>
        <v>0.75950700000000004</v>
      </c>
    </row>
    <row r="64" spans="1:24" x14ac:dyDescent="0.2">
      <c r="A64" s="32">
        <v>38017</v>
      </c>
      <c r="B64" s="46">
        <v>0.11483500000000001</v>
      </c>
      <c r="C64" s="47">
        <v>1.4428650000000001</v>
      </c>
      <c r="D64" s="46">
        <v>2.0247000000000001E-2</v>
      </c>
      <c r="E64" s="47">
        <v>0.61177300000000001</v>
      </c>
      <c r="F64" s="44">
        <f t="shared" si="2"/>
        <v>0.1147921185446</v>
      </c>
      <c r="G64" s="36">
        <f t="shared" si="3"/>
        <v>1.4422502956285002</v>
      </c>
      <c r="H64" s="44">
        <f t="shared" si="4"/>
        <v>2.0265127044900001E-2</v>
      </c>
      <c r="I64" s="36">
        <f t="shared" si="5"/>
        <v>0.61152040394470009</v>
      </c>
      <c r="J64" s="33">
        <f t="shared" si="6"/>
        <v>1.0003735574876018</v>
      </c>
      <c r="K64" s="33">
        <f t="shared" si="7"/>
        <v>1.000426211992026</v>
      </c>
      <c r="L64" s="33">
        <f t="shared" si="8"/>
        <v>0.99910550548931487</v>
      </c>
      <c r="M64" s="33">
        <f t="shared" si="9"/>
        <v>1.0004130623502838</v>
      </c>
      <c r="O64" s="28">
        <f>USD!F176</f>
        <v>1.2609159999999999</v>
      </c>
      <c r="P64" s="34">
        <f>USD!E176</f>
        <v>1.2614280652355092</v>
      </c>
      <c r="Q64" s="33">
        <f t="shared" si="10"/>
        <v>1.0004061057481302</v>
      </c>
      <c r="R64" s="33">
        <f t="shared" si="11"/>
        <v>0.79275230000000008</v>
      </c>
      <c r="S64" s="33"/>
      <c r="U64">
        <f>USD!C176</f>
        <v>0.14480199999999999</v>
      </c>
      <c r="V64">
        <f>USD!G176</f>
        <v>1.8192950000000001</v>
      </c>
      <c r="W64">
        <f>USD!U176</f>
        <v>2.5562999999999999E-2</v>
      </c>
      <c r="X64">
        <f>USD!J176</f>
        <v>0.77138899999999999</v>
      </c>
    </row>
    <row r="65" spans="1:24" x14ac:dyDescent="0.2">
      <c r="A65" s="32">
        <v>38046</v>
      </c>
      <c r="B65" s="46">
        <v>0.117172</v>
      </c>
      <c r="C65" s="47">
        <v>1.478132</v>
      </c>
      <c r="D65" s="46">
        <v>2.0219000000000001E-2</v>
      </c>
      <c r="E65" s="47">
        <v>0.59627300000000005</v>
      </c>
      <c r="F65" s="44">
        <f t="shared" si="2"/>
        <v>0.116984752442</v>
      </c>
      <c r="G65" s="36">
        <f t="shared" si="3"/>
        <v>1.4757284426324</v>
      </c>
      <c r="H65" s="44">
        <f t="shared" si="4"/>
        <v>2.0232826142000001E-2</v>
      </c>
      <c r="I65" s="36">
        <f t="shared" si="5"/>
        <v>0.59525583908399993</v>
      </c>
      <c r="J65" s="33">
        <f t="shared" si="6"/>
        <v>1.0016006150724031</v>
      </c>
      <c r="K65" s="33">
        <f t="shared" si="7"/>
        <v>1.0016287260570194</v>
      </c>
      <c r="L65" s="33">
        <f t="shared" si="8"/>
        <v>0.99931664801036868</v>
      </c>
      <c r="M65" s="33">
        <f t="shared" si="9"/>
        <v>1.0017087794007453</v>
      </c>
      <c r="O65" s="28">
        <f>USD!F177</f>
        <v>1.2614639999999999</v>
      </c>
      <c r="P65" s="34">
        <f>USD!E177</f>
        <v>1.2635407342788998</v>
      </c>
      <c r="Q65" s="33">
        <f t="shared" si="10"/>
        <v>1.0016462889776481</v>
      </c>
      <c r="R65" s="33">
        <f t="shared" si="11"/>
        <v>0.79142679999999999</v>
      </c>
      <c r="S65" s="33"/>
      <c r="U65">
        <f>USD!C177</f>
        <v>0.147815</v>
      </c>
      <c r="V65">
        <f>USD!G177</f>
        <v>1.8646430000000001</v>
      </c>
      <c r="W65">
        <f>USD!U177</f>
        <v>2.5565000000000001E-2</v>
      </c>
      <c r="X65">
        <f>USD!J177</f>
        <v>0.75212999999999997</v>
      </c>
    </row>
    <row r="66" spans="1:24" x14ac:dyDescent="0.2">
      <c r="A66" s="32">
        <v>38077</v>
      </c>
      <c r="B66" s="46">
        <v>0.122893</v>
      </c>
      <c r="C66" s="47">
        <v>1.4884679999999999</v>
      </c>
      <c r="D66" s="46">
        <v>2.0645E-2</v>
      </c>
      <c r="E66" s="47">
        <v>0.61312999999999995</v>
      </c>
      <c r="F66" s="44">
        <f t="shared" si="2"/>
        <v>0.1229930084916</v>
      </c>
      <c r="G66" s="36">
        <f t="shared" si="3"/>
        <v>1.4897499915707999</v>
      </c>
      <c r="H66" s="44">
        <f t="shared" si="4"/>
        <v>2.06762132196E-2</v>
      </c>
      <c r="I66" s="36">
        <f t="shared" si="5"/>
        <v>0.61362512141040004</v>
      </c>
      <c r="J66" s="33">
        <f t="shared" si="6"/>
        <v>0.9991868766133416</v>
      </c>
      <c r="K66" s="33">
        <f t="shared" si="7"/>
        <v>0.99913945858160513</v>
      </c>
      <c r="L66" s="33">
        <f t="shared" si="8"/>
        <v>0.99849038026119741</v>
      </c>
      <c r="M66" s="33">
        <f t="shared" si="9"/>
        <v>0.99919312069678301</v>
      </c>
      <c r="O66" s="28">
        <f>USD!F178</f>
        <v>1.22726</v>
      </c>
      <c r="P66" s="34">
        <f>USD!E178</f>
        <v>1.2261916498310554</v>
      </c>
      <c r="Q66" s="33">
        <f t="shared" si="10"/>
        <v>0.99912948342735475</v>
      </c>
      <c r="R66" s="33">
        <f t="shared" si="11"/>
        <v>0.81553319999999996</v>
      </c>
      <c r="S66" s="33"/>
      <c r="U66">
        <f>USD!C178</f>
        <v>0.150813</v>
      </c>
      <c r="V66">
        <f>USD!G178</f>
        <v>1.826719</v>
      </c>
      <c r="W66">
        <f>USD!U178</f>
        <v>2.5353000000000001E-2</v>
      </c>
      <c r="X66">
        <f>USD!J178</f>
        <v>0.75242200000000004</v>
      </c>
    </row>
    <row r="67" spans="1:24" x14ac:dyDescent="0.2">
      <c r="A67" s="32">
        <v>38107</v>
      </c>
      <c r="B67" s="46">
        <v>0.12782099999999999</v>
      </c>
      <c r="C67" s="47">
        <v>1.5048319999999999</v>
      </c>
      <c r="D67" s="46">
        <v>2.1142999999999999E-2</v>
      </c>
      <c r="E67" s="47">
        <v>0.62308300000000005</v>
      </c>
      <c r="F67" s="44">
        <f t="shared" si="2"/>
        <v>0.12825518940639999</v>
      </c>
      <c r="G67" s="36">
        <f t="shared" si="3"/>
        <v>1.5098124346563999</v>
      </c>
      <c r="H67" s="44">
        <f t="shared" si="4"/>
        <v>2.1181377204399998E-2</v>
      </c>
      <c r="I67" s="36">
        <f t="shared" si="5"/>
        <v>0.62513569092519994</v>
      </c>
      <c r="J67" s="33">
        <f t="shared" si="6"/>
        <v>0.99661464453477833</v>
      </c>
      <c r="K67" s="33">
        <f t="shared" si="7"/>
        <v>0.99670128915216316</v>
      </c>
      <c r="L67" s="33">
        <f t="shared" si="8"/>
        <v>0.9981881629305942</v>
      </c>
      <c r="M67" s="33">
        <f t="shared" si="9"/>
        <v>0.99671640740562761</v>
      </c>
      <c r="O67" s="28">
        <f>USD!F179</f>
        <v>1.203665</v>
      </c>
      <c r="P67" s="34">
        <f>USD!E179</f>
        <v>1.1997331313622599</v>
      </c>
      <c r="Q67" s="33">
        <f t="shared" si="10"/>
        <v>0.99673341948321159</v>
      </c>
      <c r="R67" s="33">
        <f t="shared" si="11"/>
        <v>0.83351869999999995</v>
      </c>
      <c r="S67" s="33"/>
      <c r="U67">
        <f>USD!C179</f>
        <v>0.15387200000000001</v>
      </c>
      <c r="V67">
        <f>USD!G179</f>
        <v>1.811372</v>
      </c>
      <c r="W67">
        <f>USD!U179</f>
        <v>2.5412000000000001E-2</v>
      </c>
      <c r="X67">
        <f>USD!J179</f>
        <v>0.749996</v>
      </c>
    </row>
    <row r="68" spans="1:24" x14ac:dyDescent="0.2">
      <c r="A68" s="32">
        <v>38138</v>
      </c>
      <c r="B68" s="46">
        <v>0.122748</v>
      </c>
      <c r="C68" s="47">
        <v>1.488861</v>
      </c>
      <c r="D68" s="46">
        <v>2.0584000000000002E-2</v>
      </c>
      <c r="E68" s="47">
        <v>0.60518000000000005</v>
      </c>
      <c r="F68" s="44">
        <f t="shared" si="2"/>
        <v>0.122645654124</v>
      </c>
      <c r="G68" s="36">
        <f t="shared" si="3"/>
        <v>1.4875921603190001</v>
      </c>
      <c r="H68" s="44">
        <f t="shared" si="4"/>
        <v>2.0568302843499999E-2</v>
      </c>
      <c r="I68" s="36">
        <f t="shared" si="5"/>
        <v>0.60463768074000002</v>
      </c>
      <c r="J68" s="33">
        <f t="shared" si="6"/>
        <v>1.0008344843258492</v>
      </c>
      <c r="K68" s="33">
        <f t="shared" si="7"/>
        <v>1.0008529486204927</v>
      </c>
      <c r="L68" s="33">
        <f t="shared" si="8"/>
        <v>1.0007631721790291</v>
      </c>
      <c r="M68" s="33">
        <f t="shared" si="9"/>
        <v>1.0008969326214276</v>
      </c>
      <c r="O68" s="28">
        <f>USD!F180</f>
        <v>1.2002870000000001</v>
      </c>
      <c r="P68" s="34">
        <f>USD!E180</f>
        <v>1.2013144783021581</v>
      </c>
      <c r="Q68" s="33">
        <f t="shared" si="10"/>
        <v>1.0008560271852964</v>
      </c>
      <c r="R68" s="33">
        <f t="shared" si="11"/>
        <v>0.83242150000000004</v>
      </c>
      <c r="S68" s="33"/>
      <c r="U68">
        <f>USD!C180</f>
        <v>0.14733599999999999</v>
      </c>
      <c r="V68">
        <f>USD!G180</f>
        <v>1.787066</v>
      </c>
      <c r="W68">
        <f>USD!U180</f>
        <v>2.4708999999999998E-2</v>
      </c>
      <c r="X68">
        <f>USD!J180</f>
        <v>0.72636000000000001</v>
      </c>
    </row>
    <row r="69" spans="1:24" x14ac:dyDescent="0.2">
      <c r="A69" s="32">
        <v>38168</v>
      </c>
      <c r="B69" s="46">
        <v>0.128022</v>
      </c>
      <c r="C69" s="47">
        <v>1.5082450000000001</v>
      </c>
      <c r="D69" s="46">
        <v>2.0171000000000001E-2</v>
      </c>
      <c r="E69" s="47">
        <v>0.60545099999999996</v>
      </c>
      <c r="F69" s="44">
        <f t="shared" ref="F69:F132" si="12">U69*$R69</f>
        <v>0.12803131276739999</v>
      </c>
      <c r="G69" s="36">
        <f t="shared" ref="G69:G132" si="13">V69*$R69</f>
        <v>1.5083514881855999</v>
      </c>
      <c r="H69" s="44">
        <f t="shared" ref="H69:H132" si="14">W69*$R69</f>
        <v>2.0176087877999998E-2</v>
      </c>
      <c r="I69" s="36">
        <f t="shared" ref="I69:I132" si="15">X69*$R69</f>
        <v>0.60549830892360001</v>
      </c>
      <c r="J69" s="33">
        <f t="shared" ref="J69:J132" si="16">B69/F69</f>
        <v>0.99992726179870617</v>
      </c>
      <c r="K69" s="33">
        <f t="shared" ref="K69:K132" si="17">C69/G69</f>
        <v>0.99992940094770089</v>
      </c>
      <c r="L69" s="33">
        <f t="shared" ref="L69:L132" si="18">D69/H69</f>
        <v>0.99974782633626691</v>
      </c>
      <c r="M69" s="33">
        <f t="shared" ref="M69:M132" si="19">E69/I69</f>
        <v>0.99992186778575132</v>
      </c>
      <c r="O69" s="28">
        <f>USD!F181</f>
        <v>1.214925</v>
      </c>
      <c r="P69" s="34">
        <f>USD!E181</f>
        <v>1.2148043836945068</v>
      </c>
      <c r="Q69" s="33">
        <f t="shared" ref="Q69:Q132" si="20">P69/O69</f>
        <v>0.99990072119226026</v>
      </c>
      <c r="R69" s="33">
        <f t="shared" ref="R69:R132" si="21">1/P69</f>
        <v>0.82317779999999996</v>
      </c>
      <c r="S69" s="33"/>
      <c r="U69">
        <f>USD!C181</f>
        <v>0.155533</v>
      </c>
      <c r="V69">
        <f>USD!G181</f>
        <v>1.832352</v>
      </c>
      <c r="W69">
        <f>USD!U181</f>
        <v>2.4510000000000001E-2</v>
      </c>
      <c r="X69">
        <f>USD!J181</f>
        <v>0.73556200000000005</v>
      </c>
    </row>
    <row r="70" spans="1:24" x14ac:dyDescent="0.2">
      <c r="A70" s="32">
        <v>38199</v>
      </c>
      <c r="B70" s="46">
        <v>0.133213</v>
      </c>
      <c r="C70" s="47">
        <v>1.501188</v>
      </c>
      <c r="D70" s="46">
        <v>1.9911999999999999E-2</v>
      </c>
      <c r="E70" s="47">
        <v>0.61637900000000001</v>
      </c>
      <c r="F70" s="44">
        <f t="shared" si="12"/>
        <v>0.13327633255000002</v>
      </c>
      <c r="G70" s="36">
        <f t="shared" si="13"/>
        <v>1.5018354667</v>
      </c>
      <c r="H70" s="44">
        <f t="shared" si="14"/>
        <v>1.9927151649999999E-2</v>
      </c>
      <c r="I70" s="36">
        <f t="shared" si="15"/>
        <v>0.61661638015000009</v>
      </c>
      <c r="J70" s="33">
        <f t="shared" si="16"/>
        <v>0.99952480272537314</v>
      </c>
      <c r="K70" s="33">
        <f t="shared" si="17"/>
        <v>0.99956888306718261</v>
      </c>
      <c r="L70" s="33">
        <f t="shared" si="18"/>
        <v>0.99923964798049802</v>
      </c>
      <c r="M70" s="33">
        <f t="shared" si="19"/>
        <v>0.9996150278233894</v>
      </c>
      <c r="O70" s="28">
        <f>USD!F182</f>
        <v>1.226877</v>
      </c>
      <c r="P70" s="34">
        <f>USD!E182</f>
        <v>1.2263167576184928</v>
      </c>
      <c r="Q70" s="33">
        <f t="shared" si="20"/>
        <v>0.99954335896629642</v>
      </c>
      <c r="R70" s="33">
        <f t="shared" si="21"/>
        <v>0.81545000000000001</v>
      </c>
      <c r="S70" s="33"/>
      <c r="U70">
        <f>USD!C182</f>
        <v>0.163439</v>
      </c>
      <c r="V70">
        <f>USD!G182</f>
        <v>1.841726</v>
      </c>
      <c r="W70">
        <f>USD!U182</f>
        <v>2.4437E-2</v>
      </c>
      <c r="X70">
        <f>USD!J182</f>
        <v>0.75616700000000003</v>
      </c>
    </row>
    <row r="71" spans="1:24" x14ac:dyDescent="0.2">
      <c r="A71" s="32">
        <v>38230</v>
      </c>
      <c r="B71" s="46">
        <v>0.12745500000000001</v>
      </c>
      <c r="C71" s="47">
        <v>1.4944930000000001</v>
      </c>
      <c r="D71" s="46">
        <v>1.9800000000000002E-2</v>
      </c>
      <c r="E71" s="47">
        <v>0.624637</v>
      </c>
      <c r="F71" s="44">
        <f t="shared" si="12"/>
        <v>0.12733449664320001</v>
      </c>
      <c r="G71" s="36">
        <f t="shared" si="13"/>
        <v>1.4932109034956</v>
      </c>
      <c r="H71" s="44">
        <f t="shared" si="14"/>
        <v>1.9783636041800001E-2</v>
      </c>
      <c r="I71" s="36">
        <f t="shared" si="15"/>
        <v>0.62409505177769997</v>
      </c>
      <c r="J71" s="33">
        <f t="shared" si="16"/>
        <v>1.000946352795014</v>
      </c>
      <c r="K71" s="33">
        <f t="shared" si="17"/>
        <v>1.0008586171594371</v>
      </c>
      <c r="L71" s="33">
        <f t="shared" si="18"/>
        <v>1.0008271461406502</v>
      </c>
      <c r="M71" s="33">
        <f t="shared" si="19"/>
        <v>1.0008683744900018</v>
      </c>
      <c r="O71" s="28">
        <f>USD!F183</f>
        <v>1.218116</v>
      </c>
      <c r="P71" s="34">
        <f>USD!E183</f>
        <v>1.2190883389202121</v>
      </c>
      <c r="Q71" s="33">
        <f t="shared" si="20"/>
        <v>1.0007982317941904</v>
      </c>
      <c r="R71" s="33">
        <f t="shared" si="21"/>
        <v>0.82028509999999999</v>
      </c>
      <c r="S71" s="33"/>
      <c r="U71">
        <f>USD!C183</f>
        <v>0.15523200000000001</v>
      </c>
      <c r="V71">
        <f>USD!G183</f>
        <v>1.8203560000000001</v>
      </c>
      <c r="W71">
        <f>USD!U183</f>
        <v>2.4118000000000001E-2</v>
      </c>
      <c r="X71">
        <f>USD!J183</f>
        <v>0.76082700000000003</v>
      </c>
    </row>
    <row r="72" spans="1:24" x14ac:dyDescent="0.2">
      <c r="A72" s="32">
        <v>38260</v>
      </c>
      <c r="B72" s="46">
        <v>0.12514700000000001</v>
      </c>
      <c r="C72" s="47">
        <v>1.467398</v>
      </c>
      <c r="D72" s="46">
        <v>1.9737999999999999E-2</v>
      </c>
      <c r="E72" s="47">
        <v>0.63453999999999999</v>
      </c>
      <c r="F72" s="44">
        <f t="shared" si="12"/>
        <v>0.12551035344399999</v>
      </c>
      <c r="G72" s="36">
        <f t="shared" si="13"/>
        <v>1.4715492899016001</v>
      </c>
      <c r="H72" s="44">
        <f t="shared" si="14"/>
        <v>1.98200931544E-2</v>
      </c>
      <c r="I72" s="36">
        <f t="shared" si="15"/>
        <v>0.63633843254239997</v>
      </c>
      <c r="J72" s="33">
        <f t="shared" si="16"/>
        <v>0.99710499226534244</v>
      </c>
      <c r="K72" s="33">
        <f t="shared" si="17"/>
        <v>0.99717896646066295</v>
      </c>
      <c r="L72" s="33">
        <f t="shared" si="18"/>
        <v>0.99585808433086109</v>
      </c>
      <c r="M72" s="33">
        <f t="shared" si="19"/>
        <v>0.99717377978379429</v>
      </c>
      <c r="O72" s="28">
        <f>USD!F184</f>
        <v>1.2261519999999999</v>
      </c>
      <c r="P72" s="34">
        <f>USD!E184</f>
        <v>1.2226481384937562</v>
      </c>
      <c r="Q72" s="33">
        <f t="shared" si="20"/>
        <v>0.9971423922105549</v>
      </c>
      <c r="R72" s="33">
        <f t="shared" si="21"/>
        <v>0.81789679999999998</v>
      </c>
      <c r="S72" s="33"/>
      <c r="U72">
        <f>USD!C184</f>
        <v>0.15345500000000001</v>
      </c>
      <c r="V72">
        <f>USD!G184</f>
        <v>1.7991870000000001</v>
      </c>
      <c r="W72">
        <f>USD!U184</f>
        <v>2.4233000000000001E-2</v>
      </c>
      <c r="X72">
        <f>USD!J184</f>
        <v>0.77801799999999999</v>
      </c>
    </row>
    <row r="73" spans="1:24" x14ac:dyDescent="0.2">
      <c r="A73" s="32">
        <v>38291</v>
      </c>
      <c r="B73" s="46">
        <v>0.12532599999999999</v>
      </c>
      <c r="C73" s="47">
        <v>1.4479089999999999</v>
      </c>
      <c r="D73" s="46">
        <v>1.9296000000000001E-2</v>
      </c>
      <c r="E73" s="47">
        <v>0.64073999999999998</v>
      </c>
      <c r="F73" s="44">
        <f t="shared" si="12"/>
        <v>0.1254157670753</v>
      </c>
      <c r="G73" s="36">
        <f t="shared" si="13"/>
        <v>1.4486550881294999</v>
      </c>
      <c r="H73" s="44">
        <f t="shared" si="14"/>
        <v>1.9313959236999998E-2</v>
      </c>
      <c r="I73" s="36">
        <f t="shared" si="15"/>
        <v>0.64109367224299996</v>
      </c>
      <c r="J73" s="33">
        <f t="shared" si="16"/>
        <v>0.99928424409949901</v>
      </c>
      <c r="K73" s="33">
        <f t="shared" si="17"/>
        <v>0.99948497876712439</v>
      </c>
      <c r="L73" s="33">
        <f t="shared" si="18"/>
        <v>0.99907014212986467</v>
      </c>
      <c r="M73" s="33">
        <f t="shared" si="19"/>
        <v>0.99944832984895549</v>
      </c>
      <c r="O73" s="28">
        <f>USD!F185</f>
        <v>1.249037</v>
      </c>
      <c r="P73" s="34">
        <f>USD!E185</f>
        <v>1.2483199174311275</v>
      </c>
      <c r="Q73" s="33">
        <f t="shared" si="20"/>
        <v>0.9994258916518306</v>
      </c>
      <c r="R73" s="33">
        <f t="shared" si="21"/>
        <v>0.80107669999999997</v>
      </c>
      <c r="S73" s="33"/>
      <c r="U73">
        <f>USD!C185</f>
        <v>0.156559</v>
      </c>
      <c r="V73">
        <f>USD!G185</f>
        <v>1.8083849999999999</v>
      </c>
      <c r="W73">
        <f>USD!U185</f>
        <v>2.4109999999999999E-2</v>
      </c>
      <c r="X73">
        <f>USD!J185</f>
        <v>0.80028999999999995</v>
      </c>
    </row>
    <row r="74" spans="1:24" x14ac:dyDescent="0.2">
      <c r="A74" s="32">
        <v>38321</v>
      </c>
      <c r="B74" s="46">
        <v>0.12725800000000001</v>
      </c>
      <c r="C74" s="47">
        <v>1.430291</v>
      </c>
      <c r="D74" s="46">
        <v>1.9084E-2</v>
      </c>
      <c r="E74" s="47">
        <v>0.64348300000000003</v>
      </c>
      <c r="F74" s="44">
        <f t="shared" si="12"/>
        <v>0.12712121851800001</v>
      </c>
      <c r="G74" s="36">
        <f t="shared" si="13"/>
        <v>1.4286472919664999</v>
      </c>
      <c r="H74" s="44">
        <f t="shared" si="14"/>
        <v>1.9054180271000001E-2</v>
      </c>
      <c r="I74" s="36">
        <f t="shared" si="15"/>
        <v>0.64274814037549999</v>
      </c>
      <c r="J74" s="33">
        <f t="shared" si="16"/>
        <v>1.0010759925336983</v>
      </c>
      <c r="K74" s="33">
        <f t="shared" si="17"/>
        <v>1.0011505345250313</v>
      </c>
      <c r="L74" s="33">
        <f t="shared" si="18"/>
        <v>1.0015649966871252</v>
      </c>
      <c r="M74" s="33">
        <f t="shared" si="19"/>
        <v>1.001143308830222</v>
      </c>
      <c r="O74" s="28">
        <f>USD!F186</f>
        <v>1.298316</v>
      </c>
      <c r="P74" s="34">
        <f>USD!E186</f>
        <v>1.2997672766691124</v>
      </c>
      <c r="Q74" s="33">
        <f t="shared" si="20"/>
        <v>1.0011178146684723</v>
      </c>
      <c r="R74" s="33">
        <f t="shared" si="21"/>
        <v>0.76936850000000001</v>
      </c>
      <c r="S74" s="33"/>
      <c r="U74">
        <f>USD!C186</f>
        <v>0.16522800000000001</v>
      </c>
      <c r="V74">
        <f>USD!G186</f>
        <v>1.8569089999999999</v>
      </c>
      <c r="W74">
        <f>USD!U186</f>
        <v>2.4766E-2</v>
      </c>
      <c r="X74">
        <f>USD!J186</f>
        <v>0.83542300000000003</v>
      </c>
    </row>
    <row r="75" spans="1:24" x14ac:dyDescent="0.2">
      <c r="A75" s="32">
        <v>38352</v>
      </c>
      <c r="B75" s="46">
        <v>0.130192</v>
      </c>
      <c r="C75" s="47">
        <v>1.4364859999999999</v>
      </c>
      <c r="D75" s="46">
        <v>1.9043000000000001E-2</v>
      </c>
      <c r="E75" s="47">
        <v>0.61347799999999997</v>
      </c>
      <c r="F75" s="44">
        <f t="shared" si="12"/>
        <v>0.130309946856</v>
      </c>
      <c r="G75" s="36">
        <f t="shared" si="13"/>
        <v>1.4370165879623999</v>
      </c>
      <c r="H75" s="44">
        <f t="shared" si="14"/>
        <v>1.9098856749600001E-2</v>
      </c>
      <c r="I75" s="36">
        <f t="shared" si="15"/>
        <v>0.61396849767600004</v>
      </c>
      <c r="J75" s="33">
        <f t="shared" si="16"/>
        <v>0.99909487449848833</v>
      </c>
      <c r="K75" s="33">
        <f t="shared" si="17"/>
        <v>0.99963077116378152</v>
      </c>
      <c r="L75" s="33">
        <f t="shared" si="18"/>
        <v>0.99707538779245675</v>
      </c>
      <c r="M75" s="33">
        <f t="shared" si="19"/>
        <v>0.99920110286137365</v>
      </c>
      <c r="O75" s="28">
        <f>USD!F187</f>
        <v>1.342733</v>
      </c>
      <c r="P75" s="34">
        <f>USD!E187</f>
        <v>1.3414939090810551</v>
      </c>
      <c r="Q75" s="33">
        <f t="shared" si="20"/>
        <v>0.99907718740885576</v>
      </c>
      <c r="R75" s="33">
        <f t="shared" si="21"/>
        <v>0.74543760000000003</v>
      </c>
      <c r="S75" s="33"/>
      <c r="U75">
        <f>USD!C187</f>
        <v>0.17480999999999999</v>
      </c>
      <c r="V75">
        <f>USD!G187</f>
        <v>1.9277489999999999</v>
      </c>
      <c r="W75">
        <f>USD!U187</f>
        <v>2.5621000000000001E-2</v>
      </c>
      <c r="X75">
        <f>USD!J187</f>
        <v>0.82363500000000001</v>
      </c>
    </row>
    <row r="76" spans="1:24" x14ac:dyDescent="0.2">
      <c r="A76" s="32">
        <v>38383</v>
      </c>
      <c r="B76" s="46">
        <v>0.12762299999999999</v>
      </c>
      <c r="C76" s="47">
        <v>1.4168700000000001</v>
      </c>
      <c r="D76" s="46">
        <v>1.9654000000000001E-2</v>
      </c>
      <c r="E76" s="47">
        <v>0.62121000000000004</v>
      </c>
      <c r="F76" s="44">
        <f t="shared" si="12"/>
        <v>0.12950449119810001</v>
      </c>
      <c r="G76" s="36">
        <f t="shared" si="13"/>
        <v>1.4352539116992002</v>
      </c>
      <c r="H76" s="44">
        <f t="shared" si="14"/>
        <v>1.9660657207800001E-2</v>
      </c>
      <c r="I76" s="36">
        <f t="shared" si="15"/>
        <v>0.6300243642822001</v>
      </c>
      <c r="J76" s="33">
        <f t="shared" si="16"/>
        <v>0.98547161429929142</v>
      </c>
      <c r="K76" s="33">
        <f t="shared" si="17"/>
        <v>0.98719117812580259</v>
      </c>
      <c r="L76" s="33">
        <f t="shared" si="18"/>
        <v>0.99966139444222857</v>
      </c>
      <c r="M76" s="33">
        <f t="shared" si="19"/>
        <v>0.98600948664542132</v>
      </c>
      <c r="O76" s="28">
        <f>USD!F188</f>
        <v>1.330047</v>
      </c>
      <c r="P76" s="34">
        <f>USD!E188</f>
        <v>1.3109429520888367</v>
      </c>
      <c r="Q76" s="33">
        <f t="shared" si="20"/>
        <v>0.98563656178228043</v>
      </c>
      <c r="R76" s="33">
        <f t="shared" si="21"/>
        <v>0.76280970000000003</v>
      </c>
      <c r="S76" s="33"/>
      <c r="U76">
        <f>USD!C188</f>
        <v>0.16977300000000001</v>
      </c>
      <c r="V76">
        <f>USD!G188</f>
        <v>1.8815360000000001</v>
      </c>
      <c r="W76">
        <f>USD!U188</f>
        <v>2.5773999999999998E-2</v>
      </c>
      <c r="X76">
        <f>USD!J188</f>
        <v>0.82592600000000005</v>
      </c>
    </row>
    <row r="77" spans="1:24" x14ac:dyDescent="0.2">
      <c r="A77" s="32">
        <v>38411</v>
      </c>
      <c r="B77" s="46">
        <v>0.127773</v>
      </c>
      <c r="C77" s="47">
        <v>1.45024</v>
      </c>
      <c r="D77" s="46">
        <v>2.0011000000000001E-2</v>
      </c>
      <c r="E77" s="47">
        <v>0.620421</v>
      </c>
      <c r="F77" s="44">
        <f t="shared" si="12"/>
        <v>0.12750150737089999</v>
      </c>
      <c r="G77" s="36">
        <f t="shared" si="13"/>
        <v>1.4469374912057</v>
      </c>
      <c r="H77" s="44">
        <f t="shared" si="14"/>
        <v>1.9960469102600003E-2</v>
      </c>
      <c r="I77" s="36">
        <f t="shared" si="15"/>
        <v>0.61896799030820004</v>
      </c>
      <c r="J77" s="33">
        <f t="shared" si="16"/>
        <v>1.0021293287797002</v>
      </c>
      <c r="K77" s="33">
        <f t="shared" si="17"/>
        <v>1.0022824128992249</v>
      </c>
      <c r="L77" s="33">
        <f t="shared" si="18"/>
        <v>1.0025315485893773</v>
      </c>
      <c r="M77" s="33">
        <f t="shared" si="19"/>
        <v>1.002347471459835</v>
      </c>
      <c r="O77" s="28">
        <f>USD!F189</f>
        <v>1.299736</v>
      </c>
      <c r="P77" s="34">
        <f>USD!E189</f>
        <v>1.3026747951836986</v>
      </c>
      <c r="Q77" s="33">
        <f t="shared" si="20"/>
        <v>1.0022610708510795</v>
      </c>
      <c r="R77" s="33">
        <f t="shared" si="21"/>
        <v>0.76765130000000004</v>
      </c>
      <c r="S77" s="33"/>
      <c r="U77">
        <f>USD!C189</f>
        <v>0.16609299999999999</v>
      </c>
      <c r="V77">
        <f>USD!G189</f>
        <v>1.884889</v>
      </c>
      <c r="W77">
        <f>USD!U189</f>
        <v>2.6002000000000001E-2</v>
      </c>
      <c r="X77">
        <f>USD!J189</f>
        <v>0.80631399999999998</v>
      </c>
    </row>
    <row r="78" spans="1:24" x14ac:dyDescent="0.2">
      <c r="A78" s="32">
        <v>38442</v>
      </c>
      <c r="B78" s="46">
        <v>0.12587999999999999</v>
      </c>
      <c r="C78" s="47">
        <v>1.443737</v>
      </c>
      <c r="D78" s="46">
        <v>1.9661999999999999E-2</v>
      </c>
      <c r="E78" s="47">
        <v>0.62246000000000001</v>
      </c>
      <c r="F78" s="44">
        <f t="shared" si="12"/>
        <v>0.12612009877379998</v>
      </c>
      <c r="G78" s="36">
        <f t="shared" si="13"/>
        <v>1.4462968227732</v>
      </c>
      <c r="H78" s="44">
        <f t="shared" si="14"/>
        <v>1.9696519423800001E-2</v>
      </c>
      <c r="I78" s="36">
        <f t="shared" si="15"/>
        <v>0.62351697078000001</v>
      </c>
      <c r="J78" s="33">
        <f t="shared" si="16"/>
        <v>0.99809626874594659</v>
      </c>
      <c r="K78" s="33">
        <f t="shared" si="17"/>
        <v>0.99823008477036435</v>
      </c>
      <c r="L78" s="33">
        <f t="shared" si="18"/>
        <v>0.99824743534340943</v>
      </c>
      <c r="M78" s="33">
        <f t="shared" si="19"/>
        <v>0.99830482435998857</v>
      </c>
      <c r="O78" s="28">
        <f>USD!F190</f>
        <v>1.3202370000000001</v>
      </c>
      <c r="P78" s="34">
        <f>USD!E190</f>
        <v>1.3178470490900662</v>
      </c>
      <c r="Q78" s="33">
        <f t="shared" si="20"/>
        <v>0.99818975614989292</v>
      </c>
      <c r="R78" s="33">
        <f t="shared" si="21"/>
        <v>0.75881339999999997</v>
      </c>
      <c r="S78" s="33"/>
      <c r="U78">
        <f>USD!C190</f>
        <v>0.16620699999999999</v>
      </c>
      <c r="V78">
        <f>USD!G190</f>
        <v>1.9059980000000001</v>
      </c>
      <c r="W78">
        <f>USD!U190</f>
        <v>2.5957000000000001E-2</v>
      </c>
      <c r="X78">
        <f>USD!J190</f>
        <v>0.82169999999999999</v>
      </c>
    </row>
    <row r="79" spans="1:24" x14ac:dyDescent="0.2">
      <c r="A79" s="32">
        <v>38472</v>
      </c>
      <c r="B79" s="46">
        <v>0.12543199999999999</v>
      </c>
      <c r="C79" s="47">
        <v>1.4641249999999999</v>
      </c>
      <c r="D79" s="46">
        <v>1.9546999999999998E-2</v>
      </c>
      <c r="E79" s="47">
        <v>0.62645799999999996</v>
      </c>
      <c r="F79" s="44">
        <f t="shared" si="12"/>
        <v>0.125452259856</v>
      </c>
      <c r="G79" s="36">
        <f t="shared" si="13"/>
        <v>1.4643653789688</v>
      </c>
      <c r="H79" s="44">
        <f t="shared" si="14"/>
        <v>1.9549566559600003E-2</v>
      </c>
      <c r="I79" s="36">
        <f t="shared" si="15"/>
        <v>0.62652570830080001</v>
      </c>
      <c r="J79" s="33">
        <f t="shared" si="16"/>
        <v>0.99983850545200803</v>
      </c>
      <c r="K79" s="33">
        <f t="shared" si="17"/>
        <v>0.99983584768374578</v>
      </c>
      <c r="L79" s="33">
        <f t="shared" si="18"/>
        <v>0.99986871526833188</v>
      </c>
      <c r="M79" s="33">
        <f t="shared" si="19"/>
        <v>0.99989193053069814</v>
      </c>
      <c r="O79" s="28">
        <f>USD!F191</f>
        <v>1.2944070000000001</v>
      </c>
      <c r="P79" s="34">
        <f>USD!E191</f>
        <v>1.2941974914311183</v>
      </c>
      <c r="Q79" s="33">
        <f t="shared" si="20"/>
        <v>0.99983814320466302</v>
      </c>
      <c r="R79" s="33">
        <f t="shared" si="21"/>
        <v>0.77267960000000002</v>
      </c>
      <c r="S79" s="33"/>
      <c r="U79">
        <f>USD!C191</f>
        <v>0.16236</v>
      </c>
      <c r="V79">
        <f>USD!G191</f>
        <v>1.895178</v>
      </c>
      <c r="W79">
        <f>USD!U191</f>
        <v>2.5301000000000001E-2</v>
      </c>
      <c r="X79">
        <f>USD!J191</f>
        <v>0.81084800000000001</v>
      </c>
    </row>
    <row r="80" spans="1:24" x14ac:dyDescent="0.2">
      <c r="A80" s="32">
        <v>38503</v>
      </c>
      <c r="B80" s="46">
        <v>0.124616</v>
      </c>
      <c r="C80" s="47">
        <v>1.461946</v>
      </c>
      <c r="D80" s="46">
        <v>1.9793999999999999E-2</v>
      </c>
      <c r="E80" s="47">
        <v>0.62655400000000006</v>
      </c>
      <c r="F80" s="44">
        <f t="shared" si="12"/>
        <v>0.1248585254987</v>
      </c>
      <c r="G80" s="36">
        <f t="shared" si="13"/>
        <v>1.4645137739873</v>
      </c>
      <c r="H80" s="44">
        <f t="shared" si="14"/>
        <v>1.9827136754500003E-2</v>
      </c>
      <c r="I80" s="36">
        <f t="shared" si="15"/>
        <v>0.62757126080530001</v>
      </c>
      <c r="J80" s="33">
        <f t="shared" si="16"/>
        <v>0.99805759760712121</v>
      </c>
      <c r="K80" s="33">
        <f t="shared" si="17"/>
        <v>0.99824667133016509</v>
      </c>
      <c r="L80" s="33">
        <f t="shared" si="18"/>
        <v>0.99832871710573723</v>
      </c>
      <c r="M80" s="33">
        <f t="shared" si="19"/>
        <v>0.99837905132240345</v>
      </c>
      <c r="O80" s="28">
        <f>USD!F192</f>
        <v>1.2703709999999999</v>
      </c>
      <c r="P80" s="34">
        <f>USD!E192</f>
        <v>1.2682113565536914</v>
      </c>
      <c r="Q80" s="33">
        <f t="shared" si="20"/>
        <v>0.99829998996646774</v>
      </c>
      <c r="R80" s="33">
        <f t="shared" si="21"/>
        <v>0.78851210000000005</v>
      </c>
      <c r="S80" s="33"/>
      <c r="U80">
        <f>USD!C192</f>
        <v>0.15834699999999999</v>
      </c>
      <c r="V80">
        <f>USD!G192</f>
        <v>1.857313</v>
      </c>
      <c r="W80">
        <f>USD!U192</f>
        <v>2.5145000000000001E-2</v>
      </c>
      <c r="X80">
        <f>USD!J192</f>
        <v>0.79589299999999996</v>
      </c>
    </row>
    <row r="81" spans="1:24" x14ac:dyDescent="0.2">
      <c r="A81" s="32">
        <v>38533</v>
      </c>
      <c r="B81" s="46">
        <v>0.121846</v>
      </c>
      <c r="C81" s="47">
        <v>1.495109</v>
      </c>
      <c r="D81" s="46">
        <v>2.0077000000000001E-2</v>
      </c>
      <c r="E81" s="47">
        <v>0.66193599999999997</v>
      </c>
      <c r="F81" s="44">
        <f t="shared" si="12"/>
        <v>0.1219784019776</v>
      </c>
      <c r="G81" s="36">
        <f t="shared" si="13"/>
        <v>1.4967352378558998</v>
      </c>
      <c r="H81" s="44">
        <f t="shared" si="14"/>
        <v>2.01070892988E-2</v>
      </c>
      <c r="I81" s="36">
        <f t="shared" si="15"/>
        <v>0.66263733716739992</v>
      </c>
      <c r="J81" s="33">
        <f t="shared" si="16"/>
        <v>0.99891454572733029</v>
      </c>
      <c r="K81" s="33">
        <f t="shared" si="17"/>
        <v>0.9989134766024288</v>
      </c>
      <c r="L81" s="33">
        <f t="shared" si="18"/>
        <v>0.99850354776104788</v>
      </c>
      <c r="M81" s="33">
        <f t="shared" si="19"/>
        <v>0.99894159726888021</v>
      </c>
      <c r="O81" s="28">
        <f>USD!F193</f>
        <v>1.217058</v>
      </c>
      <c r="P81" s="34">
        <f>USD!E193</f>
        <v>1.2156906271589907</v>
      </c>
      <c r="Q81" s="33">
        <f t="shared" si="20"/>
        <v>0.99887649328050976</v>
      </c>
      <c r="R81" s="33">
        <f t="shared" si="21"/>
        <v>0.82257769999999997</v>
      </c>
      <c r="S81" s="33"/>
      <c r="U81">
        <f>USD!C193</f>
        <v>0.148288</v>
      </c>
      <c r="V81">
        <f>USD!G193</f>
        <v>1.8195669999999999</v>
      </c>
      <c r="W81">
        <f>USD!U193</f>
        <v>2.4444E-2</v>
      </c>
      <c r="X81">
        <f>USD!J193</f>
        <v>0.805562</v>
      </c>
    </row>
    <row r="82" spans="1:24" x14ac:dyDescent="0.2">
      <c r="A82" s="32">
        <v>38564</v>
      </c>
      <c r="B82" s="46">
        <v>0.123889</v>
      </c>
      <c r="C82" s="47">
        <v>1.4575769999999999</v>
      </c>
      <c r="D82" s="46">
        <v>1.9956999999999999E-2</v>
      </c>
      <c r="E82" s="47">
        <v>0.67962800000000001</v>
      </c>
      <c r="F82" s="44">
        <f t="shared" si="12"/>
        <v>0.12365300947510001</v>
      </c>
      <c r="G82" s="36">
        <f t="shared" si="13"/>
        <v>1.4546721591472001</v>
      </c>
      <c r="H82" s="44">
        <f t="shared" si="14"/>
        <v>1.9919296336100002E-2</v>
      </c>
      <c r="I82" s="36">
        <f t="shared" si="15"/>
        <v>0.678290175808</v>
      </c>
      <c r="J82" s="33">
        <f t="shared" si="16"/>
        <v>1.0019084899421515</v>
      </c>
      <c r="K82" s="33">
        <f t="shared" si="17"/>
        <v>1.0019969041371513</v>
      </c>
      <c r="L82" s="33">
        <f t="shared" si="18"/>
        <v>1.0018928210747919</v>
      </c>
      <c r="M82" s="33">
        <f t="shared" si="19"/>
        <v>1.0019723478825362</v>
      </c>
      <c r="O82" s="28">
        <f>USD!F194</f>
        <v>1.2025539999999999</v>
      </c>
      <c r="P82" s="34">
        <f>USD!E194</f>
        <v>1.2049120408185643</v>
      </c>
      <c r="Q82" s="33">
        <f t="shared" si="20"/>
        <v>1.001960860650386</v>
      </c>
      <c r="R82" s="33">
        <f t="shared" si="21"/>
        <v>0.82993609999999995</v>
      </c>
      <c r="S82" s="33"/>
      <c r="U82">
        <f>USD!C194</f>
        <v>0.14899100000000001</v>
      </c>
      <c r="V82">
        <f>USD!G194</f>
        <v>1.7527520000000001</v>
      </c>
      <c r="W82">
        <f>USD!U194</f>
        <v>2.4001000000000001E-2</v>
      </c>
      <c r="X82">
        <f>USD!J194</f>
        <v>0.81728000000000001</v>
      </c>
    </row>
    <row r="83" spans="1:24" x14ac:dyDescent="0.2">
      <c r="A83" s="32">
        <v>38595</v>
      </c>
      <c r="B83" s="46">
        <v>0.12581300000000001</v>
      </c>
      <c r="C83" s="47">
        <v>1.458893</v>
      </c>
      <c r="D83" s="46">
        <v>0.16710900000000001</v>
      </c>
      <c r="E83" s="47">
        <v>0.67423100000000002</v>
      </c>
      <c r="F83" s="44">
        <f t="shared" si="12"/>
        <v>0.1258506360836</v>
      </c>
      <c r="G83" s="36">
        <f t="shared" si="13"/>
        <v>1.4592745776056</v>
      </c>
      <c r="H83" s="44">
        <f t="shared" si="14"/>
        <v>0.16596312174159999</v>
      </c>
      <c r="I83" s="36">
        <f t="shared" si="15"/>
        <v>0.6744054503432001</v>
      </c>
      <c r="J83" s="33">
        <f t="shared" si="16"/>
        <v>0.99970094641734675</v>
      </c>
      <c r="K83" s="33">
        <f t="shared" si="17"/>
        <v>0.99973851555323734</v>
      </c>
      <c r="L83" s="33">
        <f t="shared" si="18"/>
        <v>1.006904414946979</v>
      </c>
      <c r="M83" s="33">
        <f t="shared" si="19"/>
        <v>0.999741327204412</v>
      </c>
      <c r="O83" s="28">
        <f>USD!F195</f>
        <v>1.2297750000000001</v>
      </c>
      <c r="P83" s="34">
        <f>USD!E195</f>
        <v>1.2294177035165772</v>
      </c>
      <c r="Q83" s="33">
        <f t="shared" si="20"/>
        <v>0.99970946190691556</v>
      </c>
      <c r="R83" s="33">
        <f t="shared" si="21"/>
        <v>0.81339320000000004</v>
      </c>
      <c r="S83" s="33"/>
      <c r="U83">
        <f>USD!C195</f>
        <v>0.154723</v>
      </c>
      <c r="V83">
        <f>USD!G195</f>
        <v>1.7940579999999999</v>
      </c>
      <c r="W83">
        <f>USD!U195</f>
        <v>0.204038</v>
      </c>
      <c r="X83">
        <f>USD!J195</f>
        <v>0.82912600000000003</v>
      </c>
    </row>
    <row r="84" spans="1:24" x14ac:dyDescent="0.2">
      <c r="A84" s="32">
        <v>38625</v>
      </c>
      <c r="B84" s="46">
        <v>0.12818399999999999</v>
      </c>
      <c r="C84" s="47">
        <v>1.475841</v>
      </c>
      <c r="D84" s="46">
        <v>1.9876000000000001E-2</v>
      </c>
      <c r="E84" s="47">
        <v>0.69124300000000005</v>
      </c>
      <c r="F84" s="44">
        <f t="shared" si="12"/>
        <v>0.12839973537649998</v>
      </c>
      <c r="G84" s="36">
        <f t="shared" si="13"/>
        <v>1.4784831104679999</v>
      </c>
      <c r="H84" s="44">
        <f t="shared" si="14"/>
        <v>1.9894653659999997E-2</v>
      </c>
      <c r="I84" s="36">
        <f t="shared" si="15"/>
        <v>0.69231598011099993</v>
      </c>
      <c r="J84" s="33">
        <f t="shared" si="16"/>
        <v>0.99831981447728535</v>
      </c>
      <c r="K84" s="33">
        <f t="shared" si="17"/>
        <v>0.99821295864031645</v>
      </c>
      <c r="L84" s="33">
        <f t="shared" si="18"/>
        <v>0.99906237824901167</v>
      </c>
      <c r="M84" s="33">
        <f t="shared" si="19"/>
        <v>0.99845015839324136</v>
      </c>
      <c r="O84" s="28">
        <f>USD!F196</f>
        <v>1.22664</v>
      </c>
      <c r="P84" s="34">
        <f>USD!E196</f>
        <v>1.2244495640041215</v>
      </c>
      <c r="Q84" s="33">
        <f t="shared" si="20"/>
        <v>0.99821427966161347</v>
      </c>
      <c r="R84" s="33">
        <f t="shared" si="21"/>
        <v>0.81669349999999996</v>
      </c>
      <c r="S84" s="33"/>
      <c r="U84">
        <f>USD!C196</f>
        <v>0.157219</v>
      </c>
      <c r="V84">
        <f>USD!G196</f>
        <v>1.8103279999999999</v>
      </c>
      <c r="W84">
        <f>USD!U196</f>
        <v>2.436E-2</v>
      </c>
      <c r="X84">
        <f>USD!J196</f>
        <v>0.84770599999999996</v>
      </c>
    </row>
    <row r="85" spans="1:24" x14ac:dyDescent="0.2">
      <c r="A85" s="32">
        <v>38656</v>
      </c>
      <c r="B85" s="46">
        <v>0.12659400000000001</v>
      </c>
      <c r="C85" s="47">
        <v>1.466607</v>
      </c>
      <c r="D85" s="46">
        <v>2.0313000000000001E-2</v>
      </c>
      <c r="E85" s="47">
        <v>0.70599299999999998</v>
      </c>
      <c r="F85" s="44">
        <f t="shared" si="12"/>
        <v>0.12664629357469998</v>
      </c>
      <c r="G85" s="36">
        <f t="shared" si="13"/>
        <v>1.4672552221631998</v>
      </c>
      <c r="H85" s="44">
        <f t="shared" si="14"/>
        <v>2.0322294825899999E-2</v>
      </c>
      <c r="I85" s="36">
        <f t="shared" si="15"/>
        <v>0.70630095350349997</v>
      </c>
      <c r="J85" s="33">
        <f t="shared" si="16"/>
        <v>0.99958708957661579</v>
      </c>
      <c r="K85" s="33">
        <f t="shared" si="17"/>
        <v>0.99955820762917846</v>
      </c>
      <c r="L85" s="33">
        <f t="shared" si="18"/>
        <v>0.99954262911843239</v>
      </c>
      <c r="M85" s="33">
        <f t="shared" si="19"/>
        <v>0.99956399109760163</v>
      </c>
      <c r="O85" s="28">
        <f>USD!F197</f>
        <v>1.203514</v>
      </c>
      <c r="P85" s="34">
        <f>USD!E197</f>
        <v>1.2029645376880971</v>
      </c>
      <c r="Q85" s="33">
        <f t="shared" si="20"/>
        <v>0.99954345166578629</v>
      </c>
      <c r="R85" s="33">
        <f t="shared" si="21"/>
        <v>0.83127969999999995</v>
      </c>
      <c r="S85" s="33"/>
      <c r="U85">
        <f>USD!C197</f>
        <v>0.15235099999999999</v>
      </c>
      <c r="V85">
        <f>USD!G197</f>
        <v>1.765056</v>
      </c>
      <c r="W85">
        <f>USD!U197</f>
        <v>2.4447E-2</v>
      </c>
      <c r="X85">
        <f>USD!J197</f>
        <v>0.84965500000000005</v>
      </c>
    </row>
    <row r="86" spans="1:24" x14ac:dyDescent="0.2">
      <c r="A86" s="32">
        <v>38686</v>
      </c>
      <c r="B86" s="46">
        <v>0.127355</v>
      </c>
      <c r="C86" s="47">
        <v>1.4720869999999999</v>
      </c>
      <c r="D86" s="46">
        <v>2.0632000000000001E-2</v>
      </c>
      <c r="E86" s="47">
        <v>0.717499</v>
      </c>
      <c r="F86" s="44">
        <f t="shared" si="12"/>
        <v>0.1273221275601</v>
      </c>
      <c r="G86" s="36">
        <f t="shared" si="13"/>
        <v>1.4717817619308002</v>
      </c>
      <c r="H86" s="44">
        <f t="shared" si="14"/>
        <v>2.0627810944800002E-2</v>
      </c>
      <c r="I86" s="36">
        <f t="shared" si="15"/>
        <v>0.71731669375079998</v>
      </c>
      <c r="J86" s="33">
        <f t="shared" si="16"/>
        <v>1.0002581832437922</v>
      </c>
      <c r="K86" s="33">
        <f t="shared" si="17"/>
        <v>1.0002073935668283</v>
      </c>
      <c r="L86" s="33">
        <f t="shared" si="18"/>
        <v>1.0002030780295208</v>
      </c>
      <c r="M86" s="33">
        <f t="shared" si="19"/>
        <v>1.0002541502948255</v>
      </c>
      <c r="O86" s="28">
        <f>USD!F198</f>
        <v>1.179138</v>
      </c>
      <c r="P86" s="34">
        <f>USD!E198</f>
        <v>1.1793786585063097</v>
      </c>
      <c r="Q86" s="33">
        <f t="shared" si="20"/>
        <v>1.0002040969812775</v>
      </c>
      <c r="R86" s="33">
        <f t="shared" si="21"/>
        <v>0.84790410000000005</v>
      </c>
      <c r="S86" s="33"/>
      <c r="U86">
        <f>USD!C198</f>
        <v>0.15016099999999999</v>
      </c>
      <c r="V86">
        <f>USD!G198</f>
        <v>1.7357880000000001</v>
      </c>
      <c r="W86">
        <f>USD!U198</f>
        <v>2.4327999999999999E-2</v>
      </c>
      <c r="X86">
        <f>USD!J198</f>
        <v>0.84598799999999996</v>
      </c>
    </row>
    <row r="87" spans="1:24" x14ac:dyDescent="0.2">
      <c r="A87" s="32">
        <v>38717</v>
      </c>
      <c r="B87" s="46">
        <v>0.132378</v>
      </c>
      <c r="C87" s="47">
        <v>1.4725079999999999</v>
      </c>
      <c r="D87" s="46">
        <v>2.0514999999999999E-2</v>
      </c>
      <c r="E87" s="47">
        <v>0.72600500000000001</v>
      </c>
      <c r="F87" s="44">
        <f t="shared" si="12"/>
        <v>0.13237036179359998</v>
      </c>
      <c r="G87" s="36">
        <f t="shared" si="13"/>
        <v>1.4725194092592</v>
      </c>
      <c r="H87" s="44">
        <f t="shared" si="14"/>
        <v>2.0512941427199997E-2</v>
      </c>
      <c r="I87" s="36">
        <f t="shared" si="15"/>
        <v>0.72597667367039997</v>
      </c>
      <c r="J87" s="33">
        <f t="shared" si="16"/>
        <v>1.0000577032977511</v>
      </c>
      <c r="K87" s="33">
        <f t="shared" si="17"/>
        <v>0.99999225187856378</v>
      </c>
      <c r="L87" s="33">
        <f t="shared" si="18"/>
        <v>1.000100354832451</v>
      </c>
      <c r="M87" s="33">
        <f t="shared" si="19"/>
        <v>1.0000390182365735</v>
      </c>
      <c r="O87" s="28">
        <f>USD!F199</f>
        <v>1.1859999999999999</v>
      </c>
      <c r="P87" s="34">
        <f>USD!E199</f>
        <v>1.1859830091330179</v>
      </c>
      <c r="Q87" s="33">
        <f t="shared" si="20"/>
        <v>0.99998567380524284</v>
      </c>
      <c r="R87" s="33">
        <f t="shared" si="21"/>
        <v>0.8431824</v>
      </c>
      <c r="S87" s="33"/>
      <c r="U87">
        <f>USD!C199</f>
        <v>0.15698899999999999</v>
      </c>
      <c r="V87">
        <f>USD!G199</f>
        <v>1.746383</v>
      </c>
      <c r="W87">
        <f>USD!U199</f>
        <v>2.4327999999999999E-2</v>
      </c>
      <c r="X87">
        <f>USD!J199</f>
        <v>0.86099599999999998</v>
      </c>
    </row>
    <row r="88" spans="1:24" x14ac:dyDescent="0.2">
      <c r="A88" s="32">
        <v>38748</v>
      </c>
      <c r="B88" s="46">
        <v>0.135551</v>
      </c>
      <c r="C88" s="47">
        <v>1.457109</v>
      </c>
      <c r="D88" s="46">
        <v>2.0823000000000001E-2</v>
      </c>
      <c r="E88" s="47">
        <v>0.71307500000000001</v>
      </c>
      <c r="F88" s="44">
        <f t="shared" si="12"/>
        <v>0.1354360208414</v>
      </c>
      <c r="G88" s="36">
        <f t="shared" si="13"/>
        <v>1.4558355143736001</v>
      </c>
      <c r="H88" s="44">
        <f t="shared" si="14"/>
        <v>2.0791684966999999E-2</v>
      </c>
      <c r="I88" s="36">
        <f t="shared" si="15"/>
        <v>0.71241580036579999</v>
      </c>
      <c r="J88" s="33">
        <f t="shared" si="16"/>
        <v>1.000848955528121</v>
      </c>
      <c r="K88" s="33">
        <f t="shared" si="17"/>
        <v>1.0008747455422173</v>
      </c>
      <c r="L88" s="33">
        <f t="shared" si="18"/>
        <v>1.0015061325260413</v>
      </c>
      <c r="M88" s="33">
        <f t="shared" si="19"/>
        <v>1.0009253018165256</v>
      </c>
      <c r="O88" s="28">
        <f>USD!F200</f>
        <v>1.2107190000000001</v>
      </c>
      <c r="P88" s="34">
        <f>USD!E200</f>
        <v>1.2117825005519669</v>
      </c>
      <c r="Q88" s="33">
        <f t="shared" si="20"/>
        <v>1.0008784041152132</v>
      </c>
      <c r="R88" s="33">
        <f t="shared" si="21"/>
        <v>0.82523060000000004</v>
      </c>
      <c r="S88" s="33"/>
      <c r="U88">
        <f>USD!C200</f>
        <v>0.16411899999999999</v>
      </c>
      <c r="V88">
        <f>USD!G200</f>
        <v>1.7641560000000001</v>
      </c>
      <c r="W88">
        <f>USD!U200</f>
        <v>2.5194999999999999E-2</v>
      </c>
      <c r="X88">
        <f>USD!J200</f>
        <v>0.86329299999999998</v>
      </c>
    </row>
    <row r="89" spans="1:24" x14ac:dyDescent="0.2">
      <c r="A89" s="32">
        <v>38776</v>
      </c>
      <c r="B89" s="46">
        <v>0.137268</v>
      </c>
      <c r="C89" s="47">
        <v>1.464156</v>
      </c>
      <c r="D89" s="46">
        <v>2.1267000000000001E-2</v>
      </c>
      <c r="E89" s="47">
        <v>0.72824699999999998</v>
      </c>
      <c r="F89" s="44">
        <f t="shared" si="12"/>
        <v>0.13734055972230003</v>
      </c>
      <c r="G89" s="36">
        <f t="shared" si="13"/>
        <v>1.4649676454910001</v>
      </c>
      <c r="H89" s="44">
        <f t="shared" si="14"/>
        <v>2.1281559499100003E-2</v>
      </c>
      <c r="I89" s="36">
        <f t="shared" si="15"/>
        <v>0.72863607256490004</v>
      </c>
      <c r="J89" s="33">
        <f t="shared" si="16"/>
        <v>0.99947168030735611</v>
      </c>
      <c r="K89" s="33">
        <f t="shared" si="17"/>
        <v>0.99944596353817217</v>
      </c>
      <c r="L89" s="33">
        <f t="shared" si="18"/>
        <v>0.99931586314900389</v>
      </c>
      <c r="M89" s="33">
        <f t="shared" si="19"/>
        <v>0.99946602621040914</v>
      </c>
      <c r="O89" s="28">
        <f>USD!F201</f>
        <v>1.1946049999999999</v>
      </c>
      <c r="P89" s="34">
        <f>USD!E201</f>
        <v>1.1939444569874942</v>
      </c>
      <c r="Q89" s="33">
        <f t="shared" si="20"/>
        <v>0.99944706157055618</v>
      </c>
      <c r="R89" s="33">
        <f t="shared" si="21"/>
        <v>0.83755990000000002</v>
      </c>
      <c r="S89" s="33"/>
      <c r="U89">
        <f>USD!C201</f>
        <v>0.16397700000000001</v>
      </c>
      <c r="V89">
        <f>USD!G201</f>
        <v>1.74909</v>
      </c>
      <c r="W89">
        <f>USD!U201</f>
        <v>2.5409000000000001E-2</v>
      </c>
      <c r="X89">
        <f>USD!J201</f>
        <v>0.86995100000000003</v>
      </c>
    </row>
    <row r="90" spans="1:24" x14ac:dyDescent="0.2">
      <c r="A90" s="32">
        <v>38807</v>
      </c>
      <c r="B90" s="46">
        <v>0.133269</v>
      </c>
      <c r="C90" s="47">
        <v>1.4518580000000001</v>
      </c>
      <c r="D90" s="46">
        <v>2.1335E-2</v>
      </c>
      <c r="E90" s="47">
        <v>0.72012900000000002</v>
      </c>
      <c r="F90" s="44">
        <f t="shared" si="12"/>
        <v>0.13312377313920001</v>
      </c>
      <c r="G90" s="36">
        <f t="shared" si="13"/>
        <v>1.4502961547328002</v>
      </c>
      <c r="H90" s="44">
        <f t="shared" si="14"/>
        <v>2.1314964556800001E-2</v>
      </c>
      <c r="I90" s="36">
        <f t="shared" si="15"/>
        <v>0.71932852018560001</v>
      </c>
      <c r="J90" s="33">
        <f t="shared" si="16"/>
        <v>1.0010909160503445</v>
      </c>
      <c r="K90" s="33">
        <f t="shared" si="17"/>
        <v>1.001076914712973</v>
      </c>
      <c r="L90" s="33">
        <f t="shared" si="18"/>
        <v>1.0009399707490299</v>
      </c>
      <c r="M90" s="33">
        <f t="shared" si="19"/>
        <v>1.0011128153436673</v>
      </c>
      <c r="O90" s="28">
        <f>USD!F202</f>
        <v>1.201838</v>
      </c>
      <c r="P90" s="34">
        <f>USD!E202</f>
        <v>1.2030984115251053</v>
      </c>
      <c r="Q90" s="33">
        <f t="shared" si="20"/>
        <v>1.0010487366226608</v>
      </c>
      <c r="R90" s="33">
        <f t="shared" si="21"/>
        <v>0.83118720000000001</v>
      </c>
      <c r="S90" s="33"/>
      <c r="U90">
        <f>USD!C202</f>
        <v>0.160161</v>
      </c>
      <c r="V90">
        <f>USD!G202</f>
        <v>1.7448490000000001</v>
      </c>
      <c r="W90">
        <f>USD!U202</f>
        <v>2.5644E-2</v>
      </c>
      <c r="X90">
        <f>USD!J202</f>
        <v>0.86542300000000005</v>
      </c>
    </row>
    <row r="91" spans="1:24" x14ac:dyDescent="0.2">
      <c r="A91" s="32">
        <v>38837</v>
      </c>
      <c r="B91" s="46">
        <v>0.13406499999999999</v>
      </c>
      <c r="C91" s="47">
        <v>1.4407099999999999</v>
      </c>
      <c r="D91" s="46">
        <v>2.1405E-2</v>
      </c>
      <c r="E91" s="47">
        <v>0.71242899999999998</v>
      </c>
      <c r="F91" s="44">
        <f t="shared" si="12"/>
        <v>0.1337617196798</v>
      </c>
      <c r="G91" s="36">
        <f t="shared" si="13"/>
        <v>1.4375922499639999</v>
      </c>
      <c r="H91" s="44">
        <f t="shared" si="14"/>
        <v>2.1398683502800001E-2</v>
      </c>
      <c r="I91" s="36">
        <f t="shared" si="15"/>
        <v>0.71085202046420004</v>
      </c>
      <c r="J91" s="33">
        <f t="shared" si="16"/>
        <v>1.0022673177417725</v>
      </c>
      <c r="K91" s="33">
        <f t="shared" si="17"/>
        <v>1.0021687304143982</v>
      </c>
      <c r="L91" s="33">
        <f t="shared" si="18"/>
        <v>1.0002951815797068</v>
      </c>
      <c r="M91" s="33">
        <f t="shared" si="19"/>
        <v>1.0022184357509036</v>
      </c>
      <c r="O91" s="28">
        <f>USD!F203</f>
        <v>1.2255419999999999</v>
      </c>
      <c r="P91" s="34">
        <f>USD!E203</f>
        <v>1.2282063986114389</v>
      </c>
      <c r="Q91" s="33">
        <f t="shared" si="20"/>
        <v>1.0021740573651812</v>
      </c>
      <c r="R91" s="33">
        <f t="shared" si="21"/>
        <v>0.81419540000000001</v>
      </c>
      <c r="S91" s="33"/>
      <c r="U91">
        <f>USD!C203</f>
        <v>0.16428699999999999</v>
      </c>
      <c r="V91">
        <f>USD!G203</f>
        <v>1.76566</v>
      </c>
      <c r="W91">
        <f>USD!U203</f>
        <v>2.6282E-2</v>
      </c>
      <c r="X91">
        <f>USD!J203</f>
        <v>0.87307299999999999</v>
      </c>
    </row>
    <row r="92" spans="1:24" x14ac:dyDescent="0.2">
      <c r="A92" s="32">
        <v>38868</v>
      </c>
      <c r="B92" s="46">
        <v>0.124558</v>
      </c>
      <c r="C92" s="47">
        <v>1.4632350000000001</v>
      </c>
      <c r="D92" s="46">
        <v>2.0659E-2</v>
      </c>
      <c r="E92" s="47">
        <v>0.70554399999999995</v>
      </c>
      <c r="F92" s="44">
        <f t="shared" si="12"/>
        <v>0.12449688150830002</v>
      </c>
      <c r="G92" s="36">
        <f t="shared" si="13"/>
        <v>1.4627755295401002</v>
      </c>
      <c r="H92" s="44">
        <f t="shared" si="14"/>
        <v>2.0628782289300006E-2</v>
      </c>
      <c r="I92" s="36">
        <f t="shared" si="15"/>
        <v>0.7052782511279001</v>
      </c>
      <c r="J92" s="33">
        <f t="shared" si="16"/>
        <v>1.0004909238766426</v>
      </c>
      <c r="K92" s="33">
        <f t="shared" si="17"/>
        <v>1.0003141086589302</v>
      </c>
      <c r="L92" s="33">
        <f t="shared" si="18"/>
        <v>1.0014648324984101</v>
      </c>
      <c r="M92" s="33">
        <f t="shared" si="19"/>
        <v>1.0003768000383888</v>
      </c>
      <c r="O92" s="28">
        <f>USD!F204</f>
        <v>1.276864</v>
      </c>
      <c r="P92" s="34">
        <f>USD!E204</f>
        <v>1.2772930379737941</v>
      </c>
      <c r="Q92" s="33">
        <f t="shared" si="20"/>
        <v>1.0003360091394182</v>
      </c>
      <c r="R92" s="33">
        <f t="shared" si="21"/>
        <v>0.78290570000000015</v>
      </c>
      <c r="S92" s="33"/>
      <c r="U92">
        <f>USD!C204</f>
        <v>0.15901899999999999</v>
      </c>
      <c r="V92">
        <f>USD!G204</f>
        <v>1.868393</v>
      </c>
      <c r="W92">
        <f>USD!U204</f>
        <v>2.6349000000000001E-2</v>
      </c>
      <c r="X92">
        <f>USD!J204</f>
        <v>0.90084699999999995</v>
      </c>
    </row>
    <row r="93" spans="1:24" x14ac:dyDescent="0.2">
      <c r="A93" s="32">
        <v>38898</v>
      </c>
      <c r="B93" s="46">
        <v>0.11411</v>
      </c>
      <c r="C93" s="47">
        <v>1.4542889999999999</v>
      </c>
      <c r="D93" s="46">
        <v>2.0556999999999999E-2</v>
      </c>
      <c r="E93" s="47">
        <v>0.70766899999999999</v>
      </c>
      <c r="F93" s="44">
        <f t="shared" si="12"/>
        <v>0.114187872424</v>
      </c>
      <c r="G93" s="36">
        <f t="shared" si="13"/>
        <v>1.4549751148880001</v>
      </c>
      <c r="H93" s="44">
        <f t="shared" si="14"/>
        <v>2.0567511335999999E-2</v>
      </c>
      <c r="I93" s="36">
        <f t="shared" si="15"/>
        <v>0.70797949841599994</v>
      </c>
      <c r="J93" s="33">
        <f t="shared" si="16"/>
        <v>0.99931803244646822</v>
      </c>
      <c r="K93" s="33">
        <f t="shared" si="17"/>
        <v>0.99952843531069391</v>
      </c>
      <c r="L93" s="33">
        <f t="shared" si="18"/>
        <v>0.99948893496017666</v>
      </c>
      <c r="M93" s="33">
        <f t="shared" si="19"/>
        <v>0.99956143021557176</v>
      </c>
      <c r="O93" s="28">
        <f>USD!F205</f>
        <v>1.2668459999999999</v>
      </c>
      <c r="P93" s="34">
        <f>USD!E205</f>
        <v>1.2662202818099859</v>
      </c>
      <c r="Q93" s="33">
        <f t="shared" si="20"/>
        <v>0.99950608188365908</v>
      </c>
      <c r="R93" s="33">
        <f t="shared" si="21"/>
        <v>0.78975200000000001</v>
      </c>
      <c r="S93" s="33"/>
      <c r="U93">
        <f>USD!C205</f>
        <v>0.14458699999999999</v>
      </c>
      <c r="V93">
        <f>USD!G205</f>
        <v>1.842319</v>
      </c>
      <c r="W93">
        <f>USD!U205</f>
        <v>2.6043E-2</v>
      </c>
      <c r="X93">
        <f>USD!J205</f>
        <v>0.89645799999999998</v>
      </c>
    </row>
    <row r="94" spans="1:24" x14ac:dyDescent="0.2">
      <c r="A94" s="32">
        <v>38929</v>
      </c>
      <c r="B94" s="46">
        <v>0.111194</v>
      </c>
      <c r="C94" s="47">
        <v>1.4524600000000001</v>
      </c>
      <c r="D94" s="46">
        <v>2.0726999999999999E-2</v>
      </c>
      <c r="E94" s="47">
        <v>0.69897600000000004</v>
      </c>
      <c r="F94" s="44">
        <f t="shared" si="12"/>
        <v>0.1112292872064</v>
      </c>
      <c r="G94" s="36">
        <f t="shared" si="13"/>
        <v>1.4529412302867002</v>
      </c>
      <c r="H94" s="44">
        <f t="shared" si="14"/>
        <v>2.07349530399E-2</v>
      </c>
      <c r="I94" s="36">
        <f t="shared" si="15"/>
        <v>0.69922462371300009</v>
      </c>
      <c r="J94" s="33">
        <f t="shared" si="16"/>
        <v>0.99968275256197114</v>
      </c>
      <c r="K94" s="33">
        <f t="shared" si="17"/>
        <v>0.99966878888376987</v>
      </c>
      <c r="L94" s="33">
        <f t="shared" si="18"/>
        <v>0.99961644283038897</v>
      </c>
      <c r="M94" s="33">
        <f t="shared" si="19"/>
        <v>0.99964442940856424</v>
      </c>
      <c r="O94" s="28">
        <f>USD!F206</f>
        <v>1.2697579999999999</v>
      </c>
      <c r="P94" s="34">
        <f>USD!E206</f>
        <v>1.2693059853742947</v>
      </c>
      <c r="Q94" s="33">
        <f t="shared" si="20"/>
        <v>0.99964401513854984</v>
      </c>
      <c r="R94" s="33">
        <f t="shared" si="21"/>
        <v>0.78783210000000004</v>
      </c>
      <c r="S94" s="33"/>
      <c r="U94">
        <f>USD!C206</f>
        <v>0.141184</v>
      </c>
      <c r="V94">
        <f>USD!G206</f>
        <v>1.8442270000000001</v>
      </c>
      <c r="W94">
        <f>USD!U206</f>
        <v>2.6318999999999999E-2</v>
      </c>
      <c r="X94">
        <f>USD!J206</f>
        <v>0.88753000000000004</v>
      </c>
    </row>
    <row r="95" spans="1:24" x14ac:dyDescent="0.2">
      <c r="A95" s="32">
        <v>38960</v>
      </c>
      <c r="B95" s="46">
        <v>0.11246200000000001</v>
      </c>
      <c r="C95" s="47">
        <v>1.4775419999999999</v>
      </c>
      <c r="D95" s="46">
        <v>2.0764999999999999E-2</v>
      </c>
      <c r="E95" s="47">
        <v>0.69687699999999997</v>
      </c>
      <c r="F95" s="44">
        <f t="shared" si="12"/>
        <v>0.11239713359160002</v>
      </c>
      <c r="G95" s="36">
        <f t="shared" si="13"/>
        <v>1.4766763950026001</v>
      </c>
      <c r="H95" s="44">
        <f t="shared" si="14"/>
        <v>2.0752269609500003E-2</v>
      </c>
      <c r="I95" s="36">
        <f t="shared" si="15"/>
        <v>0.69646209234910006</v>
      </c>
      <c r="J95" s="33">
        <f t="shared" si="16"/>
        <v>1.0005771179951588</v>
      </c>
      <c r="K95" s="33">
        <f t="shared" si="17"/>
        <v>1.0005861846240174</v>
      </c>
      <c r="L95" s="33">
        <f t="shared" si="18"/>
        <v>1.000613445697244</v>
      </c>
      <c r="M95" s="33">
        <f t="shared" si="19"/>
        <v>1.0005957361577289</v>
      </c>
      <c r="O95" s="28">
        <f>USD!F207</f>
        <v>1.280321</v>
      </c>
      <c r="P95" s="34">
        <f>USD!E207</f>
        <v>1.2810646979947622</v>
      </c>
      <c r="Q95" s="33">
        <f t="shared" si="20"/>
        <v>1.0005808683875077</v>
      </c>
      <c r="R95" s="33">
        <f t="shared" si="21"/>
        <v>0.78060070000000004</v>
      </c>
      <c r="S95" s="33"/>
      <c r="U95">
        <f>USD!C207</f>
        <v>0.143988</v>
      </c>
      <c r="V95">
        <f>USD!G207</f>
        <v>1.891718</v>
      </c>
      <c r="W95">
        <f>USD!U207</f>
        <v>2.6585000000000001E-2</v>
      </c>
      <c r="X95">
        <f>USD!J207</f>
        <v>0.89221300000000003</v>
      </c>
    </row>
    <row r="96" spans="1:24" x14ac:dyDescent="0.2">
      <c r="A96" s="32">
        <v>38990</v>
      </c>
      <c r="B96" s="46">
        <v>0.105812</v>
      </c>
      <c r="C96" s="47">
        <v>1.4815339999999999</v>
      </c>
      <c r="D96" s="46">
        <v>2.0947E-2</v>
      </c>
      <c r="E96" s="47">
        <v>0.70375100000000002</v>
      </c>
      <c r="F96" s="44">
        <f t="shared" si="12"/>
        <v>0.10584533061000001</v>
      </c>
      <c r="G96" s="36">
        <f t="shared" si="13"/>
        <v>1.4819979810071999</v>
      </c>
      <c r="H96" s="44">
        <f t="shared" si="14"/>
        <v>2.0953095312E-2</v>
      </c>
      <c r="I96" s="36">
        <f t="shared" si="15"/>
        <v>0.70396510135320001</v>
      </c>
      <c r="J96" s="33">
        <f t="shared" si="16"/>
        <v>0.99968510079936523</v>
      </c>
      <c r="K96" s="33">
        <f t="shared" si="17"/>
        <v>0.99968692197078113</v>
      </c>
      <c r="L96" s="33">
        <f t="shared" si="18"/>
        <v>0.99970909729998181</v>
      </c>
      <c r="M96" s="33">
        <f t="shared" si="19"/>
        <v>0.99969586368303143</v>
      </c>
      <c r="O96" s="28">
        <f>USD!F208</f>
        <v>1.2737130000000001</v>
      </c>
      <c r="P96" s="34">
        <f>USD!E208</f>
        <v>1.273320223228315</v>
      </c>
      <c r="Q96" s="33">
        <f t="shared" si="20"/>
        <v>0.99969162851310689</v>
      </c>
      <c r="R96" s="33">
        <f t="shared" si="21"/>
        <v>0.78534840000000006</v>
      </c>
      <c r="S96" s="33"/>
      <c r="U96">
        <f>USD!C208</f>
        <v>0.13477500000000001</v>
      </c>
      <c r="V96">
        <f>USD!G208</f>
        <v>1.8870579999999999</v>
      </c>
      <c r="W96">
        <f>USD!U208</f>
        <v>2.6679999999999999E-2</v>
      </c>
      <c r="X96">
        <f>USD!J208</f>
        <v>0.89637299999999998</v>
      </c>
    </row>
    <row r="97" spans="1:24" x14ac:dyDescent="0.2">
      <c r="A97" s="32">
        <v>39021</v>
      </c>
      <c r="B97" s="46">
        <v>0.103855</v>
      </c>
      <c r="C97" s="47">
        <v>1.4860249999999999</v>
      </c>
      <c r="D97" s="46">
        <v>2.1194999999999999E-2</v>
      </c>
      <c r="E97" s="47">
        <v>0.70302100000000001</v>
      </c>
      <c r="F97" s="44">
        <f t="shared" si="12"/>
        <v>0.10383935970720001</v>
      </c>
      <c r="G97" s="36">
        <f t="shared" si="13"/>
        <v>1.4858660975938001</v>
      </c>
      <c r="H97" s="44">
        <f t="shared" si="14"/>
        <v>2.11958614894E-2</v>
      </c>
      <c r="I97" s="36">
        <f t="shared" si="15"/>
        <v>0.70294153747220001</v>
      </c>
      <c r="J97" s="33">
        <f t="shared" si="16"/>
        <v>1.000150620081288</v>
      </c>
      <c r="K97" s="33">
        <f t="shared" si="17"/>
        <v>1.0001069426151235</v>
      </c>
      <c r="L97" s="33">
        <f t="shared" si="18"/>
        <v>0.99995935577327533</v>
      </c>
      <c r="M97" s="33">
        <f t="shared" si="19"/>
        <v>1.0001130428685232</v>
      </c>
      <c r="O97" s="28">
        <f>USD!F209</f>
        <v>1.2620439999999999</v>
      </c>
      <c r="P97" s="34">
        <f>USD!E209</f>
        <v>1.2621803559802989</v>
      </c>
      <c r="Q97" s="33">
        <f t="shared" si="20"/>
        <v>1.0001080437609933</v>
      </c>
      <c r="R97" s="33">
        <f t="shared" si="21"/>
        <v>0.79227979999999998</v>
      </c>
      <c r="S97" s="33"/>
      <c r="U97">
        <f>USD!C209</f>
        <v>0.13106400000000001</v>
      </c>
      <c r="V97">
        <f>USD!G209</f>
        <v>1.8754310000000001</v>
      </c>
      <c r="W97">
        <f>USD!U209</f>
        <v>2.6752999999999999E-2</v>
      </c>
      <c r="X97">
        <f>USD!J209</f>
        <v>0.887239</v>
      </c>
    </row>
    <row r="98" spans="1:24" x14ac:dyDescent="0.2">
      <c r="A98" s="32">
        <v>39051</v>
      </c>
      <c r="B98" s="46">
        <v>0.107048</v>
      </c>
      <c r="C98" s="47">
        <v>1.484019</v>
      </c>
      <c r="D98" s="46">
        <v>2.1226999999999999E-2</v>
      </c>
      <c r="E98" s="47">
        <v>0.68424300000000005</v>
      </c>
      <c r="F98" s="44">
        <f t="shared" si="12"/>
        <v>0.1069269308658</v>
      </c>
      <c r="G98" s="36">
        <f t="shared" si="13"/>
        <v>1.4822879326776</v>
      </c>
      <c r="H98" s="44">
        <f t="shared" si="14"/>
        <v>2.1200434165799999E-2</v>
      </c>
      <c r="I98" s="36">
        <f t="shared" si="15"/>
        <v>0.68337749625480004</v>
      </c>
      <c r="J98" s="33">
        <f t="shared" si="16"/>
        <v>1.0011322604438349</v>
      </c>
      <c r="K98" s="33">
        <f t="shared" si="17"/>
        <v>1.0011678347264643</v>
      </c>
      <c r="L98" s="33">
        <f t="shared" si="18"/>
        <v>1.0012530797243226</v>
      </c>
      <c r="M98" s="33">
        <f t="shared" si="19"/>
        <v>1.0012665089938479</v>
      </c>
      <c r="O98" s="28">
        <f>USD!F210</f>
        <v>1.2875270000000001</v>
      </c>
      <c r="P98" s="34">
        <f>USD!E210</f>
        <v>1.2889830362098538</v>
      </c>
      <c r="Q98" s="33">
        <f t="shared" si="20"/>
        <v>1.0011308781950621</v>
      </c>
      <c r="R98" s="33">
        <f t="shared" si="21"/>
        <v>0.77580539999999998</v>
      </c>
      <c r="S98" s="33"/>
      <c r="U98">
        <f>USD!C210</f>
        <v>0.13782700000000001</v>
      </c>
      <c r="V98">
        <f>USD!G210</f>
        <v>1.910644</v>
      </c>
      <c r="W98">
        <f>USD!U210</f>
        <v>2.7327000000000001E-2</v>
      </c>
      <c r="X98">
        <f>USD!J210</f>
        <v>0.88086200000000003</v>
      </c>
    </row>
    <row r="99" spans="1:24" x14ac:dyDescent="0.2">
      <c r="A99" s="32">
        <v>39082</v>
      </c>
      <c r="B99" s="46">
        <v>0.107488</v>
      </c>
      <c r="C99" s="47">
        <v>1.4859770000000001</v>
      </c>
      <c r="D99" s="46">
        <v>2.1184999999999999E-2</v>
      </c>
      <c r="E99" s="47">
        <v>0.65672200000000003</v>
      </c>
      <c r="F99" s="44">
        <f t="shared" si="12"/>
        <v>0.10757161420609999</v>
      </c>
      <c r="G99" s="36">
        <f t="shared" si="13"/>
        <v>1.4872086118989001</v>
      </c>
      <c r="H99" s="44">
        <f t="shared" si="14"/>
        <v>2.12064060377E-2</v>
      </c>
      <c r="I99" s="36">
        <f t="shared" si="15"/>
        <v>0.65727129872629997</v>
      </c>
      <c r="J99" s="33">
        <f t="shared" si="16"/>
        <v>0.99922271124481044</v>
      </c>
      <c r="K99" s="33">
        <f t="shared" si="17"/>
        <v>0.99917186338954334</v>
      </c>
      <c r="L99" s="33">
        <f t="shared" si="18"/>
        <v>0.99899058625672144</v>
      </c>
      <c r="M99" s="33">
        <f t="shared" si="19"/>
        <v>0.99916427398037244</v>
      </c>
      <c r="O99" s="28">
        <f>USD!F211</f>
        <v>1.3209569999999999</v>
      </c>
      <c r="P99" s="34">
        <f>USD!E211</f>
        <v>1.3198370318026611</v>
      </c>
      <c r="Q99" s="33">
        <f t="shared" si="20"/>
        <v>0.99915215393283896</v>
      </c>
      <c r="R99" s="33">
        <f t="shared" si="21"/>
        <v>0.75766929999999999</v>
      </c>
      <c r="S99" s="33"/>
      <c r="U99">
        <f>USD!C211</f>
        <v>0.14197699999999999</v>
      </c>
      <c r="V99">
        <f>USD!G211</f>
        <v>1.9628730000000001</v>
      </c>
      <c r="W99">
        <f>USD!U211</f>
        <v>2.7989E-2</v>
      </c>
      <c r="X99">
        <f>USD!J211</f>
        <v>0.86749100000000001</v>
      </c>
    </row>
    <row r="100" spans="1:24" x14ac:dyDescent="0.2">
      <c r="A100" s="32">
        <v>39113</v>
      </c>
      <c r="B100" s="46">
        <v>0.107081</v>
      </c>
      <c r="C100" s="47">
        <v>1.5069840000000001</v>
      </c>
      <c r="D100" s="46">
        <v>2.181E-2</v>
      </c>
      <c r="E100" s="47">
        <v>0.65532900000000005</v>
      </c>
      <c r="F100" s="44">
        <f t="shared" si="12"/>
        <v>0.107015645625</v>
      </c>
      <c r="G100" s="36">
        <f t="shared" si="13"/>
        <v>1.5059449337700002</v>
      </c>
      <c r="H100" s="44">
        <f t="shared" si="14"/>
        <v>2.1793885265E-2</v>
      </c>
      <c r="I100" s="36">
        <f t="shared" si="15"/>
        <v>0.65488806051500004</v>
      </c>
      <c r="J100" s="33">
        <f t="shared" si="16"/>
        <v>1.0006106992544717</v>
      </c>
      <c r="K100" s="33">
        <f t="shared" si="17"/>
        <v>1.0006899762446153</v>
      </c>
      <c r="L100" s="33">
        <f t="shared" si="18"/>
        <v>1.0007394154279539</v>
      </c>
      <c r="M100" s="33">
        <f t="shared" si="19"/>
        <v>1.0006733051212648</v>
      </c>
      <c r="O100" s="28">
        <f>USD!F212</f>
        <v>1.299218</v>
      </c>
      <c r="P100" s="34">
        <f>USD!E212</f>
        <v>1.3000435514589739</v>
      </c>
      <c r="Q100" s="33">
        <f t="shared" si="20"/>
        <v>1.0006354218144868</v>
      </c>
      <c r="R100" s="33">
        <f t="shared" si="21"/>
        <v>0.76920500000000003</v>
      </c>
      <c r="S100" s="33"/>
      <c r="U100">
        <f>USD!C212</f>
        <v>0.139125</v>
      </c>
      <c r="V100">
        <f>USD!G212</f>
        <v>1.957794</v>
      </c>
      <c r="W100">
        <f>USD!U212</f>
        <v>2.8333000000000001E-2</v>
      </c>
      <c r="X100">
        <f>USD!J212</f>
        <v>0.851383</v>
      </c>
    </row>
    <row r="101" spans="1:24" x14ac:dyDescent="0.2">
      <c r="A101" s="32">
        <v>39141</v>
      </c>
      <c r="B101" s="46">
        <v>0.10680099999999999</v>
      </c>
      <c r="C101" s="47">
        <v>1.4984690000000001</v>
      </c>
      <c r="D101" s="46">
        <v>2.2564000000000001E-2</v>
      </c>
      <c r="E101" s="47">
        <v>0.65312400000000004</v>
      </c>
      <c r="F101" s="44">
        <f t="shared" si="12"/>
        <v>0.10667976837590001</v>
      </c>
      <c r="G101" s="36">
        <f t="shared" si="13"/>
        <v>1.496724723192</v>
      </c>
      <c r="H101" s="44">
        <f t="shared" si="14"/>
        <v>2.2539819688800002E-2</v>
      </c>
      <c r="I101" s="36">
        <f t="shared" si="15"/>
        <v>0.6523961907261</v>
      </c>
      <c r="J101" s="33">
        <f t="shared" si="16"/>
        <v>1.001136406892756</v>
      </c>
      <c r="K101" s="33">
        <f t="shared" si="17"/>
        <v>1.0011653958680391</v>
      </c>
      <c r="L101" s="33">
        <f t="shared" si="18"/>
        <v>1.0010727819270007</v>
      </c>
      <c r="M101" s="33">
        <f t="shared" si="19"/>
        <v>1.001115593996786</v>
      </c>
      <c r="O101" s="28">
        <f>USD!F213</f>
        <v>1.3071550000000001</v>
      </c>
      <c r="P101" s="34">
        <f>USD!E213</f>
        <v>1.3086173894574904</v>
      </c>
      <c r="Q101" s="33">
        <f t="shared" si="20"/>
        <v>1.001118757498147</v>
      </c>
      <c r="R101" s="33">
        <f t="shared" si="21"/>
        <v>0.76416530000000005</v>
      </c>
      <c r="S101" s="33"/>
      <c r="U101">
        <f>USD!C213</f>
        <v>0.139603</v>
      </c>
      <c r="V101">
        <f>USD!G213</f>
        <v>1.9586399999999999</v>
      </c>
      <c r="W101">
        <f>USD!U213</f>
        <v>2.9496000000000001E-2</v>
      </c>
      <c r="X101">
        <f>USD!J213</f>
        <v>0.85373699999999997</v>
      </c>
    </row>
    <row r="102" spans="1:24" x14ac:dyDescent="0.2">
      <c r="A102" s="32">
        <v>39172</v>
      </c>
      <c r="B102" s="46">
        <v>0.102864</v>
      </c>
      <c r="C102" s="47">
        <v>1.470863</v>
      </c>
      <c r="D102" s="46">
        <v>2.2943000000000002E-2</v>
      </c>
      <c r="E102" s="47">
        <v>0.64587700000000003</v>
      </c>
      <c r="F102" s="44">
        <f t="shared" si="12"/>
        <v>0.10277764751669999</v>
      </c>
      <c r="G102" s="36">
        <f t="shared" si="13"/>
        <v>1.4696434496587998</v>
      </c>
      <c r="H102" s="44">
        <f t="shared" si="14"/>
        <v>2.2924261696700001E-2</v>
      </c>
      <c r="I102" s="36">
        <f t="shared" si="15"/>
        <v>0.6453391377212</v>
      </c>
      <c r="J102" s="33">
        <f t="shared" si="16"/>
        <v>1.0008401873888579</v>
      </c>
      <c r="K102" s="33">
        <f t="shared" si="17"/>
        <v>1.0008298273581142</v>
      </c>
      <c r="L102" s="33">
        <f t="shared" si="18"/>
        <v>1.0008174005142638</v>
      </c>
      <c r="M102" s="33">
        <f t="shared" si="19"/>
        <v>1.0008334567785542</v>
      </c>
      <c r="O102" s="28">
        <f>USD!F214</f>
        <v>1.3238350000000001</v>
      </c>
      <c r="P102" s="34">
        <f>USD!E214</f>
        <v>1.3249281657071759</v>
      </c>
      <c r="Q102" s="33">
        <f t="shared" si="20"/>
        <v>1.0008257567651375</v>
      </c>
      <c r="R102" s="33">
        <f t="shared" si="21"/>
        <v>0.75475789999999998</v>
      </c>
      <c r="S102" s="33"/>
      <c r="U102">
        <f>USD!C214</f>
        <v>0.13617299999999999</v>
      </c>
      <c r="V102">
        <f>USD!G214</f>
        <v>1.9471719999999999</v>
      </c>
      <c r="W102">
        <f>USD!U214</f>
        <v>3.0373000000000001E-2</v>
      </c>
      <c r="X102">
        <f>USD!J214</f>
        <v>0.85502800000000001</v>
      </c>
    </row>
    <row r="103" spans="1:24" x14ac:dyDescent="0.2">
      <c r="A103" s="32">
        <v>39202</v>
      </c>
      <c r="B103" s="46">
        <v>0.104044</v>
      </c>
      <c r="C103" s="47">
        <v>1.4714929999999999</v>
      </c>
      <c r="D103" s="46">
        <v>2.2724999999999999E-2</v>
      </c>
      <c r="E103" s="47">
        <v>0.65112599999999998</v>
      </c>
      <c r="F103" s="44">
        <f t="shared" si="12"/>
        <v>0.10396577980050001</v>
      </c>
      <c r="G103" s="36">
        <f t="shared" si="13"/>
        <v>1.4703603766390001</v>
      </c>
      <c r="H103" s="44">
        <f t="shared" si="14"/>
        <v>2.2687762921500002E-2</v>
      </c>
      <c r="I103" s="36">
        <f t="shared" si="15"/>
        <v>0.65065863037750005</v>
      </c>
      <c r="J103" s="33">
        <f t="shared" si="16"/>
        <v>1.0007523648613041</v>
      </c>
      <c r="K103" s="33">
        <f t="shared" si="17"/>
        <v>1.0007703032392568</v>
      </c>
      <c r="L103" s="33">
        <f t="shared" si="18"/>
        <v>1.0016412847149734</v>
      </c>
      <c r="M103" s="33">
        <f t="shared" si="19"/>
        <v>1.0007183023488504</v>
      </c>
      <c r="O103" s="28">
        <f>USD!F215</f>
        <v>1.3499749999999999</v>
      </c>
      <c r="P103" s="34">
        <f>USD!E215</f>
        <v>1.3509926080439449</v>
      </c>
      <c r="Q103" s="33">
        <f t="shared" si="20"/>
        <v>1.0007537976954721</v>
      </c>
      <c r="R103" s="33">
        <f t="shared" si="21"/>
        <v>0.74019650000000003</v>
      </c>
      <c r="S103" s="33"/>
      <c r="U103">
        <f>USD!C215</f>
        <v>0.140457</v>
      </c>
      <c r="V103">
        <f>USD!G215</f>
        <v>1.9864459999999999</v>
      </c>
      <c r="W103">
        <f>USD!U215</f>
        <v>3.0651000000000001E-2</v>
      </c>
      <c r="X103">
        <f>USD!J215</f>
        <v>0.87903500000000001</v>
      </c>
    </row>
    <row r="104" spans="1:24" x14ac:dyDescent="0.2">
      <c r="A104" s="32">
        <v>39233</v>
      </c>
      <c r="B104" s="46">
        <v>0.10534300000000001</v>
      </c>
      <c r="C104" s="47">
        <v>1.467481</v>
      </c>
      <c r="D104" s="46">
        <v>2.2415000000000001E-2</v>
      </c>
      <c r="E104" s="47">
        <v>0.67444300000000001</v>
      </c>
      <c r="F104" s="44">
        <f t="shared" si="12"/>
        <v>0.1053638114211</v>
      </c>
      <c r="G104" s="36">
        <f t="shared" si="13"/>
        <v>1.4677354422586999</v>
      </c>
      <c r="H104" s="44">
        <f t="shared" si="14"/>
        <v>2.24186668643E-2</v>
      </c>
      <c r="I104" s="36">
        <f t="shared" si="15"/>
        <v>0.67452956822970001</v>
      </c>
      <c r="J104" s="33">
        <f t="shared" si="16"/>
        <v>0.9998024803694997</v>
      </c>
      <c r="K104" s="33">
        <f t="shared" si="17"/>
        <v>0.99982664296890711</v>
      </c>
      <c r="L104" s="33">
        <f t="shared" si="18"/>
        <v>0.99983643700483193</v>
      </c>
      <c r="M104" s="33">
        <f t="shared" si="19"/>
        <v>0.99987166132697902</v>
      </c>
      <c r="O104" s="28">
        <f>USD!F216</f>
        <v>1.351307</v>
      </c>
      <c r="P104" s="34">
        <f>USD!E216</f>
        <v>1.3510616034101877</v>
      </c>
      <c r="Q104" s="33">
        <f t="shared" si="20"/>
        <v>0.99981840056344529</v>
      </c>
      <c r="R104" s="33">
        <f t="shared" si="21"/>
        <v>0.74015869999999995</v>
      </c>
      <c r="S104" s="33"/>
      <c r="U104">
        <f>USD!C216</f>
        <v>0.14235300000000001</v>
      </c>
      <c r="V104">
        <f>USD!G216</f>
        <v>1.983001</v>
      </c>
      <c r="W104">
        <f>USD!U216</f>
        <v>3.0289E-2</v>
      </c>
      <c r="X104">
        <f>USD!J216</f>
        <v>0.911331</v>
      </c>
    </row>
    <row r="105" spans="1:24" x14ac:dyDescent="0.2">
      <c r="A105" s="32">
        <v>39263</v>
      </c>
      <c r="B105" s="46">
        <v>0.10412200000000001</v>
      </c>
      <c r="C105" s="47">
        <v>1.4795339999999999</v>
      </c>
      <c r="D105" s="46">
        <v>2.2693999999999999E-2</v>
      </c>
      <c r="E105" s="47">
        <v>0.69938900000000004</v>
      </c>
      <c r="F105" s="44">
        <f t="shared" si="12"/>
        <v>0.10407679356540003</v>
      </c>
      <c r="G105" s="36">
        <f t="shared" si="13"/>
        <v>1.4788926885000004</v>
      </c>
      <c r="H105" s="44">
        <f t="shared" si="14"/>
        <v>2.2678838004000001E-2</v>
      </c>
      <c r="I105" s="36">
        <f t="shared" si="15"/>
        <v>0.69907518147330006</v>
      </c>
      <c r="J105" s="33">
        <f t="shared" si="16"/>
        <v>1.0004343565270539</v>
      </c>
      <c r="K105" s="33">
        <f t="shared" si="17"/>
        <v>1.000433643025614</v>
      </c>
      <c r="L105" s="33">
        <f t="shared" si="18"/>
        <v>1.000668552595037</v>
      </c>
      <c r="M105" s="33">
        <f t="shared" si="19"/>
        <v>1.0004489052608598</v>
      </c>
      <c r="O105" s="28">
        <f>USD!F217</f>
        <v>1.341639</v>
      </c>
      <c r="P105" s="34">
        <f>USD!E217</f>
        <v>1.3422204433327278</v>
      </c>
      <c r="Q105" s="33">
        <f t="shared" si="20"/>
        <v>1.000433382849431</v>
      </c>
      <c r="R105" s="33">
        <f t="shared" si="21"/>
        <v>0.74503410000000014</v>
      </c>
      <c r="S105" s="33"/>
      <c r="U105">
        <f>USD!C217</f>
        <v>0.13969400000000001</v>
      </c>
      <c r="V105">
        <f>USD!G217</f>
        <v>1.9850000000000001</v>
      </c>
      <c r="W105">
        <f>USD!U217</f>
        <v>3.0439999999999998E-2</v>
      </c>
      <c r="X105">
        <f>USD!J217</f>
        <v>0.93831299999999995</v>
      </c>
    </row>
    <row r="106" spans="1:24" x14ac:dyDescent="0.2">
      <c r="A106" s="32">
        <v>39294</v>
      </c>
      <c r="B106" s="46">
        <v>0.10455200000000001</v>
      </c>
      <c r="C106" s="47">
        <v>1.482623</v>
      </c>
      <c r="D106" s="46">
        <v>2.3792000000000001E-2</v>
      </c>
      <c r="E106" s="47">
        <v>0.693913</v>
      </c>
      <c r="F106" s="44">
        <f t="shared" si="12"/>
        <v>0.10454859055999999</v>
      </c>
      <c r="G106" s="36">
        <f t="shared" si="13"/>
        <v>1.482592613632</v>
      </c>
      <c r="H106" s="44">
        <f t="shared" si="14"/>
        <v>2.3793515519999999E-2</v>
      </c>
      <c r="I106" s="36">
        <f t="shared" si="15"/>
        <v>0.693889330872</v>
      </c>
      <c r="J106" s="33">
        <f t="shared" si="16"/>
        <v>1.0000326110565601</v>
      </c>
      <c r="K106" s="33">
        <f t="shared" si="17"/>
        <v>1.000020495426539</v>
      </c>
      <c r="L106" s="33">
        <f t="shared" si="18"/>
        <v>0.99993630533500921</v>
      </c>
      <c r="M106" s="33">
        <f t="shared" si="19"/>
        <v>1.0000341108112589</v>
      </c>
      <c r="O106" s="28">
        <f>USD!F218</f>
        <v>1.3717649999999999</v>
      </c>
      <c r="P106" s="34">
        <f>USD!E218</f>
        <v>1.3718023287716334</v>
      </c>
      <c r="Q106" s="33">
        <f t="shared" si="20"/>
        <v>1.000027212220485</v>
      </c>
      <c r="R106" s="33">
        <f t="shared" si="21"/>
        <v>0.72896799999999995</v>
      </c>
      <c r="S106" s="33"/>
      <c r="U106">
        <f>USD!C218</f>
        <v>0.14341999999999999</v>
      </c>
      <c r="V106">
        <f>USD!G218</f>
        <v>2.0338240000000001</v>
      </c>
      <c r="W106">
        <f>USD!U218</f>
        <v>3.2640000000000002E-2</v>
      </c>
      <c r="X106">
        <f>USD!J218</f>
        <v>0.95187900000000003</v>
      </c>
    </row>
    <row r="107" spans="1:24" x14ac:dyDescent="0.2">
      <c r="A107" s="32">
        <v>39325</v>
      </c>
      <c r="B107" s="46">
        <v>0.101578</v>
      </c>
      <c r="C107" s="47">
        <v>1.4767999999999999</v>
      </c>
      <c r="D107" s="46">
        <v>2.3004E-2</v>
      </c>
      <c r="E107" s="47">
        <v>0.69330000000000003</v>
      </c>
      <c r="F107" s="44">
        <f t="shared" si="12"/>
        <v>0.101594675925</v>
      </c>
      <c r="G107" s="36">
        <f t="shared" si="13"/>
        <v>1.4769094281289998</v>
      </c>
      <c r="H107" s="44">
        <f t="shared" si="14"/>
        <v>2.2998758615E-2</v>
      </c>
      <c r="I107" s="36">
        <f t="shared" si="15"/>
        <v>0.69332832299879998</v>
      </c>
      <c r="J107" s="33">
        <f t="shared" si="16"/>
        <v>0.9998358582785154</v>
      </c>
      <c r="K107" s="33">
        <f t="shared" si="17"/>
        <v>0.99992590735293863</v>
      </c>
      <c r="L107" s="33">
        <f t="shared" si="18"/>
        <v>1.0002278986047788</v>
      </c>
      <c r="M107" s="33">
        <f t="shared" si="19"/>
        <v>0.99995914922575579</v>
      </c>
      <c r="O107" s="28">
        <f>USD!F219</f>
        <v>1.3621190000000001</v>
      </c>
      <c r="P107" s="34">
        <f>USD!E219</f>
        <v>1.3620300349415184</v>
      </c>
      <c r="Q107" s="33">
        <f t="shared" si="20"/>
        <v>0.99993468628036053</v>
      </c>
      <c r="R107" s="33">
        <f t="shared" si="21"/>
        <v>0.73419820000000002</v>
      </c>
      <c r="S107" s="33"/>
      <c r="U107">
        <f>USD!C219</f>
        <v>0.138375</v>
      </c>
      <c r="V107">
        <f>USD!G219</f>
        <v>2.0115949999999998</v>
      </c>
      <c r="W107">
        <f>USD!U219</f>
        <v>3.1324999999999999E-2</v>
      </c>
      <c r="X107">
        <f>USD!J219</f>
        <v>0.94433400000000001</v>
      </c>
    </row>
    <row r="108" spans="1:24" x14ac:dyDescent="0.2">
      <c r="A108" s="32">
        <v>39355</v>
      </c>
      <c r="B108" s="46">
        <v>0.101397</v>
      </c>
      <c r="C108" s="47">
        <v>1.4539740000000001</v>
      </c>
      <c r="D108" s="46">
        <v>2.2349999999999998E-2</v>
      </c>
      <c r="E108" s="47">
        <v>0.69975399999999999</v>
      </c>
      <c r="F108" s="44">
        <f t="shared" si="12"/>
        <v>0.10123916933249999</v>
      </c>
      <c r="G108" s="36">
        <f t="shared" si="13"/>
        <v>1.4514326196975003</v>
      </c>
      <c r="H108" s="44">
        <f t="shared" si="14"/>
        <v>2.2313807329500002E-2</v>
      </c>
      <c r="I108" s="36">
        <f t="shared" si="15"/>
        <v>0.69872818364550004</v>
      </c>
      <c r="J108" s="33">
        <f t="shared" si="16"/>
        <v>1.0015589881716793</v>
      </c>
      <c r="K108" s="33">
        <f t="shared" si="17"/>
        <v>1.001750946112145</v>
      </c>
      <c r="L108" s="33">
        <f t="shared" si="18"/>
        <v>1.0016219854355446</v>
      </c>
      <c r="M108" s="33">
        <f t="shared" si="19"/>
        <v>1.001468119332396</v>
      </c>
      <c r="O108" s="28">
        <f>USD!F220</f>
        <v>1.388938</v>
      </c>
      <c r="P108" s="34">
        <f>USD!E220</f>
        <v>1.3911117695706821</v>
      </c>
      <c r="Q108" s="33">
        <f t="shared" si="20"/>
        <v>1.0015650587504137</v>
      </c>
      <c r="R108" s="33">
        <f t="shared" si="21"/>
        <v>0.71884950000000003</v>
      </c>
      <c r="S108" s="33"/>
      <c r="U108">
        <f>USD!C220</f>
        <v>0.14083499999999999</v>
      </c>
      <c r="V108">
        <f>USD!G220</f>
        <v>2.0191050000000001</v>
      </c>
      <c r="W108">
        <f>USD!U220</f>
        <v>3.1040999999999999E-2</v>
      </c>
      <c r="X108">
        <f>USD!J220</f>
        <v>0.97200900000000001</v>
      </c>
    </row>
    <row r="109" spans="1:24" x14ac:dyDescent="0.2">
      <c r="A109" s="32">
        <v>39386</v>
      </c>
      <c r="B109" s="46">
        <v>0.103875</v>
      </c>
      <c r="C109" s="47">
        <v>1.436291</v>
      </c>
      <c r="D109" s="46">
        <v>2.2294000000000001E-2</v>
      </c>
      <c r="E109" s="47">
        <v>0.71905699999999995</v>
      </c>
      <c r="F109" s="44">
        <f t="shared" si="12"/>
        <v>0.10383905204300001</v>
      </c>
      <c r="G109" s="36">
        <f t="shared" si="13"/>
        <v>1.4356937519252002</v>
      </c>
      <c r="H109" s="44">
        <f t="shared" si="14"/>
        <v>2.2284406627400003E-2</v>
      </c>
      <c r="I109" s="36">
        <f t="shared" si="15"/>
        <v>0.71878719372940014</v>
      </c>
      <c r="J109" s="33">
        <f t="shared" si="16"/>
        <v>1.0003461891869458</v>
      </c>
      <c r="K109" s="33">
        <f t="shared" si="17"/>
        <v>1.0004159996336259</v>
      </c>
      <c r="L109" s="33">
        <f t="shared" si="18"/>
        <v>1.000430497107704</v>
      </c>
      <c r="M109" s="33">
        <f t="shared" si="19"/>
        <v>1.0003753632131367</v>
      </c>
      <c r="O109" s="28">
        <f>USD!F221</f>
        <v>1.422358</v>
      </c>
      <c r="P109" s="34">
        <f>USD!E221</f>
        <v>1.4229232364218261</v>
      </c>
      <c r="Q109" s="33">
        <f t="shared" si="20"/>
        <v>1.0003973939203956</v>
      </c>
      <c r="R109" s="33">
        <f t="shared" si="21"/>
        <v>0.70277860000000003</v>
      </c>
      <c r="S109" s="33"/>
      <c r="U109">
        <f>USD!C221</f>
        <v>0.147755</v>
      </c>
      <c r="V109">
        <f>USD!G221</f>
        <v>2.0428820000000001</v>
      </c>
      <c r="W109">
        <f>USD!U221</f>
        <v>3.1709000000000001E-2</v>
      </c>
      <c r="X109">
        <f>USD!J221</f>
        <v>1.0227790000000001</v>
      </c>
    </row>
    <row r="110" spans="1:24" x14ac:dyDescent="0.2">
      <c r="A110" s="32">
        <v>39416</v>
      </c>
      <c r="B110" s="46">
        <v>0.10206999999999999</v>
      </c>
      <c r="C110" s="47">
        <v>1.413122</v>
      </c>
      <c r="D110" s="46">
        <v>2.1670999999999999E-2</v>
      </c>
      <c r="E110" s="47">
        <v>0.70857099999999995</v>
      </c>
      <c r="F110" s="44">
        <f t="shared" si="12"/>
        <v>0.10187953343399998</v>
      </c>
      <c r="G110" s="36">
        <f t="shared" si="13"/>
        <v>1.41062922078</v>
      </c>
      <c r="H110" s="44">
        <f t="shared" si="14"/>
        <v>2.1633914022E-2</v>
      </c>
      <c r="I110" s="36">
        <f t="shared" si="15"/>
        <v>0.70723565838779989</v>
      </c>
      <c r="J110" s="33">
        <f t="shared" si="16"/>
        <v>1.0018695272699045</v>
      </c>
      <c r="K110" s="33">
        <f t="shared" si="17"/>
        <v>1.0017671399282524</v>
      </c>
      <c r="L110" s="33">
        <f t="shared" si="18"/>
        <v>1.0017142518899855</v>
      </c>
      <c r="M110" s="33">
        <f t="shared" si="19"/>
        <v>1.0018881140909157</v>
      </c>
      <c r="O110" s="28">
        <f>USD!F222</f>
        <v>1.4665570000000001</v>
      </c>
      <c r="P110" s="34">
        <f>USD!E222</f>
        <v>1.4689898447263046</v>
      </c>
      <c r="Q110" s="33">
        <f t="shared" si="20"/>
        <v>1.0016588818070518</v>
      </c>
      <c r="R110" s="33">
        <f t="shared" si="21"/>
        <v>0.68073989999999995</v>
      </c>
      <c r="S110" s="33"/>
      <c r="U110">
        <f>USD!C222</f>
        <v>0.14965999999999999</v>
      </c>
      <c r="V110">
        <f>USD!G222</f>
        <v>2.0722</v>
      </c>
      <c r="W110">
        <f>USD!U222</f>
        <v>3.1780000000000003E-2</v>
      </c>
      <c r="X110">
        <f>USD!J222</f>
        <v>1.0389219999999999</v>
      </c>
    </row>
    <row r="111" spans="1:24" x14ac:dyDescent="0.2">
      <c r="A111" s="32">
        <v>39447</v>
      </c>
      <c r="B111" s="46">
        <v>0.100378</v>
      </c>
      <c r="C111" s="47">
        <v>1.386415</v>
      </c>
      <c r="D111" s="46">
        <v>2.2592000000000001E-2</v>
      </c>
      <c r="E111" s="47">
        <v>0.68545800000000001</v>
      </c>
      <c r="F111" s="44">
        <f t="shared" si="12"/>
        <v>0.1003794576852</v>
      </c>
      <c r="G111" s="36">
        <f t="shared" si="13"/>
        <v>1.3864124091287997</v>
      </c>
      <c r="H111" s="44">
        <f t="shared" si="14"/>
        <v>2.2589344094399999E-2</v>
      </c>
      <c r="I111" s="36">
        <f t="shared" si="15"/>
        <v>0.68537630331120003</v>
      </c>
      <c r="J111" s="33">
        <f t="shared" si="16"/>
        <v>0.99998547825188921</v>
      </c>
      <c r="K111" s="33">
        <f t="shared" si="17"/>
        <v>1.0000018687593843</v>
      </c>
      <c r="L111" s="33">
        <f t="shared" si="18"/>
        <v>1.0001175733827818</v>
      </c>
      <c r="M111" s="33">
        <f t="shared" si="19"/>
        <v>1.0001191997569878</v>
      </c>
      <c r="O111" s="28">
        <f>USD!F223</f>
        <v>1.4560679999999999</v>
      </c>
      <c r="P111" s="34">
        <f>USD!E223</f>
        <v>1.4560847744204346</v>
      </c>
      <c r="Q111" s="33">
        <f t="shared" si="20"/>
        <v>1.0000115203551172</v>
      </c>
      <c r="R111" s="33">
        <f t="shared" si="21"/>
        <v>0.68677319999999997</v>
      </c>
      <c r="S111" s="33"/>
      <c r="U111">
        <f>USD!C223</f>
        <v>0.14616100000000001</v>
      </c>
      <c r="V111">
        <f>USD!G223</f>
        <v>2.0187339999999998</v>
      </c>
      <c r="W111">
        <f>USD!U223</f>
        <v>3.2891999999999998E-2</v>
      </c>
      <c r="X111">
        <f>USD!J223</f>
        <v>0.99796600000000002</v>
      </c>
    </row>
    <row r="112" spans="1:24" x14ac:dyDescent="0.2">
      <c r="A112" s="32">
        <v>39478</v>
      </c>
      <c r="B112" s="46">
        <v>9.7711999999999993E-2</v>
      </c>
      <c r="C112" s="47">
        <v>1.339853</v>
      </c>
      <c r="D112" s="46">
        <v>2.2450000000000001E-2</v>
      </c>
      <c r="E112" s="47">
        <v>0.67333399999999999</v>
      </c>
      <c r="F112" s="44">
        <f t="shared" si="12"/>
        <v>9.7644924289199991E-2</v>
      </c>
      <c r="G112" s="36">
        <f t="shared" si="13"/>
        <v>1.3389063916913999</v>
      </c>
      <c r="H112" s="44">
        <f t="shared" si="14"/>
        <v>2.2434421929600001E-2</v>
      </c>
      <c r="I112" s="36">
        <f t="shared" si="15"/>
        <v>0.672866139669</v>
      </c>
      <c r="J112" s="33">
        <f t="shared" si="16"/>
        <v>1.0006869349460639</v>
      </c>
      <c r="K112" s="33">
        <f t="shared" si="17"/>
        <v>1.0007070011126051</v>
      </c>
      <c r="L112" s="33">
        <f t="shared" si="18"/>
        <v>1.0006943825184746</v>
      </c>
      <c r="M112" s="33">
        <f t="shared" si="19"/>
        <v>1.0006953245280408</v>
      </c>
      <c r="O112" s="28">
        <f>USD!F224</f>
        <v>1.470302</v>
      </c>
      <c r="P112" s="34">
        <f>USD!E224</f>
        <v>1.4713104756423079</v>
      </c>
      <c r="Q112" s="33">
        <f t="shared" si="20"/>
        <v>1.0006858969397496</v>
      </c>
      <c r="R112" s="33">
        <f t="shared" si="21"/>
        <v>0.6796662</v>
      </c>
      <c r="S112" s="33"/>
      <c r="U112">
        <f>USD!C224</f>
        <v>0.14366599999999999</v>
      </c>
      <c r="V112">
        <f>USD!G224</f>
        <v>1.9699469999999999</v>
      </c>
      <c r="W112">
        <f>USD!U224</f>
        <v>3.3008000000000003E-2</v>
      </c>
      <c r="X112">
        <f>USD!J224</f>
        <v>0.98999499999999996</v>
      </c>
    </row>
    <row r="113" spans="1:24" x14ac:dyDescent="0.2">
      <c r="A113" s="32">
        <v>39507</v>
      </c>
      <c r="B113" s="46">
        <v>8.8770000000000002E-2</v>
      </c>
      <c r="C113" s="47">
        <v>1.3347869999999999</v>
      </c>
      <c r="D113" s="46">
        <v>2.1668E-2</v>
      </c>
      <c r="E113" s="47">
        <v>0.67790799999999996</v>
      </c>
      <c r="F113" s="44">
        <f t="shared" si="12"/>
        <v>8.865611868800001E-2</v>
      </c>
      <c r="G113" s="36">
        <f t="shared" si="13"/>
        <v>1.3330198008636001</v>
      </c>
      <c r="H113" s="44">
        <f t="shared" si="14"/>
        <v>2.1641485188000003E-2</v>
      </c>
      <c r="I113" s="36">
        <f t="shared" si="15"/>
        <v>0.67700388306600001</v>
      </c>
      <c r="J113" s="33">
        <f t="shared" si="16"/>
        <v>1.0012845285095411</v>
      </c>
      <c r="K113" s="33">
        <f t="shared" si="17"/>
        <v>1.0013257110924045</v>
      </c>
      <c r="L113" s="33">
        <f t="shared" si="18"/>
        <v>1.0012251844903277</v>
      </c>
      <c r="M113" s="33">
        <f t="shared" si="19"/>
        <v>1.0013354678704431</v>
      </c>
      <c r="O113" s="28">
        <f>USD!F225</f>
        <v>1.471697</v>
      </c>
      <c r="P113" s="34">
        <f>USD!E225</f>
        <v>1.4735587563871404</v>
      </c>
      <c r="Q113" s="33">
        <f t="shared" si="20"/>
        <v>1.0012650405532799</v>
      </c>
      <c r="R113" s="33">
        <f t="shared" si="21"/>
        <v>0.67862920000000004</v>
      </c>
      <c r="S113" s="33"/>
      <c r="U113">
        <f>USD!C225</f>
        <v>0.13064000000000001</v>
      </c>
      <c r="V113">
        <f>USD!G225</f>
        <v>1.964283</v>
      </c>
      <c r="W113">
        <f>USD!U225</f>
        <v>3.1890000000000002E-2</v>
      </c>
      <c r="X113">
        <f>USD!J225</f>
        <v>0.99760499999999996</v>
      </c>
    </row>
    <row r="114" spans="1:24" x14ac:dyDescent="0.2">
      <c r="A114" s="32">
        <v>39538</v>
      </c>
      <c r="B114" s="46">
        <v>8.1270999999999996E-2</v>
      </c>
      <c r="C114" s="47">
        <v>1.2934650000000001</v>
      </c>
      <c r="D114" s="46">
        <v>2.0639000000000001E-2</v>
      </c>
      <c r="E114" s="47">
        <v>0.64677099999999998</v>
      </c>
      <c r="F114" s="44">
        <f t="shared" si="12"/>
        <v>8.1012663835200005E-2</v>
      </c>
      <c r="G114" s="36">
        <f t="shared" si="13"/>
        <v>1.2895838744256001</v>
      </c>
      <c r="H114" s="44">
        <f t="shared" si="14"/>
        <v>2.05744096368E-2</v>
      </c>
      <c r="I114" s="36">
        <f t="shared" si="15"/>
        <v>0.64473847711200005</v>
      </c>
      <c r="J114" s="33">
        <f t="shared" si="16"/>
        <v>1.0031888368135322</v>
      </c>
      <c r="K114" s="33">
        <f t="shared" si="17"/>
        <v>1.0030095953054072</v>
      </c>
      <c r="L114" s="33">
        <f t="shared" si="18"/>
        <v>1.0031393543892737</v>
      </c>
      <c r="M114" s="33">
        <f t="shared" si="19"/>
        <v>1.0031524764848909</v>
      </c>
      <c r="O114" s="28">
        <f>USD!F226</f>
        <v>1.5481</v>
      </c>
      <c r="P114" s="34">
        <f>USD!E226</f>
        <v>1.5525597362884134</v>
      </c>
      <c r="Q114" s="33">
        <f t="shared" si="20"/>
        <v>1.0028807804976509</v>
      </c>
      <c r="R114" s="33">
        <f t="shared" si="21"/>
        <v>0.64409760000000005</v>
      </c>
      <c r="S114" s="33"/>
      <c r="U114">
        <f>USD!C226</f>
        <v>0.125777</v>
      </c>
      <c r="V114">
        <f>USD!G226</f>
        <v>2.0021559999999998</v>
      </c>
      <c r="W114">
        <f>USD!U226</f>
        <v>3.1942999999999999E-2</v>
      </c>
      <c r="X114">
        <f>USD!J226</f>
        <v>1.0009950000000001</v>
      </c>
    </row>
    <row r="115" spans="1:24" x14ac:dyDescent="0.2">
      <c r="A115" s="32">
        <v>39568</v>
      </c>
      <c r="B115" s="46">
        <v>8.1505999999999995E-2</v>
      </c>
      <c r="C115" s="47">
        <v>1.2571129999999999</v>
      </c>
      <c r="D115" s="46">
        <v>2.0086E-2</v>
      </c>
      <c r="E115" s="47">
        <v>0.62535700000000005</v>
      </c>
      <c r="F115" s="44">
        <f t="shared" si="12"/>
        <v>8.1613896151000009E-2</v>
      </c>
      <c r="G115" s="36">
        <f t="shared" si="13"/>
        <v>1.2588127545559999</v>
      </c>
      <c r="H115" s="44">
        <f t="shared" si="14"/>
        <v>2.0113395309999997E-2</v>
      </c>
      <c r="I115" s="36">
        <f t="shared" si="15"/>
        <v>0.62620487346499998</v>
      </c>
      <c r="J115" s="33">
        <f t="shared" si="16"/>
        <v>0.99867796838420275</v>
      </c>
      <c r="K115" s="33">
        <f t="shared" si="17"/>
        <v>0.99864971613145159</v>
      </c>
      <c r="L115" s="33">
        <f t="shared" si="18"/>
        <v>0.99863795696461166</v>
      </c>
      <c r="M115" s="33">
        <f t="shared" si="19"/>
        <v>0.99864601266945052</v>
      </c>
      <c r="O115" s="28">
        <f>USD!F227</f>
        <v>1.576778</v>
      </c>
      <c r="P115" s="34">
        <f>USD!E227</f>
        <v>1.574572542918911</v>
      </c>
      <c r="Q115" s="33">
        <f t="shared" si="20"/>
        <v>0.99860128877934051</v>
      </c>
      <c r="R115" s="33">
        <f t="shared" si="21"/>
        <v>0.63509300000000002</v>
      </c>
      <c r="S115" s="33"/>
      <c r="U115">
        <f>USD!C227</f>
        <v>0.12850700000000001</v>
      </c>
      <c r="V115">
        <f>USD!G227</f>
        <v>1.982092</v>
      </c>
      <c r="W115">
        <f>USD!U227</f>
        <v>3.1669999999999997E-2</v>
      </c>
      <c r="X115">
        <f>USD!J227</f>
        <v>0.98600500000000002</v>
      </c>
    </row>
    <row r="116" spans="1:24" x14ac:dyDescent="0.2">
      <c r="A116" s="32">
        <v>39599</v>
      </c>
      <c r="B116" s="46">
        <v>8.4556000000000006E-2</v>
      </c>
      <c r="C116" s="47">
        <v>1.264597</v>
      </c>
      <c r="D116" s="46">
        <v>2.0081999999999999E-2</v>
      </c>
      <c r="E116" s="47">
        <v>0.64242299999999997</v>
      </c>
      <c r="F116" s="44">
        <f t="shared" si="12"/>
        <v>8.4438189245999995E-2</v>
      </c>
      <c r="G116" s="36">
        <f t="shared" si="13"/>
        <v>1.2629263929775001</v>
      </c>
      <c r="H116" s="44">
        <f t="shared" si="14"/>
        <v>2.00544876005E-2</v>
      </c>
      <c r="I116" s="36">
        <f t="shared" si="15"/>
        <v>0.64159903047849998</v>
      </c>
      <c r="J116" s="33">
        <f t="shared" si="16"/>
        <v>1.0013952307013214</v>
      </c>
      <c r="K116" s="33">
        <f t="shared" si="17"/>
        <v>1.0013228063264725</v>
      </c>
      <c r="L116" s="33">
        <f t="shared" si="18"/>
        <v>1.0013718824458677</v>
      </c>
      <c r="M116" s="33">
        <f t="shared" si="19"/>
        <v>1.0012842437135316</v>
      </c>
      <c r="O116" s="28">
        <f>USD!F228</f>
        <v>1.5543</v>
      </c>
      <c r="P116" s="34">
        <f>USD!E228</f>
        <v>1.5563100200686177</v>
      </c>
      <c r="Q116" s="33">
        <f t="shared" si="20"/>
        <v>1.001293199555181</v>
      </c>
      <c r="R116" s="33">
        <f t="shared" si="21"/>
        <v>0.64254549999999999</v>
      </c>
      <c r="S116" s="33"/>
      <c r="U116">
        <f>USD!C228</f>
        <v>0.131412</v>
      </c>
      <c r="V116">
        <f>USD!G228</f>
        <v>1.9655050000000001</v>
      </c>
      <c r="W116">
        <f>USD!U228</f>
        <v>3.1210999999999999E-2</v>
      </c>
      <c r="X116">
        <f>USD!J228</f>
        <v>0.99852700000000005</v>
      </c>
    </row>
    <row r="117" spans="1:24" x14ac:dyDescent="0.2">
      <c r="A117" s="32">
        <v>39629</v>
      </c>
      <c r="B117" s="46">
        <v>8.1137000000000001E-2</v>
      </c>
      <c r="C117" s="47">
        <v>1.2643279999999999</v>
      </c>
      <c r="D117" s="46">
        <v>1.9396E-2</v>
      </c>
      <c r="E117" s="47">
        <v>0.63357799999999997</v>
      </c>
      <c r="F117" s="44">
        <f t="shared" si="12"/>
        <v>8.1106940853599999E-2</v>
      </c>
      <c r="G117" s="36">
        <f t="shared" si="13"/>
        <v>1.2638524723655999</v>
      </c>
      <c r="H117" s="44">
        <f t="shared" si="14"/>
        <v>1.9387437148800001E-2</v>
      </c>
      <c r="I117" s="36">
        <f t="shared" si="15"/>
        <v>0.63332487557520001</v>
      </c>
      <c r="J117" s="33">
        <f t="shared" si="16"/>
        <v>1.0003706112705479</v>
      </c>
      <c r="K117" s="33">
        <f t="shared" si="17"/>
        <v>1.0003762524857904</v>
      </c>
      <c r="L117" s="33">
        <f t="shared" si="18"/>
        <v>1.0004416700946226</v>
      </c>
      <c r="M117" s="33">
        <f t="shared" si="19"/>
        <v>1.0003996754818292</v>
      </c>
      <c r="O117" s="28">
        <f>USD!F229</f>
        <v>1.554867</v>
      </c>
      <c r="P117" s="34">
        <f>USD!E229</f>
        <v>1.5554402455853493</v>
      </c>
      <c r="Q117" s="33">
        <f t="shared" si="20"/>
        <v>1.0003686782119303</v>
      </c>
      <c r="R117" s="33">
        <f t="shared" si="21"/>
        <v>0.64290480000000005</v>
      </c>
      <c r="S117" s="33"/>
      <c r="U117">
        <f>USD!C229</f>
        <v>0.12615699999999999</v>
      </c>
      <c r="V117">
        <f>USD!G229</f>
        <v>1.9658469999999999</v>
      </c>
      <c r="W117">
        <f>USD!U229</f>
        <v>3.0155999999999999E-2</v>
      </c>
      <c r="X117">
        <f>USD!J229</f>
        <v>0.98509899999999995</v>
      </c>
    </row>
    <row r="118" spans="1:24" x14ac:dyDescent="0.2">
      <c r="A118" s="32">
        <v>39660</v>
      </c>
      <c r="B118" s="46">
        <v>8.3020999999999998E-2</v>
      </c>
      <c r="C118" s="47">
        <v>1.262073</v>
      </c>
      <c r="D118" s="46">
        <v>1.8946999999999999E-2</v>
      </c>
      <c r="E118" s="47">
        <v>0.62697999999999998</v>
      </c>
      <c r="F118" s="44">
        <f t="shared" si="12"/>
        <v>8.2968741437999996E-2</v>
      </c>
      <c r="G118" s="36">
        <f t="shared" si="13"/>
        <v>1.2613393675982001</v>
      </c>
      <c r="H118" s="44">
        <f t="shared" si="14"/>
        <v>1.8935454390600001E-2</v>
      </c>
      <c r="I118" s="36">
        <f t="shared" si="15"/>
        <v>0.62662595716269998</v>
      </c>
      <c r="J118" s="33">
        <f t="shared" si="16"/>
        <v>1.0006298584393865</v>
      </c>
      <c r="K118" s="33">
        <f t="shared" si="17"/>
        <v>1.0005816296713206</v>
      </c>
      <c r="L118" s="33">
        <f t="shared" si="18"/>
        <v>1.0006097350061864</v>
      </c>
      <c r="M118" s="33">
        <f t="shared" si="19"/>
        <v>1.0005649986778447</v>
      </c>
      <c r="O118" s="28">
        <f>USD!F230</f>
        <v>1.5748899999999999</v>
      </c>
      <c r="P118" s="34">
        <f>USD!E230</f>
        <v>1.5757741739122075</v>
      </c>
      <c r="Q118" s="33">
        <f t="shared" si="20"/>
        <v>1.0005614194719679</v>
      </c>
      <c r="R118" s="33">
        <f t="shared" si="21"/>
        <v>0.63460870000000003</v>
      </c>
      <c r="S118" s="33"/>
      <c r="U118">
        <f>USD!C230</f>
        <v>0.13074</v>
      </c>
      <c r="V118">
        <f>USD!G230</f>
        <v>1.9875860000000001</v>
      </c>
      <c r="W118">
        <f>USD!U230</f>
        <v>2.9838E-2</v>
      </c>
      <c r="X118">
        <f>USD!J230</f>
        <v>0.98742099999999999</v>
      </c>
    </row>
    <row r="119" spans="1:24" x14ac:dyDescent="0.2">
      <c r="A119" s="32">
        <v>39691</v>
      </c>
      <c r="B119" s="46">
        <v>8.7124999999999994E-2</v>
      </c>
      <c r="C119" s="47">
        <v>1.2623580000000001</v>
      </c>
      <c r="D119" s="46">
        <v>1.9702999999999998E-2</v>
      </c>
      <c r="E119" s="47">
        <v>0.63416399999999995</v>
      </c>
      <c r="F119" s="44">
        <f t="shared" si="12"/>
        <v>8.7531291000000011E-2</v>
      </c>
      <c r="G119" s="36">
        <f t="shared" si="13"/>
        <v>1.2682888620000001</v>
      </c>
      <c r="H119" s="44">
        <f t="shared" si="14"/>
        <v>1.9787012999999999E-2</v>
      </c>
      <c r="I119" s="36">
        <f t="shared" si="15"/>
        <v>0.63690271800000009</v>
      </c>
      <c r="J119" s="33">
        <f t="shared" si="16"/>
        <v>0.99535833419845232</v>
      </c>
      <c r="K119" s="33">
        <f t="shared" si="17"/>
        <v>0.99532372933509206</v>
      </c>
      <c r="L119" s="33">
        <f t="shared" si="18"/>
        <v>0.99575413429000115</v>
      </c>
      <c r="M119" s="33">
        <f t="shared" si="19"/>
        <v>0.99569994298564113</v>
      </c>
      <c r="O119" s="28">
        <f>USD!F231</f>
        <v>1.501676</v>
      </c>
      <c r="P119" s="34">
        <f>USD!E231</f>
        <v>1.4947683109118086</v>
      </c>
      <c r="Q119" s="33">
        <f t="shared" si="20"/>
        <v>0.99540001365927711</v>
      </c>
      <c r="R119" s="33">
        <f t="shared" si="21"/>
        <v>0.66900000000000004</v>
      </c>
      <c r="S119" s="33"/>
      <c r="U119">
        <f>USD!C231</f>
        <v>0.13083900000000001</v>
      </c>
      <c r="V119">
        <f>USD!G231</f>
        <v>1.8957980000000001</v>
      </c>
      <c r="W119">
        <f>USD!U231</f>
        <v>2.9576999999999999E-2</v>
      </c>
      <c r="X119">
        <f>USD!J231</f>
        <v>0.95202200000000003</v>
      </c>
    </row>
    <row r="120" spans="1:24" ht="17" customHeight="1" x14ac:dyDescent="0.2">
      <c r="A120" s="32">
        <v>39721</v>
      </c>
      <c r="B120" s="46">
        <v>8.6263000000000006E-2</v>
      </c>
      <c r="C120" s="47">
        <v>1.2512509999999999</v>
      </c>
      <c r="D120" s="46">
        <v>2.0275000000000001E-2</v>
      </c>
      <c r="E120" s="47">
        <v>0.65686599999999995</v>
      </c>
      <c r="F120" s="44">
        <f t="shared" si="12"/>
        <v>8.6428053236800015E-2</v>
      </c>
      <c r="G120" s="36">
        <f t="shared" si="13"/>
        <v>1.2538145955224</v>
      </c>
      <c r="H120" s="44">
        <f t="shared" si="14"/>
        <v>2.03139940922E-2</v>
      </c>
      <c r="I120" s="36">
        <f t="shared" si="15"/>
        <v>0.65816978395119996</v>
      </c>
      <c r="J120" s="33">
        <f t="shared" si="16"/>
        <v>0.99809028167801273</v>
      </c>
      <c r="K120" s="33">
        <f t="shared" si="17"/>
        <v>0.99795536315213174</v>
      </c>
      <c r="L120" s="33">
        <f t="shared" si="18"/>
        <v>0.99808043203995167</v>
      </c>
      <c r="M120" s="33">
        <f t="shared" si="19"/>
        <v>0.99801907656201871</v>
      </c>
      <c r="O120" s="28">
        <f>USD!F232</f>
        <v>1.437589</v>
      </c>
      <c r="P120" s="34">
        <f>USD!E232</f>
        <v>1.4346267832769573</v>
      </c>
      <c r="Q120" s="33">
        <f t="shared" si="20"/>
        <v>0.99793945507162152</v>
      </c>
      <c r="R120" s="33">
        <f t="shared" si="21"/>
        <v>0.69704540000000004</v>
      </c>
      <c r="S120" s="33"/>
      <c r="U120">
        <f>USD!C232</f>
        <v>0.123992</v>
      </c>
      <c r="V120">
        <f>USD!G232</f>
        <v>1.798756</v>
      </c>
      <c r="W120">
        <f>USD!U232</f>
        <v>2.9142999999999999E-2</v>
      </c>
      <c r="X120">
        <f>USD!J232</f>
        <v>0.94422799999999996</v>
      </c>
    </row>
    <row r="121" spans="1:24" x14ac:dyDescent="0.2">
      <c r="A121" s="32">
        <v>39752</v>
      </c>
      <c r="B121" s="46">
        <v>7.8034999999999993E-2</v>
      </c>
      <c r="C121" s="47">
        <v>1.274994</v>
      </c>
      <c r="D121" s="46">
        <v>2.1721000000000001E-2</v>
      </c>
      <c r="E121" s="47">
        <v>0.63963499999999995</v>
      </c>
      <c r="F121" s="44">
        <f t="shared" si="12"/>
        <v>7.8909415311E-2</v>
      </c>
      <c r="G121" s="36">
        <f t="shared" si="13"/>
        <v>1.2873922886810001</v>
      </c>
      <c r="H121" s="44">
        <f t="shared" si="14"/>
        <v>2.1913380806399999E-2</v>
      </c>
      <c r="I121" s="36">
        <f t="shared" si="15"/>
        <v>0.64621948279660002</v>
      </c>
      <c r="J121" s="33">
        <f t="shared" si="16"/>
        <v>0.98891874553177539</v>
      </c>
      <c r="K121" s="33">
        <f t="shared" si="17"/>
        <v>0.99036945553425459</v>
      </c>
      <c r="L121" s="33">
        <f t="shared" si="18"/>
        <v>0.99122085231395185</v>
      </c>
      <c r="M121" s="33">
        <f t="shared" si="19"/>
        <v>0.98981076403313495</v>
      </c>
      <c r="O121" s="28">
        <f>USD!F233</f>
        <v>1.3401959999999999</v>
      </c>
      <c r="P121" s="34">
        <f>USD!E233</f>
        <v>1.3274081373835565</v>
      </c>
      <c r="Q121" s="33">
        <f t="shared" si="20"/>
        <v>0.99045821460708472</v>
      </c>
      <c r="R121" s="33">
        <f t="shared" si="21"/>
        <v>0.75334780000000001</v>
      </c>
      <c r="S121" s="33"/>
      <c r="U121">
        <f>USD!C233</f>
        <v>0.104745</v>
      </c>
      <c r="V121">
        <f>USD!G233</f>
        <v>1.7088950000000001</v>
      </c>
      <c r="W121">
        <f>USD!U233</f>
        <v>2.9087999999999999E-2</v>
      </c>
      <c r="X121">
        <f>USD!J233</f>
        <v>0.85779700000000003</v>
      </c>
    </row>
    <row r="122" spans="1:24" x14ac:dyDescent="0.2">
      <c r="A122" s="32">
        <v>39782</v>
      </c>
      <c r="B122" s="46">
        <v>7.7577999999999994E-2</v>
      </c>
      <c r="C122" s="47">
        <v>1.2076610000000001</v>
      </c>
      <c r="D122" s="46">
        <v>2.2405000000000001E-2</v>
      </c>
      <c r="E122" s="47">
        <v>0.64448000000000005</v>
      </c>
      <c r="F122" s="44">
        <f t="shared" si="12"/>
        <v>7.7680829800000004E-2</v>
      </c>
      <c r="G122" s="36">
        <f t="shared" si="13"/>
        <v>1.2092505551000001</v>
      </c>
      <c r="H122" s="44">
        <f t="shared" si="14"/>
        <v>2.24266469E-2</v>
      </c>
      <c r="I122" s="36">
        <f t="shared" si="15"/>
        <v>0.645254463</v>
      </c>
      <c r="J122" s="33">
        <f t="shared" si="16"/>
        <v>0.99867625255465531</v>
      </c>
      <c r="K122" s="33">
        <f t="shared" si="17"/>
        <v>0.99868550393192201</v>
      </c>
      <c r="L122" s="33">
        <f t="shared" si="18"/>
        <v>0.99903476876875441</v>
      </c>
      <c r="M122" s="33">
        <f t="shared" si="19"/>
        <v>0.99879975568646329</v>
      </c>
      <c r="O122" s="28">
        <f>USD!F234</f>
        <v>1.2735780000000001</v>
      </c>
      <c r="P122" s="34">
        <f>USD!E234</f>
        <v>1.2721027859051011</v>
      </c>
      <c r="Q122" s="33">
        <f t="shared" si="20"/>
        <v>0.99884167746702668</v>
      </c>
      <c r="R122" s="33">
        <f t="shared" si="21"/>
        <v>0.78610000000000002</v>
      </c>
      <c r="S122" s="33"/>
      <c r="U122">
        <f>USD!C234</f>
        <v>9.8818000000000003E-2</v>
      </c>
      <c r="V122">
        <f>USD!G234</f>
        <v>1.5382910000000001</v>
      </c>
      <c r="W122">
        <f>USD!U234</f>
        <v>2.8528999999999999E-2</v>
      </c>
      <c r="X122">
        <f>USD!J234</f>
        <v>0.82082999999999995</v>
      </c>
    </row>
    <row r="123" spans="1:24" x14ac:dyDescent="0.2">
      <c r="A123" s="32">
        <v>39813</v>
      </c>
      <c r="B123" s="46">
        <v>7.4694999999999998E-2</v>
      </c>
      <c r="C123" s="47">
        <v>1.104133</v>
      </c>
      <c r="D123" s="46">
        <v>2.1165E-2</v>
      </c>
      <c r="E123" s="47">
        <v>0.60156699999999996</v>
      </c>
      <c r="F123" s="44">
        <f t="shared" si="12"/>
        <v>7.5093887250000005E-2</v>
      </c>
      <c r="G123" s="36">
        <f t="shared" si="13"/>
        <v>1.1087614575</v>
      </c>
      <c r="H123" s="44">
        <f t="shared" si="14"/>
        <v>2.12655915E-2</v>
      </c>
      <c r="I123" s="36">
        <f t="shared" si="15"/>
        <v>0.60451283025000002</v>
      </c>
      <c r="J123" s="33">
        <f t="shared" si="16"/>
        <v>0.99468815286293488</v>
      </c>
      <c r="K123" s="33">
        <f t="shared" si="17"/>
        <v>0.99582556061207606</v>
      </c>
      <c r="L123" s="33">
        <f t="shared" si="18"/>
        <v>0.9952697530186263</v>
      </c>
      <c r="M123" s="33">
        <f t="shared" si="19"/>
        <v>0.99512693510775974</v>
      </c>
      <c r="O123" s="28">
        <f>USD!F235</f>
        <v>1.3510629999999999</v>
      </c>
      <c r="P123" s="34">
        <f>USD!E235</f>
        <v>1.3427324605572339</v>
      </c>
      <c r="Q123" s="33">
        <f t="shared" si="20"/>
        <v>0.99383408512943816</v>
      </c>
      <c r="R123" s="33">
        <f t="shared" si="21"/>
        <v>0.74475000000000002</v>
      </c>
      <c r="S123" s="33"/>
      <c r="U123">
        <f>USD!C235</f>
        <v>0.100831</v>
      </c>
      <c r="V123">
        <f>USD!G235</f>
        <v>1.4887699999999999</v>
      </c>
      <c r="W123">
        <f>USD!U235</f>
        <v>2.8554E-2</v>
      </c>
      <c r="X123">
        <f>USD!J235</f>
        <v>0.81169899999999995</v>
      </c>
    </row>
    <row r="124" spans="1:24" x14ac:dyDescent="0.2">
      <c r="A124" s="32">
        <v>39844</v>
      </c>
      <c r="B124" s="46">
        <v>7.6127E-2</v>
      </c>
      <c r="C124" s="47">
        <v>1.086295</v>
      </c>
      <c r="D124" s="46">
        <v>2.1475999999999999E-2</v>
      </c>
      <c r="E124" s="47">
        <v>0.61177300000000001</v>
      </c>
      <c r="F124" s="44">
        <f t="shared" si="12"/>
        <v>7.7026597399999994E-2</v>
      </c>
      <c r="G124" s="36">
        <f t="shared" si="13"/>
        <v>1.0988578380999998</v>
      </c>
      <c r="H124" s="44">
        <f t="shared" si="14"/>
        <v>2.17131622E-2</v>
      </c>
      <c r="I124" s="36">
        <f t="shared" si="15"/>
        <v>0.61877962469999992</v>
      </c>
      <c r="J124" s="33">
        <f t="shared" si="16"/>
        <v>0.98832095106929918</v>
      </c>
      <c r="K124" s="33">
        <f t="shared" si="17"/>
        <v>0.98856736725678562</v>
      </c>
      <c r="L124" s="33">
        <f t="shared" si="18"/>
        <v>0.98907749143973134</v>
      </c>
      <c r="M124" s="33">
        <f t="shared" si="19"/>
        <v>0.98867670424119591</v>
      </c>
      <c r="O124" s="28">
        <f>USD!F236</f>
        <v>1.3342480000000001</v>
      </c>
      <c r="P124" s="34">
        <f>USD!E236</f>
        <v>1.3187392852433075</v>
      </c>
      <c r="Q124" s="33">
        <f t="shared" si="20"/>
        <v>0.98837643769622097</v>
      </c>
      <c r="R124" s="33">
        <f t="shared" si="21"/>
        <v>0.75829999999999997</v>
      </c>
      <c r="S124" s="33"/>
      <c r="U124">
        <f>USD!C236</f>
        <v>0.101578</v>
      </c>
      <c r="V124">
        <f>USD!G236</f>
        <v>1.4491069999999999</v>
      </c>
      <c r="W124">
        <f>USD!U236</f>
        <v>2.8634E-2</v>
      </c>
      <c r="X124">
        <f>USD!J236</f>
        <v>0.81600899999999998</v>
      </c>
    </row>
    <row r="125" spans="1:24" x14ac:dyDescent="0.2">
      <c r="A125" s="32">
        <v>39872</v>
      </c>
      <c r="B125" s="46">
        <v>7.8232999999999997E-2</v>
      </c>
      <c r="C125" s="47">
        <v>1.1241380000000001</v>
      </c>
      <c r="D125" s="46">
        <v>2.2154E-2</v>
      </c>
      <c r="E125" s="47">
        <v>0.62891200000000003</v>
      </c>
      <c r="F125" s="44">
        <f t="shared" si="12"/>
        <v>7.8216446100000003E-2</v>
      </c>
      <c r="G125" s="36">
        <f t="shared" si="13"/>
        <v>1.1238705789999999</v>
      </c>
      <c r="H125" s="44">
        <f t="shared" si="14"/>
        <v>2.2148601800000001E-2</v>
      </c>
      <c r="I125" s="36">
        <f t="shared" si="15"/>
        <v>0.62876907795000003</v>
      </c>
      <c r="J125" s="33">
        <f t="shared" si="16"/>
        <v>1.0002116421906824</v>
      </c>
      <c r="K125" s="33">
        <f t="shared" si="17"/>
        <v>1.0002379464370694</v>
      </c>
      <c r="L125" s="33">
        <f t="shared" si="18"/>
        <v>1.0002437264459736</v>
      </c>
      <c r="M125" s="33">
        <f t="shared" si="19"/>
        <v>1.0002273045145063</v>
      </c>
      <c r="O125" s="28">
        <f>USD!F237</f>
        <v>1.2806999999999999</v>
      </c>
      <c r="P125" s="34">
        <f>USD!E237</f>
        <v>1.2809837955549863</v>
      </c>
      <c r="Q125" s="33">
        <f t="shared" si="20"/>
        <v>1.0002215940930634</v>
      </c>
      <c r="R125" s="33">
        <f t="shared" si="21"/>
        <v>0.78064999999999996</v>
      </c>
      <c r="S125" s="33"/>
      <c r="U125">
        <f>USD!C237</f>
        <v>0.10019400000000001</v>
      </c>
      <c r="V125">
        <f>USD!G237</f>
        <v>1.4396599999999999</v>
      </c>
      <c r="W125">
        <f>USD!U237</f>
        <v>2.8372000000000001E-2</v>
      </c>
      <c r="X125">
        <f>USD!J237</f>
        <v>0.80544300000000002</v>
      </c>
    </row>
    <row r="126" spans="1:24" x14ac:dyDescent="0.2">
      <c r="A126" s="32">
        <v>39903</v>
      </c>
      <c r="B126" s="46">
        <v>7.6974000000000001E-2</v>
      </c>
      <c r="C126" s="47">
        <v>1.088303</v>
      </c>
      <c r="D126" s="46">
        <v>2.1399999999999999E-2</v>
      </c>
      <c r="E126" s="47">
        <v>0.60651200000000005</v>
      </c>
      <c r="F126" s="44">
        <f t="shared" si="12"/>
        <v>7.7134208342400007E-2</v>
      </c>
      <c r="G126" s="36">
        <f t="shared" si="13"/>
        <v>1.089717009918</v>
      </c>
      <c r="H126" s="44">
        <f t="shared" si="14"/>
        <v>2.1423868393199999E-2</v>
      </c>
      <c r="I126" s="36">
        <f t="shared" si="15"/>
        <v>0.60735060315479994</v>
      </c>
      <c r="J126" s="33">
        <f t="shared" si="16"/>
        <v>0.99792299232930692</v>
      </c>
      <c r="K126" s="33">
        <f t="shared" si="17"/>
        <v>0.99870240630812357</v>
      </c>
      <c r="L126" s="33">
        <f t="shared" si="18"/>
        <v>0.99888589713295772</v>
      </c>
      <c r="M126" s="33">
        <f t="shared" si="19"/>
        <v>0.99861924372768562</v>
      </c>
      <c r="O126" s="28">
        <f>USD!F238</f>
        <v>1.3064469999999999</v>
      </c>
      <c r="P126" s="34">
        <f>USD!E238</f>
        <v>1.3040128648693197</v>
      </c>
      <c r="Q126" s="33">
        <f t="shared" si="20"/>
        <v>0.99813682825963834</v>
      </c>
      <c r="R126" s="33">
        <f t="shared" si="21"/>
        <v>0.76686359999999998</v>
      </c>
      <c r="S126" s="33"/>
      <c r="U126">
        <f>USD!C238</f>
        <v>0.10058400000000001</v>
      </c>
      <c r="V126">
        <f>USD!G238</f>
        <v>1.4210050000000001</v>
      </c>
      <c r="W126">
        <f>USD!U238</f>
        <v>2.7937E-2</v>
      </c>
      <c r="X126">
        <f>USD!J238</f>
        <v>0.79199299999999995</v>
      </c>
    </row>
    <row r="127" spans="1:24" x14ac:dyDescent="0.2">
      <c r="A127" s="32">
        <v>39933</v>
      </c>
      <c r="B127" s="46">
        <v>8.4079000000000001E-2</v>
      </c>
      <c r="C127" s="47">
        <v>1.114106</v>
      </c>
      <c r="D127" s="46">
        <v>2.1395999999999998E-2</v>
      </c>
      <c r="E127" s="47">
        <v>0.61794899999999997</v>
      </c>
      <c r="F127" s="44">
        <f t="shared" si="12"/>
        <v>8.4003485871899986E-2</v>
      </c>
      <c r="G127" s="36">
        <f t="shared" si="13"/>
        <v>1.1132383803617998</v>
      </c>
      <c r="H127" s="44">
        <f t="shared" si="14"/>
        <v>2.1377871847499997E-2</v>
      </c>
      <c r="I127" s="36">
        <f t="shared" si="15"/>
        <v>0.61743383904719995</v>
      </c>
      <c r="J127" s="33">
        <f t="shared" si="16"/>
        <v>1.0008989404108202</v>
      </c>
      <c r="K127" s="33">
        <f t="shared" si="17"/>
        <v>1.0007793655460553</v>
      </c>
      <c r="L127" s="33">
        <f t="shared" si="18"/>
        <v>1.0008479867701201</v>
      </c>
      <c r="M127" s="33">
        <f t="shared" si="19"/>
        <v>1.0008343581453116</v>
      </c>
      <c r="O127" s="28">
        <f>USD!F239</f>
        <v>1.319375</v>
      </c>
      <c r="P127" s="34">
        <f>USD!E239</f>
        <v>1.3202904480550868</v>
      </c>
      <c r="Q127" s="33">
        <f t="shared" si="20"/>
        <v>1.0006938497812121</v>
      </c>
      <c r="R127" s="33">
        <f t="shared" si="21"/>
        <v>0.75740909999999995</v>
      </c>
      <c r="S127" s="33"/>
      <c r="U127">
        <f>USD!C239</f>
        <v>0.11090899999999999</v>
      </c>
      <c r="V127">
        <f>USD!G239</f>
        <v>1.4697979999999999</v>
      </c>
      <c r="W127">
        <f>USD!U239</f>
        <v>2.8225E-2</v>
      </c>
      <c r="X127">
        <f>USD!J239</f>
        <v>0.81519200000000003</v>
      </c>
    </row>
    <row r="128" spans="1:24" x14ac:dyDescent="0.2">
      <c r="A128" s="32">
        <v>39964</v>
      </c>
      <c r="B128" s="46">
        <v>8.7690000000000004E-2</v>
      </c>
      <c r="C128" s="47">
        <v>1.128879</v>
      </c>
      <c r="D128" s="46">
        <v>2.1170999999999999E-2</v>
      </c>
      <c r="E128" s="47">
        <v>0.63587000000000005</v>
      </c>
      <c r="F128" s="44">
        <f t="shared" si="12"/>
        <v>8.7508569181999993E-2</v>
      </c>
      <c r="G128" s="36">
        <f t="shared" si="13"/>
        <v>1.1268692659435999</v>
      </c>
      <c r="H128" s="44">
        <f t="shared" si="14"/>
        <v>2.1126342121199997E-2</v>
      </c>
      <c r="I128" s="36">
        <f t="shared" si="15"/>
        <v>0.63468836923079996</v>
      </c>
      <c r="J128" s="33">
        <f t="shared" si="16"/>
        <v>1.0020732920180957</v>
      </c>
      <c r="K128" s="33">
        <f t="shared" si="17"/>
        <v>1.0017834669177148</v>
      </c>
      <c r="L128" s="33">
        <f t="shared" si="18"/>
        <v>1.0021138481306324</v>
      </c>
      <c r="M128" s="33">
        <f t="shared" si="19"/>
        <v>1.0018617495238367</v>
      </c>
      <c r="O128" s="28">
        <f>USD!F240</f>
        <v>1.3636360000000001</v>
      </c>
      <c r="P128" s="34">
        <f>USD!E240</f>
        <v>1.3662090594962186</v>
      </c>
      <c r="Q128" s="33">
        <f t="shared" si="20"/>
        <v>1.0018869108004032</v>
      </c>
      <c r="R128" s="33">
        <f t="shared" si="21"/>
        <v>0.73195239999999995</v>
      </c>
      <c r="S128" s="33"/>
      <c r="U128">
        <f>USD!C240</f>
        <v>0.11955499999999999</v>
      </c>
      <c r="V128">
        <f>USD!G240</f>
        <v>1.539539</v>
      </c>
      <c r="W128">
        <f>USD!U240</f>
        <v>2.8863E-2</v>
      </c>
      <c r="X128">
        <f>USD!J240</f>
        <v>0.86711700000000003</v>
      </c>
    </row>
    <row r="129" spans="1:24" x14ac:dyDescent="0.2">
      <c r="A129" s="32">
        <v>39994</v>
      </c>
      <c r="B129" s="46">
        <v>8.8597999999999996E-2</v>
      </c>
      <c r="C129" s="47">
        <v>1.1665460000000001</v>
      </c>
      <c r="D129" s="46">
        <v>2.0879000000000002E-2</v>
      </c>
      <c r="E129" s="47">
        <v>0.63466</v>
      </c>
      <c r="F129" s="44">
        <f t="shared" si="12"/>
        <v>8.8740054920199998E-2</v>
      </c>
      <c r="G129" s="36">
        <f t="shared" si="13"/>
        <v>1.1683687415202</v>
      </c>
      <c r="H129" s="44">
        <f t="shared" si="14"/>
        <v>2.0912543237399998E-2</v>
      </c>
      <c r="I129" s="36">
        <f t="shared" si="15"/>
        <v>0.63572718576659992</v>
      </c>
      <c r="J129" s="33">
        <f t="shared" si="16"/>
        <v>0.99839920179982145</v>
      </c>
      <c r="K129" s="33">
        <f t="shared" si="17"/>
        <v>0.99843992615051624</v>
      </c>
      <c r="L129" s="33">
        <f t="shared" si="18"/>
        <v>0.99839602304611108</v>
      </c>
      <c r="M129" s="33">
        <f t="shared" si="19"/>
        <v>0.99832131488082732</v>
      </c>
      <c r="O129" s="28">
        <f>USD!F241</f>
        <v>1.4037029999999999</v>
      </c>
      <c r="P129" s="34">
        <f>USD!E241</f>
        <v>1.4014077421050994</v>
      </c>
      <c r="Q129" s="33">
        <f t="shared" si="20"/>
        <v>0.99836485503350747</v>
      </c>
      <c r="R129" s="33">
        <f t="shared" si="21"/>
        <v>0.71356819999999999</v>
      </c>
      <c r="S129" s="33"/>
      <c r="U129">
        <f>USD!C241</f>
        <v>0.124361</v>
      </c>
      <c r="V129">
        <f>USD!G241</f>
        <v>1.6373610000000001</v>
      </c>
      <c r="W129">
        <f>USD!U241</f>
        <v>2.9307E-2</v>
      </c>
      <c r="X129">
        <f>USD!J241</f>
        <v>0.89091299999999995</v>
      </c>
    </row>
    <row r="130" spans="1:24" x14ac:dyDescent="0.2">
      <c r="A130" s="32">
        <v>40025</v>
      </c>
      <c r="B130" s="46">
        <v>8.9301000000000005E-2</v>
      </c>
      <c r="C130" s="47">
        <v>1.162534</v>
      </c>
      <c r="D130" s="46">
        <v>2.0871000000000001E-2</v>
      </c>
      <c r="E130" s="47">
        <v>0.63052600000000003</v>
      </c>
      <c r="F130" s="44">
        <f t="shared" si="12"/>
        <v>8.9216622856800001E-2</v>
      </c>
      <c r="G130" s="36">
        <f t="shared" si="13"/>
        <v>1.1613415134273</v>
      </c>
      <c r="H130" s="44">
        <f t="shared" si="14"/>
        <v>2.0849012209200001E-2</v>
      </c>
      <c r="I130" s="36">
        <f t="shared" si="15"/>
        <v>0.62996143601069998</v>
      </c>
      <c r="J130" s="33">
        <f t="shared" si="16"/>
        <v>1.0009457558524204</v>
      </c>
      <c r="K130" s="33">
        <f t="shared" si="17"/>
        <v>1.0010268181744237</v>
      </c>
      <c r="L130" s="33">
        <f t="shared" si="18"/>
        <v>1.0010546202659087</v>
      </c>
      <c r="M130" s="33">
        <f t="shared" si="19"/>
        <v>1.0008961881744305</v>
      </c>
      <c r="O130" s="28">
        <f>USD!F242</f>
        <v>1.4073640000000001</v>
      </c>
      <c r="P130" s="34">
        <f>USD!E242</f>
        <v>1.4087957599755772</v>
      </c>
      <c r="Q130" s="33">
        <f t="shared" si="20"/>
        <v>1.0010173345172799</v>
      </c>
      <c r="R130" s="33">
        <f t="shared" si="21"/>
        <v>0.70982610000000002</v>
      </c>
      <c r="S130" s="33"/>
      <c r="U130">
        <f>USD!C242</f>
        <v>0.12568799999999999</v>
      </c>
      <c r="V130">
        <f>USD!G242</f>
        <v>1.636093</v>
      </c>
      <c r="W130">
        <f>USD!U242</f>
        <v>2.9371999999999999E-2</v>
      </c>
      <c r="X130">
        <f>USD!J242</f>
        <v>0.88748700000000003</v>
      </c>
    </row>
    <row r="131" spans="1:24" x14ac:dyDescent="0.2">
      <c r="A131" s="32">
        <v>40056</v>
      </c>
      <c r="B131" s="46">
        <v>8.8593000000000005E-2</v>
      </c>
      <c r="C131" s="47">
        <v>1.1603000000000001</v>
      </c>
      <c r="D131" s="46">
        <v>2.0605999999999999E-2</v>
      </c>
      <c r="E131" s="47">
        <v>0.645007</v>
      </c>
      <c r="F131" s="44">
        <f t="shared" si="12"/>
        <v>8.8547516000000007E-2</v>
      </c>
      <c r="G131" s="36">
        <f t="shared" si="13"/>
        <v>1.159647476</v>
      </c>
      <c r="H131" s="44">
        <f t="shared" si="14"/>
        <v>2.0593977999999999E-2</v>
      </c>
      <c r="I131" s="36">
        <f t="shared" si="15"/>
        <v>0.64465432099999997</v>
      </c>
      <c r="J131" s="33">
        <f t="shared" si="16"/>
        <v>1.0005136677125985</v>
      </c>
      <c r="K131" s="33">
        <f t="shared" si="17"/>
        <v>1.0005626916916603</v>
      </c>
      <c r="L131" s="33">
        <f t="shared" si="18"/>
        <v>1.0005837628844705</v>
      </c>
      <c r="M131" s="33">
        <f t="shared" si="19"/>
        <v>1.00054708234865</v>
      </c>
      <c r="O131" s="28">
        <f>USD!F243</f>
        <v>1.4257489999999999</v>
      </c>
      <c r="P131" s="34">
        <f>USD!E243</f>
        <v>1.4265335235378032</v>
      </c>
      <c r="Q131" s="33">
        <f t="shared" si="20"/>
        <v>1.0005502536125246</v>
      </c>
      <c r="R131" s="33">
        <f t="shared" si="21"/>
        <v>0.70099999999999996</v>
      </c>
      <c r="S131" s="33"/>
      <c r="U131">
        <f>USD!C243</f>
        <v>0.12631600000000001</v>
      </c>
      <c r="V131">
        <f>USD!G243</f>
        <v>1.6542760000000001</v>
      </c>
      <c r="W131">
        <f>USD!U243</f>
        <v>2.9378000000000001E-2</v>
      </c>
      <c r="X131">
        <f>USD!J243</f>
        <v>0.91962100000000002</v>
      </c>
    </row>
    <row r="132" spans="1:24" x14ac:dyDescent="0.2">
      <c r="A132" s="32">
        <v>40086</v>
      </c>
      <c r="B132" s="46">
        <v>9.1579999999999995E-2</v>
      </c>
      <c r="C132" s="47">
        <v>1.121883</v>
      </c>
      <c r="D132" s="46">
        <v>2.0303999999999999E-2</v>
      </c>
      <c r="E132" s="47">
        <v>0.63464299999999996</v>
      </c>
      <c r="F132" s="44">
        <f t="shared" si="12"/>
        <v>9.1510562940500001E-2</v>
      </c>
      <c r="G132" s="36">
        <f t="shared" si="13"/>
        <v>1.1208092713294999</v>
      </c>
      <c r="H132" s="44">
        <f t="shared" si="14"/>
        <v>2.0286103383999998E-2</v>
      </c>
      <c r="I132" s="36">
        <f t="shared" si="15"/>
        <v>0.63409381010349997</v>
      </c>
      <c r="J132" s="33">
        <f t="shared" si="16"/>
        <v>1.000758787371302</v>
      </c>
      <c r="K132" s="33">
        <f t="shared" si="17"/>
        <v>1.0009579941011966</v>
      </c>
      <c r="L132" s="33">
        <f t="shared" si="18"/>
        <v>1.0008822106277007</v>
      </c>
      <c r="M132" s="33">
        <f t="shared" si="19"/>
        <v>1.0008661019674838</v>
      </c>
      <c r="O132" s="28">
        <f>USD!F244</f>
        <v>1.455586</v>
      </c>
      <c r="P132" s="34">
        <f>USD!E244</f>
        <v>1.4567607904092696</v>
      </c>
      <c r="Q132" s="33">
        <f t="shared" si="20"/>
        <v>1.0008070910336246</v>
      </c>
      <c r="R132" s="33">
        <f t="shared" si="21"/>
        <v>0.68645449999999997</v>
      </c>
      <c r="S132" s="33"/>
      <c r="U132">
        <f>USD!C244</f>
        <v>0.13330900000000001</v>
      </c>
      <c r="V132">
        <f>USD!G244</f>
        <v>1.6327510000000001</v>
      </c>
      <c r="W132">
        <f>USD!U244</f>
        <v>2.9551999999999998E-2</v>
      </c>
      <c r="X132">
        <f>USD!J244</f>
        <v>0.92372299999999996</v>
      </c>
    </row>
    <row r="133" spans="1:24" x14ac:dyDescent="0.2">
      <c r="A133" s="32">
        <v>40117</v>
      </c>
      <c r="B133" s="46">
        <v>9.0381000000000003E-2</v>
      </c>
      <c r="C133" s="47">
        <v>1.091874</v>
      </c>
      <c r="D133" s="46">
        <v>2.0215E-2</v>
      </c>
      <c r="E133" s="47">
        <v>0.64074600000000004</v>
      </c>
      <c r="F133" s="44">
        <f t="shared" ref="F133:F196" si="22">U133*$R133</f>
        <v>9.0333225000000003E-2</v>
      </c>
      <c r="G133" s="36">
        <f t="shared" ref="G133:G196" si="23">V133*$R133</f>
        <v>1.0912954500000001</v>
      </c>
      <c r="H133" s="44">
        <f t="shared" ref="H133:H196" si="24">W133*$R133</f>
        <v>2.0202075000000003E-2</v>
      </c>
      <c r="I133" s="36">
        <f t="shared" ref="I133:I196" si="25">X133*$R133</f>
        <v>0.64040557500000006</v>
      </c>
      <c r="J133" s="33">
        <f t="shared" ref="J133:J196" si="26">B133/F133</f>
        <v>1.0005288751730053</v>
      </c>
      <c r="K133" s="33">
        <f t="shared" ref="K133:K196" si="27">C133/G133</f>
        <v>1.0005301497408423</v>
      </c>
      <c r="L133" s="33">
        <f t="shared" ref="L133:L196" si="28">D133/H133</f>
        <v>1.000639785764581</v>
      </c>
      <c r="M133" s="33">
        <f t="shared" ref="M133:M196" si="29">E133/I133</f>
        <v>1.0005315771962167</v>
      </c>
      <c r="O133" s="28">
        <f>USD!F245</f>
        <v>1.48068</v>
      </c>
      <c r="P133" s="34">
        <f>USD!E245</f>
        <v>1.4814814814814814</v>
      </c>
      <c r="Q133" s="33">
        <f t="shared" ref="Q133:Q196" si="30">P133/O133</f>
        <v>1.0005412928394262</v>
      </c>
      <c r="R133" s="33">
        <f t="shared" ref="R133:R196" si="31">1/P133</f>
        <v>0.67500000000000004</v>
      </c>
      <c r="S133" s="33"/>
      <c r="U133">
        <f>USD!C245</f>
        <v>0.133827</v>
      </c>
      <c r="V133">
        <f>USD!G245</f>
        <v>1.6167339999999999</v>
      </c>
      <c r="W133">
        <f>USD!U245</f>
        <v>2.9929000000000001E-2</v>
      </c>
      <c r="X133">
        <f>USD!J245</f>
        <v>0.94874899999999995</v>
      </c>
    </row>
    <row r="134" spans="1:24" x14ac:dyDescent="0.2">
      <c r="A134" s="32">
        <v>40147</v>
      </c>
      <c r="B134" s="46">
        <v>8.9198E-2</v>
      </c>
      <c r="C134" s="47">
        <v>1.1133980000000001</v>
      </c>
      <c r="D134" s="46">
        <v>2.0171000000000001E-2</v>
      </c>
      <c r="E134" s="47">
        <v>0.63200699999999999</v>
      </c>
      <c r="F134" s="44">
        <f t="shared" si="22"/>
        <v>8.9051887871100008E-2</v>
      </c>
      <c r="G134" s="36">
        <f t="shared" si="23"/>
        <v>1.1114713395555</v>
      </c>
      <c r="H134" s="44">
        <f t="shared" si="24"/>
        <v>2.0135819031900003E-2</v>
      </c>
      <c r="I134" s="36">
        <f t="shared" si="25"/>
        <v>0.63092947882140005</v>
      </c>
      <c r="J134" s="33">
        <f t="shared" si="26"/>
        <v>1.0016407527385773</v>
      </c>
      <c r="K134" s="33">
        <f t="shared" si="27"/>
        <v>1.0017334324115552</v>
      </c>
      <c r="L134" s="33">
        <f t="shared" si="28"/>
        <v>1.0017471833673248</v>
      </c>
      <c r="M134" s="33">
        <f t="shared" si="29"/>
        <v>1.0017078314055206</v>
      </c>
      <c r="O134" s="28">
        <f>USD!F246</f>
        <v>1.489463</v>
      </c>
      <c r="P134" s="34">
        <f>USD!E246</f>
        <v>1.4920177794806673</v>
      </c>
      <c r="Q134" s="33">
        <f t="shared" si="30"/>
        <v>1.0017152352765173</v>
      </c>
      <c r="R134" s="33">
        <f t="shared" si="31"/>
        <v>0.67023330000000003</v>
      </c>
      <c r="S134" s="33"/>
      <c r="U134">
        <f>USD!C246</f>
        <v>0.13286700000000001</v>
      </c>
      <c r="V134">
        <f>USD!G246</f>
        <v>1.6583349999999999</v>
      </c>
      <c r="W134">
        <f>USD!U246</f>
        <v>3.0043E-2</v>
      </c>
      <c r="X134">
        <f>USD!J246</f>
        <v>0.94135800000000003</v>
      </c>
    </row>
    <row r="135" spans="1:24" x14ac:dyDescent="0.2">
      <c r="A135" s="32">
        <v>40178</v>
      </c>
      <c r="B135" s="46">
        <v>9.1342000000000007E-2</v>
      </c>
      <c r="C135" s="47">
        <v>1.1122639999999999</v>
      </c>
      <c r="D135" s="46">
        <v>2.0646999999999999E-2</v>
      </c>
      <c r="E135" s="47">
        <v>0.64975700000000003</v>
      </c>
      <c r="F135" s="44">
        <f t="shared" si="22"/>
        <v>9.1437312959399997E-2</v>
      </c>
      <c r="G135" s="36">
        <f t="shared" si="23"/>
        <v>1.1134682130701998</v>
      </c>
      <c r="H135" s="44">
        <f t="shared" si="24"/>
        <v>2.0665245910199997E-2</v>
      </c>
      <c r="I135" s="36">
        <f t="shared" si="25"/>
        <v>0.65033169919499989</v>
      </c>
      <c r="J135" s="33">
        <f t="shared" si="26"/>
        <v>0.99895761416958617</v>
      </c>
      <c r="K135" s="33">
        <f t="shared" si="27"/>
        <v>0.99891850251667313</v>
      </c>
      <c r="L135" s="33">
        <f t="shared" si="28"/>
        <v>0.99911707267945005</v>
      </c>
      <c r="M135" s="33">
        <f t="shared" si="29"/>
        <v>0.99911629835096272</v>
      </c>
      <c r="O135" s="28">
        <f>USD!F247</f>
        <v>1.4587110000000001</v>
      </c>
      <c r="P135" s="34">
        <f>USD!E247</f>
        <v>1.456987259229213</v>
      </c>
      <c r="Q135" s="33">
        <f t="shared" si="30"/>
        <v>0.99881831235194152</v>
      </c>
      <c r="R135" s="33">
        <f t="shared" si="31"/>
        <v>0.68634779999999995</v>
      </c>
      <c r="S135" s="33"/>
      <c r="U135">
        <f>USD!C247</f>
        <v>0.13322300000000001</v>
      </c>
      <c r="V135">
        <f>USD!G247</f>
        <v>1.622309</v>
      </c>
      <c r="W135">
        <f>USD!U247</f>
        <v>3.0109E-2</v>
      </c>
      <c r="X135">
        <f>USD!J247</f>
        <v>0.94752499999999995</v>
      </c>
    </row>
    <row r="136" spans="1:24" x14ac:dyDescent="0.2">
      <c r="A136" s="32">
        <v>40209</v>
      </c>
      <c r="B136" s="46">
        <v>9.3910999999999994E-2</v>
      </c>
      <c r="C136" s="47">
        <v>1.131121</v>
      </c>
      <c r="D136" s="46">
        <v>2.1172E-2</v>
      </c>
      <c r="E136" s="47">
        <v>0.67078499999999996</v>
      </c>
      <c r="F136" s="44">
        <f t="shared" si="22"/>
        <v>9.3880061032300011E-2</v>
      </c>
      <c r="G136" s="36">
        <f t="shared" si="23"/>
        <v>1.1305802527764999</v>
      </c>
      <c r="H136" s="44">
        <f t="shared" si="24"/>
        <v>2.1161819152500001E-2</v>
      </c>
      <c r="I136" s="36">
        <f t="shared" si="25"/>
        <v>0.67054715947410004</v>
      </c>
      <c r="J136" s="33">
        <f t="shared" si="26"/>
        <v>1.0003295584531984</v>
      </c>
      <c r="K136" s="33">
        <f t="shared" si="27"/>
        <v>1.0004782917640496</v>
      </c>
      <c r="L136" s="33">
        <f t="shared" si="28"/>
        <v>1.0004810950999359</v>
      </c>
      <c r="M136" s="33">
        <f t="shared" si="29"/>
        <v>1.0003546961948007</v>
      </c>
      <c r="O136" s="28">
        <f>USD!F248</f>
        <v>1.4278109999999999</v>
      </c>
      <c r="P136" s="34">
        <f>USD!E248</f>
        <v>1.4282798554409393</v>
      </c>
      <c r="Q136" s="33">
        <f t="shared" si="30"/>
        <v>1.0003283736019259</v>
      </c>
      <c r="R136" s="33">
        <f t="shared" si="31"/>
        <v>0.70014290000000001</v>
      </c>
      <c r="S136" s="33"/>
      <c r="U136">
        <f>USD!C248</f>
        <v>0.13408700000000001</v>
      </c>
      <c r="V136">
        <f>USD!G248</f>
        <v>1.6147849999999999</v>
      </c>
      <c r="W136">
        <f>USD!U248</f>
        <v>3.0224999999999998E-2</v>
      </c>
      <c r="X136">
        <f>USD!J248</f>
        <v>0.95772900000000005</v>
      </c>
    </row>
    <row r="137" spans="1:24" x14ac:dyDescent="0.2">
      <c r="A137" s="32">
        <v>40237</v>
      </c>
      <c r="B137" s="46">
        <v>9.5269999999999994E-2</v>
      </c>
      <c r="C137" s="47">
        <v>1.142306</v>
      </c>
      <c r="D137" s="46">
        <v>2.2082999999999998E-2</v>
      </c>
      <c r="E137" s="47">
        <v>0.69290600000000002</v>
      </c>
      <c r="F137" s="44">
        <f t="shared" si="22"/>
        <v>9.51318211E-2</v>
      </c>
      <c r="G137" s="36">
        <f t="shared" si="23"/>
        <v>1.1406748683500001</v>
      </c>
      <c r="H137" s="44">
        <f t="shared" si="24"/>
        <v>2.2049013650000001E-2</v>
      </c>
      <c r="I137" s="36">
        <f t="shared" si="25"/>
        <v>0.69182699510000001</v>
      </c>
      <c r="J137" s="33">
        <f t="shared" si="26"/>
        <v>1.0014524992626257</v>
      </c>
      <c r="K137" s="33">
        <f t="shared" si="27"/>
        <v>1.0014299707087957</v>
      </c>
      <c r="L137" s="33">
        <f t="shared" si="28"/>
        <v>1.0015414000163221</v>
      </c>
      <c r="M137" s="33">
        <f t="shared" si="29"/>
        <v>1.0015596455582714</v>
      </c>
      <c r="O137" s="28">
        <f>USD!F249</f>
        <v>1.366303</v>
      </c>
      <c r="P137" s="34">
        <f>USD!E249</f>
        <v>1.368269822809058</v>
      </c>
      <c r="Q137" s="33">
        <f t="shared" si="30"/>
        <v>1.0014395216939858</v>
      </c>
      <c r="R137" s="33">
        <f t="shared" si="31"/>
        <v>0.73085</v>
      </c>
      <c r="S137" s="33"/>
      <c r="U137">
        <f>USD!C249</f>
        <v>0.130166</v>
      </c>
      <c r="V137">
        <f>USD!G249</f>
        <v>1.560751</v>
      </c>
      <c r="W137">
        <f>USD!U249</f>
        <v>3.0169000000000001E-2</v>
      </c>
      <c r="X137">
        <f>USD!J249</f>
        <v>0.94660599999999995</v>
      </c>
    </row>
    <row r="138" spans="1:24" x14ac:dyDescent="0.2">
      <c r="A138" s="32">
        <v>40268</v>
      </c>
      <c r="B138" s="46">
        <v>9.9303000000000002E-2</v>
      </c>
      <c r="C138" s="47">
        <v>1.108959</v>
      </c>
      <c r="D138" s="46">
        <v>2.2661000000000001E-2</v>
      </c>
      <c r="E138" s="47">
        <v>0.71942300000000003</v>
      </c>
      <c r="F138" s="44">
        <f t="shared" si="22"/>
        <v>9.9347599999999994E-2</v>
      </c>
      <c r="G138" s="36">
        <f t="shared" si="23"/>
        <v>1.109512965</v>
      </c>
      <c r="H138" s="44">
        <f t="shared" si="24"/>
        <v>2.2670119999999998E-2</v>
      </c>
      <c r="I138" s="36">
        <f t="shared" si="25"/>
        <v>0.71974461899999997</v>
      </c>
      <c r="J138" s="33">
        <f t="shared" si="26"/>
        <v>0.99955107118843345</v>
      </c>
      <c r="K138" s="33">
        <f t="shared" si="27"/>
        <v>0.99950071336029866</v>
      </c>
      <c r="L138" s="33">
        <f t="shared" si="28"/>
        <v>0.99959770834913986</v>
      </c>
      <c r="M138" s="33">
        <f t="shared" si="29"/>
        <v>0.99955314844806098</v>
      </c>
      <c r="O138" s="28">
        <f>USD!F250</f>
        <v>1.3575630000000001</v>
      </c>
      <c r="P138" s="34">
        <f>USD!E250</f>
        <v>1.3568521031207599</v>
      </c>
      <c r="Q138" s="33">
        <f t="shared" si="30"/>
        <v>0.99947634335994706</v>
      </c>
      <c r="R138" s="33">
        <f t="shared" si="31"/>
        <v>0.73699999999999999</v>
      </c>
      <c r="S138" s="33"/>
      <c r="U138">
        <f>USD!C250</f>
        <v>0.1348</v>
      </c>
      <c r="V138">
        <f>USD!G250</f>
        <v>1.5054449999999999</v>
      </c>
      <c r="W138">
        <f>USD!U250</f>
        <v>3.0759999999999999E-2</v>
      </c>
      <c r="X138">
        <f>USD!J250</f>
        <v>0.97658699999999998</v>
      </c>
    </row>
    <row r="139" spans="1:24" x14ac:dyDescent="0.2">
      <c r="A139" s="32">
        <v>40298</v>
      </c>
      <c r="B139" s="46">
        <v>0.10149</v>
      </c>
      <c r="C139" s="47">
        <v>1.1406270000000001</v>
      </c>
      <c r="D139" s="46">
        <v>2.3064000000000001E-2</v>
      </c>
      <c r="E139" s="47">
        <v>0.73992999999999998</v>
      </c>
      <c r="F139" s="44">
        <f t="shared" si="22"/>
        <v>0.1018384976502</v>
      </c>
      <c r="G139" s="36">
        <f t="shared" si="23"/>
        <v>1.1445026236509999</v>
      </c>
      <c r="H139" s="44">
        <f t="shared" si="24"/>
        <v>2.31421608546E-2</v>
      </c>
      <c r="I139" s="36">
        <f t="shared" si="25"/>
        <v>0.74243417448219995</v>
      </c>
      <c r="J139" s="33">
        <f t="shared" si="26"/>
        <v>0.9965779380269626</v>
      </c>
      <c r="K139" s="33">
        <f t="shared" si="27"/>
        <v>0.99661370487851186</v>
      </c>
      <c r="L139" s="33">
        <f t="shared" si="28"/>
        <v>0.99662257750730032</v>
      </c>
      <c r="M139" s="33">
        <f t="shared" si="29"/>
        <v>0.99662707541184181</v>
      </c>
      <c r="O139" s="28">
        <f>USD!F251</f>
        <v>1.3441320000000001</v>
      </c>
      <c r="P139" s="34">
        <f>USD!E251</f>
        <v>1.3395032639676032</v>
      </c>
      <c r="Q139" s="33">
        <f t="shared" si="30"/>
        <v>0.99655633819267986</v>
      </c>
      <c r="R139" s="33">
        <f t="shared" si="31"/>
        <v>0.74654540000000003</v>
      </c>
      <c r="S139" s="33"/>
      <c r="U139">
        <f>USD!C251</f>
        <v>0.13641300000000001</v>
      </c>
      <c r="V139">
        <f>USD!G251</f>
        <v>1.5330649999999999</v>
      </c>
      <c r="W139">
        <f>USD!U251</f>
        <v>3.0998999999999999E-2</v>
      </c>
      <c r="X139">
        <f>USD!J251</f>
        <v>0.99449299999999996</v>
      </c>
    </row>
    <row r="140" spans="1:24" x14ac:dyDescent="0.2">
      <c r="A140" s="32">
        <v>40329</v>
      </c>
      <c r="B140" s="46">
        <v>0.10396900000000001</v>
      </c>
      <c r="C140" s="47">
        <v>1.1651739999999999</v>
      </c>
      <c r="D140" s="46">
        <v>2.4483000000000001E-2</v>
      </c>
      <c r="E140" s="47">
        <v>0.76204499999999997</v>
      </c>
      <c r="F140" s="44">
        <f t="shared" si="22"/>
        <v>0.10436182317720001</v>
      </c>
      <c r="G140" s="36">
        <f t="shared" si="23"/>
        <v>1.1698145700192</v>
      </c>
      <c r="H140" s="44">
        <f t="shared" si="24"/>
        <v>2.4569198596799999E-2</v>
      </c>
      <c r="I140" s="36">
        <f t="shared" si="25"/>
        <v>0.76492709490440003</v>
      </c>
      <c r="J140" s="33">
        <f t="shared" si="26"/>
        <v>0.99623594945698668</v>
      </c>
      <c r="K140" s="33">
        <f t="shared" si="27"/>
        <v>0.99603307213114645</v>
      </c>
      <c r="L140" s="33">
        <f t="shared" si="28"/>
        <v>0.99649159916794261</v>
      </c>
      <c r="M140" s="33">
        <f t="shared" si="29"/>
        <v>0.99623219660592588</v>
      </c>
      <c r="O140" s="28">
        <f>USD!F252</f>
        <v>1.262359</v>
      </c>
      <c r="P140" s="34">
        <f>USD!E252</f>
        <v>1.2571838628885106</v>
      </c>
      <c r="Q140" s="33">
        <f t="shared" si="30"/>
        <v>0.99590042364217357</v>
      </c>
      <c r="R140" s="33">
        <f t="shared" si="31"/>
        <v>0.79542860000000004</v>
      </c>
      <c r="S140" s="33"/>
      <c r="U140">
        <f>USD!C252</f>
        <v>0.13120200000000001</v>
      </c>
      <c r="V140">
        <f>USD!G252</f>
        <v>1.470672</v>
      </c>
      <c r="W140">
        <f>USD!U252</f>
        <v>3.0887999999999999E-2</v>
      </c>
      <c r="X140">
        <f>USD!J252</f>
        <v>0.96165400000000001</v>
      </c>
    </row>
    <row r="141" spans="1:24" x14ac:dyDescent="0.2">
      <c r="A141" s="32">
        <v>40359</v>
      </c>
      <c r="B141" s="46">
        <v>0.107129</v>
      </c>
      <c r="C141" s="47">
        <v>1.2065269999999999</v>
      </c>
      <c r="D141" s="46">
        <v>2.5203E-2</v>
      </c>
      <c r="E141" s="47">
        <v>0.78875799999999996</v>
      </c>
      <c r="F141" s="44">
        <f t="shared" si="22"/>
        <v>0.1071708427335</v>
      </c>
      <c r="G141" s="36">
        <f t="shared" si="23"/>
        <v>1.2070111760979998</v>
      </c>
      <c r="H141" s="44">
        <f t="shared" si="24"/>
        <v>2.5211514282499996E-2</v>
      </c>
      <c r="I141" s="36">
        <f t="shared" si="25"/>
        <v>0.78904464375099992</v>
      </c>
      <c r="J141" s="33">
        <f t="shared" si="26"/>
        <v>0.99960956980058424</v>
      </c>
      <c r="K141" s="33">
        <f t="shared" si="27"/>
        <v>0.99959886361651995</v>
      </c>
      <c r="L141" s="33">
        <f t="shared" si="28"/>
        <v>0.99966228595376727</v>
      </c>
      <c r="M141" s="33">
        <f t="shared" si="29"/>
        <v>0.99963672049069707</v>
      </c>
      <c r="O141" s="28">
        <f>USD!F253</f>
        <v>1.2215780000000001</v>
      </c>
      <c r="P141" s="34">
        <f>USD!E253</f>
        <v>1.2210690581711194</v>
      </c>
      <c r="Q141" s="33">
        <f t="shared" si="30"/>
        <v>0.99958337344903014</v>
      </c>
      <c r="R141" s="33">
        <f t="shared" si="31"/>
        <v>0.81895449999999992</v>
      </c>
      <c r="S141" s="33"/>
      <c r="U141">
        <f>USD!C253</f>
        <v>0.13086300000000001</v>
      </c>
      <c r="V141">
        <f>USD!G253</f>
        <v>1.4738439999999999</v>
      </c>
      <c r="W141">
        <f>USD!U253</f>
        <v>3.0785E-2</v>
      </c>
      <c r="X141">
        <f>USD!J253</f>
        <v>0.96347799999999995</v>
      </c>
    </row>
    <row r="142" spans="1:24" x14ac:dyDescent="0.2">
      <c r="A142" s="32">
        <v>40390</v>
      </c>
      <c r="B142" s="46">
        <v>0.103674</v>
      </c>
      <c r="C142" s="47">
        <v>1.195735</v>
      </c>
      <c r="D142" s="46">
        <v>2.4236000000000001E-2</v>
      </c>
      <c r="E142" s="47">
        <v>0.74925399999999998</v>
      </c>
      <c r="F142" s="44">
        <f t="shared" si="22"/>
        <v>0.10354517033649997</v>
      </c>
      <c r="G142" s="36">
        <f t="shared" si="23"/>
        <v>1.1941952091824997</v>
      </c>
      <c r="H142" s="44">
        <f t="shared" si="24"/>
        <v>2.4201180042999995E-2</v>
      </c>
      <c r="I142" s="36">
        <f t="shared" si="25"/>
        <v>0.74823610894399983</v>
      </c>
      <c r="J142" s="33">
        <f t="shared" si="26"/>
        <v>1.0012441880493446</v>
      </c>
      <c r="K142" s="33">
        <f t="shared" si="27"/>
        <v>1.0012893962441487</v>
      </c>
      <c r="L142" s="33">
        <f t="shared" si="28"/>
        <v>1.0014387710408392</v>
      </c>
      <c r="M142" s="33">
        <f t="shared" si="29"/>
        <v>1.0013603875084787</v>
      </c>
      <c r="O142" s="28">
        <f>USD!F254</f>
        <v>1.2771539999999999</v>
      </c>
      <c r="P142" s="34">
        <f>USD!E254</f>
        <v>1.2786979785703008</v>
      </c>
      <c r="Q142" s="33">
        <f t="shared" si="30"/>
        <v>1.00120892121882</v>
      </c>
      <c r="R142" s="33">
        <f t="shared" si="31"/>
        <v>0.78204549999999984</v>
      </c>
      <c r="S142" s="33"/>
      <c r="U142">
        <f>USD!C254</f>
        <v>0.13240299999999999</v>
      </c>
      <c r="V142">
        <f>USD!G254</f>
        <v>1.527015</v>
      </c>
      <c r="W142">
        <f>USD!U254</f>
        <v>3.0946000000000001E-2</v>
      </c>
      <c r="X142">
        <f>USD!J254</f>
        <v>0.95676799999999995</v>
      </c>
    </row>
    <row r="143" spans="1:24" x14ac:dyDescent="0.2">
      <c r="A143" s="32">
        <v>40421</v>
      </c>
      <c r="B143" s="46">
        <v>0.106284</v>
      </c>
      <c r="C143" s="47">
        <v>1.213676</v>
      </c>
      <c r="D143" s="46">
        <v>2.4388E-2</v>
      </c>
      <c r="E143" s="47">
        <v>0.74514000000000002</v>
      </c>
      <c r="F143" s="44">
        <f t="shared" si="22"/>
        <v>0.10636054001970001</v>
      </c>
      <c r="G143" s="36">
        <f t="shared" si="23"/>
        <v>1.2146620715588998</v>
      </c>
      <c r="H143" s="44">
        <f t="shared" si="24"/>
        <v>2.4400573558800001E-2</v>
      </c>
      <c r="I143" s="36">
        <f t="shared" si="25"/>
        <v>0.74574660028859996</v>
      </c>
      <c r="J143" s="33">
        <f t="shared" si="26"/>
        <v>0.9992803720281429</v>
      </c>
      <c r="K143" s="33">
        <f t="shared" si="27"/>
        <v>0.99918819268174375</v>
      </c>
      <c r="L143" s="33">
        <f t="shared" si="28"/>
        <v>0.99948470232596376</v>
      </c>
      <c r="M143" s="33">
        <f t="shared" si="29"/>
        <v>0.99918658658535597</v>
      </c>
      <c r="O143" s="28">
        <f>USD!F255</f>
        <v>1.2908249999999999</v>
      </c>
      <c r="P143" s="34">
        <f>USD!E255</f>
        <v>1.2896418161716183</v>
      </c>
      <c r="Q143" s="33">
        <f t="shared" si="30"/>
        <v>0.99908338943824182</v>
      </c>
      <c r="R143" s="33">
        <f t="shared" si="31"/>
        <v>0.77540909999999996</v>
      </c>
      <c r="S143" s="33"/>
      <c r="U143">
        <f>USD!C255</f>
        <v>0.13716700000000001</v>
      </c>
      <c r="V143">
        <f>USD!G255</f>
        <v>1.566479</v>
      </c>
      <c r="W143">
        <f>USD!U255</f>
        <v>3.1468000000000003E-2</v>
      </c>
      <c r="X143">
        <f>USD!J255</f>
        <v>0.96174599999999999</v>
      </c>
    </row>
    <row r="144" spans="1:24" x14ac:dyDescent="0.2">
      <c r="A144" s="32">
        <v>40451</v>
      </c>
      <c r="B144" s="46">
        <v>0.107465</v>
      </c>
      <c r="C144" s="47">
        <v>1.1934149999999999</v>
      </c>
      <c r="D144" s="46">
        <v>2.4854999999999999E-2</v>
      </c>
      <c r="E144" s="47">
        <v>0.74138400000000004</v>
      </c>
      <c r="F144" s="44">
        <f t="shared" si="22"/>
        <v>0.10704734609210001</v>
      </c>
      <c r="G144" s="36">
        <f t="shared" si="23"/>
        <v>1.1887021445098001</v>
      </c>
      <c r="H144" s="44">
        <f t="shared" si="24"/>
        <v>2.4754474385500002E-2</v>
      </c>
      <c r="I144" s="36">
        <f t="shared" si="25"/>
        <v>0.73838002178710005</v>
      </c>
      <c r="J144" s="33">
        <f t="shared" si="26"/>
        <v>1.0039015811521441</v>
      </c>
      <c r="K144" s="33">
        <f t="shared" si="27"/>
        <v>1.0039647068123556</v>
      </c>
      <c r="L144" s="33">
        <f t="shared" si="28"/>
        <v>1.004060906845951</v>
      </c>
      <c r="M144" s="33">
        <f t="shared" si="29"/>
        <v>1.0040683362554006</v>
      </c>
      <c r="O144" s="28">
        <f>USD!F256</f>
        <v>1.3042590000000001</v>
      </c>
      <c r="P144" s="34">
        <f>USD!E256</f>
        <v>1.3090562738420055</v>
      </c>
      <c r="Q144" s="33">
        <f t="shared" si="30"/>
        <v>1.0036781604282627</v>
      </c>
      <c r="R144" s="33">
        <f t="shared" si="31"/>
        <v>0.76390910000000001</v>
      </c>
      <c r="S144" s="33"/>
      <c r="U144">
        <f>USD!C256</f>
        <v>0.14013100000000001</v>
      </c>
      <c r="V144">
        <f>USD!G256</f>
        <v>1.5560780000000001</v>
      </c>
      <c r="W144">
        <f>USD!U256</f>
        <v>3.2405000000000003E-2</v>
      </c>
      <c r="X144">
        <f>USD!J256</f>
        <v>0.96658100000000002</v>
      </c>
    </row>
    <row r="145" spans="1:24" x14ac:dyDescent="0.2">
      <c r="A145" s="32">
        <v>40482</v>
      </c>
      <c r="B145" s="46">
        <v>0.10413799999999999</v>
      </c>
      <c r="C145" s="47">
        <v>1.1419649999999999</v>
      </c>
      <c r="D145" s="46">
        <v>2.4073000000000001E-2</v>
      </c>
      <c r="E145" s="47">
        <v>0.70696499999999995</v>
      </c>
      <c r="F145" s="44">
        <f t="shared" si="22"/>
        <v>0.10416312</v>
      </c>
      <c r="G145" s="36">
        <f t="shared" si="23"/>
        <v>1.1422180799999999</v>
      </c>
      <c r="H145" s="44">
        <f t="shared" si="24"/>
        <v>2.4078239999999997E-2</v>
      </c>
      <c r="I145" s="36">
        <f t="shared" si="25"/>
        <v>0.70712712</v>
      </c>
      <c r="J145" s="33">
        <f t="shared" si="26"/>
        <v>0.99975883978897706</v>
      </c>
      <c r="K145" s="33">
        <f t="shared" si="27"/>
        <v>0.99977843110310427</v>
      </c>
      <c r="L145" s="33">
        <f t="shared" si="28"/>
        <v>0.9997823761205139</v>
      </c>
      <c r="M145" s="33">
        <f t="shared" si="29"/>
        <v>0.99977073429173524</v>
      </c>
      <c r="O145" s="28">
        <f>USD!F257</f>
        <v>1.3892310000000001</v>
      </c>
      <c r="P145" s="34">
        <f>USD!E257</f>
        <v>1.3888888888888888</v>
      </c>
      <c r="Q145" s="33">
        <f t="shared" si="30"/>
        <v>0.9997537406586009</v>
      </c>
      <c r="R145" s="33">
        <f t="shared" si="31"/>
        <v>0.72</v>
      </c>
      <c r="S145" s="33"/>
      <c r="U145">
        <f>USD!C257</f>
        <v>0.14467099999999999</v>
      </c>
      <c r="V145">
        <f>USD!G257</f>
        <v>1.586414</v>
      </c>
      <c r="W145">
        <f>USD!U257</f>
        <v>3.3442E-2</v>
      </c>
      <c r="X145">
        <f>USD!J257</f>
        <v>0.98212100000000002</v>
      </c>
    </row>
    <row r="146" spans="1:24" x14ac:dyDescent="0.2">
      <c r="A146" s="32">
        <v>40512</v>
      </c>
      <c r="B146" s="46">
        <v>0.10489800000000001</v>
      </c>
      <c r="C146" s="47">
        <v>1.1684300000000001</v>
      </c>
      <c r="D146" s="46">
        <v>2.4473000000000002E-2</v>
      </c>
      <c r="E146" s="47">
        <v>0.72258100000000003</v>
      </c>
      <c r="F146" s="44">
        <f t="shared" si="22"/>
        <v>0.10519131093549999</v>
      </c>
      <c r="G146" s="36">
        <f t="shared" si="23"/>
        <v>1.1716165510274998</v>
      </c>
      <c r="H146" s="44">
        <f t="shared" si="24"/>
        <v>2.4536986843E-2</v>
      </c>
      <c r="I146" s="36">
        <f t="shared" si="25"/>
        <v>0.72446821546599993</v>
      </c>
      <c r="J146" s="33">
        <f t="shared" si="26"/>
        <v>0.99721164293047138</v>
      </c>
      <c r="K146" s="33">
        <f t="shared" si="27"/>
        <v>0.99728020995887678</v>
      </c>
      <c r="L146" s="33">
        <f t="shared" si="28"/>
        <v>0.99739222898844837</v>
      </c>
      <c r="M146" s="33">
        <f t="shared" si="29"/>
        <v>0.99739503345252212</v>
      </c>
      <c r="O146" s="28">
        <f>USD!F258</f>
        <v>1.3674040000000001</v>
      </c>
      <c r="P146" s="34">
        <f>USD!E258</f>
        <v>1.3634110909402015</v>
      </c>
      <c r="Q146" s="33">
        <f t="shared" si="30"/>
        <v>0.99707993463541245</v>
      </c>
      <c r="R146" s="33">
        <f t="shared" si="31"/>
        <v>0.73345450000000001</v>
      </c>
      <c r="S146" s="33"/>
      <c r="U146">
        <f>USD!C258</f>
        <v>0.14341899999999999</v>
      </c>
      <c r="V146">
        <f>USD!G258</f>
        <v>1.5973949999999999</v>
      </c>
      <c r="W146">
        <f>USD!U258</f>
        <v>3.3453999999999998E-2</v>
      </c>
      <c r="X146">
        <f>USD!J258</f>
        <v>0.98774799999999996</v>
      </c>
    </row>
    <row r="147" spans="1:24" x14ac:dyDescent="0.2">
      <c r="A147" s="32">
        <v>40543</v>
      </c>
      <c r="B147" s="46">
        <v>0.110774</v>
      </c>
      <c r="C147" s="47">
        <v>1.1801219999999999</v>
      </c>
      <c r="D147" s="46">
        <v>2.5139999999999999E-2</v>
      </c>
      <c r="E147" s="47">
        <v>0.75034800000000001</v>
      </c>
      <c r="F147" s="44">
        <f t="shared" si="22"/>
        <v>0.11077178272719999</v>
      </c>
      <c r="G147" s="36">
        <f t="shared" si="23"/>
        <v>1.1801759773089999</v>
      </c>
      <c r="H147" s="44">
        <f t="shared" si="24"/>
        <v>2.5140317972E-2</v>
      </c>
      <c r="I147" s="36">
        <f t="shared" si="25"/>
        <v>0.75036054285639997</v>
      </c>
      <c r="J147" s="33">
        <f t="shared" si="26"/>
        <v>1.0000200165849589</v>
      </c>
      <c r="K147" s="33">
        <f t="shared" si="27"/>
        <v>0.99995426333865645</v>
      </c>
      <c r="L147" s="33">
        <f t="shared" si="28"/>
        <v>0.9999873521090562</v>
      </c>
      <c r="M147" s="33">
        <f t="shared" si="29"/>
        <v>0.99998328422713667</v>
      </c>
      <c r="O147" s="28">
        <f>USD!F259</f>
        <v>1.3214490000000001</v>
      </c>
      <c r="P147" s="34">
        <f>USD!E259</f>
        <v>1.3213834461838843</v>
      </c>
      <c r="Q147" s="33">
        <f t="shared" si="30"/>
        <v>0.99995039247362871</v>
      </c>
      <c r="R147" s="33">
        <f t="shared" si="31"/>
        <v>0.75678259999999997</v>
      </c>
      <c r="S147" s="33"/>
      <c r="U147">
        <f>USD!C259</f>
        <v>0.146372</v>
      </c>
      <c r="V147">
        <f>USD!G259</f>
        <v>1.5594650000000001</v>
      </c>
      <c r="W147">
        <f>USD!U259</f>
        <v>3.322E-2</v>
      </c>
      <c r="X147">
        <f>USD!J259</f>
        <v>0.99151400000000001</v>
      </c>
    </row>
    <row r="148" spans="1:24" x14ac:dyDescent="0.2">
      <c r="A148" s="32">
        <v>40574</v>
      </c>
      <c r="B148" s="46">
        <v>0.10856</v>
      </c>
      <c r="C148" s="47">
        <v>1.1804319999999999</v>
      </c>
      <c r="D148" s="46">
        <v>2.4552999999999998E-2</v>
      </c>
      <c r="E148" s="47">
        <v>0.75356599999999996</v>
      </c>
      <c r="F148" s="44">
        <f t="shared" si="22"/>
        <v>0.10844079450249999</v>
      </c>
      <c r="G148" s="36">
        <f t="shared" si="23"/>
        <v>1.1796542800424998</v>
      </c>
      <c r="H148" s="44">
        <f t="shared" si="24"/>
        <v>2.45306181815E-2</v>
      </c>
      <c r="I148" s="36">
        <f t="shared" si="25"/>
        <v>0.7529291449704999</v>
      </c>
      <c r="J148" s="33">
        <f t="shared" si="26"/>
        <v>1.001099268020369</v>
      </c>
      <c r="K148" s="33">
        <f t="shared" si="27"/>
        <v>1.000659277866963</v>
      </c>
      <c r="L148" s="33">
        <f t="shared" si="28"/>
        <v>1.0009124033619698</v>
      </c>
      <c r="M148" s="33">
        <f t="shared" si="29"/>
        <v>1.0008458366019621</v>
      </c>
      <c r="O148" s="28">
        <f>USD!F260</f>
        <v>1.3355399999999999</v>
      </c>
      <c r="P148" s="34">
        <f>USD!E260</f>
        <v>1.3361668979348873</v>
      </c>
      <c r="Q148" s="33">
        <f t="shared" si="30"/>
        <v>1.0004693965997928</v>
      </c>
      <c r="R148" s="33">
        <f t="shared" si="31"/>
        <v>0.74840949999999995</v>
      </c>
      <c r="S148" s="33"/>
      <c r="U148">
        <f>USD!C260</f>
        <v>0.144895</v>
      </c>
      <c r="V148">
        <f>USD!G260</f>
        <v>1.5762149999999999</v>
      </c>
      <c r="W148">
        <f>USD!U260</f>
        <v>3.2777000000000001E-2</v>
      </c>
      <c r="X148">
        <f>USD!J260</f>
        <v>1.0060389999999999</v>
      </c>
    </row>
    <row r="149" spans="1:24" x14ac:dyDescent="0.2">
      <c r="A149" s="32">
        <v>40602</v>
      </c>
      <c r="B149" s="46">
        <v>0.101934</v>
      </c>
      <c r="C149" s="47">
        <v>1.180877</v>
      </c>
      <c r="D149" s="46">
        <v>2.3865000000000001E-2</v>
      </c>
      <c r="E149" s="47">
        <v>0.74168299999999998</v>
      </c>
      <c r="F149" s="44">
        <f t="shared" si="22"/>
        <v>0.10186256525</v>
      </c>
      <c r="G149" s="36">
        <f t="shared" si="23"/>
        <v>1.1799901205000001</v>
      </c>
      <c r="H149" s="44">
        <f t="shared" si="24"/>
        <v>2.3846453499999996E-2</v>
      </c>
      <c r="I149" s="36">
        <f t="shared" si="25"/>
        <v>0.74111827975</v>
      </c>
      <c r="J149" s="33">
        <f t="shared" si="26"/>
        <v>1.0007012855981456</v>
      </c>
      <c r="K149" s="33">
        <f t="shared" si="27"/>
        <v>1.0007515990893416</v>
      </c>
      <c r="L149" s="33">
        <f t="shared" si="28"/>
        <v>1.0007777466783481</v>
      </c>
      <c r="M149" s="33">
        <f t="shared" si="29"/>
        <v>1.0007619839712907</v>
      </c>
      <c r="O149" s="28">
        <f>USD!F261</f>
        <v>1.364673</v>
      </c>
      <c r="P149" s="34">
        <f>USD!E261</f>
        <v>1.3656538067599864</v>
      </c>
      <c r="Q149" s="33">
        <f t="shared" si="30"/>
        <v>1.0007187119258507</v>
      </c>
      <c r="R149" s="33">
        <f t="shared" si="31"/>
        <v>0.73224999999999996</v>
      </c>
      <c r="S149" s="33"/>
      <c r="U149">
        <f>USD!C261</f>
        <v>0.13910900000000001</v>
      </c>
      <c r="V149">
        <f>USD!G261</f>
        <v>1.6114580000000001</v>
      </c>
      <c r="W149">
        <f>USD!U261</f>
        <v>3.2565999999999998E-2</v>
      </c>
      <c r="X149">
        <f>USD!J261</f>
        <v>1.012111</v>
      </c>
    </row>
    <row r="150" spans="1:24" x14ac:dyDescent="0.2">
      <c r="A150" s="32">
        <v>40633</v>
      </c>
      <c r="B150" s="46">
        <v>0.10323400000000001</v>
      </c>
      <c r="C150" s="47">
        <v>1.153424</v>
      </c>
      <c r="D150" s="46">
        <v>2.3505000000000002E-2</v>
      </c>
      <c r="E150" s="47">
        <v>0.73043800000000003</v>
      </c>
      <c r="F150" s="44">
        <f t="shared" si="22"/>
        <v>0.1032271960928</v>
      </c>
      <c r="G150" s="36">
        <f t="shared" si="23"/>
        <v>1.1543750972564</v>
      </c>
      <c r="H150" s="44">
        <f t="shared" si="24"/>
        <v>2.3509119079200003E-2</v>
      </c>
      <c r="I150" s="36">
        <f t="shared" si="25"/>
        <v>0.7303846453292</v>
      </c>
      <c r="J150" s="33">
        <f t="shared" si="26"/>
        <v>1.0000659119636834</v>
      </c>
      <c r="K150" s="33">
        <f t="shared" si="27"/>
        <v>0.99917609340442248</v>
      </c>
      <c r="L150" s="33">
        <f t="shared" si="28"/>
        <v>0.99982478802433539</v>
      </c>
      <c r="M150" s="33">
        <f t="shared" si="29"/>
        <v>1.0000730500992063</v>
      </c>
      <c r="O150" s="28">
        <f>USD!F262</f>
        <v>1.402954</v>
      </c>
      <c r="P150" s="34">
        <f>USD!E262</f>
        <v>1.4014136339608489</v>
      </c>
      <c r="Q150" s="33">
        <f t="shared" si="30"/>
        <v>0.99890205520697684</v>
      </c>
      <c r="R150" s="33">
        <f t="shared" si="31"/>
        <v>0.71356520000000001</v>
      </c>
      <c r="S150" s="33"/>
      <c r="U150">
        <f>USD!C262</f>
        <v>0.14466399999999999</v>
      </c>
      <c r="V150">
        <f>USD!G262</f>
        <v>1.6177569999999999</v>
      </c>
      <c r="W150">
        <f>USD!U262</f>
        <v>3.2946000000000003E-2</v>
      </c>
      <c r="X150">
        <f>USD!J262</f>
        <v>1.023571</v>
      </c>
    </row>
    <row r="151" spans="1:24" x14ac:dyDescent="0.2">
      <c r="A151" s="32">
        <v>40663</v>
      </c>
      <c r="B151" s="46">
        <v>0.103004</v>
      </c>
      <c r="C151" s="47">
        <v>1.132361</v>
      </c>
      <c r="D151" s="46">
        <v>2.3030999999999999E-2</v>
      </c>
      <c r="E151" s="47">
        <v>0.72222299999999995</v>
      </c>
      <c r="F151" s="44">
        <f t="shared" si="22"/>
        <v>0.10291463698260001</v>
      </c>
      <c r="G151" s="36">
        <f t="shared" si="23"/>
        <v>1.1314343136528</v>
      </c>
      <c r="H151" s="44">
        <f t="shared" si="24"/>
        <v>2.3010567903799999E-2</v>
      </c>
      <c r="I151" s="36">
        <f t="shared" si="25"/>
        <v>0.72159704947430003</v>
      </c>
      <c r="J151" s="33">
        <f t="shared" si="26"/>
        <v>1.0008683217472274</v>
      </c>
      <c r="K151" s="33">
        <f t="shared" si="27"/>
        <v>1.0008190368066603</v>
      </c>
      <c r="L151" s="33">
        <f t="shared" si="28"/>
        <v>1.0008879440214349</v>
      </c>
      <c r="M151" s="33">
        <f t="shared" si="29"/>
        <v>1.0008674516146594</v>
      </c>
      <c r="O151" s="28">
        <f>USD!F263</f>
        <v>1.444553</v>
      </c>
      <c r="P151" s="34">
        <f>USD!E263</f>
        <v>1.4456835719602732</v>
      </c>
      <c r="Q151" s="33">
        <f t="shared" si="30"/>
        <v>1.0007826448460342</v>
      </c>
      <c r="R151" s="33">
        <f t="shared" si="31"/>
        <v>0.6917143</v>
      </c>
      <c r="S151" s="33"/>
      <c r="U151">
        <f>USD!C263</f>
        <v>0.148782</v>
      </c>
      <c r="V151">
        <f>USD!G263</f>
        <v>1.635696</v>
      </c>
      <c r="W151">
        <f>USD!U263</f>
        <v>3.3265999999999997E-2</v>
      </c>
      <c r="X151">
        <f>USD!J263</f>
        <v>1.043201</v>
      </c>
    </row>
    <row r="152" spans="1:24" x14ac:dyDescent="0.2">
      <c r="A152" s="32">
        <v>40694</v>
      </c>
      <c r="B152" s="46">
        <v>0.10183300000000001</v>
      </c>
      <c r="C152" s="47">
        <v>1.1409860000000001</v>
      </c>
      <c r="D152" s="46">
        <v>2.3061999999999999E-2</v>
      </c>
      <c r="E152" s="47">
        <v>0.72092199999999995</v>
      </c>
      <c r="F152" s="44">
        <f t="shared" si="22"/>
        <v>0.1019785623276</v>
      </c>
      <c r="G152" s="36">
        <f t="shared" si="23"/>
        <v>1.1423825653956001</v>
      </c>
      <c r="H152" s="44">
        <f t="shared" si="24"/>
        <v>2.3088813712200004E-2</v>
      </c>
      <c r="I152" s="36">
        <f t="shared" si="25"/>
        <v>0.72180882646019995</v>
      </c>
      <c r="J152" s="33">
        <f t="shared" si="26"/>
        <v>0.9985726183594118</v>
      </c>
      <c r="K152" s="33">
        <f t="shared" si="27"/>
        <v>0.99877749762828671</v>
      </c>
      <c r="L152" s="33">
        <f t="shared" si="28"/>
        <v>0.99883867085878753</v>
      </c>
      <c r="M152" s="33">
        <f t="shared" si="29"/>
        <v>0.99877138318666858</v>
      </c>
      <c r="O152" s="28">
        <f>USD!F264</f>
        <v>1.433708</v>
      </c>
      <c r="P152" s="34">
        <f>USD!E264</f>
        <v>1.4317322843889924</v>
      </c>
      <c r="Q152" s="33">
        <f t="shared" si="30"/>
        <v>0.99862195397458364</v>
      </c>
      <c r="R152" s="33">
        <f t="shared" si="31"/>
        <v>0.69845460000000004</v>
      </c>
      <c r="S152" s="33"/>
      <c r="U152">
        <f>USD!C264</f>
        <v>0.146006</v>
      </c>
      <c r="V152">
        <f>USD!G264</f>
        <v>1.635586</v>
      </c>
      <c r="W152">
        <f>USD!U264</f>
        <v>3.3057000000000003E-2</v>
      </c>
      <c r="X152">
        <f>USD!J264</f>
        <v>1.0334369999999999</v>
      </c>
    </row>
    <row r="153" spans="1:24" x14ac:dyDescent="0.2">
      <c r="A153" s="32">
        <v>40724</v>
      </c>
      <c r="B153" s="46">
        <v>0.10236199999999999</v>
      </c>
      <c r="C153" s="47">
        <v>1.1278459999999999</v>
      </c>
      <c r="D153" s="46">
        <v>2.2792E-2</v>
      </c>
      <c r="E153" s="47">
        <v>0.710341</v>
      </c>
      <c r="F153" s="44">
        <f t="shared" si="22"/>
        <v>0.10221688168639999</v>
      </c>
      <c r="G153" s="36">
        <f t="shared" si="23"/>
        <v>1.1262565185014</v>
      </c>
      <c r="H153" s="44">
        <f t="shared" si="24"/>
        <v>2.2758750312999999E-2</v>
      </c>
      <c r="I153" s="36">
        <f t="shared" si="25"/>
        <v>0.70930524469480005</v>
      </c>
      <c r="J153" s="33">
        <f t="shared" si="26"/>
        <v>1.0014197098483715</v>
      </c>
      <c r="K153" s="33">
        <f t="shared" si="27"/>
        <v>1.0014112961589914</v>
      </c>
      <c r="L153" s="33">
        <f t="shared" si="28"/>
        <v>1.0014609627744371</v>
      </c>
      <c r="M153" s="33">
        <f t="shared" si="29"/>
        <v>1.0014602391748078</v>
      </c>
      <c r="O153" s="28">
        <f>USD!F265</f>
        <v>1.438555</v>
      </c>
      <c r="P153" s="34">
        <f>USD!E265</f>
        <v>1.4405448255773921</v>
      </c>
      <c r="Q153" s="33">
        <f t="shared" si="30"/>
        <v>1.0013832113317822</v>
      </c>
      <c r="R153" s="33">
        <f t="shared" si="31"/>
        <v>0.69418179999999996</v>
      </c>
      <c r="S153" s="33"/>
      <c r="U153">
        <f>USD!C265</f>
        <v>0.14724799999999999</v>
      </c>
      <c r="V153">
        <f>USD!G265</f>
        <v>1.6224229999999999</v>
      </c>
      <c r="W153">
        <f>USD!U265</f>
        <v>3.2785000000000002E-2</v>
      </c>
      <c r="X153">
        <f>USD!J265</f>
        <v>1.0217860000000001</v>
      </c>
    </row>
    <row r="154" spans="1:24" x14ac:dyDescent="0.2">
      <c r="A154" s="32">
        <v>40755</v>
      </c>
      <c r="B154" s="46">
        <v>0.10311099999999999</v>
      </c>
      <c r="C154" s="47">
        <v>1.1291990000000001</v>
      </c>
      <c r="D154" s="46">
        <v>2.3206000000000001E-2</v>
      </c>
      <c r="E154" s="47">
        <v>0.73122799999999999</v>
      </c>
      <c r="F154" s="44">
        <f t="shared" si="22"/>
        <v>0.103285022904</v>
      </c>
      <c r="G154" s="36">
        <f t="shared" si="23"/>
        <v>1.1310354051780001</v>
      </c>
      <c r="H154" s="44">
        <f t="shared" si="24"/>
        <v>2.32422803676E-2</v>
      </c>
      <c r="I154" s="36">
        <f t="shared" si="25"/>
        <v>0.73240310002440001</v>
      </c>
      <c r="J154" s="33">
        <f t="shared" si="26"/>
        <v>0.99831511966491249</v>
      </c>
      <c r="K154" s="33">
        <f t="shared" si="27"/>
        <v>0.99837635040460027</v>
      </c>
      <c r="L154" s="33">
        <f t="shared" si="28"/>
        <v>0.99843903579914761</v>
      </c>
      <c r="M154" s="33">
        <f t="shared" si="29"/>
        <v>0.9983955556381986</v>
      </c>
      <c r="O154" s="28">
        <f>USD!F266</f>
        <v>1.430906</v>
      </c>
      <c r="P154" s="34">
        <f>USD!E266</f>
        <v>1.4284742923195508</v>
      </c>
      <c r="Q154" s="33">
        <f t="shared" si="30"/>
        <v>0.99830058181288694</v>
      </c>
      <c r="R154" s="33">
        <f t="shared" si="31"/>
        <v>0.70004759999999999</v>
      </c>
      <c r="S154" s="33"/>
      <c r="U154">
        <f>USD!C266</f>
        <v>0.14754</v>
      </c>
      <c r="V154">
        <f>USD!G266</f>
        <v>1.6156550000000001</v>
      </c>
      <c r="W154">
        <f>USD!U266</f>
        <v>3.3201000000000001E-2</v>
      </c>
      <c r="X154">
        <f>USD!J266</f>
        <v>1.046219</v>
      </c>
    </row>
    <row r="155" spans="1:24" x14ac:dyDescent="0.2">
      <c r="A155" s="32">
        <v>40786</v>
      </c>
      <c r="B155" s="46">
        <v>9.8492999999999997E-2</v>
      </c>
      <c r="C155" s="47">
        <v>1.14228</v>
      </c>
      <c r="D155" s="46">
        <v>2.3362000000000001E-2</v>
      </c>
      <c r="E155" s="47">
        <v>0.71068299999999995</v>
      </c>
      <c r="F155" s="44">
        <f t="shared" si="22"/>
        <v>9.8442911333200003E-2</v>
      </c>
      <c r="G155" s="36">
        <f t="shared" si="23"/>
        <v>1.1417768928677998</v>
      </c>
      <c r="H155" s="44">
        <f t="shared" si="24"/>
        <v>2.3351116786199999E-2</v>
      </c>
      <c r="I155" s="36">
        <f t="shared" si="25"/>
        <v>0.71034807473559991</v>
      </c>
      <c r="J155" s="33">
        <f t="shared" si="26"/>
        <v>1.0005088092796286</v>
      </c>
      <c r="K155" s="33">
        <f t="shared" si="27"/>
        <v>1.0004406352373594</v>
      </c>
      <c r="L155" s="33">
        <f t="shared" si="28"/>
        <v>1.0004660682356072</v>
      </c>
      <c r="M155" s="33">
        <f t="shared" si="29"/>
        <v>1.0004714945761268</v>
      </c>
      <c r="O155" s="28">
        <f>USD!F267</f>
        <v>1.4327970000000001</v>
      </c>
      <c r="P155" s="34">
        <f>USD!E267</f>
        <v>1.4333789816759699</v>
      </c>
      <c r="Q155" s="33">
        <f t="shared" si="30"/>
        <v>1.0004061857164481</v>
      </c>
      <c r="R155" s="33">
        <f t="shared" si="31"/>
        <v>0.69765219999999994</v>
      </c>
      <c r="S155" s="33"/>
      <c r="U155">
        <f>USD!C267</f>
        <v>0.14110600000000001</v>
      </c>
      <c r="V155">
        <f>USD!G267</f>
        <v>1.6365989999999999</v>
      </c>
      <c r="W155">
        <f>USD!U267</f>
        <v>3.3471000000000001E-2</v>
      </c>
      <c r="X155">
        <f>USD!J267</f>
        <v>1.0181979999999999</v>
      </c>
    </row>
    <row r="156" spans="1:24" x14ac:dyDescent="0.2">
      <c r="A156" s="32">
        <v>40816</v>
      </c>
      <c r="B156" s="46">
        <v>9.6627000000000005E-2</v>
      </c>
      <c r="C156" s="47">
        <v>1.1466259999999999</v>
      </c>
      <c r="D156" s="46">
        <v>2.3865999999999998E-2</v>
      </c>
      <c r="E156" s="47">
        <v>0.72545499999999996</v>
      </c>
      <c r="F156" s="44">
        <f t="shared" si="22"/>
        <v>9.6970895000000001E-2</v>
      </c>
      <c r="G156" s="36">
        <f t="shared" si="23"/>
        <v>1.1488940939999999</v>
      </c>
      <c r="H156" s="44">
        <f t="shared" si="24"/>
        <v>2.3935748E-2</v>
      </c>
      <c r="I156" s="36">
        <f t="shared" si="25"/>
        <v>0.72763539799999999</v>
      </c>
      <c r="J156" s="33">
        <f t="shared" si="26"/>
        <v>0.99645362662683479</v>
      </c>
      <c r="K156" s="33">
        <f t="shared" si="27"/>
        <v>0.99802584588793264</v>
      </c>
      <c r="L156" s="33">
        <f t="shared" si="28"/>
        <v>0.99708603215575287</v>
      </c>
      <c r="M156" s="33">
        <f t="shared" si="29"/>
        <v>0.99700344704780286</v>
      </c>
      <c r="O156" s="28">
        <f>USD!F268</f>
        <v>1.379742</v>
      </c>
      <c r="P156" s="34">
        <f>USD!E268</f>
        <v>1.3755158184319121</v>
      </c>
      <c r="Q156" s="33">
        <f t="shared" si="30"/>
        <v>0.99693697693620409</v>
      </c>
      <c r="R156" s="33">
        <f t="shared" si="31"/>
        <v>0.72699999999999998</v>
      </c>
      <c r="S156" s="33"/>
      <c r="U156">
        <f>USD!C268</f>
        <v>0.133385</v>
      </c>
      <c r="V156">
        <f>USD!G268</f>
        <v>1.580322</v>
      </c>
      <c r="W156">
        <f>USD!U268</f>
        <v>3.2924000000000002E-2</v>
      </c>
      <c r="X156">
        <f>USD!J268</f>
        <v>1.000874</v>
      </c>
    </row>
    <row r="157" spans="1:24" x14ac:dyDescent="0.2">
      <c r="A157" s="32">
        <v>40847</v>
      </c>
      <c r="B157" s="46">
        <v>9.1686000000000004E-2</v>
      </c>
      <c r="C157" s="47">
        <v>1.149286</v>
      </c>
      <c r="D157" s="46">
        <v>2.3609999999999999E-2</v>
      </c>
      <c r="E157" s="47">
        <v>0.71399400000000002</v>
      </c>
      <c r="F157" s="44">
        <f t="shared" si="22"/>
        <v>9.1666183472399992E-2</v>
      </c>
      <c r="G157" s="36">
        <f t="shared" si="23"/>
        <v>1.1490433758</v>
      </c>
      <c r="H157" s="44">
        <f t="shared" si="24"/>
        <v>2.3601853850399999E-2</v>
      </c>
      <c r="I157" s="36">
        <f t="shared" si="25"/>
        <v>0.71234858442000004</v>
      </c>
      <c r="J157" s="33">
        <f t="shared" si="26"/>
        <v>1.0002161814406287</v>
      </c>
      <c r="K157" s="33">
        <f t="shared" si="27"/>
        <v>1.0002111532124112</v>
      </c>
      <c r="L157" s="33">
        <f t="shared" si="28"/>
        <v>1.000345148718047</v>
      </c>
      <c r="M157" s="33">
        <f t="shared" si="29"/>
        <v>1.0023098460725373</v>
      </c>
      <c r="O157" s="28">
        <f>USD!F269</f>
        <v>1.371901</v>
      </c>
      <c r="P157" s="34">
        <f>USD!E269</f>
        <v>1.3720108685212962</v>
      </c>
      <c r="Q157" s="33">
        <f t="shared" si="30"/>
        <v>1.0000800848758737</v>
      </c>
      <c r="R157" s="33">
        <f t="shared" si="31"/>
        <v>0.72885719999999998</v>
      </c>
      <c r="S157" s="33"/>
      <c r="U157">
        <f>USD!C269</f>
        <v>0.12576699999999999</v>
      </c>
      <c r="V157">
        <f>USD!G269</f>
        <v>1.5765</v>
      </c>
      <c r="W157">
        <f>USD!U269</f>
        <v>3.2382000000000001E-2</v>
      </c>
      <c r="X157">
        <f>USD!J269</f>
        <v>0.97735000000000005</v>
      </c>
    </row>
    <row r="158" spans="1:24" x14ac:dyDescent="0.2">
      <c r="A158" s="32">
        <v>40877</v>
      </c>
      <c r="B158" s="46">
        <v>9.0512999999999996E-2</v>
      </c>
      <c r="C158" s="47">
        <v>1.165726</v>
      </c>
      <c r="D158" s="46">
        <v>2.3789999999999999E-2</v>
      </c>
      <c r="E158" s="47">
        <v>0.71880299999999997</v>
      </c>
      <c r="F158" s="44">
        <f t="shared" si="22"/>
        <v>9.0584480786799995E-2</v>
      </c>
      <c r="G158" s="36">
        <f t="shared" si="23"/>
        <v>1.1667181169644001</v>
      </c>
      <c r="H158" s="44">
        <f t="shared" si="24"/>
        <v>2.3805082901600005E-2</v>
      </c>
      <c r="I158" s="36">
        <f t="shared" si="25"/>
        <v>0.71940163535239998</v>
      </c>
      <c r="J158" s="33">
        <f t="shared" si="26"/>
        <v>0.99921089367429028</v>
      </c>
      <c r="K158" s="33">
        <f t="shared" si="27"/>
        <v>0.99914965153109869</v>
      </c>
      <c r="L158" s="33">
        <f t="shared" si="28"/>
        <v>0.9993663999549024</v>
      </c>
      <c r="M158" s="33">
        <f t="shared" si="29"/>
        <v>0.99916787045930644</v>
      </c>
      <c r="O158" s="28">
        <f>USD!F270</f>
        <v>1.357885</v>
      </c>
      <c r="P158" s="34">
        <f>USD!E270</f>
        <v>1.3566010306911991</v>
      </c>
      <c r="Q158" s="33">
        <f t="shared" si="30"/>
        <v>0.99905443442647879</v>
      </c>
      <c r="R158" s="33">
        <f t="shared" si="31"/>
        <v>0.73713640000000002</v>
      </c>
      <c r="S158" s="33"/>
      <c r="U158">
        <f>USD!C270</f>
        <v>0.122887</v>
      </c>
      <c r="V158">
        <f>USD!G270</f>
        <v>1.5827709999999999</v>
      </c>
      <c r="W158">
        <f>USD!U270</f>
        <v>3.2294000000000003E-2</v>
      </c>
      <c r="X158">
        <f>USD!J270</f>
        <v>0.97594099999999995</v>
      </c>
    </row>
    <row r="159" spans="1:24" x14ac:dyDescent="0.2">
      <c r="A159" s="32">
        <v>40908</v>
      </c>
      <c r="B159" s="46">
        <v>9.2699000000000004E-2</v>
      </c>
      <c r="C159" s="47">
        <v>1.183673</v>
      </c>
      <c r="D159" s="46">
        <v>2.435E-2</v>
      </c>
      <c r="E159" s="47">
        <v>0.74155800000000005</v>
      </c>
      <c r="F159" s="44">
        <f t="shared" si="22"/>
        <v>9.2904890532400017E-2</v>
      </c>
      <c r="G159" s="36">
        <f t="shared" si="23"/>
        <v>1.1861896467080002</v>
      </c>
      <c r="H159" s="44">
        <f t="shared" si="24"/>
        <v>2.4403497621200004E-2</v>
      </c>
      <c r="I159" s="36">
        <f t="shared" si="25"/>
        <v>0.74315241170960011</v>
      </c>
      <c r="J159" s="33">
        <f t="shared" si="26"/>
        <v>0.99778385689687443</v>
      </c>
      <c r="K159" s="33">
        <f t="shared" si="27"/>
        <v>0.99787837744581176</v>
      </c>
      <c r="L159" s="33">
        <f t="shared" si="28"/>
        <v>0.99780778878378773</v>
      </c>
      <c r="M159" s="33">
        <f t="shared" si="29"/>
        <v>0.99785452932066498</v>
      </c>
      <c r="O159" s="28">
        <f>USD!F271</f>
        <v>1.3176829999999999</v>
      </c>
      <c r="P159" s="34">
        <f>USD!E271</f>
        <v>1.3146885949712634</v>
      </c>
      <c r="Q159" s="33">
        <f t="shared" si="30"/>
        <v>0.99772752245514551</v>
      </c>
      <c r="R159" s="33">
        <f t="shared" si="31"/>
        <v>0.7606364000000001</v>
      </c>
      <c r="S159" s="33"/>
      <c r="U159">
        <f>USD!C271</f>
        <v>0.122141</v>
      </c>
      <c r="V159">
        <f>USD!G271</f>
        <v>1.5594699999999999</v>
      </c>
      <c r="W159">
        <f>USD!U271</f>
        <v>3.2083E-2</v>
      </c>
      <c r="X159">
        <f>USD!J271</f>
        <v>0.97701400000000005</v>
      </c>
    </row>
    <row r="160" spans="1:24" x14ac:dyDescent="0.2">
      <c r="A160" s="32">
        <v>40939</v>
      </c>
      <c r="B160" s="46">
        <v>9.6697000000000005E-2</v>
      </c>
      <c r="C160" s="47">
        <v>1.202545</v>
      </c>
      <c r="D160" s="46">
        <v>2.4582E-2</v>
      </c>
      <c r="E160" s="47">
        <v>0.76482399999999995</v>
      </c>
      <c r="F160" s="44">
        <f t="shared" si="22"/>
        <v>9.6622349999999996E-2</v>
      </c>
      <c r="G160" s="36">
        <f t="shared" si="23"/>
        <v>1.2015321000000001</v>
      </c>
      <c r="H160" s="44">
        <f t="shared" si="24"/>
        <v>2.4561299999999998E-2</v>
      </c>
      <c r="I160" s="36">
        <f t="shared" si="25"/>
        <v>0.76256667499999997</v>
      </c>
      <c r="J160" s="33">
        <f t="shared" si="26"/>
        <v>1.0007725955744196</v>
      </c>
      <c r="K160" s="33">
        <f t="shared" si="27"/>
        <v>1.0008430070241152</v>
      </c>
      <c r="L160" s="33">
        <f t="shared" si="28"/>
        <v>1.0008427892660405</v>
      </c>
      <c r="M160" s="33">
        <f t="shared" si="29"/>
        <v>1.0029601673847077</v>
      </c>
      <c r="O160" s="28">
        <f>USD!F272</f>
        <v>1.289317</v>
      </c>
      <c r="P160" s="34">
        <f>USD!E272</f>
        <v>1.2903225806451613</v>
      </c>
      <c r="Q160" s="33">
        <f t="shared" si="30"/>
        <v>1.0007799328211457</v>
      </c>
      <c r="R160" s="33">
        <f t="shared" si="31"/>
        <v>0.77500000000000002</v>
      </c>
      <c r="S160" s="33"/>
      <c r="U160">
        <f>USD!C272</f>
        <v>0.12467399999999999</v>
      </c>
      <c r="V160">
        <f>USD!G272</f>
        <v>1.5503640000000001</v>
      </c>
      <c r="W160">
        <f>USD!U272</f>
        <v>3.1691999999999998E-2</v>
      </c>
      <c r="X160">
        <f>USD!J272</f>
        <v>0.98395699999999997</v>
      </c>
    </row>
    <row r="161" spans="1:24" x14ac:dyDescent="0.2">
      <c r="A161" s="32">
        <v>40968</v>
      </c>
      <c r="B161" s="46">
        <v>9.8734000000000002E-2</v>
      </c>
      <c r="C161" s="47">
        <v>1.195317</v>
      </c>
      <c r="D161" s="46">
        <v>2.4608999999999999E-2</v>
      </c>
      <c r="E161" s="47">
        <v>0.75755899999999998</v>
      </c>
      <c r="F161" s="44">
        <f t="shared" si="22"/>
        <v>9.8645549338800001E-2</v>
      </c>
      <c r="G161" s="36">
        <f t="shared" si="23"/>
        <v>1.1935103664744</v>
      </c>
      <c r="H161" s="44">
        <f t="shared" si="24"/>
        <v>2.4586972929000001E-2</v>
      </c>
      <c r="I161" s="36">
        <f t="shared" si="25"/>
        <v>0.7571805543072001</v>
      </c>
      <c r="J161" s="33">
        <f t="shared" si="26"/>
        <v>1.0008966513116189</v>
      </c>
      <c r="K161" s="33">
        <f t="shared" si="27"/>
        <v>1.0015137141463939</v>
      </c>
      <c r="L161" s="33">
        <f t="shared" si="28"/>
        <v>1.0008958838106508</v>
      </c>
      <c r="M161" s="33">
        <f t="shared" si="29"/>
        <v>1.00049980904904</v>
      </c>
      <c r="O161" s="28">
        <f>USD!F273</f>
        <v>1.3225389999999999</v>
      </c>
      <c r="P161" s="34">
        <f>USD!E273</f>
        <v>1.323668435881898</v>
      </c>
      <c r="Q161" s="33">
        <f t="shared" si="30"/>
        <v>1.0008539906058711</v>
      </c>
      <c r="R161" s="33">
        <f t="shared" si="31"/>
        <v>0.75547620000000004</v>
      </c>
      <c r="S161" s="33"/>
      <c r="U161">
        <f>USD!C273</f>
        <v>0.130574</v>
      </c>
      <c r="V161">
        <f>USD!G273</f>
        <v>1.579812</v>
      </c>
      <c r="W161">
        <f>USD!U273</f>
        <v>3.2544999999999998E-2</v>
      </c>
      <c r="X161">
        <f>USD!J273</f>
        <v>1.002256</v>
      </c>
    </row>
    <row r="162" spans="1:24" x14ac:dyDescent="0.2">
      <c r="A162" s="32">
        <v>40999</v>
      </c>
      <c r="B162" s="46">
        <v>9.9661E-2</v>
      </c>
      <c r="C162" s="47">
        <v>1.1978200000000001</v>
      </c>
      <c r="D162" s="46">
        <v>2.4669E-2</v>
      </c>
      <c r="E162" s="47">
        <v>0.76215599999999994</v>
      </c>
      <c r="F162" s="44">
        <f t="shared" si="22"/>
        <v>9.9688350939500001E-2</v>
      </c>
      <c r="G162" s="36">
        <f t="shared" si="23"/>
        <v>1.1981901517027</v>
      </c>
      <c r="H162" s="44">
        <f t="shared" si="24"/>
        <v>2.4675829153300001E-2</v>
      </c>
      <c r="I162" s="36">
        <f t="shared" si="25"/>
        <v>0.76236356901519997</v>
      </c>
      <c r="J162" s="33">
        <f t="shared" si="26"/>
        <v>0.99972563555077165</v>
      </c>
      <c r="K162" s="33">
        <f t="shared" si="27"/>
        <v>0.99969107432390936</v>
      </c>
      <c r="L162" s="33">
        <f t="shared" si="28"/>
        <v>0.99972324523493927</v>
      </c>
      <c r="M162" s="33">
        <f t="shared" si="29"/>
        <v>0.99972772962450429</v>
      </c>
      <c r="O162" s="28">
        <f>USD!F274</f>
        <v>1.3211809999999999</v>
      </c>
      <c r="P162" s="34">
        <f>USD!E274</f>
        <v>1.3207661553144394</v>
      </c>
      <c r="Q162" s="33">
        <f t="shared" si="30"/>
        <v>0.99968600465374502</v>
      </c>
      <c r="R162" s="33">
        <f t="shared" si="31"/>
        <v>0.75713629999999998</v>
      </c>
      <c r="S162" s="33"/>
      <c r="U162">
        <f>USD!C274</f>
        <v>0.131665</v>
      </c>
      <c r="V162">
        <f>USD!G274</f>
        <v>1.5825290000000001</v>
      </c>
      <c r="W162">
        <f>USD!U274</f>
        <v>3.2591000000000002E-2</v>
      </c>
      <c r="X162">
        <f>USD!J274</f>
        <v>1.006904</v>
      </c>
    </row>
    <row r="163" spans="1:24" x14ac:dyDescent="0.2">
      <c r="A163" s="32">
        <v>41029</v>
      </c>
      <c r="B163" s="46">
        <v>9.6975000000000006E-2</v>
      </c>
      <c r="C163" s="47">
        <v>1.213967</v>
      </c>
      <c r="D163" s="46">
        <v>2.4593E-2</v>
      </c>
      <c r="E163" s="47">
        <v>0.76431800000000005</v>
      </c>
      <c r="F163" s="44">
        <f t="shared" si="22"/>
        <v>9.7078599433199991E-2</v>
      </c>
      <c r="G163" s="36">
        <f t="shared" si="23"/>
        <v>1.2152208840300001</v>
      </c>
      <c r="H163" s="44">
        <f t="shared" si="24"/>
        <v>2.4617898045599999E-2</v>
      </c>
      <c r="I163" s="36">
        <f t="shared" si="25"/>
        <v>0.76435404430080001</v>
      </c>
      <c r="J163" s="33">
        <f t="shared" si="26"/>
        <v>0.99893282933823868</v>
      </c>
      <c r="K163" s="33">
        <f t="shared" si="27"/>
        <v>0.99896818426470602</v>
      </c>
      <c r="L163" s="33">
        <f t="shared" si="28"/>
        <v>0.99898862016757561</v>
      </c>
      <c r="M163" s="33">
        <f t="shared" si="29"/>
        <v>0.99995284344857116</v>
      </c>
      <c r="O163" s="28">
        <f>USD!F275</f>
        <v>1.317242</v>
      </c>
      <c r="P163" s="34">
        <f>USD!E275</f>
        <v>1.3158718888182996</v>
      </c>
      <c r="Q163" s="33">
        <f t="shared" si="30"/>
        <v>0.99895986372913981</v>
      </c>
      <c r="R163" s="33">
        <f t="shared" si="31"/>
        <v>0.75995239999999997</v>
      </c>
      <c r="S163" s="33"/>
      <c r="U163">
        <f>USD!C275</f>
        <v>0.127743</v>
      </c>
      <c r="V163">
        <f>USD!G275</f>
        <v>1.599075</v>
      </c>
      <c r="W163">
        <f>USD!U275</f>
        <v>3.2393999999999999E-2</v>
      </c>
      <c r="X163">
        <f>USD!J275</f>
        <v>1.005792</v>
      </c>
    </row>
    <row r="164" spans="1:24" x14ac:dyDescent="0.2">
      <c r="A164" s="32">
        <v>41060</v>
      </c>
      <c r="B164" s="46">
        <v>9.5845E-2</v>
      </c>
      <c r="C164" s="47">
        <v>1.242715</v>
      </c>
      <c r="D164" s="46">
        <v>2.4920000000000001E-2</v>
      </c>
      <c r="E164" s="47">
        <v>0.77252299999999996</v>
      </c>
      <c r="F164" s="44">
        <f t="shared" si="22"/>
        <v>9.6140497017599996E-2</v>
      </c>
      <c r="G164" s="36">
        <f t="shared" si="23"/>
        <v>1.2461645915304</v>
      </c>
      <c r="H164" s="44">
        <f t="shared" si="24"/>
        <v>2.4987335461199998E-2</v>
      </c>
      <c r="I164" s="36">
        <f t="shared" si="25"/>
        <v>0.77467541438340004</v>
      </c>
      <c r="J164" s="33">
        <f t="shared" si="26"/>
        <v>0.99692640430654422</v>
      </c>
      <c r="K164" s="33">
        <f t="shared" si="27"/>
        <v>0.99723183313516905</v>
      </c>
      <c r="L164" s="33">
        <f t="shared" si="28"/>
        <v>0.9973052164243541</v>
      </c>
      <c r="M164" s="33">
        <f t="shared" si="29"/>
        <v>0.99722152743789694</v>
      </c>
      <c r="O164" s="28">
        <f>USD!F276</f>
        <v>1.282802</v>
      </c>
      <c r="P164" s="34">
        <f>USD!E276</f>
        <v>1.2791279826386517</v>
      </c>
      <c r="Q164" s="33">
        <f t="shared" si="30"/>
        <v>0.99713594353505197</v>
      </c>
      <c r="R164" s="33">
        <f t="shared" si="31"/>
        <v>0.78178259999999999</v>
      </c>
      <c r="S164" s="33"/>
      <c r="U164">
        <f>USD!C276</f>
        <v>0.122976</v>
      </c>
      <c r="V164">
        <f>USD!G276</f>
        <v>1.594004</v>
      </c>
      <c r="W164">
        <f>USD!U276</f>
        <v>3.1961999999999997E-2</v>
      </c>
      <c r="X164">
        <f>USD!J276</f>
        <v>0.99090900000000004</v>
      </c>
    </row>
    <row r="165" spans="1:24" x14ac:dyDescent="0.2">
      <c r="A165" s="32">
        <v>41090</v>
      </c>
      <c r="B165" s="46">
        <v>9.4949000000000006E-2</v>
      </c>
      <c r="C165" s="47">
        <v>1.240035</v>
      </c>
      <c r="D165" s="46">
        <v>2.5224E-2</v>
      </c>
      <c r="E165" s="47">
        <v>0.77574699999999996</v>
      </c>
      <c r="F165" s="44">
        <f t="shared" si="22"/>
        <v>9.49734714151E-2</v>
      </c>
      <c r="G165" s="36">
        <f t="shared" si="23"/>
        <v>1.2406690965039999</v>
      </c>
      <c r="H165" s="44">
        <f t="shared" si="24"/>
        <v>2.5229310166100003E-2</v>
      </c>
      <c r="I165" s="36">
        <f t="shared" si="25"/>
        <v>0.77613852132789996</v>
      </c>
      <c r="J165" s="33">
        <f t="shared" si="26"/>
        <v>0.99974233420411651</v>
      </c>
      <c r="K165" s="33">
        <f t="shared" si="27"/>
        <v>0.99948890763396403</v>
      </c>
      <c r="L165" s="33">
        <f t="shared" si="28"/>
        <v>0.99978952392812004</v>
      </c>
      <c r="M165" s="33">
        <f t="shared" si="29"/>
        <v>0.99949555225370057</v>
      </c>
      <c r="O165" s="28">
        <f>USD!F277</f>
        <v>1.2538720000000001</v>
      </c>
      <c r="P165" s="34">
        <f>USD!E277</f>
        <v>1.2535816394415895</v>
      </c>
      <c r="Q165" s="33">
        <f t="shared" si="30"/>
        <v>0.99976842886800998</v>
      </c>
      <c r="R165" s="33">
        <f t="shared" si="31"/>
        <v>0.79771429999999999</v>
      </c>
      <c r="S165" s="33"/>
      <c r="U165">
        <f>USD!C277</f>
        <v>0.119057</v>
      </c>
      <c r="V165">
        <f>USD!G277</f>
        <v>1.55528</v>
      </c>
      <c r="W165">
        <f>USD!U277</f>
        <v>3.1627000000000002E-2</v>
      </c>
      <c r="X165">
        <f>USD!J277</f>
        <v>0.97295299999999996</v>
      </c>
    </row>
    <row r="166" spans="1:24" x14ac:dyDescent="0.2">
      <c r="A166" s="32">
        <v>41121</v>
      </c>
      <c r="B166" s="46">
        <v>9.8683000000000007E-2</v>
      </c>
      <c r="C166" s="47">
        <v>1.2682370000000001</v>
      </c>
      <c r="D166" s="46">
        <v>2.5682E-2</v>
      </c>
      <c r="E166" s="47">
        <v>0.80159100000000005</v>
      </c>
      <c r="F166" s="44">
        <f t="shared" si="22"/>
        <v>9.8849359350699981E-2</v>
      </c>
      <c r="G166" s="36">
        <f t="shared" si="23"/>
        <v>1.2702797612693997</v>
      </c>
      <c r="H166" s="44">
        <f t="shared" si="24"/>
        <v>2.5722830167299995E-2</v>
      </c>
      <c r="I166" s="36">
        <f t="shared" si="25"/>
        <v>0.80285888785269988</v>
      </c>
      <c r="J166" s="33">
        <f t="shared" si="26"/>
        <v>0.99831704169058133</v>
      </c>
      <c r="K166" s="33">
        <f t="shared" si="27"/>
        <v>0.99839188080320329</v>
      </c>
      <c r="L166" s="33">
        <f t="shared" si="28"/>
        <v>0.99841268759952007</v>
      </c>
      <c r="M166" s="33">
        <f t="shared" si="29"/>
        <v>0.99842078368704257</v>
      </c>
      <c r="O166" s="28">
        <f>USD!F278</f>
        <v>1.2304839999999999</v>
      </c>
      <c r="P166" s="34">
        <f>USD!E278</f>
        <v>1.2283640561514693</v>
      </c>
      <c r="Q166" s="33">
        <f t="shared" si="30"/>
        <v>0.99827714635173581</v>
      </c>
      <c r="R166" s="33">
        <f t="shared" si="31"/>
        <v>0.81409089999999984</v>
      </c>
      <c r="S166" s="33"/>
      <c r="U166">
        <f>USD!C278</f>
        <v>0.121423</v>
      </c>
      <c r="V166">
        <f>USD!G278</f>
        <v>1.5603659999999999</v>
      </c>
      <c r="W166">
        <f>USD!U278</f>
        <v>3.1597E-2</v>
      </c>
      <c r="X166">
        <f>USD!J278</f>
        <v>0.98620300000000005</v>
      </c>
    </row>
    <row r="167" spans="1:24" x14ac:dyDescent="0.2">
      <c r="A167" s="32">
        <v>41152</v>
      </c>
      <c r="B167" s="46">
        <v>9.7820000000000004E-2</v>
      </c>
      <c r="C167" s="47">
        <v>1.2680499999999999</v>
      </c>
      <c r="D167" s="46">
        <v>2.5686E-2</v>
      </c>
      <c r="E167" s="47">
        <v>0.81275200000000003</v>
      </c>
      <c r="F167" s="44">
        <f t="shared" si="22"/>
        <v>9.7696184071499992E-2</v>
      </c>
      <c r="G167" s="36">
        <f t="shared" si="23"/>
        <v>1.2665733648987998</v>
      </c>
      <c r="H167" s="44">
        <f t="shared" si="24"/>
        <v>2.5656484367499996E-2</v>
      </c>
      <c r="I167" s="36">
        <f t="shared" si="25"/>
        <v>0.81151883295699978</v>
      </c>
      <c r="J167" s="33">
        <f t="shared" si="26"/>
        <v>1.0012673568540753</v>
      </c>
      <c r="K167" s="33">
        <f t="shared" si="27"/>
        <v>1.0011658504292944</v>
      </c>
      <c r="L167" s="33">
        <f t="shared" si="28"/>
        <v>1.0011504160927596</v>
      </c>
      <c r="M167" s="33">
        <f t="shared" si="29"/>
        <v>1.0015195790817408</v>
      </c>
      <c r="O167" s="28">
        <f>USD!F279</f>
        <v>1.2390190000000001</v>
      </c>
      <c r="P167" s="34">
        <f>USD!E279</f>
        <v>1.2404271584579953</v>
      </c>
      <c r="Q167" s="33">
        <f t="shared" si="30"/>
        <v>1.0011365107863521</v>
      </c>
      <c r="R167" s="33">
        <f t="shared" si="31"/>
        <v>0.80617389999999989</v>
      </c>
      <c r="S167" s="33"/>
      <c r="U167">
        <f>USD!C279</f>
        <v>0.121185</v>
      </c>
      <c r="V167">
        <f>USD!G279</f>
        <v>1.5710919999999999</v>
      </c>
      <c r="W167">
        <f>USD!U279</f>
        <v>3.1824999999999999E-2</v>
      </c>
      <c r="X167">
        <f>USD!J279</f>
        <v>1.0066299999999999</v>
      </c>
    </row>
    <row r="168" spans="1:24" x14ac:dyDescent="0.2">
      <c r="A168" s="32">
        <v>41182</v>
      </c>
      <c r="B168" s="46">
        <v>9.4004000000000004E-2</v>
      </c>
      <c r="C168" s="47">
        <v>1.251695</v>
      </c>
      <c r="D168" s="46">
        <v>2.5106E-2</v>
      </c>
      <c r="E168" s="47">
        <v>0.79400499999999996</v>
      </c>
      <c r="F168" s="44">
        <f t="shared" si="22"/>
        <v>9.3960543600000002E-2</v>
      </c>
      <c r="G168" s="36">
        <f t="shared" si="23"/>
        <v>1.25115632235</v>
      </c>
      <c r="H168" s="44">
        <f t="shared" si="24"/>
        <v>2.5094173500000001E-2</v>
      </c>
      <c r="I168" s="36">
        <f t="shared" si="25"/>
        <v>0.79382919330000012</v>
      </c>
      <c r="J168" s="33">
        <f t="shared" si="26"/>
        <v>1.0004624962599726</v>
      </c>
      <c r="K168" s="33">
        <f t="shared" si="27"/>
        <v>1.0004305438420262</v>
      </c>
      <c r="L168" s="33">
        <f t="shared" si="28"/>
        <v>1.0004712846988166</v>
      </c>
      <c r="M168" s="33">
        <f t="shared" si="29"/>
        <v>1.0002214666599361</v>
      </c>
      <c r="O168" s="28">
        <f>USD!F280</f>
        <v>1.2863020000000001</v>
      </c>
      <c r="P168" s="34">
        <f>USD!E280</f>
        <v>1.286752879109567</v>
      </c>
      <c r="Q168" s="33">
        <f t="shared" si="30"/>
        <v>1.000350523523688</v>
      </c>
      <c r="R168" s="33">
        <f t="shared" si="31"/>
        <v>0.77715000000000001</v>
      </c>
      <c r="S168" s="33"/>
      <c r="U168">
        <f>USD!C280</f>
        <v>0.120904</v>
      </c>
      <c r="V168">
        <f>USD!G280</f>
        <v>1.6099289999999999</v>
      </c>
      <c r="W168">
        <f>USD!U280</f>
        <v>3.2289999999999999E-2</v>
      </c>
      <c r="X168">
        <f>USD!J280</f>
        <v>1.0214620000000001</v>
      </c>
    </row>
    <row r="169" spans="1:24" x14ac:dyDescent="0.2">
      <c r="A169" s="32">
        <v>41213</v>
      </c>
      <c r="B169" s="46">
        <v>8.9051000000000005E-2</v>
      </c>
      <c r="C169" s="47">
        <v>1.2393050000000001</v>
      </c>
      <c r="D169" s="46">
        <v>2.5117E-2</v>
      </c>
      <c r="E169" s="47">
        <v>0.78171000000000002</v>
      </c>
      <c r="F169" s="44">
        <f t="shared" si="22"/>
        <v>8.9027652502299992E-2</v>
      </c>
      <c r="G169" s="36">
        <f t="shared" si="23"/>
        <v>1.2390070155122999</v>
      </c>
      <c r="H169" s="44">
        <f t="shared" si="24"/>
        <v>2.5111055098199993E-2</v>
      </c>
      <c r="I169" s="36">
        <f t="shared" si="25"/>
        <v>0.78158525032279991</v>
      </c>
      <c r="J169" s="33">
        <f t="shared" si="26"/>
        <v>1.000262249953175</v>
      </c>
      <c r="K169" s="33">
        <f t="shared" si="27"/>
        <v>1.0002405026638022</v>
      </c>
      <c r="L169" s="33">
        <f t="shared" si="28"/>
        <v>1.0002367444050742</v>
      </c>
      <c r="M169" s="33">
        <f t="shared" si="29"/>
        <v>1.0001596110944373</v>
      </c>
      <c r="O169" s="28">
        <f>USD!F281</f>
        <v>1.297391</v>
      </c>
      <c r="P169" s="34">
        <f>USD!E281</f>
        <v>1.2976754609700099</v>
      </c>
      <c r="Q169" s="33">
        <f t="shared" si="30"/>
        <v>1.0002192561610261</v>
      </c>
      <c r="R169" s="33">
        <f t="shared" si="31"/>
        <v>0.77060869999999992</v>
      </c>
      <c r="S169" s="33"/>
      <c r="U169">
        <f>USD!C281</f>
        <v>0.11552900000000001</v>
      </c>
      <c r="V169">
        <f>USD!G281</f>
        <v>1.607829</v>
      </c>
      <c r="W169">
        <f>USD!U281</f>
        <v>3.2585999999999997E-2</v>
      </c>
      <c r="X169">
        <f>USD!J281</f>
        <v>1.0142439999999999</v>
      </c>
    </row>
    <row r="170" spans="1:24" x14ac:dyDescent="0.2">
      <c r="A170" s="32">
        <v>41243</v>
      </c>
      <c r="B170" s="46">
        <v>8.8600999999999999E-2</v>
      </c>
      <c r="C170" s="47">
        <v>1.2443869999999999</v>
      </c>
      <c r="D170" s="46">
        <v>2.5392999999999999E-2</v>
      </c>
      <c r="E170" s="47">
        <v>0.78142299999999998</v>
      </c>
      <c r="F170" s="44">
        <f t="shared" si="22"/>
        <v>8.8559961872300003E-2</v>
      </c>
      <c r="G170" s="36">
        <f t="shared" si="23"/>
        <v>1.2438579413983</v>
      </c>
      <c r="H170" s="44">
        <f t="shared" si="24"/>
        <v>2.5380991615599997E-2</v>
      </c>
      <c r="I170" s="36">
        <f t="shared" si="25"/>
        <v>0.78106705565529999</v>
      </c>
      <c r="J170" s="33">
        <f t="shared" si="26"/>
        <v>1.0004633936920522</v>
      </c>
      <c r="K170" s="33">
        <f t="shared" si="27"/>
        <v>1.0004253368363796</v>
      </c>
      <c r="L170" s="33">
        <f t="shared" si="28"/>
        <v>1.0004731251080285</v>
      </c>
      <c r="M170" s="33">
        <f t="shared" si="29"/>
        <v>1.0004557154755445</v>
      </c>
      <c r="O170" s="28">
        <f>USD!F282</f>
        <v>1.28281</v>
      </c>
      <c r="P170" s="34">
        <f>USD!E282</f>
        <v>1.283322594062092</v>
      </c>
      <c r="Q170" s="33">
        <f t="shared" si="30"/>
        <v>1.0003995868929085</v>
      </c>
      <c r="R170" s="33">
        <f t="shared" si="31"/>
        <v>0.77922729999999996</v>
      </c>
      <c r="S170" s="33"/>
      <c r="U170">
        <f>USD!C282</f>
        <v>0.113651</v>
      </c>
      <c r="V170">
        <f>USD!G282</f>
        <v>1.596271</v>
      </c>
      <c r="W170">
        <f>USD!U282</f>
        <v>3.2571999999999997E-2</v>
      </c>
      <c r="X170">
        <f>USD!J282</f>
        <v>1.0023610000000001</v>
      </c>
    </row>
    <row r="171" spans="1:24" x14ac:dyDescent="0.2">
      <c r="A171" s="32">
        <v>41274</v>
      </c>
      <c r="B171" s="46">
        <v>8.8345000000000007E-2</v>
      </c>
      <c r="C171" s="47">
        <v>1.2303120000000001</v>
      </c>
      <c r="D171" s="46">
        <v>2.4913000000000001E-2</v>
      </c>
      <c r="E171" s="47">
        <v>0.77030200000000004</v>
      </c>
      <c r="F171" s="44">
        <f t="shared" si="22"/>
        <v>8.821202802E-2</v>
      </c>
      <c r="G171" s="36">
        <f t="shared" si="23"/>
        <v>1.2283989576544001</v>
      </c>
      <c r="H171" s="44">
        <f t="shared" si="24"/>
        <v>2.48738113207E-2</v>
      </c>
      <c r="I171" s="36">
        <f t="shared" si="25"/>
        <v>0.76907633776380002</v>
      </c>
      <c r="J171" s="33">
        <f t="shared" si="26"/>
        <v>1.0015074132517376</v>
      </c>
      <c r="K171" s="33">
        <f t="shared" si="27"/>
        <v>1.0015573461159988</v>
      </c>
      <c r="L171" s="33">
        <f t="shared" si="28"/>
        <v>1.0015754995804518</v>
      </c>
      <c r="M171" s="33">
        <f t="shared" si="29"/>
        <v>1.0015936808558743</v>
      </c>
      <c r="O171" s="28">
        <f>USD!F283</f>
        <v>1.310754</v>
      </c>
      <c r="P171" s="34">
        <f>USD!E283</f>
        <v>1.3127461481074336</v>
      </c>
      <c r="Q171" s="33">
        <f t="shared" si="30"/>
        <v>1.0015198489628363</v>
      </c>
      <c r="R171" s="33">
        <f t="shared" si="31"/>
        <v>0.76176189999999999</v>
      </c>
      <c r="S171" s="33"/>
      <c r="U171">
        <f>USD!C283</f>
        <v>0.1158</v>
      </c>
      <c r="V171">
        <f>USD!G283</f>
        <v>1.612576</v>
      </c>
      <c r="W171">
        <f>USD!U283</f>
        <v>3.2653000000000001E-2</v>
      </c>
      <c r="X171">
        <f>USD!J283</f>
        <v>1.0096020000000001</v>
      </c>
    </row>
    <row r="172" spans="1:24" x14ac:dyDescent="0.2">
      <c r="A172" s="32">
        <v>41305</v>
      </c>
      <c r="B172" s="46">
        <v>8.5885000000000003E-2</v>
      </c>
      <c r="C172" s="47">
        <v>1.203192</v>
      </c>
      <c r="D172" s="46">
        <v>2.5028000000000002E-2</v>
      </c>
      <c r="E172" s="47">
        <v>0.758741</v>
      </c>
      <c r="F172" s="44">
        <f t="shared" si="22"/>
        <v>8.5782144000000005E-2</v>
      </c>
      <c r="G172" s="36">
        <f t="shared" si="23"/>
        <v>1.2018975359999999</v>
      </c>
      <c r="H172" s="44">
        <f t="shared" si="24"/>
        <v>2.5004752000000002E-2</v>
      </c>
      <c r="I172" s="36">
        <f t="shared" si="25"/>
        <v>0.75793478400000003</v>
      </c>
      <c r="J172" s="33">
        <f t="shared" si="26"/>
        <v>1.0011990374127278</v>
      </c>
      <c r="K172" s="33">
        <f t="shared" si="27"/>
        <v>1.0010770169346617</v>
      </c>
      <c r="L172" s="33">
        <f t="shared" si="28"/>
        <v>1.0009297432743984</v>
      </c>
      <c r="M172" s="33">
        <f t="shared" si="29"/>
        <v>1.0010637010162604</v>
      </c>
      <c r="O172" s="28">
        <f>USD!F284</f>
        <v>1.3285929999999999</v>
      </c>
      <c r="P172" s="34">
        <f>USD!E284</f>
        <v>1.3297872340425532</v>
      </c>
      <c r="Q172" s="33">
        <f t="shared" si="30"/>
        <v>1.0008988712439049</v>
      </c>
      <c r="R172" s="33">
        <f t="shared" si="31"/>
        <v>0.752</v>
      </c>
      <c r="S172" s="33"/>
      <c r="U172">
        <f>USD!C284</f>
        <v>0.11407200000000001</v>
      </c>
      <c r="V172">
        <f>USD!G284</f>
        <v>1.598268</v>
      </c>
      <c r="W172">
        <f>USD!U284</f>
        <v>3.3251000000000003E-2</v>
      </c>
      <c r="X172">
        <f>USD!J284</f>
        <v>1.007892</v>
      </c>
    </row>
    <row r="173" spans="1:24" x14ac:dyDescent="0.2">
      <c r="A173" s="32">
        <v>41333</v>
      </c>
      <c r="B173" s="46">
        <v>8.4251000000000006E-2</v>
      </c>
      <c r="C173" s="47">
        <v>1.159775</v>
      </c>
      <c r="D173" s="46">
        <v>2.5061E-2</v>
      </c>
      <c r="E173" s="47">
        <v>0.74158500000000005</v>
      </c>
      <c r="F173" s="44">
        <f t="shared" si="22"/>
        <v>8.4477283200000003E-2</v>
      </c>
      <c r="G173" s="36">
        <f t="shared" si="23"/>
        <v>1.1630669908500002</v>
      </c>
      <c r="H173" s="44">
        <f t="shared" si="24"/>
        <v>2.5128663750000002E-2</v>
      </c>
      <c r="I173" s="36">
        <f t="shared" si="25"/>
        <v>0.74365853700000006</v>
      </c>
      <c r="J173" s="33">
        <f t="shared" si="26"/>
        <v>0.99732137219109818</v>
      </c>
      <c r="K173" s="33">
        <f t="shared" si="27"/>
        <v>0.99716956041578109</v>
      </c>
      <c r="L173" s="33">
        <f t="shared" si="28"/>
        <v>0.99730730807363355</v>
      </c>
      <c r="M173" s="33">
        <f t="shared" si="29"/>
        <v>0.99721170820096428</v>
      </c>
      <c r="O173" s="28">
        <f>USD!F285</f>
        <v>1.337917</v>
      </c>
      <c r="P173" s="34">
        <f>USD!E285</f>
        <v>1.3341338136215062</v>
      </c>
      <c r="Q173" s="33">
        <f t="shared" si="30"/>
        <v>0.99717233103511371</v>
      </c>
      <c r="R173" s="33">
        <f t="shared" si="31"/>
        <v>0.74955000000000005</v>
      </c>
      <c r="S173" s="33"/>
      <c r="U173">
        <f>USD!C285</f>
        <v>0.112704</v>
      </c>
      <c r="V173">
        <f>USD!G285</f>
        <v>1.551687</v>
      </c>
      <c r="W173">
        <f>USD!U285</f>
        <v>3.3524999999999999E-2</v>
      </c>
      <c r="X173">
        <f>USD!J285</f>
        <v>0.99214000000000002</v>
      </c>
    </row>
    <row r="174" spans="1:24" x14ac:dyDescent="0.2">
      <c r="A174" s="32">
        <v>41364</v>
      </c>
      <c r="B174" s="46">
        <v>8.4039000000000003E-2</v>
      </c>
      <c r="C174" s="47">
        <v>1.163084</v>
      </c>
      <c r="D174" s="46">
        <v>2.6114999999999999E-2</v>
      </c>
      <c r="E174" s="47">
        <v>0.75307599999999997</v>
      </c>
      <c r="F174" s="44">
        <f t="shared" si="22"/>
        <v>8.4079843877999993E-2</v>
      </c>
      <c r="G174" s="36">
        <f t="shared" si="23"/>
        <v>1.1648970728315999</v>
      </c>
      <c r="H174" s="44">
        <f t="shared" si="24"/>
        <v>2.6150796307199999E-2</v>
      </c>
      <c r="I174" s="36">
        <f t="shared" si="25"/>
        <v>0.75374621164199995</v>
      </c>
      <c r="J174" s="33">
        <f t="shared" si="26"/>
        <v>0.99951422509704879</v>
      </c>
      <c r="K174" s="33">
        <f t="shared" si="27"/>
        <v>0.99844357679842666</v>
      </c>
      <c r="L174" s="33">
        <f t="shared" si="28"/>
        <v>0.99863115804278035</v>
      </c>
      <c r="M174" s="33">
        <f t="shared" si="29"/>
        <v>0.99911082585670319</v>
      </c>
      <c r="O174" s="28">
        <f>USD!F286</f>
        <v>1.2964830000000001</v>
      </c>
      <c r="P174" s="34">
        <f>USD!E286</f>
        <v>1.2952569245730445</v>
      </c>
      <c r="Q174" s="33">
        <f t="shared" si="30"/>
        <v>0.99905430659179062</v>
      </c>
      <c r="R174" s="33">
        <f t="shared" si="31"/>
        <v>0.77204759999999995</v>
      </c>
      <c r="S174" s="33"/>
      <c r="U174">
        <f>USD!C286</f>
        <v>0.108905</v>
      </c>
      <c r="V174">
        <f>USD!G286</f>
        <v>1.5088410000000001</v>
      </c>
      <c r="W174">
        <f>USD!U286</f>
        <v>3.3871999999999999E-2</v>
      </c>
      <c r="X174">
        <f>USD!J286</f>
        <v>0.97629500000000002</v>
      </c>
    </row>
    <row r="175" spans="1:24" x14ac:dyDescent="0.2">
      <c r="A175" s="32">
        <v>41394</v>
      </c>
      <c r="B175" s="46">
        <v>8.4373000000000004E-2</v>
      </c>
      <c r="C175" s="47">
        <v>1.1758169999999999</v>
      </c>
      <c r="D175" s="46">
        <v>2.6429000000000001E-2</v>
      </c>
      <c r="E175" s="47">
        <v>0.75409400000000004</v>
      </c>
      <c r="F175" s="44">
        <f t="shared" si="22"/>
        <v>8.4337527776899998E-2</v>
      </c>
      <c r="G175" s="36">
        <f t="shared" si="23"/>
        <v>1.1753049136146001</v>
      </c>
      <c r="H175" s="44">
        <f t="shared" si="24"/>
        <v>2.6417523061600001E-2</v>
      </c>
      <c r="I175" s="36">
        <f t="shared" si="25"/>
        <v>0.75374011836209998</v>
      </c>
      <c r="J175" s="33">
        <f t="shared" si="26"/>
        <v>1.0004205983271628</v>
      </c>
      <c r="K175" s="33">
        <f t="shared" si="27"/>
        <v>1.0004357051344446</v>
      </c>
      <c r="L175" s="33">
        <f t="shared" si="28"/>
        <v>1.000434444151832</v>
      </c>
      <c r="M175" s="33">
        <f t="shared" si="29"/>
        <v>1.0004695008654563</v>
      </c>
      <c r="O175" s="28">
        <f>USD!F287</f>
        <v>1.3019309999999999</v>
      </c>
      <c r="P175" s="34">
        <f>USD!E287</f>
        <v>1.3024688166172098</v>
      </c>
      <c r="Q175" s="33">
        <f t="shared" si="30"/>
        <v>1.0004130914904168</v>
      </c>
      <c r="R175" s="33">
        <f t="shared" si="31"/>
        <v>0.76777269999999997</v>
      </c>
      <c r="S175" s="33"/>
      <c r="U175">
        <f>USD!C287</f>
        <v>0.109847</v>
      </c>
      <c r="V175">
        <f>USD!G287</f>
        <v>1.5307980000000001</v>
      </c>
      <c r="W175">
        <f>USD!U287</f>
        <v>3.4408000000000001E-2</v>
      </c>
      <c r="X175">
        <f>USD!J287</f>
        <v>0.98172300000000001</v>
      </c>
    </row>
    <row r="176" spans="1:24" x14ac:dyDescent="0.2">
      <c r="A176" s="32">
        <v>41425</v>
      </c>
      <c r="B176" s="46">
        <v>8.2862000000000005E-2</v>
      </c>
      <c r="C176" s="47">
        <v>1.178857</v>
      </c>
      <c r="D176" s="46">
        <v>2.5898000000000001E-2</v>
      </c>
      <c r="E176" s="47">
        <v>0.75564399999999998</v>
      </c>
      <c r="F176" s="44">
        <f t="shared" si="22"/>
        <v>8.2932712251500007E-2</v>
      </c>
      <c r="G176" s="36">
        <f t="shared" si="23"/>
        <v>1.1797539590104</v>
      </c>
      <c r="H176" s="44">
        <f t="shared" si="24"/>
        <v>2.59160390518E-2</v>
      </c>
      <c r="I176" s="36">
        <f t="shared" si="25"/>
        <v>0.7562079154454</v>
      </c>
      <c r="J176" s="33">
        <f t="shared" si="26"/>
        <v>0.99914735392608933</v>
      </c>
      <c r="K176" s="33">
        <f t="shared" si="27"/>
        <v>0.99923970671719353</v>
      </c>
      <c r="L176" s="33">
        <f t="shared" si="28"/>
        <v>0.99930394255989718</v>
      </c>
      <c r="M176" s="33">
        <f t="shared" si="29"/>
        <v>0.99925428518548653</v>
      </c>
      <c r="O176" s="28">
        <f>USD!F288</f>
        <v>1.2984599999999999</v>
      </c>
      <c r="P176" s="34">
        <f>USD!E288</f>
        <v>1.2974976589898488</v>
      </c>
      <c r="Q176" s="33">
        <f t="shared" si="30"/>
        <v>0.99925885971831929</v>
      </c>
      <c r="R176" s="33">
        <f t="shared" si="31"/>
        <v>0.77071429999999996</v>
      </c>
      <c r="S176" s="33"/>
      <c r="U176">
        <f>USD!C288</f>
        <v>0.10760500000000001</v>
      </c>
      <c r="V176">
        <f>USD!G288</f>
        <v>1.5307280000000001</v>
      </c>
      <c r="W176">
        <f>USD!U288</f>
        <v>3.3626000000000003E-2</v>
      </c>
      <c r="X176">
        <f>USD!J288</f>
        <v>0.98117799999999999</v>
      </c>
    </row>
    <row r="177" spans="1:24" x14ac:dyDescent="0.2">
      <c r="A177" s="32">
        <v>41455</v>
      </c>
      <c r="B177" s="46">
        <v>7.5794E-2</v>
      </c>
      <c r="C177" s="47">
        <v>1.173827</v>
      </c>
      <c r="D177" s="46">
        <v>2.4653999999999999E-2</v>
      </c>
      <c r="E177" s="47">
        <v>0.73546100000000003</v>
      </c>
      <c r="F177" s="44">
        <f t="shared" si="22"/>
        <v>7.5772879782000008E-2</v>
      </c>
      <c r="G177" s="36">
        <f t="shared" si="23"/>
        <v>1.1736121935299999</v>
      </c>
      <c r="H177" s="44">
        <f t="shared" si="24"/>
        <v>2.4646459139999997E-2</v>
      </c>
      <c r="I177" s="36">
        <f t="shared" si="25"/>
        <v>0.73531789162200001</v>
      </c>
      <c r="J177" s="33">
        <f t="shared" si="26"/>
        <v>1.0002787305703671</v>
      </c>
      <c r="K177" s="33">
        <f t="shared" si="27"/>
        <v>1.0001830301961621</v>
      </c>
      <c r="L177" s="33">
        <f t="shared" si="28"/>
        <v>1.0003059611913081</v>
      </c>
      <c r="M177" s="33">
        <f t="shared" si="29"/>
        <v>1.0001946211014727</v>
      </c>
      <c r="O177" s="28">
        <f>USD!F289</f>
        <v>1.317987</v>
      </c>
      <c r="P177" s="34">
        <f>USD!E289</f>
        <v>1.3182420977977447</v>
      </c>
      <c r="Q177" s="33">
        <f t="shared" si="30"/>
        <v>1.0001935510727684</v>
      </c>
      <c r="R177" s="33">
        <f t="shared" si="31"/>
        <v>0.75858599999999998</v>
      </c>
      <c r="S177" s="33"/>
      <c r="U177">
        <f>USD!C289</f>
        <v>9.9887000000000004E-2</v>
      </c>
      <c r="V177">
        <f>USD!G289</f>
        <v>1.547105</v>
      </c>
      <c r="W177">
        <f>USD!U289</f>
        <v>3.2489999999999998E-2</v>
      </c>
      <c r="X177">
        <f>USD!J289</f>
        <v>0.96932700000000005</v>
      </c>
    </row>
    <row r="178" spans="1:24" x14ac:dyDescent="0.2">
      <c r="A178" s="32">
        <v>41486</v>
      </c>
      <c r="B178" s="46">
        <v>7.7012999999999998E-2</v>
      </c>
      <c r="C178" s="47">
        <v>1.160606</v>
      </c>
      <c r="D178" s="46">
        <v>2.4589E-2</v>
      </c>
      <c r="E178" s="47">
        <v>0.73445199999999999</v>
      </c>
      <c r="F178" s="44">
        <f t="shared" si="22"/>
        <v>7.6993352402400003E-2</v>
      </c>
      <c r="G178" s="36">
        <f t="shared" si="23"/>
        <v>1.1602734267754</v>
      </c>
      <c r="H178" s="44">
        <f t="shared" si="24"/>
        <v>2.4580188161200001E-2</v>
      </c>
      <c r="I178" s="36">
        <f t="shared" si="25"/>
        <v>0.73423696755919998</v>
      </c>
      <c r="J178" s="33">
        <f t="shared" si="26"/>
        <v>1.0002551856359925</v>
      </c>
      <c r="K178" s="33">
        <f t="shared" si="27"/>
        <v>1.0002866334925244</v>
      </c>
      <c r="L178" s="33">
        <f t="shared" si="28"/>
        <v>1.0003584935453793</v>
      </c>
      <c r="M178" s="33">
        <f t="shared" si="29"/>
        <v>1.0002928651788194</v>
      </c>
      <c r="O178" s="28">
        <f>USD!F290</f>
        <v>1.30745</v>
      </c>
      <c r="P178" s="34">
        <f>USD!E290</f>
        <v>1.307801217353685</v>
      </c>
      <c r="Q178" s="33">
        <f t="shared" si="30"/>
        <v>1.0002686277514896</v>
      </c>
      <c r="R178" s="33">
        <f t="shared" si="31"/>
        <v>0.76464220000000005</v>
      </c>
      <c r="S178" s="33"/>
      <c r="U178">
        <f>USD!C290</f>
        <v>0.100692</v>
      </c>
      <c r="V178">
        <f>USD!G290</f>
        <v>1.517407</v>
      </c>
      <c r="W178">
        <f>USD!U290</f>
        <v>3.2146000000000001E-2</v>
      </c>
      <c r="X178">
        <f>USD!J290</f>
        <v>0.96023599999999998</v>
      </c>
    </row>
    <row r="179" spans="1:24" x14ac:dyDescent="0.2">
      <c r="A179" s="32">
        <v>41517</v>
      </c>
      <c r="B179" s="46">
        <v>7.4741000000000002E-2</v>
      </c>
      <c r="C179" s="47">
        <v>1.163038</v>
      </c>
      <c r="D179" s="46">
        <v>2.3809E-2</v>
      </c>
      <c r="E179" s="47">
        <v>0.72228300000000001</v>
      </c>
      <c r="F179" s="44">
        <f t="shared" si="22"/>
        <v>7.478283081260001E-2</v>
      </c>
      <c r="G179" s="36">
        <f t="shared" si="23"/>
        <v>1.1637427904224</v>
      </c>
      <c r="H179" s="44">
        <f t="shared" si="24"/>
        <v>2.3823043422599999E-2</v>
      </c>
      <c r="I179" s="36">
        <f t="shared" si="25"/>
        <v>0.72269991303820003</v>
      </c>
      <c r="J179" s="33">
        <f t="shared" si="26"/>
        <v>0.99944063614407919</v>
      </c>
      <c r="K179" s="33">
        <f t="shared" si="27"/>
        <v>0.99939437612142434</v>
      </c>
      <c r="L179" s="33">
        <f t="shared" si="28"/>
        <v>0.99941051097666744</v>
      </c>
      <c r="M179" s="33">
        <f t="shared" si="29"/>
        <v>0.99942311735385803</v>
      </c>
      <c r="O179" s="28">
        <f>USD!F291</f>
        <v>1.332239</v>
      </c>
      <c r="P179" s="34">
        <f>USD!E291</f>
        <v>1.331441975625558</v>
      </c>
      <c r="Q179" s="33">
        <f t="shared" si="30"/>
        <v>0.99940174069784626</v>
      </c>
      <c r="R179" s="33">
        <f t="shared" si="31"/>
        <v>0.75106539999999999</v>
      </c>
      <c r="S179" s="33"/>
      <c r="U179">
        <f>USD!C291</f>
        <v>9.9569000000000005E-2</v>
      </c>
      <c r="V179">
        <f>USD!G291</f>
        <v>1.5494559999999999</v>
      </c>
      <c r="W179">
        <f>USD!U291</f>
        <v>3.1718999999999997E-2</v>
      </c>
      <c r="X179">
        <f>USD!J291</f>
        <v>0.962233</v>
      </c>
    </row>
    <row r="180" spans="1:24" x14ac:dyDescent="0.2">
      <c r="A180" s="32">
        <v>41547</v>
      </c>
      <c r="B180" s="46">
        <v>7.4965000000000004E-2</v>
      </c>
      <c r="C180" s="47">
        <v>1.187066</v>
      </c>
      <c r="D180" s="46">
        <v>2.3635E-2</v>
      </c>
      <c r="E180" s="47">
        <v>0.72280999999999995</v>
      </c>
      <c r="F180" s="44">
        <f t="shared" si="22"/>
        <v>7.4960312553000008E-2</v>
      </c>
      <c r="G180" s="36">
        <f t="shared" si="23"/>
        <v>1.1870300534987999</v>
      </c>
      <c r="H180" s="44">
        <f t="shared" si="24"/>
        <v>2.3634616110000003E-2</v>
      </c>
      <c r="I180" s="36">
        <f t="shared" si="25"/>
        <v>0.72274805887619997</v>
      </c>
      <c r="J180" s="33">
        <f t="shared" si="26"/>
        <v>1.0000625323833419</v>
      </c>
      <c r="K180" s="33">
        <f t="shared" si="27"/>
        <v>1.0000302827220711</v>
      </c>
      <c r="L180" s="33">
        <f t="shared" si="28"/>
        <v>1.0000162427008845</v>
      </c>
      <c r="M180" s="33">
        <f t="shared" si="29"/>
        <v>1.0000857022347405</v>
      </c>
      <c r="O180" s="28">
        <f>USD!F292</f>
        <v>1.3348439999999999</v>
      </c>
      <c r="P180" s="34">
        <f>USD!E292</f>
        <v>1.3349063870197975</v>
      </c>
      <c r="Q180" s="33">
        <f t="shared" si="30"/>
        <v>1.0000467373114743</v>
      </c>
      <c r="R180" s="33">
        <f t="shared" si="31"/>
        <v>0.74911620000000001</v>
      </c>
      <c r="S180" s="33"/>
      <c r="U180">
        <f>USD!C292</f>
        <v>0.100065</v>
      </c>
      <c r="V180">
        <f>USD!G292</f>
        <v>1.5845739999999999</v>
      </c>
      <c r="W180">
        <f>USD!U292</f>
        <v>3.1550000000000002E-2</v>
      </c>
      <c r="X180">
        <f>USD!J292</f>
        <v>0.96480100000000002</v>
      </c>
    </row>
    <row r="181" spans="1:24" x14ac:dyDescent="0.2">
      <c r="A181" s="32">
        <v>41578</v>
      </c>
      <c r="B181" s="46">
        <v>7.4070999999999998E-2</v>
      </c>
      <c r="C181" s="47">
        <v>1.1797029999999999</v>
      </c>
      <c r="D181" s="46">
        <v>2.3498999999999999E-2</v>
      </c>
      <c r="E181" s="47">
        <v>0.70806800000000003</v>
      </c>
      <c r="F181" s="44">
        <f t="shared" si="22"/>
        <v>7.4057754784800006E-2</v>
      </c>
      <c r="G181" s="36">
        <f t="shared" si="23"/>
        <v>1.1794573207920001</v>
      </c>
      <c r="H181" s="44">
        <f t="shared" si="24"/>
        <v>2.3493562485600004E-2</v>
      </c>
      <c r="I181" s="36">
        <f t="shared" si="25"/>
        <v>0.70788403207680006</v>
      </c>
      <c r="J181" s="33">
        <f t="shared" si="26"/>
        <v>1.0001788498076736</v>
      </c>
      <c r="K181" s="33">
        <f t="shared" si="27"/>
        <v>1.0002082985146381</v>
      </c>
      <c r="L181" s="33">
        <f t="shared" si="28"/>
        <v>1.000231446993334</v>
      </c>
      <c r="M181" s="33">
        <f t="shared" si="29"/>
        <v>1.000259884267569</v>
      </c>
      <c r="O181" s="28">
        <f>USD!F293</f>
        <v>1.3640049999999999</v>
      </c>
      <c r="P181" s="34">
        <f>USD!E293</f>
        <v>1.3642460576017428</v>
      </c>
      <c r="Q181" s="33">
        <f t="shared" si="30"/>
        <v>1.0001767277991964</v>
      </c>
      <c r="R181" s="33">
        <f t="shared" si="31"/>
        <v>0.73300560000000003</v>
      </c>
      <c r="S181" s="33"/>
      <c r="U181">
        <f>USD!C293</f>
        <v>0.101033</v>
      </c>
      <c r="V181">
        <f>USD!G293</f>
        <v>1.60907</v>
      </c>
      <c r="W181">
        <f>USD!U293</f>
        <v>3.2051000000000003E-2</v>
      </c>
      <c r="X181">
        <f>USD!J293</f>
        <v>0.96572800000000003</v>
      </c>
    </row>
    <row r="182" spans="1:24" x14ac:dyDescent="0.2">
      <c r="A182" s="32">
        <v>41608</v>
      </c>
      <c r="B182" s="46">
        <v>7.2655999999999998E-2</v>
      </c>
      <c r="C182" s="47">
        <v>1.1929399999999999</v>
      </c>
      <c r="D182" s="46">
        <v>2.3453000000000002E-2</v>
      </c>
      <c r="E182" s="47">
        <v>0.70716000000000001</v>
      </c>
      <c r="F182" s="44">
        <f t="shared" si="22"/>
        <v>7.2671764987499998E-2</v>
      </c>
      <c r="G182" s="36">
        <f t="shared" si="23"/>
        <v>1.1931966158245</v>
      </c>
      <c r="H182" s="44">
        <f t="shared" si="24"/>
        <v>2.345661458E-2</v>
      </c>
      <c r="I182" s="36">
        <f t="shared" si="25"/>
        <v>0.70728958281799992</v>
      </c>
      <c r="J182" s="33">
        <f t="shared" si="26"/>
        <v>0.99978306585091592</v>
      </c>
      <c r="K182" s="33">
        <f t="shared" si="27"/>
        <v>0.99978493416667735</v>
      </c>
      <c r="L182" s="33">
        <f t="shared" si="28"/>
        <v>0.99984590359415804</v>
      </c>
      <c r="M182" s="33">
        <f t="shared" si="29"/>
        <v>0.99981678958499065</v>
      </c>
      <c r="O182" s="28">
        <f>USD!F294</f>
        <v>1.3491649999999999</v>
      </c>
      <c r="P182" s="34">
        <f>USD!E294</f>
        <v>1.348873252450397</v>
      </c>
      <c r="Q182" s="33">
        <f t="shared" si="30"/>
        <v>0.99978375695366917</v>
      </c>
      <c r="R182" s="33">
        <f t="shared" si="31"/>
        <v>0.74135949999999995</v>
      </c>
      <c r="S182" s="33"/>
      <c r="U182">
        <f>USD!C294</f>
        <v>9.8025000000000001E-2</v>
      </c>
      <c r="V182">
        <f>USD!G294</f>
        <v>1.6094710000000001</v>
      </c>
      <c r="W182">
        <f>USD!U294</f>
        <v>3.1640000000000001E-2</v>
      </c>
      <c r="X182">
        <f>USD!J294</f>
        <v>0.954044</v>
      </c>
    </row>
    <row r="183" spans="1:24" x14ac:dyDescent="0.2">
      <c r="A183" s="32">
        <v>41639</v>
      </c>
      <c r="B183" s="46">
        <v>7.0519999999999999E-2</v>
      </c>
      <c r="C183" s="47">
        <v>1.195036</v>
      </c>
      <c r="D183" s="46">
        <v>2.2564000000000001E-2</v>
      </c>
      <c r="E183" s="47">
        <v>0.68609500000000001</v>
      </c>
      <c r="F183" s="44">
        <f t="shared" si="22"/>
        <v>7.0496765929800004E-2</v>
      </c>
      <c r="G183" s="36">
        <f t="shared" si="23"/>
        <v>1.1946578144886</v>
      </c>
      <c r="H183" s="44">
        <f t="shared" si="24"/>
        <v>2.25568635264E-2</v>
      </c>
      <c r="I183" s="36">
        <f t="shared" si="25"/>
        <v>0.6858769287216</v>
      </c>
      <c r="J183" s="33">
        <f t="shared" si="26"/>
        <v>1.0003295763982014</v>
      </c>
      <c r="K183" s="33">
        <f t="shared" si="27"/>
        <v>1.0003165638786382</v>
      </c>
      <c r="L183" s="33">
        <f t="shared" si="28"/>
        <v>1.0003163770349388</v>
      </c>
      <c r="M183" s="33">
        <f t="shared" si="29"/>
        <v>1.0003179452016362</v>
      </c>
      <c r="O183" s="28">
        <f>USD!F295</f>
        <v>1.369996</v>
      </c>
      <c r="P183" s="34">
        <f>USD!E295</f>
        <v>1.3704032905027488</v>
      </c>
      <c r="Q183" s="33">
        <f t="shared" si="30"/>
        <v>1.0002972932057821</v>
      </c>
      <c r="R183" s="33">
        <f t="shared" si="31"/>
        <v>0.72971220000000003</v>
      </c>
      <c r="S183" s="33"/>
      <c r="U183">
        <f>USD!C295</f>
        <v>9.6609E-2</v>
      </c>
      <c r="V183">
        <f>USD!G295</f>
        <v>1.6371629999999999</v>
      </c>
      <c r="W183">
        <f>USD!U295</f>
        <v>3.0911999999999999E-2</v>
      </c>
      <c r="X183">
        <f>USD!J295</f>
        <v>0.93992799999999999</v>
      </c>
    </row>
    <row r="184" spans="1:24" x14ac:dyDescent="0.2">
      <c r="A184" s="32">
        <v>41670</v>
      </c>
      <c r="B184" s="46">
        <v>6.7743999999999999E-2</v>
      </c>
      <c r="C184" s="47">
        <v>1.2084509999999999</v>
      </c>
      <c r="D184" s="46">
        <v>2.2287999999999999E-2</v>
      </c>
      <c r="E184" s="47">
        <v>0.673072</v>
      </c>
      <c r="F184" s="44">
        <f t="shared" si="22"/>
        <v>6.7776461387999989E-2</v>
      </c>
      <c r="G184" s="36">
        <f t="shared" si="23"/>
        <v>1.209019374663</v>
      </c>
      <c r="H184" s="44">
        <f t="shared" si="24"/>
        <v>2.2298520395999999E-2</v>
      </c>
      <c r="I184" s="36">
        <f t="shared" si="25"/>
        <v>0.67338947622000001</v>
      </c>
      <c r="J184" s="33">
        <f t="shared" si="26"/>
        <v>0.99952105218633125</v>
      </c>
      <c r="K184" s="33">
        <f t="shared" si="27"/>
        <v>0.99952988787863017</v>
      </c>
      <c r="L184" s="33">
        <f t="shared" si="28"/>
        <v>0.99952820205945647</v>
      </c>
      <c r="M184" s="33">
        <f t="shared" si="29"/>
        <v>0.99952853997395075</v>
      </c>
      <c r="O184" s="28">
        <f>USD!F296</f>
        <v>1.3628960000000001</v>
      </c>
      <c r="P184" s="34">
        <f>USD!E296</f>
        <v>1.3622428511197977</v>
      </c>
      <c r="Q184" s="33">
        <f t="shared" si="30"/>
        <v>0.9995207639612983</v>
      </c>
      <c r="R184" s="33">
        <f t="shared" si="31"/>
        <v>0.7340835</v>
      </c>
      <c r="S184" s="33"/>
      <c r="U184">
        <f>USD!C296</f>
        <v>9.2327999999999993E-2</v>
      </c>
      <c r="V184">
        <f>USD!G296</f>
        <v>1.6469780000000001</v>
      </c>
      <c r="W184">
        <f>USD!U296</f>
        <v>3.0376E-2</v>
      </c>
      <c r="X184">
        <f>USD!J296</f>
        <v>0.91732000000000002</v>
      </c>
    </row>
    <row r="185" spans="1:24" x14ac:dyDescent="0.2">
      <c r="A185" s="32">
        <v>41698</v>
      </c>
      <c r="B185" s="46">
        <v>6.6758999999999999E-2</v>
      </c>
      <c r="C185" s="47">
        <v>1.212685</v>
      </c>
      <c r="D185" s="46">
        <v>2.2456E-2</v>
      </c>
      <c r="E185" s="47">
        <v>0.662771</v>
      </c>
      <c r="F185" s="44">
        <f t="shared" si="22"/>
        <v>6.6670841551999996E-2</v>
      </c>
      <c r="G185" s="36">
        <f t="shared" si="23"/>
        <v>1.2110674363480001</v>
      </c>
      <c r="H185" s="44">
        <f t="shared" si="24"/>
        <v>2.2425087916000001E-2</v>
      </c>
      <c r="I185" s="36">
        <f t="shared" si="25"/>
        <v>0.661861330016</v>
      </c>
      <c r="J185" s="33">
        <f t="shared" si="26"/>
        <v>1.0013222939136182</v>
      </c>
      <c r="K185" s="33">
        <f t="shared" si="27"/>
        <v>1.0013356511813065</v>
      </c>
      <c r="L185" s="33">
        <f t="shared" si="28"/>
        <v>1.0013784598801034</v>
      </c>
      <c r="M185" s="33">
        <f t="shared" si="29"/>
        <v>1.0013744117426804</v>
      </c>
      <c r="O185" s="28">
        <f>USD!F297</f>
        <v>1.3647640000000001</v>
      </c>
      <c r="P185" s="34">
        <f>USD!E297</f>
        <v>1.366594419375029</v>
      </c>
      <c r="Q185" s="33">
        <f t="shared" si="30"/>
        <v>1.0013411984599747</v>
      </c>
      <c r="R185" s="33">
        <f t="shared" si="31"/>
        <v>0.73174600000000001</v>
      </c>
      <c r="S185" s="33"/>
      <c r="U185">
        <f>USD!C297</f>
        <v>9.1111999999999999E-2</v>
      </c>
      <c r="V185">
        <f>USD!G297</f>
        <v>1.655038</v>
      </c>
      <c r="W185">
        <f>USD!U297</f>
        <v>3.0646E-2</v>
      </c>
      <c r="X185">
        <f>USD!J297</f>
        <v>0.90449599999999997</v>
      </c>
    </row>
    <row r="186" spans="1:24" x14ac:dyDescent="0.2">
      <c r="A186" s="32">
        <v>41729</v>
      </c>
      <c r="B186" s="46">
        <v>6.7280999999999994E-2</v>
      </c>
      <c r="C186" s="47">
        <v>1.2027840000000001</v>
      </c>
      <c r="D186" s="46">
        <v>2.2332000000000001E-2</v>
      </c>
      <c r="E186" s="47">
        <v>0.651065</v>
      </c>
      <c r="F186" s="44">
        <f t="shared" si="22"/>
        <v>6.7285413182100004E-2</v>
      </c>
      <c r="G186" s="36">
        <f t="shared" si="23"/>
        <v>1.2028622636156998</v>
      </c>
      <c r="H186" s="44">
        <f t="shared" si="24"/>
        <v>2.2333495430099999E-2</v>
      </c>
      <c r="I186" s="36">
        <f t="shared" si="25"/>
        <v>0.65110784612729999</v>
      </c>
      <c r="J186" s="33">
        <f t="shared" si="26"/>
        <v>0.99993441101285852</v>
      </c>
      <c r="K186" s="33">
        <f t="shared" si="27"/>
        <v>0.99993493551334423</v>
      </c>
      <c r="L186" s="33">
        <f t="shared" si="28"/>
        <v>0.99993304092927693</v>
      </c>
      <c r="M186" s="33">
        <f t="shared" si="29"/>
        <v>0.99993419503765035</v>
      </c>
      <c r="O186" s="28">
        <f>USD!F298</f>
        <v>1.382927</v>
      </c>
      <c r="P186" s="34">
        <f>USD!E298</f>
        <v>1.382810858992426</v>
      </c>
      <c r="Q186" s="33">
        <f t="shared" si="30"/>
        <v>0.99991601797667262</v>
      </c>
      <c r="R186" s="33">
        <f t="shared" si="31"/>
        <v>0.72316469999999999</v>
      </c>
      <c r="S186" s="33"/>
      <c r="U186">
        <f>USD!C298</f>
        <v>9.3043000000000001E-2</v>
      </c>
      <c r="V186">
        <f>USD!G298</f>
        <v>1.6633309999999999</v>
      </c>
      <c r="W186">
        <f>USD!U298</f>
        <v>3.0883000000000001E-2</v>
      </c>
      <c r="X186">
        <f>USD!J298</f>
        <v>0.90035900000000002</v>
      </c>
    </row>
    <row r="187" spans="1:24" x14ac:dyDescent="0.2">
      <c r="A187" s="32">
        <v>41759</v>
      </c>
      <c r="B187" s="46">
        <v>6.8686999999999998E-2</v>
      </c>
      <c r="C187" s="47">
        <v>1.2120379999999999</v>
      </c>
      <c r="D187" s="46">
        <v>2.2415999999999998E-2</v>
      </c>
      <c r="E187" s="47">
        <v>0.65865399999999996</v>
      </c>
      <c r="F187" s="44">
        <f t="shared" si="22"/>
        <v>6.8662472996599999E-2</v>
      </c>
      <c r="G187" s="36">
        <f t="shared" si="23"/>
        <v>1.2116240837428001</v>
      </c>
      <c r="H187" s="44">
        <f t="shared" si="24"/>
        <v>2.2408385377699999E-2</v>
      </c>
      <c r="I187" s="36">
        <f t="shared" si="25"/>
        <v>0.65842145952099995</v>
      </c>
      <c r="J187" s="33">
        <f t="shared" si="26"/>
        <v>1.0003572111858134</v>
      </c>
      <c r="K187" s="33">
        <f t="shared" si="27"/>
        <v>1.000341621021531</v>
      </c>
      <c r="L187" s="33">
        <f t="shared" si="28"/>
        <v>1.000339811288125</v>
      </c>
      <c r="M187" s="33">
        <f t="shared" si="29"/>
        <v>1.0003531787666355</v>
      </c>
      <c r="O187" s="28">
        <f>USD!F299</f>
        <v>1.3805750000000001</v>
      </c>
      <c r="P187" s="34">
        <f>USD!E299</f>
        <v>1.3810455094545684</v>
      </c>
      <c r="Q187" s="33">
        <f t="shared" si="30"/>
        <v>1.0003408068772563</v>
      </c>
      <c r="R187" s="33">
        <f t="shared" si="31"/>
        <v>0.72408910000000004</v>
      </c>
      <c r="S187" s="33"/>
      <c r="U187">
        <f>USD!C299</f>
        <v>9.4825999999999994E-2</v>
      </c>
      <c r="V187">
        <f>USD!G299</f>
        <v>1.673308</v>
      </c>
      <c r="W187">
        <f>USD!U299</f>
        <v>3.0946999999999999E-2</v>
      </c>
      <c r="X187">
        <f>USD!J299</f>
        <v>0.90930999999999995</v>
      </c>
    </row>
    <row r="188" spans="1:24" x14ac:dyDescent="0.2">
      <c r="A188" s="32">
        <v>41790</v>
      </c>
      <c r="B188" s="46">
        <v>6.9962999999999997E-2</v>
      </c>
      <c r="C188" s="47">
        <v>1.2259070000000001</v>
      </c>
      <c r="D188" s="46">
        <v>2.2383E-2</v>
      </c>
      <c r="E188" s="47">
        <v>0.66813299999999998</v>
      </c>
      <c r="F188" s="44">
        <f t="shared" si="22"/>
        <v>6.9979207210199998E-2</v>
      </c>
      <c r="G188" s="36">
        <f t="shared" si="23"/>
        <v>1.2262434250300001</v>
      </c>
      <c r="H188" s="44">
        <f t="shared" si="24"/>
        <v>2.23885990418E-2</v>
      </c>
      <c r="I188" s="36">
        <f t="shared" si="25"/>
        <v>0.66829192704539997</v>
      </c>
      <c r="J188" s="33">
        <f t="shared" si="26"/>
        <v>0.99976839963117448</v>
      </c>
      <c r="K188" s="33">
        <f t="shared" si="27"/>
        <v>0.99972564580316359</v>
      </c>
      <c r="L188" s="33">
        <f t="shared" si="28"/>
        <v>0.99974991549093595</v>
      </c>
      <c r="M188" s="33">
        <f t="shared" si="29"/>
        <v>0.99976218918863402</v>
      </c>
      <c r="O188" s="28">
        <f>USD!F300</f>
        <v>1.373847</v>
      </c>
      <c r="P188" s="34">
        <f>USD!E300</f>
        <v>1.3734222468583652</v>
      </c>
      <c r="Q188" s="33">
        <f t="shared" si="30"/>
        <v>0.99969082937063969</v>
      </c>
      <c r="R188" s="33">
        <f t="shared" si="31"/>
        <v>0.72810819999999998</v>
      </c>
      <c r="S188" s="33"/>
      <c r="U188">
        <f>USD!C300</f>
        <v>9.6111000000000002E-2</v>
      </c>
      <c r="V188">
        <f>USD!G300</f>
        <v>1.68415</v>
      </c>
      <c r="W188">
        <f>USD!U300</f>
        <v>3.0748999999999999E-2</v>
      </c>
      <c r="X188">
        <f>USD!J300</f>
        <v>0.91784699999999997</v>
      </c>
    </row>
    <row r="189" spans="1:24" x14ac:dyDescent="0.2">
      <c r="A189" s="32">
        <v>41820</v>
      </c>
      <c r="B189" s="46">
        <v>6.8942000000000003E-2</v>
      </c>
      <c r="C189" s="47">
        <v>1.2428630000000001</v>
      </c>
      <c r="D189" s="46">
        <v>2.2619E-2</v>
      </c>
      <c r="E189" s="47">
        <v>0.67910499999999996</v>
      </c>
      <c r="F189" s="44">
        <f t="shared" si="22"/>
        <v>6.8965333402099996E-2</v>
      </c>
      <c r="G189" s="36">
        <f t="shared" si="23"/>
        <v>1.2432686364847001</v>
      </c>
      <c r="H189" s="44">
        <f t="shared" si="24"/>
        <v>2.2626296228000001E-2</v>
      </c>
      <c r="I189" s="36">
        <f t="shared" si="25"/>
        <v>0.67933174141140007</v>
      </c>
      <c r="J189" s="33">
        <f t="shared" si="26"/>
        <v>0.99966166476766016</v>
      </c>
      <c r="K189" s="33">
        <f t="shared" si="27"/>
        <v>0.99967373383933578</v>
      </c>
      <c r="L189" s="33">
        <f t="shared" si="28"/>
        <v>0.99967753325924491</v>
      </c>
      <c r="M189" s="33">
        <f t="shared" si="29"/>
        <v>0.99966622873983624</v>
      </c>
      <c r="O189" s="28">
        <f>USD!F301</f>
        <v>1.359937</v>
      </c>
      <c r="P189" s="34">
        <f>USD!E301</f>
        <v>1.35948012392477</v>
      </c>
      <c r="Q189" s="33">
        <f t="shared" si="30"/>
        <v>0.99966404614682158</v>
      </c>
      <c r="R189" s="33">
        <f t="shared" si="31"/>
        <v>0.73557530000000004</v>
      </c>
      <c r="S189" s="33"/>
      <c r="U189">
        <f>USD!C301</f>
        <v>9.3756999999999993E-2</v>
      </c>
      <c r="V189">
        <f>USD!G301</f>
        <v>1.690199</v>
      </c>
      <c r="W189">
        <f>USD!U301</f>
        <v>3.0759999999999999E-2</v>
      </c>
      <c r="X189">
        <f>USD!J301</f>
        <v>0.92353799999999997</v>
      </c>
    </row>
    <row r="190" spans="1:24" x14ac:dyDescent="0.2">
      <c r="A190" s="32">
        <v>41851</v>
      </c>
      <c r="B190" s="46">
        <v>6.9269999999999998E-2</v>
      </c>
      <c r="C190" s="47">
        <v>1.261034</v>
      </c>
      <c r="D190" s="46">
        <v>2.2987E-2</v>
      </c>
      <c r="E190" s="47">
        <v>0.68819300000000005</v>
      </c>
      <c r="F190" s="44">
        <f t="shared" si="22"/>
        <v>6.9328430023999993E-2</v>
      </c>
      <c r="G190" s="36">
        <f t="shared" si="23"/>
        <v>1.2621605976770001</v>
      </c>
      <c r="H190" s="44">
        <f t="shared" si="24"/>
        <v>2.3005790409000002E-2</v>
      </c>
      <c r="I190" s="36">
        <f t="shared" si="25"/>
        <v>0.68881495424700001</v>
      </c>
      <c r="J190" s="33">
        <f t="shared" si="26"/>
        <v>0.99915719966571048</v>
      </c>
      <c r="K190" s="33">
        <f t="shared" si="27"/>
        <v>0.99910740544501742</v>
      </c>
      <c r="L190" s="33">
        <f t="shared" si="28"/>
        <v>0.99918323132281295</v>
      </c>
      <c r="M190" s="33">
        <f t="shared" si="29"/>
        <v>0.99909706628294692</v>
      </c>
      <c r="O190" s="28">
        <f>USD!F302</f>
        <v>1.3546720000000001</v>
      </c>
      <c r="P190" s="34">
        <f>USD!E302</f>
        <v>1.3534418703483895</v>
      </c>
      <c r="Q190" s="33">
        <f t="shared" si="30"/>
        <v>0.99909193542672281</v>
      </c>
      <c r="R190" s="33">
        <f t="shared" si="31"/>
        <v>0.73885699999999999</v>
      </c>
      <c r="S190" s="33"/>
      <c r="U190">
        <f>USD!C302</f>
        <v>9.3831999999999999E-2</v>
      </c>
      <c r="V190">
        <f>USD!G302</f>
        <v>1.708261</v>
      </c>
      <c r="W190">
        <f>USD!U302</f>
        <v>3.1137000000000001E-2</v>
      </c>
      <c r="X190">
        <f>USD!J302</f>
        <v>0.93227099999999996</v>
      </c>
    </row>
    <row r="191" spans="1:24" x14ac:dyDescent="0.2">
      <c r="A191" s="32">
        <v>41882</v>
      </c>
      <c r="B191" s="46">
        <v>7.0383000000000001E-2</v>
      </c>
      <c r="C191" s="47">
        <v>1.2538020000000001</v>
      </c>
      <c r="D191" s="46">
        <v>2.3428999999999998E-2</v>
      </c>
      <c r="E191" s="47">
        <v>0.68693700000000002</v>
      </c>
      <c r="F191" s="44">
        <f t="shared" si="22"/>
        <v>7.044305428E-2</v>
      </c>
      <c r="G191" s="36">
        <f t="shared" si="23"/>
        <v>1.2549217346800001</v>
      </c>
      <c r="H191" s="44">
        <f t="shared" si="24"/>
        <v>2.3448227920000002E-2</v>
      </c>
      <c r="I191" s="36">
        <f t="shared" si="25"/>
        <v>0.68752057531999999</v>
      </c>
      <c r="J191" s="33">
        <f t="shared" si="26"/>
        <v>0.99914747762410627</v>
      </c>
      <c r="K191" s="33">
        <f t="shared" si="27"/>
        <v>0.99910772548673277</v>
      </c>
      <c r="L191" s="33">
        <f t="shared" si="28"/>
        <v>0.99917998408811082</v>
      </c>
      <c r="M191" s="33">
        <f t="shared" si="29"/>
        <v>0.99915118857391527</v>
      </c>
      <c r="O191" s="28">
        <f>USD!F303</f>
        <v>1.3329040000000001</v>
      </c>
      <c r="P191" s="34">
        <f>USD!E303</f>
        <v>1.3316997816012357</v>
      </c>
      <c r="Q191" s="33">
        <f t="shared" si="30"/>
        <v>0.99909654528850966</v>
      </c>
      <c r="R191" s="33">
        <f t="shared" si="31"/>
        <v>0.75092000000000003</v>
      </c>
      <c r="S191" s="33"/>
      <c r="U191">
        <f>USD!C303</f>
        <v>9.3809000000000003E-2</v>
      </c>
      <c r="V191">
        <f>USD!G303</f>
        <v>1.671179</v>
      </c>
      <c r="W191">
        <f>USD!U303</f>
        <v>3.1226E-2</v>
      </c>
      <c r="X191">
        <f>USD!J303</f>
        <v>0.91557100000000002</v>
      </c>
    </row>
    <row r="192" spans="1:24" x14ac:dyDescent="0.2">
      <c r="A192" s="32">
        <v>41912</v>
      </c>
      <c r="B192" s="46">
        <v>7.0675000000000002E-2</v>
      </c>
      <c r="C192" s="47">
        <v>1.263506</v>
      </c>
      <c r="D192" s="46">
        <v>2.4063000000000001E-2</v>
      </c>
      <c r="E192" s="47">
        <v>0.70457400000000003</v>
      </c>
      <c r="F192" s="44">
        <f t="shared" si="22"/>
        <v>7.0716662137499997E-2</v>
      </c>
      <c r="G192" s="36">
        <f t="shared" si="23"/>
        <v>1.2641061687869999</v>
      </c>
      <c r="H192" s="44">
        <f t="shared" si="24"/>
        <v>2.40735099225E-2</v>
      </c>
      <c r="I192" s="36">
        <f t="shared" si="25"/>
        <v>0.70492632371999997</v>
      </c>
      <c r="J192" s="33">
        <f t="shared" si="26"/>
        <v>0.99941085825828446</v>
      </c>
      <c r="K192" s="33">
        <f t="shared" si="27"/>
        <v>0.9995252228002528</v>
      </c>
      <c r="L192" s="33">
        <f t="shared" si="28"/>
        <v>0.99956342375773899</v>
      </c>
      <c r="M192" s="33">
        <f t="shared" si="29"/>
        <v>0.99950019781054467</v>
      </c>
      <c r="O192" s="28">
        <f>USD!F304</f>
        <v>1.2906979999999999</v>
      </c>
      <c r="P192" s="34">
        <f>USD!E304</f>
        <v>1.290007153089664</v>
      </c>
      <c r="Q192" s="33">
        <f t="shared" si="30"/>
        <v>0.99946474937565877</v>
      </c>
      <c r="R192" s="33">
        <f t="shared" si="31"/>
        <v>0.77518949999999998</v>
      </c>
      <c r="S192" s="33"/>
      <c r="U192">
        <f>USD!C304</f>
        <v>9.1225000000000001E-2</v>
      </c>
      <c r="V192">
        <f>USD!G304</f>
        <v>1.630706</v>
      </c>
      <c r="W192">
        <f>USD!U304</f>
        <v>3.1054999999999999E-2</v>
      </c>
      <c r="X192">
        <f>USD!J304</f>
        <v>0.90935999999999995</v>
      </c>
    </row>
    <row r="193" spans="1:24" x14ac:dyDescent="0.2">
      <c r="A193" s="32">
        <v>41943</v>
      </c>
      <c r="B193" s="46">
        <v>7.1218000000000004E-2</v>
      </c>
      <c r="C193" s="47">
        <v>1.268481</v>
      </c>
      <c r="D193" s="46">
        <v>2.4315E-2</v>
      </c>
      <c r="E193" s="47">
        <v>0.70341299999999995</v>
      </c>
      <c r="F193" s="44">
        <f t="shared" si="22"/>
        <v>7.1201779543400012E-2</v>
      </c>
      <c r="G193" s="36">
        <f t="shared" si="23"/>
        <v>1.2681575222701003</v>
      </c>
      <c r="H193" s="44">
        <f t="shared" si="24"/>
        <v>2.4308876794400004E-2</v>
      </c>
      <c r="I193" s="36">
        <f t="shared" si="25"/>
        <v>0.70322310766620011</v>
      </c>
      <c r="J193" s="33">
        <f t="shared" si="26"/>
        <v>1.0002278097079036</v>
      </c>
      <c r="K193" s="33">
        <f t="shared" si="27"/>
        <v>1.000255076931863</v>
      </c>
      <c r="L193" s="33">
        <f t="shared" si="28"/>
        <v>1.000251891753444</v>
      </c>
      <c r="M193" s="33">
        <f t="shared" si="29"/>
        <v>1.0002700314192321</v>
      </c>
      <c r="O193" s="28">
        <f>USD!F305</f>
        <v>1.2670699999999999</v>
      </c>
      <c r="P193" s="34">
        <f>USD!E305</f>
        <v>1.2673559646777752</v>
      </c>
      <c r="Q193" s="33">
        <f t="shared" si="30"/>
        <v>1.0002256897233581</v>
      </c>
      <c r="R193" s="33">
        <f t="shared" si="31"/>
        <v>0.78904430000000014</v>
      </c>
      <c r="S193" s="33"/>
      <c r="U193">
        <f>USD!C305</f>
        <v>9.0237999999999999E-2</v>
      </c>
      <c r="V193">
        <f>USD!G305</f>
        <v>1.6072070000000001</v>
      </c>
      <c r="W193">
        <f>USD!U305</f>
        <v>3.0807999999999999E-2</v>
      </c>
      <c r="X193">
        <f>USD!J305</f>
        <v>0.89123399999999997</v>
      </c>
    </row>
    <row r="194" spans="1:24" x14ac:dyDescent="0.2">
      <c r="A194" s="32">
        <v>41973</v>
      </c>
      <c r="B194" s="46">
        <v>7.2307999999999997E-2</v>
      </c>
      <c r="C194" s="47">
        <v>1.2653049999999999</v>
      </c>
      <c r="D194" s="46">
        <v>2.4454E-2</v>
      </c>
      <c r="E194" s="47">
        <v>0.70833599999999997</v>
      </c>
      <c r="F194" s="44">
        <f t="shared" si="22"/>
        <v>7.2283393599999995E-2</v>
      </c>
      <c r="G194" s="36">
        <f t="shared" si="23"/>
        <v>1.2648776484639999</v>
      </c>
      <c r="H194" s="44">
        <f t="shared" si="24"/>
        <v>2.4444929471999999E-2</v>
      </c>
      <c r="I194" s="36">
        <f t="shared" si="25"/>
        <v>0.70809036753599996</v>
      </c>
      <c r="J194" s="33">
        <f t="shared" si="26"/>
        <v>1.0003404156719062</v>
      </c>
      <c r="K194" s="33">
        <f t="shared" si="27"/>
        <v>1.0003378599791997</v>
      </c>
      <c r="L194" s="33">
        <f t="shared" si="28"/>
        <v>1.0003710596919657</v>
      </c>
      <c r="M194" s="33">
        <f t="shared" si="29"/>
        <v>1.0003468942316709</v>
      </c>
      <c r="O194" s="28">
        <f>USD!F306</f>
        <v>1.247452</v>
      </c>
      <c r="P194" s="34">
        <f>USD!E306</f>
        <v>1.2478661488854059</v>
      </c>
      <c r="Q194" s="33">
        <f t="shared" si="30"/>
        <v>1.0003319958486627</v>
      </c>
      <c r="R194" s="33">
        <f t="shared" si="31"/>
        <v>0.80136799999999997</v>
      </c>
      <c r="S194" s="33"/>
      <c r="U194">
        <f>USD!C306</f>
        <v>9.0200000000000002E-2</v>
      </c>
      <c r="V194">
        <f>USD!G306</f>
        <v>1.578398</v>
      </c>
      <c r="W194">
        <f>USD!U306</f>
        <v>3.0504E-2</v>
      </c>
      <c r="X194">
        <f>USD!J306</f>
        <v>0.883602</v>
      </c>
    </row>
    <row r="195" spans="1:24" x14ac:dyDescent="0.2">
      <c r="A195" s="32">
        <v>42004</v>
      </c>
      <c r="B195" s="46">
        <v>7.0604E-2</v>
      </c>
      <c r="C195" s="47">
        <v>1.2689950000000001</v>
      </c>
      <c r="D195" s="46">
        <v>2.4673E-2</v>
      </c>
      <c r="E195" s="47">
        <v>0.70331699999999997</v>
      </c>
      <c r="F195" s="44">
        <f t="shared" si="22"/>
        <v>7.0650502150699998E-2</v>
      </c>
      <c r="G195" s="36">
        <f t="shared" si="23"/>
        <v>1.2698190583878999</v>
      </c>
      <c r="H195" s="44">
        <f t="shared" si="24"/>
        <v>2.46883248517E-2</v>
      </c>
      <c r="I195" s="36">
        <f t="shared" si="25"/>
        <v>0.7037736060227</v>
      </c>
      <c r="J195" s="33">
        <f t="shared" si="26"/>
        <v>0.9993418001389317</v>
      </c>
      <c r="K195" s="33">
        <f t="shared" si="27"/>
        <v>0.99935104266827912</v>
      </c>
      <c r="L195" s="33">
        <f t="shared" si="28"/>
        <v>0.99937926725316306</v>
      </c>
      <c r="M195" s="33">
        <f t="shared" si="29"/>
        <v>0.99935120325799021</v>
      </c>
      <c r="O195" s="28">
        <f>USD!F307</f>
        <v>1.232089</v>
      </c>
      <c r="P195" s="34">
        <f>USD!E307</f>
        <v>1.2312297485791917</v>
      </c>
      <c r="Q195" s="33">
        <f t="shared" si="30"/>
        <v>0.99930260604484877</v>
      </c>
      <c r="R195" s="33">
        <f t="shared" si="31"/>
        <v>0.81219609999999998</v>
      </c>
      <c r="S195" s="33"/>
      <c r="U195">
        <f>USD!C307</f>
        <v>8.6986999999999995E-2</v>
      </c>
      <c r="V195">
        <f>USD!G307</f>
        <v>1.563439</v>
      </c>
      <c r="W195">
        <f>USD!U307</f>
        <v>3.0397E-2</v>
      </c>
      <c r="X195">
        <f>USD!J307</f>
        <v>0.86650700000000003</v>
      </c>
    </row>
    <row r="196" spans="1:24" x14ac:dyDescent="0.2">
      <c r="A196" s="32">
        <v>42035</v>
      </c>
      <c r="B196" s="46">
        <v>7.4636999999999995E-2</v>
      </c>
      <c r="C196" s="47">
        <v>1.3041020000000001</v>
      </c>
      <c r="D196" s="46">
        <v>2.6329000000000002E-2</v>
      </c>
      <c r="E196" s="47">
        <v>0.71219699999999997</v>
      </c>
      <c r="F196" s="44">
        <f t="shared" si="22"/>
        <v>7.4481332263200001E-2</v>
      </c>
      <c r="G196" s="36">
        <f t="shared" si="23"/>
        <v>1.3016295575738002</v>
      </c>
      <c r="H196" s="44">
        <f t="shared" si="24"/>
        <v>2.6275186901199999E-2</v>
      </c>
      <c r="I196" s="36">
        <f t="shared" si="25"/>
        <v>0.71111115611090003</v>
      </c>
      <c r="J196" s="33">
        <f t="shared" si="26"/>
        <v>1.0020900235276391</v>
      </c>
      <c r="K196" s="33">
        <f t="shared" si="27"/>
        <v>1.0018994977578786</v>
      </c>
      <c r="L196" s="33">
        <f t="shared" si="28"/>
        <v>1.0020480576980233</v>
      </c>
      <c r="M196" s="33">
        <f t="shared" si="29"/>
        <v>1.0015269678724188</v>
      </c>
      <c r="O196" s="28">
        <f>USD!F308</f>
        <v>1.1611629999999999</v>
      </c>
      <c r="P196" s="34">
        <f>USD!E308</f>
        <v>1.1629222701591704</v>
      </c>
      <c r="Q196" s="33">
        <f t="shared" si="30"/>
        <v>1.0015150931946424</v>
      </c>
      <c r="R196" s="33">
        <f t="shared" si="31"/>
        <v>0.85990270000000002</v>
      </c>
      <c r="S196" s="33"/>
      <c r="U196">
        <f>USD!C308</f>
        <v>8.6615999999999999E-2</v>
      </c>
      <c r="V196">
        <f>USD!G308</f>
        <v>1.5136940000000001</v>
      </c>
      <c r="W196">
        <f>USD!U308</f>
        <v>3.0556E-2</v>
      </c>
      <c r="X196">
        <f>USD!J308</f>
        <v>0.82696700000000001</v>
      </c>
    </row>
    <row r="197" spans="1:24" x14ac:dyDescent="0.2">
      <c r="A197" s="32">
        <v>42063</v>
      </c>
      <c r="B197" s="46">
        <v>7.6028999999999999E-2</v>
      </c>
      <c r="C197" s="47">
        <v>1.349396</v>
      </c>
      <c r="D197" s="46">
        <v>2.7030999999999999E-2</v>
      </c>
      <c r="E197" s="47">
        <v>0.70396999999999998</v>
      </c>
      <c r="F197" s="44">
        <f t="shared" ref="F197:F233" si="32">U197*$R197</f>
        <v>7.5986422958999988E-2</v>
      </c>
      <c r="G197" s="36">
        <f t="shared" ref="G197:G233" si="33">V197*$R197</f>
        <v>1.3486148153309998</v>
      </c>
      <c r="H197" s="44">
        <f t="shared" ref="H197:H233" si="34">W197*$R197</f>
        <v>2.7014792276999999E-2</v>
      </c>
      <c r="I197" s="36">
        <f t="shared" ref="I197:I233" si="35">X197*$R197</f>
        <v>0.70357071756299983</v>
      </c>
      <c r="J197" s="33">
        <f t="shared" ref="J197:J233" si="36">B197/F197</f>
        <v>1.0005603243229779</v>
      </c>
      <c r="K197" s="33">
        <f t="shared" ref="K197:K233" si="37">C197/G197</f>
        <v>1.0005792496568477</v>
      </c>
      <c r="L197" s="33">
        <f t="shared" ref="L197:L233" si="38">D197/H197</f>
        <v>1.0005999573431406</v>
      </c>
      <c r="M197" s="33">
        <f t="shared" ref="M197:M233" si="39">E197/I197</f>
        <v>1.0005675086057919</v>
      </c>
      <c r="O197" s="28">
        <f>USD!F309</f>
        <v>1.135006</v>
      </c>
      <c r="P197" s="34">
        <f>USD!E309</f>
        <v>1.1356370867274688</v>
      </c>
      <c r="Q197" s="33">
        <f t="shared" ref="Q197:Q233" si="40">P197/O197</f>
        <v>1.0005560206091146</v>
      </c>
      <c r="R197" s="33">
        <f t="shared" ref="R197:R233" si="41">1/P197</f>
        <v>0.88056299999999987</v>
      </c>
      <c r="S197" s="33"/>
      <c r="U197">
        <f>USD!C309</f>
        <v>8.6292999999999995E-2</v>
      </c>
      <c r="V197">
        <f>USD!G309</f>
        <v>1.5315369999999999</v>
      </c>
      <c r="W197">
        <f>USD!U309</f>
        <v>3.0679000000000001E-2</v>
      </c>
      <c r="X197">
        <f>USD!J309</f>
        <v>0.79900099999999996</v>
      </c>
    </row>
    <row r="198" spans="1:24" x14ac:dyDescent="0.2">
      <c r="A198" s="32">
        <v>42094</v>
      </c>
      <c r="B198" s="46">
        <v>7.6462000000000002E-2</v>
      </c>
      <c r="C198" s="47">
        <v>1.3829450000000001</v>
      </c>
      <c r="D198" s="46">
        <v>2.8301E-2</v>
      </c>
      <c r="E198" s="47">
        <v>0.73192199999999996</v>
      </c>
      <c r="F198" s="44">
        <f t="shared" si="32"/>
        <v>7.6580545049899987E-2</v>
      </c>
      <c r="G198" s="36">
        <f t="shared" si="33"/>
        <v>1.3848869143083</v>
      </c>
      <c r="H198" s="44">
        <f t="shared" si="34"/>
        <v>2.8336937200399998E-2</v>
      </c>
      <c r="I198" s="36">
        <f t="shared" si="35"/>
        <v>0.73289422237899993</v>
      </c>
      <c r="J198" s="33">
        <f t="shared" si="36"/>
        <v>0.99845202133488686</v>
      </c>
      <c r="K198" s="33">
        <f t="shared" si="37"/>
        <v>0.9985977813146788</v>
      </c>
      <c r="L198" s="33">
        <f t="shared" si="38"/>
        <v>0.99873178953159791</v>
      </c>
      <c r="M198" s="33">
        <f t="shared" si="39"/>
        <v>0.99867344788741264</v>
      </c>
      <c r="O198" s="28">
        <f>USD!F310</f>
        <v>1.0833649999999999</v>
      </c>
      <c r="P198" s="34">
        <f>USD!E310</f>
        <v>1.0816977072443568</v>
      </c>
      <c r="Q198" s="33">
        <f t="shared" si="40"/>
        <v>0.99846100551924499</v>
      </c>
      <c r="R198" s="33">
        <f t="shared" si="41"/>
        <v>0.92447269999999993</v>
      </c>
      <c r="S198" s="33"/>
      <c r="U198">
        <f>USD!C310</f>
        <v>8.2836999999999994E-2</v>
      </c>
      <c r="V198">
        <f>USD!G310</f>
        <v>1.4980290000000001</v>
      </c>
      <c r="W198">
        <f>USD!U310</f>
        <v>3.0651999999999999E-2</v>
      </c>
      <c r="X198">
        <f>USD!J310</f>
        <v>0.79276999999999997</v>
      </c>
    </row>
    <row r="199" spans="1:24" x14ac:dyDescent="0.2">
      <c r="A199" s="32">
        <v>42124</v>
      </c>
      <c r="B199" s="46">
        <v>7.7201000000000006E-2</v>
      </c>
      <c r="C199" s="47">
        <v>1.38202</v>
      </c>
      <c r="D199" s="46">
        <v>2.8514000000000001E-2</v>
      </c>
      <c r="E199" s="47">
        <v>0.74863800000000003</v>
      </c>
      <c r="F199" s="44">
        <f t="shared" si="32"/>
        <v>7.7142812523000009E-2</v>
      </c>
      <c r="G199" s="36">
        <f t="shared" si="33"/>
        <v>1.3810455348150004</v>
      </c>
      <c r="H199" s="44">
        <f t="shared" si="34"/>
        <v>2.8490484940500008E-2</v>
      </c>
      <c r="I199" s="36">
        <f t="shared" si="35"/>
        <v>0.74809276195200014</v>
      </c>
      <c r="J199" s="33">
        <f t="shared" si="36"/>
        <v>1.0007542825455404</v>
      </c>
      <c r="K199" s="33">
        <f t="shared" si="37"/>
        <v>1.0007055996058307</v>
      </c>
      <c r="L199" s="33">
        <f t="shared" si="38"/>
        <v>1.0008253653649315</v>
      </c>
      <c r="M199" s="33">
        <f t="shared" si="39"/>
        <v>1.0007288374861123</v>
      </c>
      <c r="O199" s="28">
        <f>USD!F311</f>
        <v>1.080727</v>
      </c>
      <c r="P199" s="34">
        <f>USD!E311</f>
        <v>1.0814487736641267</v>
      </c>
      <c r="Q199" s="33">
        <f t="shared" si="40"/>
        <v>1.0006678593799607</v>
      </c>
      <c r="R199" s="33">
        <f t="shared" si="41"/>
        <v>0.92468550000000016</v>
      </c>
      <c r="S199" s="33"/>
      <c r="U199">
        <f>USD!C311</f>
        <v>8.3426E-2</v>
      </c>
      <c r="V199">
        <f>USD!G311</f>
        <v>1.49353</v>
      </c>
      <c r="W199">
        <f>USD!U311</f>
        <v>3.0811000000000002E-2</v>
      </c>
      <c r="X199">
        <f>USD!J311</f>
        <v>0.80902399999999997</v>
      </c>
    </row>
    <row r="200" spans="1:24" x14ac:dyDescent="0.2">
      <c r="A200" s="32">
        <v>42155</v>
      </c>
      <c r="B200" s="46">
        <v>7.4875999999999998E-2</v>
      </c>
      <c r="C200" s="47">
        <v>1.3842449999999999</v>
      </c>
      <c r="D200" s="46">
        <v>2.6748000000000001E-2</v>
      </c>
      <c r="E200" s="47">
        <v>0.73540700000000003</v>
      </c>
      <c r="F200" s="44">
        <f t="shared" si="32"/>
        <v>7.4930631912399986E-2</v>
      </c>
      <c r="G200" s="36">
        <f t="shared" si="33"/>
        <v>1.3852753192607996</v>
      </c>
      <c r="H200" s="44">
        <f t="shared" si="34"/>
        <v>2.6767020763999994E-2</v>
      </c>
      <c r="I200" s="36">
        <f t="shared" si="35"/>
        <v>0.73601331657919977</v>
      </c>
      <c r="J200" s="33">
        <f t="shared" si="36"/>
        <v>0.99927090015117104</v>
      </c>
      <c r="K200" s="33">
        <f t="shared" si="37"/>
        <v>0.99925623502673144</v>
      </c>
      <c r="L200" s="33">
        <f t="shared" si="38"/>
        <v>0.99928939555254592</v>
      </c>
      <c r="M200" s="33">
        <f t="shared" si="39"/>
        <v>0.99917621520488553</v>
      </c>
      <c r="O200" s="28">
        <f>USD!F312</f>
        <v>1.1168940000000001</v>
      </c>
      <c r="P200" s="34">
        <f>USD!E312</f>
        <v>1.1159254615356118</v>
      </c>
      <c r="Q200" s="33">
        <f t="shared" si="40"/>
        <v>0.99913282866199637</v>
      </c>
      <c r="R200" s="33">
        <f t="shared" si="41"/>
        <v>0.89611719999999984</v>
      </c>
      <c r="S200" s="33"/>
      <c r="U200">
        <f>USD!C312</f>
        <v>8.3616999999999997E-2</v>
      </c>
      <c r="V200">
        <f>USD!G312</f>
        <v>1.5458639999999999</v>
      </c>
      <c r="W200">
        <f>USD!U312</f>
        <v>2.9870000000000001E-2</v>
      </c>
      <c r="X200">
        <f>USD!J312</f>
        <v>0.82133599999999996</v>
      </c>
    </row>
    <row r="201" spans="1:24" x14ac:dyDescent="0.2">
      <c r="A201" s="32">
        <v>42185</v>
      </c>
      <c r="B201" s="46">
        <v>7.2447999999999999E-2</v>
      </c>
      <c r="C201" s="47">
        <v>1.387575</v>
      </c>
      <c r="D201" s="46">
        <v>2.6412999999999999E-2</v>
      </c>
      <c r="E201" s="47">
        <v>0.72114199999999995</v>
      </c>
      <c r="F201" s="44">
        <f t="shared" si="32"/>
        <v>7.2485432255600002E-2</v>
      </c>
      <c r="G201" s="36">
        <f t="shared" si="33"/>
        <v>1.3883864080702</v>
      </c>
      <c r="H201" s="44">
        <f t="shared" si="34"/>
        <v>2.6426664749799999E-2</v>
      </c>
      <c r="I201" s="36">
        <f t="shared" si="35"/>
        <v>0.72153683598219998</v>
      </c>
      <c r="J201" s="33">
        <f t="shared" si="36"/>
        <v>0.99948358926152214</v>
      </c>
      <c r="K201" s="33">
        <f t="shared" si="37"/>
        <v>0.99941557475247267</v>
      </c>
      <c r="L201" s="33">
        <f t="shared" si="38"/>
        <v>0.99948291810830558</v>
      </c>
      <c r="M201" s="33">
        <f t="shared" si="39"/>
        <v>0.99945278471935184</v>
      </c>
      <c r="O201" s="28">
        <f>USD!F313</f>
        <v>1.1222920000000001</v>
      </c>
      <c r="P201" s="34">
        <f>USD!E313</f>
        <v>1.1216322710653197</v>
      </c>
      <c r="Q201" s="33">
        <f t="shared" si="40"/>
        <v>0.99941215928236116</v>
      </c>
      <c r="R201" s="33">
        <f t="shared" si="41"/>
        <v>0.89155779999999996</v>
      </c>
      <c r="S201" s="33"/>
      <c r="U201">
        <f>USD!C313</f>
        <v>8.1301999999999999E-2</v>
      </c>
      <c r="V201">
        <f>USD!G313</f>
        <v>1.5572589999999999</v>
      </c>
      <c r="W201">
        <f>USD!U313</f>
        <v>2.9641000000000001E-2</v>
      </c>
      <c r="X201">
        <f>USD!J313</f>
        <v>0.80929899999999999</v>
      </c>
    </row>
    <row r="202" spans="1:24" x14ac:dyDescent="0.2">
      <c r="A202" s="32">
        <v>42216</v>
      </c>
      <c r="B202" s="46">
        <v>7.3015999999999998E-2</v>
      </c>
      <c r="C202" s="47">
        <v>1.4133370000000001</v>
      </c>
      <c r="D202" s="46">
        <v>2.6515E-2</v>
      </c>
      <c r="E202" s="47">
        <v>0.70842400000000005</v>
      </c>
      <c r="F202" s="44">
        <f t="shared" si="32"/>
        <v>7.3041583909800006E-2</v>
      </c>
      <c r="G202" s="36">
        <f t="shared" si="33"/>
        <v>1.4138167191675999</v>
      </c>
      <c r="H202" s="44">
        <f t="shared" si="34"/>
        <v>2.6524637746200001E-2</v>
      </c>
      <c r="I202" s="36">
        <f t="shared" si="35"/>
        <v>0.70873137747940007</v>
      </c>
      <c r="J202" s="33">
        <f t="shared" si="36"/>
        <v>0.99964973500805232</v>
      </c>
      <c r="K202" s="33">
        <f t="shared" si="37"/>
        <v>0.99966069211016106</v>
      </c>
      <c r="L202" s="33">
        <f t="shared" si="38"/>
        <v>0.99963664928086038</v>
      </c>
      <c r="M202" s="33">
        <f t="shared" si="39"/>
        <v>0.99956629903914629</v>
      </c>
      <c r="O202" s="28">
        <f>USD!F314</f>
        <v>1.1008389999999999</v>
      </c>
      <c r="P202" s="34">
        <f>USD!E314</f>
        <v>1.1003731805604553</v>
      </c>
      <c r="Q202" s="33">
        <f t="shared" si="40"/>
        <v>0.99957685052987344</v>
      </c>
      <c r="R202" s="33">
        <f t="shared" si="41"/>
        <v>0.9087826</v>
      </c>
      <c r="S202" s="33"/>
      <c r="U202">
        <f>USD!C314</f>
        <v>8.0373E-2</v>
      </c>
      <c r="V202">
        <f>USD!G314</f>
        <v>1.5557259999999999</v>
      </c>
      <c r="W202">
        <f>USD!U314</f>
        <v>2.9187000000000001E-2</v>
      </c>
      <c r="X202">
        <f>USD!J314</f>
        <v>0.77986900000000003</v>
      </c>
    </row>
    <row r="203" spans="1:24" x14ac:dyDescent="0.2">
      <c r="A203" s="32">
        <v>42247</v>
      </c>
      <c r="B203" s="46">
        <v>6.9818000000000005E-2</v>
      </c>
      <c r="C203" s="47">
        <v>1.400846</v>
      </c>
      <c r="D203" s="46">
        <v>2.5405E-2</v>
      </c>
      <c r="E203" s="47">
        <v>0.68396500000000005</v>
      </c>
      <c r="F203" s="44">
        <f t="shared" si="32"/>
        <v>6.9773298921600002E-2</v>
      </c>
      <c r="G203" s="36">
        <f t="shared" si="33"/>
        <v>1.400231803696</v>
      </c>
      <c r="H203" s="44">
        <f t="shared" si="34"/>
        <v>2.53913827072E-2</v>
      </c>
      <c r="I203" s="36">
        <f t="shared" si="35"/>
        <v>0.68361428801919999</v>
      </c>
      <c r="J203" s="33">
        <f t="shared" si="36"/>
        <v>1.0006406616727443</v>
      </c>
      <c r="K203" s="33">
        <f t="shared" si="37"/>
        <v>1.0004386390184674</v>
      </c>
      <c r="L203" s="33">
        <f t="shared" si="38"/>
        <v>1.0005362958353639</v>
      </c>
      <c r="M203" s="33">
        <f t="shared" si="39"/>
        <v>1.000513026112746</v>
      </c>
      <c r="O203" s="28">
        <f>USD!F315</f>
        <v>1.1128720000000001</v>
      </c>
      <c r="P203" s="34">
        <f>USD!E315</f>
        <v>1.1131335510919396</v>
      </c>
      <c r="Q203" s="33">
        <f t="shared" si="40"/>
        <v>1.0002350235174751</v>
      </c>
      <c r="R203" s="33">
        <f t="shared" si="41"/>
        <v>0.89836479999999996</v>
      </c>
      <c r="S203" s="33"/>
      <c r="U203">
        <f>USD!C315</f>
        <v>7.7667E-2</v>
      </c>
      <c r="V203">
        <f>USD!G315</f>
        <v>1.5586450000000001</v>
      </c>
      <c r="W203">
        <f>USD!U315</f>
        <v>2.8264000000000001E-2</v>
      </c>
      <c r="X203">
        <f>USD!J315</f>
        <v>0.76095400000000002</v>
      </c>
    </row>
    <row r="204" spans="1:24" x14ac:dyDescent="0.2">
      <c r="A204" s="32">
        <v>42277</v>
      </c>
      <c r="B204" s="46">
        <v>6.5242999999999995E-2</v>
      </c>
      <c r="C204" s="47">
        <v>1.3649439999999999</v>
      </c>
      <c r="D204" s="46">
        <v>2.4729000000000001E-2</v>
      </c>
      <c r="E204" s="47">
        <v>0.67099500000000001</v>
      </c>
      <c r="F204" s="44">
        <f t="shared" si="32"/>
        <v>6.5364002094999998E-2</v>
      </c>
      <c r="G204" s="36">
        <f t="shared" si="33"/>
        <v>1.3674354266852</v>
      </c>
      <c r="H204" s="44">
        <f t="shared" si="34"/>
        <v>2.4772800793999999E-2</v>
      </c>
      <c r="I204" s="36">
        <f t="shared" si="35"/>
        <v>0.6722013472592</v>
      </c>
      <c r="J204" s="33">
        <f t="shared" si="36"/>
        <v>0.99814879610914675</v>
      </c>
      <c r="K204" s="33">
        <f t="shared" si="37"/>
        <v>0.99817802973611736</v>
      </c>
      <c r="L204" s="33">
        <f t="shared" si="38"/>
        <v>0.99823189980155147</v>
      </c>
      <c r="M204" s="33">
        <f t="shared" si="39"/>
        <v>0.99820537809970378</v>
      </c>
      <c r="O204" s="28">
        <f>USD!F316</f>
        <v>1.123847</v>
      </c>
      <c r="P204" s="34">
        <f>USD!E316</f>
        <v>1.121794835839909</v>
      </c>
      <c r="Q204" s="33">
        <f t="shared" si="40"/>
        <v>0.99817398261499024</v>
      </c>
      <c r="R204" s="33">
        <f t="shared" si="41"/>
        <v>0.89142860000000002</v>
      </c>
      <c r="S204" s="33"/>
      <c r="U204">
        <f>USD!C316</f>
        <v>7.3325000000000001E-2</v>
      </c>
      <c r="V204">
        <f>USD!G316</f>
        <v>1.533982</v>
      </c>
      <c r="W204">
        <f>USD!U316</f>
        <v>2.7789999999999999E-2</v>
      </c>
      <c r="X204">
        <f>USD!J316</f>
        <v>0.75407199999999996</v>
      </c>
    </row>
    <row r="205" spans="1:24" x14ac:dyDescent="0.2">
      <c r="A205" s="32">
        <v>42308</v>
      </c>
      <c r="B205" s="46">
        <v>6.6029000000000004E-2</v>
      </c>
      <c r="C205" s="47">
        <v>1.3650739999999999</v>
      </c>
      <c r="D205" s="46">
        <v>2.495E-2</v>
      </c>
      <c r="E205" s="47">
        <v>0.681473</v>
      </c>
      <c r="F205" s="44">
        <f t="shared" si="32"/>
        <v>6.6013043322000003E-2</v>
      </c>
      <c r="G205" s="36">
        <f t="shared" si="33"/>
        <v>1.3645473429512001</v>
      </c>
      <c r="H205" s="44">
        <f t="shared" si="34"/>
        <v>2.4940635006800001E-2</v>
      </c>
      <c r="I205" s="36">
        <f t="shared" si="35"/>
        <v>0.68125157998279995</v>
      </c>
      <c r="J205" s="33">
        <f t="shared" si="36"/>
        <v>1.0002417200782907</v>
      </c>
      <c r="K205" s="33">
        <f t="shared" si="37"/>
        <v>1.0003859573297478</v>
      </c>
      <c r="L205" s="33">
        <f t="shared" si="38"/>
        <v>1.0003754913697043</v>
      </c>
      <c r="M205" s="33">
        <f t="shared" si="39"/>
        <v>1.0003250194549356</v>
      </c>
      <c r="O205" s="28">
        <f>USD!F317</f>
        <v>1.1229070000000001</v>
      </c>
      <c r="P205" s="34">
        <f>USD!E317</f>
        <v>1.1231871198292396</v>
      </c>
      <c r="Q205" s="33">
        <f t="shared" si="40"/>
        <v>1.0002494595093268</v>
      </c>
      <c r="R205" s="33">
        <f t="shared" si="41"/>
        <v>0.89032359999999999</v>
      </c>
      <c r="S205" s="33"/>
      <c r="U205">
        <f>USD!C317</f>
        <v>7.4145000000000003E-2</v>
      </c>
      <c r="V205">
        <f>USD!G317</f>
        <v>1.5326420000000001</v>
      </c>
      <c r="W205">
        <f>USD!U317</f>
        <v>2.8013E-2</v>
      </c>
      <c r="X205">
        <f>USD!J317</f>
        <v>0.76517299999999999</v>
      </c>
    </row>
    <row r="206" spans="1:24" x14ac:dyDescent="0.2">
      <c r="A206" s="32">
        <v>42338</v>
      </c>
      <c r="B206" s="46">
        <v>6.5867999999999996E-2</v>
      </c>
      <c r="C206" s="47">
        <v>1.415249</v>
      </c>
      <c r="D206" s="46">
        <v>2.6013000000000001E-2</v>
      </c>
      <c r="E206" s="47">
        <v>0.70137400000000005</v>
      </c>
      <c r="F206" s="44">
        <f t="shared" si="32"/>
        <v>6.5963628860000012E-2</v>
      </c>
      <c r="G206" s="36">
        <f t="shared" si="33"/>
        <v>1.4172507380000001</v>
      </c>
      <c r="H206" s="44">
        <f t="shared" si="34"/>
        <v>2.6048535020000003E-2</v>
      </c>
      <c r="I206" s="36">
        <f t="shared" si="35"/>
        <v>0.70236461676000006</v>
      </c>
      <c r="J206" s="33">
        <f t="shared" si="36"/>
        <v>0.99855027896959736</v>
      </c>
      <c r="K206" s="33">
        <f t="shared" si="37"/>
        <v>0.99858759078663462</v>
      </c>
      <c r="L206" s="33">
        <f t="shared" si="38"/>
        <v>0.99863581502864873</v>
      </c>
      <c r="M206" s="33">
        <f t="shared" si="39"/>
        <v>0.9985895975731669</v>
      </c>
      <c r="O206" s="28">
        <f>USD!F318</f>
        <v>1.0736559999999999</v>
      </c>
      <c r="P206" s="34">
        <f>USD!E318</f>
        <v>1.0720756456575575</v>
      </c>
      <c r="Q206" s="33">
        <f t="shared" si="40"/>
        <v>0.99852806267329353</v>
      </c>
      <c r="R206" s="33">
        <f t="shared" si="41"/>
        <v>0.9327700000000001</v>
      </c>
      <c r="S206" s="33"/>
      <c r="U206">
        <f>USD!C318</f>
        <v>7.0718000000000003E-2</v>
      </c>
      <c r="V206">
        <f>USD!G318</f>
        <v>1.5194000000000001</v>
      </c>
      <c r="W206">
        <f>USD!U318</f>
        <v>2.7925999999999999E-2</v>
      </c>
      <c r="X206">
        <f>USD!J318</f>
        <v>0.75298799999999999</v>
      </c>
    </row>
    <row r="207" spans="1:24" x14ac:dyDescent="0.2">
      <c r="A207" s="32">
        <v>42369</v>
      </c>
      <c r="B207" s="46">
        <v>6.1172999999999998E-2</v>
      </c>
      <c r="C207" s="47">
        <v>1.3773519999999999</v>
      </c>
      <c r="D207" s="46">
        <v>2.5507999999999999E-2</v>
      </c>
      <c r="E207" s="47">
        <v>0.67028699999999997</v>
      </c>
      <c r="F207" s="44">
        <f t="shared" si="32"/>
        <v>6.1187225605999991E-2</v>
      </c>
      <c r="G207" s="36">
        <f t="shared" si="33"/>
        <v>1.3779377901691998</v>
      </c>
      <c r="H207" s="44">
        <f t="shared" si="34"/>
        <v>2.5518250919199997E-2</v>
      </c>
      <c r="I207" s="36">
        <f t="shared" si="35"/>
        <v>0.67050618705199994</v>
      </c>
      <c r="J207" s="33">
        <f t="shared" si="36"/>
        <v>0.99976750692878946</v>
      </c>
      <c r="K207" s="33">
        <f t="shared" si="37"/>
        <v>0.99957487908860676</v>
      </c>
      <c r="L207" s="33">
        <f t="shared" si="38"/>
        <v>0.99959829068095396</v>
      </c>
      <c r="M207" s="33">
        <f t="shared" si="39"/>
        <v>0.99967310211861926</v>
      </c>
      <c r="O207" s="28">
        <f>USD!F319</f>
        <v>1.0893630000000001</v>
      </c>
      <c r="P207" s="34">
        <f>USD!E319</f>
        <v>1.088789356604972</v>
      </c>
      <c r="Q207" s="33">
        <f t="shared" si="40"/>
        <v>0.99947341391709832</v>
      </c>
      <c r="R207" s="33">
        <f t="shared" si="41"/>
        <v>0.91845129999999986</v>
      </c>
      <c r="S207" s="33"/>
      <c r="U207">
        <f>USD!C319</f>
        <v>6.6619999999999999E-2</v>
      </c>
      <c r="V207">
        <f>USD!G319</f>
        <v>1.500284</v>
      </c>
      <c r="W207">
        <f>USD!U319</f>
        <v>2.7784E-2</v>
      </c>
      <c r="X207">
        <f>USD!J319</f>
        <v>0.73004000000000002</v>
      </c>
    </row>
    <row r="208" spans="1:24" x14ac:dyDescent="0.2">
      <c r="A208" s="32">
        <v>42400</v>
      </c>
      <c r="B208" s="46">
        <v>5.6675999999999997E-2</v>
      </c>
      <c r="C208" s="47">
        <v>1.327742</v>
      </c>
      <c r="D208" s="46">
        <v>2.5486000000000002E-2</v>
      </c>
      <c r="E208" s="47">
        <v>0.649621</v>
      </c>
      <c r="F208" s="44">
        <f t="shared" si="32"/>
        <v>5.6726469101099998E-2</v>
      </c>
      <c r="G208" s="36">
        <f t="shared" si="33"/>
        <v>1.3289807606024999</v>
      </c>
      <c r="H208" s="44">
        <f t="shared" si="34"/>
        <v>2.5509904492499999E-2</v>
      </c>
      <c r="I208" s="36">
        <f t="shared" si="35"/>
        <v>0.65021451233999994</v>
      </c>
      <c r="J208" s="33">
        <f t="shared" si="36"/>
        <v>0.99911030772935905</v>
      </c>
      <c r="K208" s="33">
        <f t="shared" si="37"/>
        <v>0.99906788673002433</v>
      </c>
      <c r="L208" s="33">
        <f t="shared" si="38"/>
        <v>0.99906293288918324</v>
      </c>
      <c r="M208" s="33">
        <f t="shared" si="39"/>
        <v>0.99908720533187734</v>
      </c>
      <c r="O208" s="28">
        <f>USD!F320</f>
        <v>1.0859209999999999</v>
      </c>
      <c r="P208" s="34">
        <f>USD!E320</f>
        <v>1.0848727406304695</v>
      </c>
      <c r="Q208" s="33">
        <f t="shared" si="40"/>
        <v>0.99903468174063259</v>
      </c>
      <c r="R208" s="33">
        <f t="shared" si="41"/>
        <v>0.92176709999999995</v>
      </c>
      <c r="S208" s="33"/>
      <c r="U208">
        <f>USD!C320</f>
        <v>6.1540999999999998E-2</v>
      </c>
      <c r="V208">
        <f>USD!G320</f>
        <v>1.441775</v>
      </c>
      <c r="W208">
        <f>USD!U320</f>
        <v>2.7675000000000002E-2</v>
      </c>
      <c r="X208">
        <f>USD!J320</f>
        <v>0.70540000000000003</v>
      </c>
    </row>
    <row r="209" spans="1:24" x14ac:dyDescent="0.2">
      <c r="A209" s="32">
        <v>42429</v>
      </c>
      <c r="B209" s="46">
        <v>5.7016999999999998E-2</v>
      </c>
      <c r="C209" s="47">
        <v>1.2895730000000001</v>
      </c>
      <c r="D209" s="46">
        <v>2.5267999999999999E-2</v>
      </c>
      <c r="E209" s="47">
        <v>0.65267799999999998</v>
      </c>
      <c r="F209" s="44">
        <f t="shared" si="32"/>
        <v>5.7070548300800002E-2</v>
      </c>
      <c r="G209" s="36">
        <f t="shared" si="33"/>
        <v>1.2909132239359999</v>
      </c>
      <c r="H209" s="44">
        <f t="shared" si="34"/>
        <v>2.529275232E-2</v>
      </c>
      <c r="I209" s="36">
        <f t="shared" si="35"/>
        <v>0.65326084624000003</v>
      </c>
      <c r="J209" s="33">
        <f t="shared" si="36"/>
        <v>0.99906171742879057</v>
      </c>
      <c r="K209" s="33">
        <f t="shared" si="37"/>
        <v>0.99896180168337456</v>
      </c>
      <c r="L209" s="33">
        <f t="shared" si="38"/>
        <v>0.99902136708228351</v>
      </c>
      <c r="M209" s="33">
        <f t="shared" si="39"/>
        <v>0.99910778941772682</v>
      </c>
      <c r="O209" s="28">
        <f>USD!F321</f>
        <v>1.1101890000000001</v>
      </c>
      <c r="P209" s="34">
        <f>USD!E321</f>
        <v>1.1090133507463216</v>
      </c>
      <c r="Q209" s="33">
        <f t="shared" si="40"/>
        <v>0.99894103683816127</v>
      </c>
      <c r="R209" s="33">
        <f t="shared" si="41"/>
        <v>0.90170240000000002</v>
      </c>
      <c r="S209" s="33"/>
      <c r="U209">
        <f>USD!C321</f>
        <v>6.3292000000000001E-2</v>
      </c>
      <c r="V209">
        <f>USD!G321</f>
        <v>1.43164</v>
      </c>
      <c r="W209">
        <f>USD!U321</f>
        <v>2.8049999999999999E-2</v>
      </c>
      <c r="X209">
        <f>USD!J321</f>
        <v>0.72447499999999998</v>
      </c>
    </row>
    <row r="210" spans="1:24" x14ac:dyDescent="0.2">
      <c r="A210" s="32">
        <v>42460</v>
      </c>
      <c r="B210" s="46">
        <v>5.8428000000000001E-2</v>
      </c>
      <c r="C210" s="47">
        <v>1.281442</v>
      </c>
      <c r="D210" s="46">
        <v>2.5543E-2</v>
      </c>
      <c r="E210" s="47">
        <v>0.67941200000000002</v>
      </c>
      <c r="F210" s="44">
        <f t="shared" si="32"/>
        <v>5.8372520708999995E-2</v>
      </c>
      <c r="G210" s="36">
        <f t="shared" si="33"/>
        <v>1.2802284783189999</v>
      </c>
      <c r="H210" s="44">
        <f t="shared" si="34"/>
        <v>2.5518041839999998E-2</v>
      </c>
      <c r="I210" s="36">
        <f t="shared" si="35"/>
        <v>0.67878350703439994</v>
      </c>
      <c r="J210" s="33">
        <f t="shared" si="36"/>
        <v>1.0009504350733214</v>
      </c>
      <c r="K210" s="33">
        <f t="shared" si="37"/>
        <v>1.0009478946153374</v>
      </c>
      <c r="L210" s="33">
        <f t="shared" si="38"/>
        <v>1.0009780593729132</v>
      </c>
      <c r="M210" s="33">
        <f t="shared" si="39"/>
        <v>1.0009259107787489</v>
      </c>
      <c r="O210" s="28">
        <f>USD!F322</f>
        <v>1.1119349999999999</v>
      </c>
      <c r="P210" s="34">
        <f>USD!E322</f>
        <v>1.1129380607677537</v>
      </c>
      <c r="Q210" s="33">
        <f t="shared" si="40"/>
        <v>1.0009020857943618</v>
      </c>
      <c r="R210" s="33">
        <f t="shared" si="41"/>
        <v>0.89852259999999995</v>
      </c>
      <c r="S210" s="33"/>
      <c r="U210">
        <f>USD!C322</f>
        <v>6.4964999999999995E-2</v>
      </c>
      <c r="V210">
        <f>USD!G322</f>
        <v>1.4248149999999999</v>
      </c>
      <c r="W210">
        <f>USD!U322</f>
        <v>2.8400000000000002E-2</v>
      </c>
      <c r="X210">
        <f>USD!J322</f>
        <v>0.755444</v>
      </c>
    </row>
    <row r="211" spans="1:24" x14ac:dyDescent="0.2">
      <c r="A211" s="32">
        <v>42490</v>
      </c>
      <c r="B211" s="46">
        <v>6.0345000000000003E-2</v>
      </c>
      <c r="C211" s="47">
        <v>1.2610710000000001</v>
      </c>
      <c r="D211" s="46">
        <v>2.5135999999999999E-2</v>
      </c>
      <c r="E211" s="47">
        <v>0.68703800000000004</v>
      </c>
      <c r="F211" s="44">
        <f t="shared" si="32"/>
        <v>6.0337487462399995E-2</v>
      </c>
      <c r="G211" s="36">
        <f t="shared" si="33"/>
        <v>1.2609630134784</v>
      </c>
      <c r="H211" s="44">
        <f t="shared" si="34"/>
        <v>2.5134447052800001E-2</v>
      </c>
      <c r="I211" s="36">
        <f t="shared" si="35"/>
        <v>0.68696148311039995</v>
      </c>
      <c r="J211" s="33">
        <f t="shared" si="36"/>
        <v>1.0001245086250019</v>
      </c>
      <c r="K211" s="33">
        <f t="shared" si="37"/>
        <v>1.0000856381356518</v>
      </c>
      <c r="L211" s="33">
        <f t="shared" si="38"/>
        <v>1.0000617856122609</v>
      </c>
      <c r="M211" s="33">
        <f t="shared" si="39"/>
        <v>1.0001113845411735</v>
      </c>
      <c r="O211" s="28">
        <f>USD!F323</f>
        <v>1.133977</v>
      </c>
      <c r="P211" s="34">
        <f>USD!E323</f>
        <v>1.1340213667769843</v>
      </c>
      <c r="Q211" s="33">
        <f t="shared" si="40"/>
        <v>1.0000391249355007</v>
      </c>
      <c r="R211" s="33">
        <f t="shared" si="41"/>
        <v>0.88181759999999998</v>
      </c>
      <c r="S211" s="33"/>
      <c r="U211">
        <f>USD!C323</f>
        <v>6.8423999999999999E-2</v>
      </c>
      <c r="V211">
        <f>USD!G323</f>
        <v>1.429959</v>
      </c>
      <c r="W211">
        <f>USD!U323</f>
        <v>2.8503000000000001E-2</v>
      </c>
      <c r="X211">
        <f>USD!J323</f>
        <v>0.77902899999999997</v>
      </c>
    </row>
    <row r="212" spans="1:24" x14ac:dyDescent="0.2">
      <c r="A212" s="32">
        <v>42521</v>
      </c>
      <c r="B212" s="46">
        <v>5.7918999999999998E-2</v>
      </c>
      <c r="C212" s="47">
        <v>1.2845070000000001</v>
      </c>
      <c r="D212" s="46">
        <v>2.4978E-2</v>
      </c>
      <c r="E212" s="47">
        <v>0.68396199999999996</v>
      </c>
      <c r="F212" s="44">
        <f t="shared" si="32"/>
        <v>5.7951567790199998E-2</v>
      </c>
      <c r="G212" s="36">
        <f t="shared" si="33"/>
        <v>1.2848155649783999</v>
      </c>
      <c r="H212" s="44">
        <f t="shared" si="34"/>
        <v>2.49866432172E-2</v>
      </c>
      <c r="I212" s="36">
        <f t="shared" si="35"/>
        <v>0.68422321210320003</v>
      </c>
      <c r="J212" s="33">
        <f t="shared" si="36"/>
        <v>0.99943801709872793</v>
      </c>
      <c r="K212" s="33">
        <f t="shared" si="37"/>
        <v>0.99975983714175742</v>
      </c>
      <c r="L212" s="33">
        <f t="shared" si="38"/>
        <v>0.99965408650034071</v>
      </c>
      <c r="M212" s="33">
        <f t="shared" si="39"/>
        <v>0.9996182355427593</v>
      </c>
      <c r="O212" s="28">
        <f>USD!F324</f>
        <v>1.1308849999999999</v>
      </c>
      <c r="P212" s="34">
        <f>USD!E324</f>
        <v>1.130443963779671</v>
      </c>
      <c r="Q212" s="33">
        <f t="shared" si="40"/>
        <v>0.99961000789617971</v>
      </c>
      <c r="R212" s="33">
        <f t="shared" si="41"/>
        <v>0.88460819999999996</v>
      </c>
      <c r="S212" s="33"/>
      <c r="U212">
        <f>USD!C324</f>
        <v>6.5511E-2</v>
      </c>
      <c r="V212">
        <f>USD!G324</f>
        <v>1.452412</v>
      </c>
      <c r="W212">
        <f>USD!U324</f>
        <v>2.8246E-2</v>
      </c>
      <c r="X212">
        <f>USD!J324</f>
        <v>0.77347600000000005</v>
      </c>
    </row>
    <row r="213" spans="1:24" x14ac:dyDescent="0.2">
      <c r="A213" s="32">
        <v>42551</v>
      </c>
      <c r="B213" s="46">
        <v>5.8911999999999999E-2</v>
      </c>
      <c r="C213" s="48">
        <v>1.26634</v>
      </c>
      <c r="D213" s="46">
        <v>2.5198000000000002E-2</v>
      </c>
      <c r="E213" s="47">
        <v>0.68940400000000002</v>
      </c>
      <c r="F213" s="44">
        <f t="shared" si="32"/>
        <v>5.8976691343000001E-2</v>
      </c>
      <c r="G213" s="36">
        <f t="shared" si="33"/>
        <v>1.2679013780612001</v>
      </c>
      <c r="H213" s="44">
        <f t="shared" si="34"/>
        <v>2.5224342906200001E-2</v>
      </c>
      <c r="I213" s="36">
        <f t="shared" si="35"/>
        <v>0.69014792184279994</v>
      </c>
      <c r="J213" s="33">
        <f t="shared" si="36"/>
        <v>0.99890310321710374</v>
      </c>
      <c r="K213" s="33">
        <f t="shared" si="37"/>
        <v>0.99876853350882255</v>
      </c>
      <c r="L213" s="33">
        <f t="shared" si="38"/>
        <v>0.99895565540406905</v>
      </c>
      <c r="M213" s="33">
        <f t="shared" si="39"/>
        <v>0.99892208348492373</v>
      </c>
      <c r="O213" s="28">
        <f>USD!F325</f>
        <v>1.124474</v>
      </c>
      <c r="P213" s="34">
        <f>USD!E325</f>
        <v>1.1232403597334506</v>
      </c>
      <c r="Q213" s="33">
        <f t="shared" si="40"/>
        <v>0.99890291792736041</v>
      </c>
      <c r="R213" s="33">
        <f t="shared" si="41"/>
        <v>0.8902814</v>
      </c>
      <c r="S213" s="33"/>
      <c r="U213">
        <f>USD!C325</f>
        <v>6.6244999999999998E-2</v>
      </c>
      <c r="V213">
        <f>USD!G325</f>
        <v>1.424158</v>
      </c>
      <c r="W213">
        <f>USD!U325</f>
        <v>2.8333000000000001E-2</v>
      </c>
      <c r="X213">
        <f>USD!J325</f>
        <v>0.77520199999999995</v>
      </c>
    </row>
    <row r="214" spans="1:24" x14ac:dyDescent="0.2">
      <c r="A214" s="32">
        <v>42582</v>
      </c>
      <c r="B214" s="46">
        <v>6.2711000000000003E-2</v>
      </c>
      <c r="C214" s="47">
        <v>1.1881109999999999</v>
      </c>
      <c r="D214" s="46">
        <v>2.5805000000000002E-2</v>
      </c>
      <c r="E214" s="47">
        <v>0.69379400000000002</v>
      </c>
      <c r="F214" s="44">
        <f t="shared" si="32"/>
        <v>6.2724847326800004E-2</v>
      </c>
      <c r="G214" s="42">
        <f t="shared" si="33"/>
        <v>1.1883944961302002</v>
      </c>
      <c r="H214" s="44">
        <f t="shared" si="34"/>
        <v>2.5810855978800003E-2</v>
      </c>
      <c r="I214" s="36">
        <f t="shared" si="35"/>
        <v>0.69396675973720012</v>
      </c>
      <c r="J214" s="33">
        <f t="shared" si="36"/>
        <v>0.99977923697880278</v>
      </c>
      <c r="K214" s="33">
        <f t="shared" si="37"/>
        <v>0.9997614461097527</v>
      </c>
      <c r="L214" s="33">
        <f t="shared" si="38"/>
        <v>0.99977311954300119</v>
      </c>
      <c r="M214" s="33">
        <f t="shared" si="39"/>
        <v>0.99975105473745529</v>
      </c>
      <c r="O214" s="28">
        <f>USD!F326</f>
        <v>1.10609</v>
      </c>
      <c r="P214" s="34">
        <f>USD!E326</f>
        <v>1.1058137716720147</v>
      </c>
      <c r="Q214" s="33">
        <f t="shared" si="40"/>
        <v>0.99975026595667138</v>
      </c>
      <c r="R214" s="33">
        <f t="shared" si="41"/>
        <v>0.9043114000000001</v>
      </c>
      <c r="S214" s="33"/>
      <c r="U214">
        <f>USD!C326</f>
        <v>6.9361999999999993E-2</v>
      </c>
      <c r="V214">
        <f>USD!G326</f>
        <v>1.3141430000000001</v>
      </c>
      <c r="W214">
        <f>USD!U326</f>
        <v>2.8542000000000001E-2</v>
      </c>
      <c r="X214">
        <f>USD!J326</f>
        <v>0.76739800000000002</v>
      </c>
    </row>
    <row r="215" spans="1:24" x14ac:dyDescent="0.2">
      <c r="A215" s="32">
        <v>42613</v>
      </c>
      <c r="B215" s="46">
        <v>6.4894999999999994E-2</v>
      </c>
      <c r="C215" s="47">
        <v>1.1682859999999999</v>
      </c>
      <c r="D215" s="46">
        <v>2.5687999999999999E-2</v>
      </c>
      <c r="E215" s="47">
        <v>0.68687500000000001</v>
      </c>
      <c r="F215" s="44">
        <f t="shared" si="32"/>
        <v>6.4869251750000009E-2</v>
      </c>
      <c r="G215" s="36">
        <f t="shared" si="33"/>
        <v>1.1678178435</v>
      </c>
      <c r="H215" s="44">
        <f t="shared" si="34"/>
        <v>2.5677170500000002E-2</v>
      </c>
      <c r="I215" s="36">
        <f t="shared" si="35"/>
        <v>0.68662384949999999</v>
      </c>
      <c r="J215" s="33">
        <f t="shared" si="36"/>
        <v>1.0003969253429841</v>
      </c>
      <c r="K215" s="33">
        <f t="shared" si="37"/>
        <v>1.0004008814410619</v>
      </c>
      <c r="L215" s="33">
        <f t="shared" si="38"/>
        <v>1.0004217559719049</v>
      </c>
      <c r="M215" s="33">
        <f t="shared" si="39"/>
        <v>1.0003657759633355</v>
      </c>
      <c r="O215" s="28">
        <f>USD!F327</f>
        <v>1.120355</v>
      </c>
      <c r="P215" s="34">
        <f>USD!E327</f>
        <v>1.1207621182404035</v>
      </c>
      <c r="Q215" s="33">
        <f t="shared" si="40"/>
        <v>1.0003633832494196</v>
      </c>
      <c r="R215" s="33">
        <f t="shared" si="41"/>
        <v>0.89224999999999999</v>
      </c>
      <c r="S215" s="33"/>
      <c r="U215">
        <f>USD!C327</f>
        <v>7.2703000000000004E-2</v>
      </c>
      <c r="V215">
        <f>USD!G327</f>
        <v>1.308846</v>
      </c>
      <c r="W215">
        <f>USD!U327</f>
        <v>2.8778000000000001E-2</v>
      </c>
      <c r="X215">
        <f>USD!J327</f>
        <v>0.76954199999999995</v>
      </c>
    </row>
    <row r="216" spans="1:24" x14ac:dyDescent="0.2">
      <c r="A216" s="32">
        <v>42643</v>
      </c>
      <c r="B216" s="46">
        <v>6.3240000000000005E-2</v>
      </c>
      <c r="C216" s="47">
        <v>1.1733450000000001</v>
      </c>
      <c r="D216" s="46">
        <v>2.5693000000000001E-2</v>
      </c>
      <c r="E216" s="47">
        <v>0.68117700000000003</v>
      </c>
      <c r="F216" s="44">
        <f t="shared" si="32"/>
        <v>6.3191547976299986E-2</v>
      </c>
      <c r="G216" s="36">
        <f t="shared" si="33"/>
        <v>1.1724066170198999</v>
      </c>
      <c r="H216" s="44">
        <f t="shared" si="34"/>
        <v>2.5672095942099998E-2</v>
      </c>
      <c r="I216" s="36">
        <f t="shared" si="35"/>
        <v>0.68063118723829996</v>
      </c>
      <c r="J216" s="33">
        <f t="shared" si="36"/>
        <v>1.0007667484853859</v>
      </c>
      <c r="K216" s="33">
        <f t="shared" si="37"/>
        <v>1.0008003903820377</v>
      </c>
      <c r="L216" s="33">
        <f t="shared" si="38"/>
        <v>1.000814271571248</v>
      </c>
      <c r="M216" s="33">
        <f t="shared" si="39"/>
        <v>1.0008019214692685</v>
      </c>
      <c r="O216" s="28">
        <f>USD!F328</f>
        <v>1.1202909999999999</v>
      </c>
      <c r="P216" s="34">
        <f>USD!E328</f>
        <v>1.121178421306785</v>
      </c>
      <c r="Q216" s="33">
        <f t="shared" si="40"/>
        <v>1.0007921346389332</v>
      </c>
      <c r="R216" s="33">
        <f t="shared" si="41"/>
        <v>0.89191869999999995</v>
      </c>
      <c r="S216" s="33"/>
      <c r="U216">
        <f>USD!C328</f>
        <v>7.0848999999999995E-2</v>
      </c>
      <c r="V216">
        <f>USD!G328</f>
        <v>1.3144769999999999</v>
      </c>
      <c r="W216">
        <f>USD!U328</f>
        <v>2.8783E-2</v>
      </c>
      <c r="X216">
        <f>USD!J328</f>
        <v>0.76310900000000004</v>
      </c>
    </row>
    <row r="217" spans="1:24" x14ac:dyDescent="0.2">
      <c r="A217" s="32">
        <v>42674</v>
      </c>
      <c r="B217" s="46">
        <v>6.5112000000000003E-2</v>
      </c>
      <c r="C217" s="47">
        <v>1.121426</v>
      </c>
      <c r="D217" s="46">
        <v>2.5871000000000002E-2</v>
      </c>
      <c r="E217" s="47">
        <v>0.68446099999999999</v>
      </c>
      <c r="F217" s="44">
        <f t="shared" si="32"/>
        <v>6.5205707509800009E-2</v>
      </c>
      <c r="G217" s="36">
        <f t="shared" si="33"/>
        <v>1.1232059350721002</v>
      </c>
      <c r="H217" s="44">
        <f t="shared" si="34"/>
        <v>2.5907827465300001E-2</v>
      </c>
      <c r="I217" s="36">
        <f t="shared" si="35"/>
        <v>0.68544053115890013</v>
      </c>
      <c r="J217" s="33">
        <f t="shared" si="36"/>
        <v>0.99856289405669096</v>
      </c>
      <c r="K217" s="33">
        <f t="shared" si="37"/>
        <v>0.99841530834504899</v>
      </c>
      <c r="L217" s="33">
        <f t="shared" si="38"/>
        <v>0.99857851974082634</v>
      </c>
      <c r="M217" s="33">
        <f t="shared" si="39"/>
        <v>0.99857094654550993</v>
      </c>
      <c r="O217" s="28">
        <f>USD!F329</f>
        <v>1.1033740000000001</v>
      </c>
      <c r="P217" s="34">
        <f>USD!E329</f>
        <v>1.1017133736215223</v>
      </c>
      <c r="Q217" s="33">
        <f t="shared" si="40"/>
        <v>0.99849495603623273</v>
      </c>
      <c r="R217" s="33">
        <f t="shared" si="41"/>
        <v>0.90767710000000013</v>
      </c>
      <c r="S217" s="33"/>
      <c r="U217">
        <f>USD!C329</f>
        <v>7.1837999999999999E-2</v>
      </c>
      <c r="V217">
        <f>USD!G329</f>
        <v>1.2374510000000001</v>
      </c>
      <c r="W217">
        <f>USD!U329</f>
        <v>2.8542999999999999E-2</v>
      </c>
      <c r="X217">
        <f>USD!J329</f>
        <v>0.75515900000000002</v>
      </c>
    </row>
    <row r="218" spans="1:24" x14ac:dyDescent="0.2">
      <c r="A218" s="32">
        <v>42704</v>
      </c>
      <c r="B218" s="46">
        <v>6.6322000000000006E-2</v>
      </c>
      <c r="C218" s="47">
        <v>1.154679</v>
      </c>
      <c r="D218" s="46">
        <v>2.6218999999999999E-2</v>
      </c>
      <c r="E218" s="47">
        <v>0.68915499999999996</v>
      </c>
      <c r="F218" s="44">
        <f t="shared" si="32"/>
        <v>6.6362764558499987E-2</v>
      </c>
      <c r="G218" s="36">
        <f t="shared" si="33"/>
        <v>1.1549497725</v>
      </c>
      <c r="H218" s="44">
        <f t="shared" si="34"/>
        <v>2.6228028046499995E-2</v>
      </c>
      <c r="I218" s="36">
        <f t="shared" si="35"/>
        <v>0.68934359951549984</v>
      </c>
      <c r="J218" s="33">
        <f t="shared" si="36"/>
        <v>0.9993857314599357</v>
      </c>
      <c r="K218" s="33">
        <f t="shared" si="37"/>
        <v>0.99976555473974094</v>
      </c>
      <c r="L218" s="33">
        <f t="shared" si="38"/>
        <v>0.99965578630295837</v>
      </c>
      <c r="M218" s="33">
        <f t="shared" si="39"/>
        <v>0.999726407098532</v>
      </c>
      <c r="O218" s="28">
        <f>USD!F330</f>
        <v>1.0786260000000001</v>
      </c>
      <c r="P218" s="34">
        <f>USD!E330</f>
        <v>1.0779689555720486</v>
      </c>
      <c r="Q218" s="33">
        <f t="shared" si="40"/>
        <v>0.99939085055621557</v>
      </c>
      <c r="R218" s="33">
        <f t="shared" si="41"/>
        <v>0.92767049999999984</v>
      </c>
      <c r="S218" s="33"/>
      <c r="U218">
        <f>USD!C330</f>
        <v>7.1537000000000003E-2</v>
      </c>
      <c r="V218">
        <f>USD!G330</f>
        <v>1.2450000000000001</v>
      </c>
      <c r="W218">
        <f>USD!U330</f>
        <v>2.8273E-2</v>
      </c>
      <c r="X218">
        <f>USD!J330</f>
        <v>0.74309099999999995</v>
      </c>
    </row>
    <row r="219" spans="1:24" x14ac:dyDescent="0.2">
      <c r="A219" s="32">
        <v>42735</v>
      </c>
      <c r="B219" s="46">
        <v>6.8479999999999999E-2</v>
      </c>
      <c r="C219" s="47">
        <v>1.1842330000000001</v>
      </c>
      <c r="D219" s="46">
        <v>2.6516999999999999E-2</v>
      </c>
      <c r="E219" s="47">
        <v>0.71101800000000004</v>
      </c>
      <c r="F219" s="44">
        <f t="shared" si="32"/>
        <v>6.8474802915799993E-2</v>
      </c>
      <c r="G219" s="36">
        <f t="shared" si="33"/>
        <v>1.1841778086156001</v>
      </c>
      <c r="H219" s="44">
        <f t="shared" si="34"/>
        <v>2.65137518759E-2</v>
      </c>
      <c r="I219" s="36">
        <f t="shared" si="35"/>
        <v>0.71094676240230004</v>
      </c>
      <c r="J219" s="33">
        <f t="shared" si="36"/>
        <v>1.000075897760617</v>
      </c>
      <c r="K219" s="33">
        <f t="shared" si="37"/>
        <v>1.0000466073456187</v>
      </c>
      <c r="L219" s="33">
        <f t="shared" si="38"/>
        <v>1.0001225071470534</v>
      </c>
      <c r="M219" s="33">
        <f t="shared" si="39"/>
        <v>1.0001002010297639</v>
      </c>
      <c r="O219" s="28">
        <f>USD!F331</f>
        <v>1.0538419999999999</v>
      </c>
      <c r="P219" s="34">
        <f>USD!E331</f>
        <v>1.0539059176079539</v>
      </c>
      <c r="Q219" s="33">
        <f t="shared" si="40"/>
        <v>1.00006065198384</v>
      </c>
      <c r="R219" s="33">
        <f t="shared" si="41"/>
        <v>0.94885130000000006</v>
      </c>
      <c r="S219" s="33"/>
      <c r="U219">
        <f>USD!C331</f>
        <v>7.2165999999999994E-2</v>
      </c>
      <c r="V219">
        <f>USD!G331</f>
        <v>1.2480119999999999</v>
      </c>
      <c r="W219">
        <f>USD!U331</f>
        <v>2.7942999999999999E-2</v>
      </c>
      <c r="X219">
        <f>USD!J331</f>
        <v>0.74927100000000002</v>
      </c>
    </row>
    <row r="220" spans="1:24" x14ac:dyDescent="0.2">
      <c r="A220" s="32">
        <v>42766</v>
      </c>
      <c r="B220" s="46">
        <v>6.9309999999999997E-2</v>
      </c>
      <c r="C220" s="47">
        <v>1.1617200000000001</v>
      </c>
      <c r="D220" s="46">
        <v>2.6537000000000002E-2</v>
      </c>
      <c r="E220" s="47">
        <v>0.71216100000000004</v>
      </c>
      <c r="F220" s="44">
        <f t="shared" si="32"/>
        <v>6.9304853590999985E-2</v>
      </c>
      <c r="G220" s="36">
        <f t="shared" si="33"/>
        <v>1.1616366475345998</v>
      </c>
      <c r="H220" s="44">
        <f t="shared" si="34"/>
        <v>2.6534718343799994E-2</v>
      </c>
      <c r="I220" s="36">
        <f t="shared" si="35"/>
        <v>0.71209490574579992</v>
      </c>
      <c r="J220" s="33">
        <f t="shared" si="36"/>
        <v>1.0000742575553276</v>
      </c>
      <c r="K220" s="33">
        <f t="shared" si="37"/>
        <v>1.0000717543352107</v>
      </c>
      <c r="L220" s="33">
        <f t="shared" si="38"/>
        <v>1.0000859875793835</v>
      </c>
      <c r="M220" s="33">
        <f t="shared" si="39"/>
        <v>1.0000928166367529</v>
      </c>
      <c r="O220" s="28">
        <f>USD!F332</f>
        <v>1.0629200000000001</v>
      </c>
      <c r="P220" s="34">
        <f>USD!E332</f>
        <v>1.0629847143861058</v>
      </c>
      <c r="Q220" s="33">
        <f t="shared" si="40"/>
        <v>1.000060883590586</v>
      </c>
      <c r="R220" s="33">
        <f t="shared" si="41"/>
        <v>0.94074729999999984</v>
      </c>
      <c r="S220" s="33"/>
      <c r="U220">
        <f>USD!C332</f>
        <v>7.3669999999999999E-2</v>
      </c>
      <c r="V220">
        <f>USD!G332</f>
        <v>1.234802</v>
      </c>
      <c r="W220">
        <f>USD!U332</f>
        <v>2.8205999999999998E-2</v>
      </c>
      <c r="X220">
        <f>USD!J332</f>
        <v>0.75694600000000001</v>
      </c>
    </row>
    <row r="221" spans="1:24" x14ac:dyDescent="0.2">
      <c r="A221" s="32">
        <v>42794</v>
      </c>
      <c r="B221" s="46">
        <v>7.1296999999999999E-2</v>
      </c>
      <c r="C221" s="47">
        <v>1.1723870000000001</v>
      </c>
      <c r="D221" s="46">
        <v>2.6818999999999999E-2</v>
      </c>
      <c r="E221" s="47">
        <v>0.71690100000000001</v>
      </c>
      <c r="F221" s="44">
        <f t="shared" si="32"/>
        <v>7.1310878695999988E-2</v>
      </c>
      <c r="G221" s="36">
        <f t="shared" si="33"/>
        <v>1.1727123506039998</v>
      </c>
      <c r="H221" s="44">
        <f t="shared" si="34"/>
        <v>2.6826357111999998E-2</v>
      </c>
      <c r="I221" s="36">
        <f t="shared" si="35"/>
        <v>0.71710202332399997</v>
      </c>
      <c r="J221" s="33">
        <f t="shared" si="36"/>
        <v>0.99980537757697319</v>
      </c>
      <c r="K221" s="33">
        <f t="shared" si="37"/>
        <v>0.99972256572224882</v>
      </c>
      <c r="L221" s="33">
        <f t="shared" si="38"/>
        <v>0.99972575061275437</v>
      </c>
      <c r="M221" s="33">
        <f t="shared" si="39"/>
        <v>0.99971967263030703</v>
      </c>
      <c r="O221" s="28">
        <f>USD!F333</f>
        <v>1.064889</v>
      </c>
      <c r="P221" s="34">
        <f>USD!E333</f>
        <v>1.0645500572727931</v>
      </c>
      <c r="Q221" s="33">
        <f t="shared" si="40"/>
        <v>0.99968171074430578</v>
      </c>
      <c r="R221" s="33">
        <f t="shared" si="41"/>
        <v>0.93936399999999998</v>
      </c>
      <c r="S221" s="33"/>
      <c r="U221">
        <f>USD!C333</f>
        <v>7.5913999999999995E-2</v>
      </c>
      <c r="V221">
        <f>USD!G333</f>
        <v>1.2484109999999999</v>
      </c>
      <c r="W221">
        <f>USD!U333</f>
        <v>2.8558E-2</v>
      </c>
      <c r="X221">
        <f>USD!J333</f>
        <v>0.76339100000000004</v>
      </c>
    </row>
    <row r="222" spans="1:24" x14ac:dyDescent="0.2">
      <c r="A222" s="32">
        <v>42825</v>
      </c>
      <c r="B222" s="46">
        <v>7.2487999999999997E-2</v>
      </c>
      <c r="C222" s="47">
        <v>1.1540680000000001</v>
      </c>
      <c r="D222" s="46">
        <v>2.6811000000000001E-2</v>
      </c>
      <c r="E222" s="47">
        <v>0.69842000000000004</v>
      </c>
      <c r="F222" s="44">
        <f t="shared" si="32"/>
        <v>7.2514222704599993E-2</v>
      </c>
      <c r="G222" s="36">
        <f t="shared" si="33"/>
        <v>1.1544239188065999</v>
      </c>
      <c r="H222" s="44">
        <f t="shared" si="34"/>
        <v>2.6819291127600002E-2</v>
      </c>
      <c r="I222" s="36">
        <f t="shared" si="35"/>
        <v>0.69859511328180002</v>
      </c>
      <c r="J222" s="33">
        <f t="shared" si="36"/>
        <v>0.99963837846394876</v>
      </c>
      <c r="K222" s="33">
        <f t="shared" si="37"/>
        <v>0.99969169141352532</v>
      </c>
      <c r="L222" s="33">
        <f t="shared" si="38"/>
        <v>0.99969085209744901</v>
      </c>
      <c r="M222" s="33">
        <f t="shared" si="39"/>
        <v>0.99974933508913721</v>
      </c>
      <c r="O222" s="28">
        <f>USD!F334</f>
        <v>1.069491</v>
      </c>
      <c r="P222" s="34">
        <f>USD!E334</f>
        <v>1.0691557753549759</v>
      </c>
      <c r="Q222" s="33">
        <f t="shared" si="40"/>
        <v>0.99968655683402285</v>
      </c>
      <c r="R222" s="33">
        <f t="shared" si="41"/>
        <v>0.93531739999999997</v>
      </c>
      <c r="S222" s="33"/>
      <c r="U222">
        <f>USD!C334</f>
        <v>7.7529000000000001E-2</v>
      </c>
      <c r="V222">
        <f>USD!G334</f>
        <v>1.234259</v>
      </c>
      <c r="W222">
        <f>USD!U334</f>
        <v>2.8674000000000002E-2</v>
      </c>
      <c r="X222">
        <f>USD!J334</f>
        <v>0.74690699999999999</v>
      </c>
    </row>
    <row r="223" spans="1:24" x14ac:dyDescent="0.2">
      <c r="A223" s="32">
        <v>42855</v>
      </c>
      <c r="B223" s="46">
        <v>6.9444000000000006E-2</v>
      </c>
      <c r="C223" s="47">
        <v>1.1804319999999999</v>
      </c>
      <c r="D223" s="46">
        <v>2.7082999999999999E-2</v>
      </c>
      <c r="E223" s="47">
        <v>0.69478600000000001</v>
      </c>
      <c r="F223" s="44">
        <f t="shared" si="32"/>
        <v>6.9410104798500002E-2</v>
      </c>
      <c r="G223" s="36">
        <f t="shared" si="33"/>
        <v>1.1798849804430001</v>
      </c>
      <c r="H223" s="44">
        <f t="shared" si="34"/>
        <v>2.7067019500000004E-2</v>
      </c>
      <c r="I223" s="36">
        <f t="shared" si="35"/>
        <v>0.69430825068599999</v>
      </c>
      <c r="J223" s="33">
        <f t="shared" si="36"/>
        <v>1.0004883323775178</v>
      </c>
      <c r="K223" s="33">
        <f t="shared" si="37"/>
        <v>1.0004636210868576</v>
      </c>
      <c r="L223" s="33">
        <f t="shared" si="38"/>
        <v>1.000590404865227</v>
      </c>
      <c r="M223" s="33">
        <f t="shared" si="39"/>
        <v>1.0006880939604679</v>
      </c>
      <c r="O223" s="28">
        <f>USD!F335</f>
        <v>1.0708819999999999</v>
      </c>
      <c r="P223" s="34">
        <f>USD!E335</f>
        <v>1.0714146047739019</v>
      </c>
      <c r="Q223" s="33">
        <f t="shared" si="40"/>
        <v>1.0004973515045561</v>
      </c>
      <c r="R223" s="33">
        <f t="shared" si="41"/>
        <v>0.93334550000000005</v>
      </c>
      <c r="S223" s="33"/>
      <c r="U223">
        <f>USD!C335</f>
        <v>7.4367000000000003E-2</v>
      </c>
      <c r="V223">
        <f>USD!G335</f>
        <v>1.264146</v>
      </c>
      <c r="W223">
        <f>USD!U335</f>
        <v>2.9000000000000001E-2</v>
      </c>
      <c r="X223">
        <f>USD!J335</f>
        <v>0.743892</v>
      </c>
    </row>
    <row r="224" spans="1:24" x14ac:dyDescent="0.2">
      <c r="A224" s="32">
        <v>42886</v>
      </c>
      <c r="B224" s="46">
        <v>6.8247000000000002E-2</v>
      </c>
      <c r="C224" s="47">
        <v>1.1682669999999999</v>
      </c>
      <c r="D224" s="46">
        <v>2.6254E-2</v>
      </c>
      <c r="E224" s="47">
        <v>0.66505999999999998</v>
      </c>
      <c r="F224" s="44">
        <f t="shared" si="32"/>
        <v>6.8278606377999998E-2</v>
      </c>
      <c r="G224" s="36">
        <f t="shared" si="33"/>
        <v>1.1686314462598</v>
      </c>
      <c r="H224" s="44">
        <f t="shared" si="34"/>
        <v>2.6264063743599998E-2</v>
      </c>
      <c r="I224" s="36">
        <f t="shared" si="35"/>
        <v>0.66532161007019996</v>
      </c>
      <c r="J224" s="33">
        <f t="shared" si="36"/>
        <v>0.99953709690814396</v>
      </c>
      <c r="K224" s="33">
        <f t="shared" si="37"/>
        <v>0.99968814268949679</v>
      </c>
      <c r="L224" s="33">
        <f t="shared" si="38"/>
        <v>0.99961682458212697</v>
      </c>
      <c r="M224" s="33">
        <f t="shared" si="39"/>
        <v>0.99960679156329768</v>
      </c>
      <c r="O224" s="28">
        <f>USD!F336</f>
        <v>1.106112</v>
      </c>
      <c r="P224" s="34">
        <f>USD!E336</f>
        <v>1.105617176514657</v>
      </c>
      <c r="Q224" s="33">
        <f t="shared" si="40"/>
        <v>0.99955264612865335</v>
      </c>
      <c r="R224" s="33">
        <f t="shared" si="41"/>
        <v>0.90447219999999995</v>
      </c>
      <c r="S224" s="33"/>
      <c r="U224">
        <f>USD!C336</f>
        <v>7.5490000000000002E-2</v>
      </c>
      <c r="V224">
        <f>USD!G336</f>
        <v>1.2920590000000001</v>
      </c>
      <c r="W224">
        <f>USD!U336</f>
        <v>2.9038000000000001E-2</v>
      </c>
      <c r="X224">
        <f>USD!J336</f>
        <v>0.73559099999999999</v>
      </c>
    </row>
    <row r="225" spans="1:24" x14ac:dyDescent="0.2">
      <c r="A225" s="32">
        <v>42916</v>
      </c>
      <c r="B225" s="46">
        <v>6.9083000000000006E-2</v>
      </c>
      <c r="C225" s="47">
        <v>1.1398539999999999</v>
      </c>
      <c r="D225" s="46">
        <v>2.6195E-2</v>
      </c>
      <c r="E225" s="47">
        <v>0.66878300000000002</v>
      </c>
      <c r="F225" s="44">
        <f t="shared" si="32"/>
        <v>6.9041496106800007E-2</v>
      </c>
      <c r="G225" s="36">
        <f t="shared" si="33"/>
        <v>1.1392309661886</v>
      </c>
      <c r="H225" s="44">
        <f t="shared" si="34"/>
        <v>2.6179591203000001E-2</v>
      </c>
      <c r="I225" s="36">
        <f t="shared" si="35"/>
        <v>0.66840594829020006</v>
      </c>
      <c r="J225" s="33">
        <f t="shared" si="36"/>
        <v>1.0006011441747409</v>
      </c>
      <c r="K225" s="33">
        <f t="shared" si="37"/>
        <v>1.0005468898141738</v>
      </c>
      <c r="L225" s="33">
        <f t="shared" si="38"/>
        <v>1.0005885805045815</v>
      </c>
      <c r="M225" s="33">
        <f t="shared" si="39"/>
        <v>1.0005641058562755</v>
      </c>
      <c r="O225" s="28">
        <f>USD!F337</f>
        <v>1.1229709999999999</v>
      </c>
      <c r="P225" s="34">
        <f>USD!E337</f>
        <v>1.1235851534851027</v>
      </c>
      <c r="Q225" s="33">
        <f t="shared" si="40"/>
        <v>1.0005469005745498</v>
      </c>
      <c r="R225" s="33">
        <f t="shared" si="41"/>
        <v>0.89000820000000003</v>
      </c>
      <c r="S225" s="33"/>
      <c r="U225">
        <f>USD!C337</f>
        <v>7.7574000000000004E-2</v>
      </c>
      <c r="V225">
        <f>USD!G337</f>
        <v>1.2800229999999999</v>
      </c>
      <c r="W225">
        <f>USD!U337</f>
        <v>2.9415E-2</v>
      </c>
      <c r="X225">
        <f>USD!J337</f>
        <v>0.75101099999999998</v>
      </c>
    </row>
    <row r="226" spans="1:24" x14ac:dyDescent="0.2">
      <c r="A226" s="32">
        <v>42947</v>
      </c>
      <c r="B226" s="46">
        <v>6.6058000000000006E-2</v>
      </c>
      <c r="C226" s="47">
        <v>1.1281650000000001</v>
      </c>
      <c r="D226" s="46">
        <v>2.5722999999999999E-2</v>
      </c>
      <c r="E226" s="47">
        <v>0.68332000000000004</v>
      </c>
      <c r="F226" s="44">
        <f t="shared" si="32"/>
        <v>6.6114290717800006E-2</v>
      </c>
      <c r="G226" s="36">
        <f t="shared" si="33"/>
        <v>1.1290616471698001</v>
      </c>
      <c r="H226" s="44">
        <f t="shared" si="34"/>
        <v>2.5744585667800003E-2</v>
      </c>
      <c r="I226" s="36">
        <f t="shared" si="35"/>
        <v>0.68393399313440018</v>
      </c>
      <c r="J226" s="33">
        <f t="shared" si="36"/>
        <v>0.9991485847130952</v>
      </c>
      <c r="K226" s="33">
        <f t="shared" si="37"/>
        <v>0.99920584746453167</v>
      </c>
      <c r="L226" s="33">
        <f t="shared" si="38"/>
        <v>0.99916154534089074</v>
      </c>
      <c r="M226" s="33">
        <f t="shared" si="39"/>
        <v>0.99910226258591672</v>
      </c>
      <c r="O226" s="28">
        <f>USD!F338</f>
        <v>1.1528700000000001</v>
      </c>
      <c r="P226" s="34">
        <f>USD!E338</f>
        <v>1.1518538454122293</v>
      </c>
      <c r="Q226" s="33">
        <f t="shared" si="40"/>
        <v>0.99911858701521361</v>
      </c>
      <c r="R226" s="33">
        <f t="shared" si="41"/>
        <v>0.86816570000000015</v>
      </c>
      <c r="S226" s="33"/>
      <c r="U226">
        <f>USD!C338</f>
        <v>7.6153999999999999E-2</v>
      </c>
      <c r="V226">
        <f>USD!G338</f>
        <v>1.3005139999999999</v>
      </c>
      <c r="W226">
        <f>USD!U338</f>
        <v>2.9654E-2</v>
      </c>
      <c r="X226">
        <f>USD!J338</f>
        <v>0.78779200000000005</v>
      </c>
    </row>
    <row r="227" spans="1:24" x14ac:dyDescent="0.2">
      <c r="A227" s="32">
        <v>42978</v>
      </c>
      <c r="B227" s="46">
        <v>6.3955999999999999E-2</v>
      </c>
      <c r="C227" s="47">
        <v>1.0965560000000001</v>
      </c>
      <c r="D227" s="46">
        <v>2.5451999999999999E-2</v>
      </c>
      <c r="E227" s="47">
        <v>0.67123900000000003</v>
      </c>
      <c r="F227" s="44">
        <f t="shared" si="32"/>
        <v>6.3981960436999996E-2</v>
      </c>
      <c r="G227" s="36">
        <f t="shared" si="33"/>
        <v>1.0969581855500001</v>
      </c>
      <c r="H227" s="44">
        <f t="shared" si="34"/>
        <v>2.5461215230999999E-2</v>
      </c>
      <c r="I227" s="36">
        <f t="shared" si="35"/>
        <v>0.67150198175700004</v>
      </c>
      <c r="J227" s="33">
        <f t="shared" si="36"/>
        <v>0.99959425380493683</v>
      </c>
      <c r="K227" s="33">
        <f t="shared" si="37"/>
        <v>0.99963336291638283</v>
      </c>
      <c r="L227" s="33">
        <f t="shared" si="38"/>
        <v>0.99963806790381393</v>
      </c>
      <c r="M227" s="33">
        <f t="shared" si="39"/>
        <v>0.99960836786168239</v>
      </c>
      <c r="O227" s="28">
        <f>USD!F339</f>
        <v>1.181608</v>
      </c>
      <c r="P227" s="34">
        <f>USD!E339</f>
        <v>1.1811297978968802</v>
      </c>
      <c r="Q227" s="33">
        <f t="shared" si="40"/>
        <v>0.99959529547606329</v>
      </c>
      <c r="R227" s="33">
        <f t="shared" si="41"/>
        <v>0.84664700000000004</v>
      </c>
      <c r="S227" s="33"/>
      <c r="U227">
        <f>USD!C339</f>
        <v>7.5570999999999999E-2</v>
      </c>
      <c r="V227">
        <f>USD!G339</f>
        <v>1.29565</v>
      </c>
      <c r="W227">
        <f>USD!U339</f>
        <v>3.0072999999999999E-2</v>
      </c>
      <c r="X227">
        <f>USD!J339</f>
        <v>0.79313100000000003</v>
      </c>
    </row>
    <row r="228" spans="1:24" x14ac:dyDescent="0.2">
      <c r="A228" s="32">
        <v>43008</v>
      </c>
      <c r="B228" s="46">
        <v>6.3843999999999998E-2</v>
      </c>
      <c r="C228" s="47">
        <v>1.117947</v>
      </c>
      <c r="D228" s="46">
        <v>2.5321E-2</v>
      </c>
      <c r="E228" s="47">
        <v>0.68308999999999997</v>
      </c>
      <c r="F228" s="44">
        <f t="shared" si="32"/>
        <v>6.3847962427199992E-2</v>
      </c>
      <c r="G228" s="36">
        <f t="shared" si="33"/>
        <v>1.1179370566504001</v>
      </c>
      <c r="H228" s="44">
        <f t="shared" si="34"/>
        <v>2.5321422250599999E-2</v>
      </c>
      <c r="I228" s="36">
        <f t="shared" si="35"/>
        <v>0.68311594501219997</v>
      </c>
      <c r="J228" s="33">
        <f t="shared" si="36"/>
        <v>0.99993793964522337</v>
      </c>
      <c r="K228" s="33">
        <f t="shared" si="37"/>
        <v>1.0000088943733825</v>
      </c>
      <c r="L228" s="33">
        <f t="shared" si="38"/>
        <v>0.99998332437270621</v>
      </c>
      <c r="M228" s="33">
        <f t="shared" si="39"/>
        <v>0.99996201960678943</v>
      </c>
      <c r="O228" s="28">
        <f>USD!F340</f>
        <v>1.191249</v>
      </c>
      <c r="P228" s="34">
        <f>USD!E340</f>
        <v>1.1912048107521005</v>
      </c>
      <c r="Q228" s="33">
        <f t="shared" si="40"/>
        <v>0.9999629051122817</v>
      </c>
      <c r="R228" s="33">
        <f t="shared" si="41"/>
        <v>0.83948619999999996</v>
      </c>
      <c r="S228" s="33"/>
      <c r="U228">
        <f>USD!C340</f>
        <v>7.6055999999999999E-2</v>
      </c>
      <c r="V228">
        <f>USD!G340</f>
        <v>1.3316920000000001</v>
      </c>
      <c r="W228">
        <f>USD!U340</f>
        <v>3.0162999999999999E-2</v>
      </c>
      <c r="X228">
        <f>USD!J340</f>
        <v>0.81373099999999998</v>
      </c>
    </row>
    <row r="229" spans="1:24" x14ac:dyDescent="0.2">
      <c r="A229" s="32">
        <v>43039</v>
      </c>
      <c r="B229" s="46">
        <v>6.2087000000000003E-2</v>
      </c>
      <c r="C229" s="47">
        <v>1.1231580000000001</v>
      </c>
      <c r="D229" s="46">
        <v>2.5602E-2</v>
      </c>
      <c r="E229" s="47">
        <v>0.67523500000000003</v>
      </c>
      <c r="F229" s="44">
        <f t="shared" si="32"/>
        <v>6.2059339909600005E-2</v>
      </c>
      <c r="G229" s="36">
        <f t="shared" si="33"/>
        <v>1.1225805720768001</v>
      </c>
      <c r="H229" s="44">
        <f t="shared" si="34"/>
        <v>2.5588673983999999E-2</v>
      </c>
      <c r="I229" s="36">
        <f t="shared" si="35"/>
        <v>0.67491063388830008</v>
      </c>
      <c r="J229" s="33">
        <f t="shared" si="36"/>
        <v>1.0004457039091987</v>
      </c>
      <c r="K229" s="33">
        <f t="shared" si="37"/>
        <v>1.0005143754823156</v>
      </c>
      <c r="L229" s="33">
        <f t="shared" si="38"/>
        <v>1.0005207779038623</v>
      </c>
      <c r="M229" s="33">
        <f t="shared" si="39"/>
        <v>1.0004806060171718</v>
      </c>
      <c r="O229" s="28">
        <f>USD!F341</f>
        <v>1.174939</v>
      </c>
      <c r="P229" s="34">
        <f>USD!E341</f>
        <v>1.1755200765310589</v>
      </c>
      <c r="Q229" s="33">
        <f t="shared" si="40"/>
        <v>1.0004945588928948</v>
      </c>
      <c r="R229" s="33">
        <f t="shared" si="41"/>
        <v>0.85068730000000004</v>
      </c>
      <c r="S229" s="33"/>
      <c r="U229">
        <f>USD!C341</f>
        <v>7.2952000000000003E-2</v>
      </c>
      <c r="V229">
        <f>USD!G341</f>
        <v>1.3196159999999999</v>
      </c>
      <c r="W229">
        <f>USD!U341</f>
        <v>3.0079999999999999E-2</v>
      </c>
      <c r="X229">
        <f>USD!J341</f>
        <v>0.79337100000000005</v>
      </c>
    </row>
    <row r="230" spans="1:24" x14ac:dyDescent="0.2">
      <c r="A230" s="32">
        <v>43069</v>
      </c>
      <c r="B230" s="46">
        <v>6.0524000000000001E-2</v>
      </c>
      <c r="C230" s="47">
        <v>1.12524</v>
      </c>
      <c r="D230" s="46">
        <v>2.5874999999999999E-2</v>
      </c>
      <c r="E230" s="47">
        <v>0.66739899999999996</v>
      </c>
      <c r="F230" s="44">
        <f t="shared" si="32"/>
        <v>6.0549764285099998E-2</v>
      </c>
      <c r="G230" s="36">
        <f t="shared" si="33"/>
        <v>1.1256537535055999</v>
      </c>
      <c r="H230" s="44">
        <f t="shared" si="34"/>
        <v>2.5883706155099998E-2</v>
      </c>
      <c r="I230" s="36">
        <f t="shared" si="35"/>
        <v>0.66760099165769993</v>
      </c>
      <c r="J230" s="33">
        <f t="shared" si="36"/>
        <v>0.99957449404792587</v>
      </c>
      <c r="K230" s="33">
        <f t="shared" si="37"/>
        <v>0.99963243270471813</v>
      </c>
      <c r="L230" s="33">
        <f t="shared" si="38"/>
        <v>0.9996636434115026</v>
      </c>
      <c r="M230" s="33">
        <f t="shared" si="39"/>
        <v>0.99969743655233589</v>
      </c>
      <c r="O230" s="28">
        <f>USD!F342</f>
        <v>1.1745300000000001</v>
      </c>
      <c r="P230" s="34">
        <f>USD!E342</f>
        <v>1.174059070903658</v>
      </c>
      <c r="Q230" s="33">
        <f t="shared" si="40"/>
        <v>0.99959904889926865</v>
      </c>
      <c r="R230" s="33">
        <f t="shared" si="41"/>
        <v>0.85174589999999994</v>
      </c>
      <c r="S230" s="33"/>
      <c r="U230">
        <f>USD!C342</f>
        <v>7.1088999999999999E-2</v>
      </c>
      <c r="V230">
        <f>USD!G342</f>
        <v>1.3215840000000001</v>
      </c>
      <c r="W230">
        <f>USD!U342</f>
        <v>3.0388999999999999E-2</v>
      </c>
      <c r="X230">
        <f>USD!J342</f>
        <v>0.78380300000000003</v>
      </c>
    </row>
    <row r="231" spans="1:24" x14ac:dyDescent="0.2">
      <c r="A231" s="32">
        <v>43100</v>
      </c>
      <c r="B231" s="46">
        <v>6.4732999999999999E-2</v>
      </c>
      <c r="C231" s="47">
        <v>1.1316139999999999</v>
      </c>
      <c r="D231" s="46">
        <v>2.5871999999999999E-2</v>
      </c>
      <c r="E231" s="47">
        <v>0.66179699999999997</v>
      </c>
      <c r="F231" s="44">
        <f t="shared" si="32"/>
        <v>6.4824328056000011E-2</v>
      </c>
      <c r="G231" s="36">
        <f t="shared" si="33"/>
        <v>1.1330462121960001</v>
      </c>
      <c r="H231" s="44">
        <f t="shared" si="34"/>
        <v>2.5904203177499998E-2</v>
      </c>
      <c r="I231" s="36">
        <f t="shared" si="35"/>
        <v>0.66265225583700005</v>
      </c>
      <c r="J231" s="33">
        <f t="shared" si="36"/>
        <v>0.99859114535022842</v>
      </c>
      <c r="K231" s="33">
        <f t="shared" si="37"/>
        <v>0.99873596312261226</v>
      </c>
      <c r="L231" s="33">
        <f t="shared" si="38"/>
        <v>0.99875683582006602</v>
      </c>
      <c r="M231" s="33">
        <f t="shared" si="39"/>
        <v>0.99870934441184422</v>
      </c>
      <c r="O231" s="28">
        <f>USD!F343</f>
        <v>1.184534</v>
      </c>
      <c r="P231" s="34">
        <f>USD!E343</f>
        <v>1.1830126481797281</v>
      </c>
      <c r="Q231" s="33">
        <f t="shared" si="40"/>
        <v>0.9987156537336439</v>
      </c>
      <c r="R231" s="33">
        <f t="shared" si="41"/>
        <v>0.84529949999999998</v>
      </c>
      <c r="S231" s="33"/>
      <c r="U231">
        <f>USD!C343</f>
        <v>7.6688000000000006E-2</v>
      </c>
      <c r="V231">
        <f>USD!G343</f>
        <v>1.340408</v>
      </c>
      <c r="W231">
        <f>USD!U343</f>
        <v>3.0644999999999999E-2</v>
      </c>
      <c r="X231">
        <f>USD!J343</f>
        <v>0.78392600000000001</v>
      </c>
    </row>
    <row r="232" spans="1:24" x14ac:dyDescent="0.2">
      <c r="A232" s="32">
        <v>43131</v>
      </c>
      <c r="B232" s="46">
        <v>6.7197999999999994E-2</v>
      </c>
      <c r="C232" s="47">
        <v>1.1324399999999999</v>
      </c>
      <c r="D232" s="46">
        <v>2.5718999999999999E-2</v>
      </c>
      <c r="E232" s="47">
        <v>0.65937100000000004</v>
      </c>
      <c r="F232" s="44">
        <f t="shared" si="32"/>
        <v>6.721433575199999E-2</v>
      </c>
      <c r="G232" s="36">
        <f t="shared" si="33"/>
        <v>1.132739809551</v>
      </c>
      <c r="H232" s="44">
        <f t="shared" si="34"/>
        <v>2.5723569770999998E-2</v>
      </c>
      <c r="I232" s="36">
        <f t="shared" si="35"/>
        <v>0.65943284916599998</v>
      </c>
      <c r="J232" s="33">
        <f t="shared" si="36"/>
        <v>0.99975696029995342</v>
      </c>
      <c r="K232" s="33">
        <f t="shared" si="37"/>
        <v>0.99973532355049932</v>
      </c>
      <c r="L232" s="33">
        <f t="shared" si="38"/>
        <v>0.99982235082297355</v>
      </c>
      <c r="M232" s="33">
        <f t="shared" si="39"/>
        <v>0.99990620854560375</v>
      </c>
      <c r="O232" s="28">
        <f>USD!F344</f>
        <v>1.2198739999999999</v>
      </c>
      <c r="P232" s="34">
        <f>USD!E344</f>
        <v>1.2196207711174287</v>
      </c>
      <c r="Q232" s="33">
        <f t="shared" si="40"/>
        <v>0.99979241390293494</v>
      </c>
      <c r="R232" s="33">
        <f t="shared" si="41"/>
        <v>0.81992699999999996</v>
      </c>
      <c r="S232" s="33"/>
      <c r="U232">
        <f>USD!C344</f>
        <v>8.1975999999999993E-2</v>
      </c>
      <c r="V232">
        <f>USD!G344</f>
        <v>1.381513</v>
      </c>
      <c r="W232">
        <f>USD!U344</f>
        <v>3.1372999999999998E-2</v>
      </c>
      <c r="X232">
        <f>USD!J344</f>
        <v>0.80425800000000003</v>
      </c>
    </row>
    <row r="233" spans="1:24" x14ac:dyDescent="0.2">
      <c r="A233" s="32">
        <v>43143</v>
      </c>
      <c r="B233" s="46">
        <v>6.7322999999999994E-2</v>
      </c>
      <c r="D233" s="46">
        <v>2.5677999999999999E-2</v>
      </c>
      <c r="E233" s="47">
        <v>0.644737</v>
      </c>
      <c r="F233" s="44" t="e">
        <f t="shared" si="32"/>
        <v>#DIV/0!</v>
      </c>
      <c r="G233" s="36" t="e">
        <f t="shared" si="33"/>
        <v>#DIV/0!</v>
      </c>
      <c r="H233" s="44" t="e">
        <f t="shared" si="34"/>
        <v>#DIV/0!</v>
      </c>
      <c r="I233" s="36" t="e">
        <f t="shared" si="35"/>
        <v>#DIV/0!</v>
      </c>
      <c r="J233" s="33" t="e">
        <f t="shared" si="36"/>
        <v>#DIV/0!</v>
      </c>
      <c r="K233" s="33" t="e">
        <f t="shared" si="37"/>
        <v>#DIV/0!</v>
      </c>
      <c r="L233" s="33" t="e">
        <f t="shared" si="38"/>
        <v>#DIV/0!</v>
      </c>
      <c r="M233" s="33" t="e">
        <f t="shared" si="39"/>
        <v>#DIV/0!</v>
      </c>
      <c r="O233" s="28">
        <f>USD!F345</f>
        <v>1.235301</v>
      </c>
      <c r="P233" s="34">
        <f>USD!E345</f>
        <v>0</v>
      </c>
      <c r="Q233" s="33">
        <f t="shared" si="40"/>
        <v>0</v>
      </c>
      <c r="R233" s="33" t="e">
        <f t="shared" si="41"/>
        <v>#DIV/0!</v>
      </c>
      <c r="S233" s="33"/>
      <c r="U233">
        <f>USD!C345</f>
        <v>8.3158999999999997E-2</v>
      </c>
      <c r="V233">
        <f>USD!G345</f>
        <v>1.4001999999999999</v>
      </c>
      <c r="W233">
        <f>USD!U345</f>
        <v>3.1669999999999997E-2</v>
      </c>
      <c r="X233">
        <f>USD!J345</f>
        <v>0.80036700000000005</v>
      </c>
    </row>
    <row r="236" spans="1:24" x14ac:dyDescent="0.2">
      <c r="K236" t="e">
        <f>ME</f>
        <v>#NAME?</v>
      </c>
    </row>
  </sheetData>
  <conditionalFormatting sqref="J4:M23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08" workbookViewId="0">
      <selection activeCell="F12" sqref="F12"/>
    </sheetView>
  </sheetViews>
  <sheetFormatPr baseColWidth="10" defaultRowHeight="16" x14ac:dyDescent="0.2"/>
  <cols>
    <col min="1" max="1" width="32.6640625" customWidth="1"/>
  </cols>
  <sheetData>
    <row r="1" spans="1:3" x14ac:dyDescent="0.2">
      <c r="B1" t="s">
        <v>75</v>
      </c>
      <c r="C1" t="s">
        <v>76</v>
      </c>
    </row>
    <row r="2" spans="1:3" x14ac:dyDescent="0.2">
      <c r="A2" t="s">
        <v>81</v>
      </c>
      <c r="C2">
        <v>1</v>
      </c>
    </row>
    <row r="3" spans="1:3" x14ac:dyDescent="0.2">
      <c r="A3" t="s">
        <v>78</v>
      </c>
      <c r="C3">
        <v>1</v>
      </c>
    </row>
    <row r="4" spans="1:3" x14ac:dyDescent="0.2">
      <c r="A4" t="s">
        <v>82</v>
      </c>
      <c r="C4">
        <v>1</v>
      </c>
    </row>
    <row r="5" spans="1:3" x14ac:dyDescent="0.2">
      <c r="A5" t="s">
        <v>80</v>
      </c>
      <c r="C5">
        <v>5</v>
      </c>
    </row>
    <row r="6" spans="1:3" x14ac:dyDescent="0.2">
      <c r="A6" t="s">
        <v>71</v>
      </c>
      <c r="B6">
        <v>1</v>
      </c>
    </row>
    <row r="7" spans="1:3" x14ac:dyDescent="0.2">
      <c r="A7" t="s">
        <v>72</v>
      </c>
      <c r="B7">
        <v>1</v>
      </c>
    </row>
    <row r="8" spans="1:3" x14ac:dyDescent="0.2">
      <c r="A8" t="s">
        <v>92</v>
      </c>
      <c r="C8">
        <v>1</v>
      </c>
    </row>
    <row r="9" spans="1:3" x14ac:dyDescent="0.2">
      <c r="A9" s="4" t="s">
        <v>57</v>
      </c>
      <c r="B9">
        <v>1</v>
      </c>
    </row>
    <row r="10" spans="1:3" x14ac:dyDescent="0.2">
      <c r="A10" s="4" t="s">
        <v>58</v>
      </c>
      <c r="B10">
        <v>1</v>
      </c>
    </row>
    <row r="11" spans="1:3" x14ac:dyDescent="0.2">
      <c r="A11" s="4" t="s">
        <v>59</v>
      </c>
      <c r="B11">
        <v>2</v>
      </c>
    </row>
    <row r="12" spans="1:3" x14ac:dyDescent="0.2">
      <c r="A12" s="4" t="s">
        <v>79</v>
      </c>
      <c r="C12">
        <v>2</v>
      </c>
    </row>
    <row r="13" spans="1:3" x14ac:dyDescent="0.2">
      <c r="A13" s="4" t="s">
        <v>60</v>
      </c>
      <c r="B13">
        <v>2</v>
      </c>
    </row>
    <row r="14" spans="1:3" x14ac:dyDescent="0.2">
      <c r="A14" s="4" t="s">
        <v>88</v>
      </c>
      <c r="C14">
        <v>1</v>
      </c>
    </row>
    <row r="15" spans="1:3" x14ac:dyDescent="0.2">
      <c r="A15" s="4" t="s">
        <v>54</v>
      </c>
      <c r="C15">
        <v>1</v>
      </c>
    </row>
    <row r="16" spans="1:3" x14ac:dyDescent="0.2">
      <c r="A16" s="4" t="s">
        <v>61</v>
      </c>
      <c r="B16">
        <v>1</v>
      </c>
    </row>
    <row r="17" spans="1:3" x14ac:dyDescent="0.2">
      <c r="A17" s="4" t="s">
        <v>83</v>
      </c>
      <c r="C17">
        <v>2</v>
      </c>
    </row>
    <row r="18" spans="1:3" x14ac:dyDescent="0.2">
      <c r="A18" s="4" t="s">
        <v>62</v>
      </c>
      <c r="B18">
        <v>1</v>
      </c>
    </row>
    <row r="19" spans="1:3" x14ac:dyDescent="0.2">
      <c r="A19" s="4" t="s">
        <v>63</v>
      </c>
      <c r="B19">
        <v>1</v>
      </c>
    </row>
    <row r="20" spans="1:3" x14ac:dyDescent="0.2">
      <c r="A20" s="4" t="s">
        <v>64</v>
      </c>
      <c r="B20">
        <v>2</v>
      </c>
    </row>
    <row r="21" spans="1:3" x14ac:dyDescent="0.2">
      <c r="A21" s="4" t="s">
        <v>84</v>
      </c>
      <c r="C21">
        <v>3</v>
      </c>
    </row>
    <row r="22" spans="1:3" x14ac:dyDescent="0.2">
      <c r="A22" s="4" t="s">
        <v>89</v>
      </c>
      <c r="C22">
        <v>1</v>
      </c>
    </row>
    <row r="23" spans="1:3" x14ac:dyDescent="0.2">
      <c r="A23" s="4" t="s">
        <v>91</v>
      </c>
      <c r="C23">
        <v>1</v>
      </c>
    </row>
    <row r="24" spans="1:3" x14ac:dyDescent="0.2">
      <c r="A24" s="4" t="s">
        <v>65</v>
      </c>
      <c r="B24">
        <v>2</v>
      </c>
      <c r="C24">
        <v>1</v>
      </c>
    </row>
    <row r="25" spans="1:3" x14ac:dyDescent="0.2">
      <c r="A25" s="4" t="s">
        <v>87</v>
      </c>
      <c r="C25">
        <v>1</v>
      </c>
    </row>
    <row r="26" spans="1:3" x14ac:dyDescent="0.2">
      <c r="A26" s="4" t="s">
        <v>85</v>
      </c>
      <c r="C26">
        <v>2</v>
      </c>
    </row>
    <row r="27" spans="1:3" x14ac:dyDescent="0.2">
      <c r="A27" s="4" t="s">
        <v>93</v>
      </c>
      <c r="B27">
        <v>1</v>
      </c>
    </row>
    <row r="28" spans="1:3" x14ac:dyDescent="0.2">
      <c r="A28" s="4" t="s">
        <v>86</v>
      </c>
      <c r="C28">
        <v>1</v>
      </c>
    </row>
    <row r="29" spans="1:3" x14ac:dyDescent="0.2">
      <c r="A29" s="4" t="s">
        <v>66</v>
      </c>
      <c r="B29">
        <v>2</v>
      </c>
    </row>
    <row r="30" spans="1:3" x14ac:dyDescent="0.2">
      <c r="A30" s="4" t="s">
        <v>67</v>
      </c>
      <c r="B30">
        <v>3</v>
      </c>
    </row>
    <row r="31" spans="1:3" x14ac:dyDescent="0.2">
      <c r="A31" s="4" t="s">
        <v>68</v>
      </c>
      <c r="B31">
        <v>3</v>
      </c>
    </row>
    <row r="32" spans="1:3" x14ac:dyDescent="0.2">
      <c r="A32" s="4" t="s">
        <v>90</v>
      </c>
      <c r="C32">
        <v>1</v>
      </c>
    </row>
    <row r="33" spans="1:3" x14ac:dyDescent="0.2">
      <c r="A33" s="4" t="s">
        <v>69</v>
      </c>
      <c r="B33">
        <v>1</v>
      </c>
    </row>
    <row r="34" spans="1:3" x14ac:dyDescent="0.2">
      <c r="A34" s="4" t="s">
        <v>77</v>
      </c>
      <c r="B34">
        <f>SUM(B2:B33)</f>
        <v>25</v>
      </c>
      <c r="C34">
        <f>SUM(C2:C33)</f>
        <v>26</v>
      </c>
    </row>
    <row r="35" spans="1:3" x14ac:dyDescent="0.2">
      <c r="A35" s="4" t="s">
        <v>94</v>
      </c>
      <c r="B35">
        <v>3899</v>
      </c>
      <c r="C35">
        <v>3653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150" workbookViewId="0">
      <selection activeCell="B8" sqref="B8"/>
    </sheetView>
  </sheetViews>
  <sheetFormatPr baseColWidth="10" defaultRowHeight="16" x14ac:dyDescent="0.2"/>
  <cols>
    <col min="2" max="2" width="28.5" bestFit="1" customWidth="1"/>
    <col min="3" max="3" width="16.83203125" bestFit="1" customWidth="1"/>
    <col min="4" max="4" width="22" bestFit="1" customWidth="1"/>
  </cols>
  <sheetData>
    <row r="1" spans="1:5" x14ac:dyDescent="0.2">
      <c r="B1" t="s">
        <v>111</v>
      </c>
      <c r="C1" t="s">
        <v>105</v>
      </c>
      <c r="D1" t="s">
        <v>106</v>
      </c>
    </row>
    <row r="2" spans="1:5" x14ac:dyDescent="0.2">
      <c r="B2" t="s">
        <v>110</v>
      </c>
      <c r="C2" t="s">
        <v>109</v>
      </c>
      <c r="D2" t="s">
        <v>108</v>
      </c>
      <c r="E2" t="s">
        <v>107</v>
      </c>
    </row>
    <row r="3" spans="1:5" x14ac:dyDescent="0.2">
      <c r="A3" t="s">
        <v>103</v>
      </c>
      <c r="B3" s="6" t="str">
        <f>"ER(" &amp; B$2 &amp; "-" &amp; $A3 &amp; ")"</f>
        <v>ER(GBP-EUR)</v>
      </c>
      <c r="C3" s="6" t="str">
        <f t="shared" ref="C3:E4" si="0">"ER(" &amp; C$2 &amp; "-" &amp; $A3 &amp; ")"</f>
        <v>ER(THB-EUR)</v>
      </c>
      <c r="D3" s="6" t="str">
        <f t="shared" si="0"/>
        <v>ER(CAD-EUR)</v>
      </c>
      <c r="E3" s="6" t="str">
        <f t="shared" si="0"/>
        <v>ER(ZAR-EUR)</v>
      </c>
    </row>
    <row r="4" spans="1:5" x14ac:dyDescent="0.2">
      <c r="A4" t="s">
        <v>104</v>
      </c>
      <c r="B4" t="str">
        <f>"ER(" &amp; B$2 &amp; "-" &amp; $A4 &amp; ")"</f>
        <v>ER(GBP-US)</v>
      </c>
      <c r="C4" t="str">
        <f t="shared" si="0"/>
        <v>ER(THB-US)</v>
      </c>
      <c r="D4" t="str">
        <f t="shared" si="0"/>
        <v>ER(CAD-US)</v>
      </c>
      <c r="E4" t="str">
        <f t="shared" si="0"/>
        <v>ER(ZAR-US)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USD</vt:lpstr>
      <vt:lpstr>EUR-Multiplication Test</vt:lpstr>
      <vt:lpstr>CHF</vt:lpstr>
      <vt:lpstr>Yen</vt:lpstr>
      <vt:lpstr>NOT DONE BUT NEEDED</vt:lpstr>
      <vt:lpstr>ER multiplication test</vt:lpstr>
    </vt:vector>
  </TitlesOfParts>
  <Company>ETH 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Lilliestam</dc:creator>
  <cp:lastModifiedBy>Marc Melliger</cp:lastModifiedBy>
  <dcterms:created xsi:type="dcterms:W3CDTF">2018-02-12T14:26:29Z</dcterms:created>
  <dcterms:modified xsi:type="dcterms:W3CDTF">2018-03-13T13:20:29Z</dcterms:modified>
</cp:coreProperties>
</file>