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4295" windowHeight="7680" activeTab="4"/>
  </bookViews>
  <sheets>
    <sheet name="Update vs Build Time" sheetId="2" r:id="rId1"/>
    <sheet name="Acc vs # Errors" sheetId="1" r:id="rId2"/>
    <sheet name="Iterative Update" sheetId="3" r:id="rId3"/>
    <sheet name="Iterative Update Errors" sheetId="4" r:id="rId4"/>
    <sheet name="Comparison" sheetId="5" r:id="rId5"/>
    <sheet name="Comp Variable" sheetId="6" r:id="rId6"/>
  </sheets>
  <calcPr calcId="124519"/>
</workbook>
</file>

<file path=xl/calcChain.xml><?xml version="1.0" encoding="utf-8"?>
<calcChain xmlns="http://schemas.openxmlformats.org/spreadsheetml/2006/main">
  <c r="T36" i="4"/>
  <c r="U36"/>
  <c r="S36"/>
  <c r="R36"/>
  <c r="Q36"/>
  <c r="P36"/>
  <c r="O36"/>
  <c r="N36"/>
  <c r="M36"/>
  <c r="L36"/>
  <c r="D35"/>
  <c r="D34"/>
  <c r="D33"/>
  <c r="D32"/>
  <c r="D31"/>
  <c r="K42" i="3"/>
  <c r="K41"/>
  <c r="D41"/>
  <c r="K40"/>
  <c r="D40"/>
  <c r="K39"/>
  <c r="D39"/>
  <c r="Q38"/>
  <c r="K38"/>
  <c r="D38"/>
  <c r="Q37"/>
  <c r="K37"/>
  <c r="D37"/>
  <c r="Q36"/>
  <c r="K36"/>
  <c r="D36"/>
  <c r="Q35"/>
  <c r="K35"/>
  <c r="D35"/>
  <c r="Q34"/>
  <c r="K34"/>
  <c r="D34"/>
  <c r="Q33"/>
  <c r="K33"/>
  <c r="D33"/>
  <c r="Q32"/>
  <c r="K32"/>
  <c r="D32"/>
  <c r="O28"/>
  <c r="Q16" l="1"/>
  <c r="Q15"/>
  <c r="Q14"/>
  <c r="Q13"/>
  <c r="Q12"/>
  <c r="Q11"/>
  <c r="Q10"/>
  <c r="O6"/>
  <c r="D16" i="4"/>
  <c r="D15"/>
  <c r="D14"/>
  <c r="D13"/>
  <c r="D12"/>
  <c r="K20" i="3"/>
  <c r="K19"/>
  <c r="K18"/>
  <c r="K17"/>
  <c r="K16"/>
  <c r="K15"/>
  <c r="K14"/>
  <c r="K13"/>
  <c r="K12"/>
  <c r="K11"/>
  <c r="K10"/>
  <c r="D19"/>
  <c r="D18"/>
  <c r="D17"/>
  <c r="D16"/>
  <c r="D15"/>
  <c r="D14"/>
  <c r="D13"/>
  <c r="D12"/>
  <c r="D11"/>
  <c r="D10"/>
  <c r="P19" i="1"/>
  <c r="P18"/>
  <c r="P17"/>
  <c r="P16"/>
  <c r="P15"/>
  <c r="P14"/>
  <c r="P13"/>
  <c r="P12"/>
  <c r="P11"/>
  <c r="P10"/>
  <c r="Q19"/>
  <c r="Q18"/>
  <c r="Q17"/>
  <c r="Q16"/>
  <c r="Q15"/>
  <c r="Q14"/>
  <c r="Q13"/>
  <c r="Q12"/>
  <c r="Q11"/>
  <c r="Q10"/>
  <c r="L20"/>
  <c r="L19"/>
  <c r="L18"/>
  <c r="L17"/>
  <c r="L16"/>
  <c r="L15"/>
  <c r="L14"/>
  <c r="L13"/>
  <c r="L12"/>
  <c r="L11"/>
  <c r="L10"/>
  <c r="K12"/>
  <c r="K11"/>
  <c r="K10"/>
  <c r="B11"/>
  <c r="B10"/>
  <c r="B9"/>
  <c r="B6"/>
  <c r="B4"/>
</calcChain>
</file>

<file path=xl/sharedStrings.xml><?xml version="1.0" encoding="utf-8"?>
<sst xmlns="http://schemas.openxmlformats.org/spreadsheetml/2006/main" count="296" uniqueCount="44">
  <si>
    <t>Genome Len</t>
  </si>
  <si>
    <t>Num Reads</t>
  </si>
  <si>
    <t>Read Len</t>
  </si>
  <si>
    <t>Coverage Depth</t>
  </si>
  <si>
    <t>Mutation Freq</t>
  </si>
  <si>
    <t>Mutations / Read</t>
  </si>
  <si>
    <t>Errors Allowed</t>
  </si>
  <si>
    <t>% Matched (Avg 5 runs)</t>
  </si>
  <si>
    <t>Run 1</t>
  </si>
  <si>
    <t>Run 2</t>
  </si>
  <si>
    <t>Run 3</t>
  </si>
  <si>
    <t>Run 4</t>
  </si>
  <si>
    <t>Run 5</t>
  </si>
  <si>
    <t>Size</t>
  </si>
  <si>
    <t>Build</t>
  </si>
  <si>
    <t>Avg Update</t>
  </si>
  <si>
    <t>Insert</t>
  </si>
  <si>
    <t>Delete</t>
  </si>
  <si>
    <t>Substitute</t>
  </si>
  <si>
    <t>% Matched</t>
  </si>
  <si>
    <t>-</t>
  </si>
  <si>
    <t>Cov Depth</t>
  </si>
  <si>
    <t>Muts / Read</t>
  </si>
  <si>
    <t>One Iter</t>
  </si>
  <si>
    <t>Iterative</t>
  </si>
  <si>
    <t>Coverage</t>
  </si>
  <si>
    <t>Muts/Read</t>
  </si>
  <si>
    <t>Error Freq</t>
  </si>
  <si>
    <t>Accuracy</t>
  </si>
  <si>
    <t>Error frequency</t>
  </si>
  <si>
    <t>With Margins</t>
  </si>
  <si>
    <t>Margins</t>
  </si>
  <si>
    <t>Naïve Acc</t>
  </si>
  <si>
    <t>Accuracy EM</t>
  </si>
  <si>
    <t>Size EM</t>
  </si>
  <si>
    <t>Accuracy Red</t>
  </si>
  <si>
    <t>Size Red</t>
  </si>
  <si>
    <t>Original</t>
  </si>
  <si>
    <t>Reduced (1%)</t>
  </si>
  <si>
    <t>Chunk=1, Depth=1</t>
  </si>
  <si>
    <t>Chunk=1, Depth=2</t>
  </si>
  <si>
    <t>Chunk=50, Depth=2</t>
  </si>
  <si>
    <t>Read Length</t>
  </si>
  <si>
    <t>Chunk=100, Depth=2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</si>
</sst>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v>Rebuild</c:v>
          </c:tx>
          <c:xVal>
            <c:numRef>
              <c:f>'Update vs Build Time'!$A$2:$A$4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xVal>
          <c:yVal>
            <c:numRef>
              <c:f>'Update vs Build Time'!$B$2:$B$4</c:f>
              <c:numCache>
                <c:formatCode>General</c:formatCode>
                <c:ptCount val="3"/>
                <c:pt idx="0">
                  <c:v>3.6000000000000002E-4</c:v>
                </c:pt>
                <c:pt idx="1">
                  <c:v>2.7980000000000001E-2</c:v>
                </c:pt>
                <c:pt idx="2">
                  <c:v>4.1500000000000004</c:v>
                </c:pt>
              </c:numCache>
            </c:numRef>
          </c:yVal>
        </c:ser>
        <c:ser>
          <c:idx val="1"/>
          <c:order val="1"/>
          <c:tx>
            <c:v>Update</c:v>
          </c:tx>
          <c:xVal>
            <c:numRef>
              <c:f>'Update vs Build Time'!$A$2:$A$4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xVal>
          <c:yVal>
            <c:numRef>
              <c:f>'Update vs Build Time'!$C$2:$C$4</c:f>
              <c:numCache>
                <c:formatCode>General</c:formatCode>
                <c:ptCount val="3"/>
                <c:pt idx="0">
                  <c:v>9.2299999999999994E-5</c:v>
                </c:pt>
                <c:pt idx="1">
                  <c:v>3.9500000000000001E-4</c:v>
                </c:pt>
                <c:pt idx="2">
                  <c:v>6.5390000000000004E-2</c:v>
                </c:pt>
              </c:numCache>
            </c:numRef>
          </c:yVal>
        </c:ser>
        <c:axId val="81996032"/>
        <c:axId val="82006784"/>
      </c:scatterChart>
      <c:valAx>
        <c:axId val="81996032"/>
        <c:scaling>
          <c:logBase val="10"/>
          <c:orientation val="minMax"/>
          <c:min val="1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Genome Size</a:t>
                </a:r>
              </a:p>
            </c:rich>
          </c:tx>
        </c:title>
        <c:numFmt formatCode="General" sourceLinked="1"/>
        <c:majorTickMark val="none"/>
        <c:tickLblPos val="nextTo"/>
        <c:crossAx val="82006784"/>
        <c:crosses val="autoZero"/>
        <c:crossBetween val="midCat"/>
      </c:valAx>
      <c:valAx>
        <c:axId val="820067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</c:title>
        <c:numFmt formatCode="General" sourceLinked="1"/>
        <c:majorTickMark val="none"/>
        <c:tickLblPos val="nextTo"/>
        <c:crossAx val="819960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xVal>
            <c:numRef>
              <c:f>'Iterative Update Errors'!$A$31:$A$35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'Iterative Update Errors'!$B$31:$B$35</c:f>
              <c:numCache>
                <c:formatCode>General</c:formatCode>
                <c:ptCount val="5"/>
                <c:pt idx="0">
                  <c:v>0.83160000000000001</c:v>
                </c:pt>
                <c:pt idx="1">
                  <c:v>0.83860000000000001</c:v>
                </c:pt>
                <c:pt idx="2">
                  <c:v>0.82840000000000003</c:v>
                </c:pt>
                <c:pt idx="3">
                  <c:v>0.84550000000000003</c:v>
                </c:pt>
                <c:pt idx="4">
                  <c:v>0.82247999999999999</c:v>
                </c:pt>
              </c:numCache>
            </c:numRef>
          </c:yVal>
        </c:ser>
        <c:axId val="85691776"/>
        <c:axId val="85693952"/>
      </c:scatterChart>
      <c:valAx>
        <c:axId val="85691776"/>
        <c:scaling>
          <c:orientation val="minMax"/>
          <c:max val="2500"/>
          <c:min val="5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Reads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5693952"/>
        <c:crosses val="autoZero"/>
        <c:crossBetween val="midCat"/>
      </c:valAx>
      <c:valAx>
        <c:axId val="85693952"/>
        <c:scaling>
          <c:orientation val="minMax"/>
          <c:max val="1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5691776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xVal>
            <c:numRef>
              <c:f>'Iterative Update Errors'!$A$31:$A$35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'Iterative Update Errors'!$C$31:$C$35</c:f>
              <c:numCache>
                <c:formatCode>General</c:formatCode>
                <c:ptCount val="5"/>
                <c:pt idx="0">
                  <c:v>2996.2</c:v>
                </c:pt>
                <c:pt idx="1">
                  <c:v>5592</c:v>
                </c:pt>
                <c:pt idx="2">
                  <c:v>8179</c:v>
                </c:pt>
                <c:pt idx="3">
                  <c:v>10386.6</c:v>
                </c:pt>
                <c:pt idx="4">
                  <c:v>12026.4</c:v>
                </c:pt>
              </c:numCache>
            </c:numRef>
          </c:yVal>
        </c:ser>
        <c:axId val="85721856"/>
        <c:axId val="85723776"/>
      </c:scatterChart>
      <c:valAx>
        <c:axId val="85721856"/>
        <c:scaling>
          <c:orientation val="minMax"/>
          <c:max val="2500"/>
          <c:min val="5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Reads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5723776"/>
        <c:crosses val="autoZero"/>
        <c:crossBetween val="midCat"/>
      </c:valAx>
      <c:valAx>
        <c:axId val="857237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5721856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Comparison!$B$20</c:f>
              <c:strCache>
                <c:ptCount val="1"/>
                <c:pt idx="0">
                  <c:v>Original</c:v>
                </c:pt>
              </c:strCache>
            </c:strRef>
          </c:tx>
          <c:marker>
            <c:symbol val="none"/>
          </c:marker>
          <c:xVal>
            <c:numRef>
              <c:f>Comparison!$A$21:$A$28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Comparison!$B$21:$B$28</c:f>
              <c:numCache>
                <c:formatCode>General</c:formatCode>
                <c:ptCount val="8"/>
                <c:pt idx="0">
                  <c:v>0.99160000000000004</c:v>
                </c:pt>
                <c:pt idx="1">
                  <c:v>0.97199999999999998</c:v>
                </c:pt>
                <c:pt idx="2">
                  <c:v>0.92400000000000004</c:v>
                </c:pt>
                <c:pt idx="3">
                  <c:v>0.86719999999999997</c:v>
                </c:pt>
                <c:pt idx="4">
                  <c:v>0.83879999999999999</c:v>
                </c:pt>
                <c:pt idx="5">
                  <c:v>0.78359999999999996</c:v>
                </c:pt>
                <c:pt idx="6">
                  <c:v>0.72119999999999995</c:v>
                </c:pt>
                <c:pt idx="7">
                  <c:v>0.67920000000000003</c:v>
                </c:pt>
              </c:numCache>
            </c:numRef>
          </c:yVal>
        </c:ser>
        <c:ser>
          <c:idx val="1"/>
          <c:order val="1"/>
          <c:tx>
            <c:strRef>
              <c:f>Comparison!$C$20</c:f>
              <c:strCache>
                <c:ptCount val="1"/>
                <c:pt idx="0">
                  <c:v>Reduced (1%)</c:v>
                </c:pt>
              </c:strCache>
            </c:strRef>
          </c:tx>
          <c:marker>
            <c:symbol val="none"/>
          </c:marker>
          <c:xVal>
            <c:numRef>
              <c:f>Comparison!$A$21:$A$28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Comparison!$C$21:$C$28</c:f>
              <c:numCache>
                <c:formatCode>General</c:formatCode>
                <c:ptCount val="8"/>
                <c:pt idx="0">
                  <c:v>0.99160000000000004</c:v>
                </c:pt>
                <c:pt idx="1">
                  <c:v>0.97040000000000004</c:v>
                </c:pt>
                <c:pt idx="2">
                  <c:v>0.91720000000000002</c:v>
                </c:pt>
                <c:pt idx="3">
                  <c:v>0.86599999999999999</c:v>
                </c:pt>
                <c:pt idx="4">
                  <c:v>0.82720000000000005</c:v>
                </c:pt>
                <c:pt idx="5">
                  <c:v>0.76559999999999995</c:v>
                </c:pt>
                <c:pt idx="6">
                  <c:v>0.70920000000000005</c:v>
                </c:pt>
                <c:pt idx="7">
                  <c:v>0.63680000000000003</c:v>
                </c:pt>
              </c:numCache>
            </c:numRef>
          </c:yVal>
        </c:ser>
        <c:ser>
          <c:idx val="2"/>
          <c:order val="2"/>
          <c:tx>
            <c:strRef>
              <c:f>Comparison!$D$20</c:f>
              <c:strCache>
                <c:ptCount val="1"/>
                <c:pt idx="0">
                  <c:v>Chunk=1, Depth=1</c:v>
                </c:pt>
              </c:strCache>
            </c:strRef>
          </c:tx>
          <c:marker>
            <c:symbol val="none"/>
          </c:marker>
          <c:xVal>
            <c:numRef>
              <c:f>Comparison!$A$21:$A$28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Comparison!$D$21:$D$28</c:f>
              <c:numCache>
                <c:formatCode>General</c:formatCode>
                <c:ptCount val="8"/>
                <c:pt idx="0">
                  <c:v>0.99119999999999997</c:v>
                </c:pt>
                <c:pt idx="1">
                  <c:v>0.97240000000000004</c:v>
                </c:pt>
                <c:pt idx="2">
                  <c:v>0.92920000000000003</c:v>
                </c:pt>
                <c:pt idx="3">
                  <c:v>0.87760000000000005</c:v>
                </c:pt>
                <c:pt idx="4">
                  <c:v>0.83160000000000001</c:v>
                </c:pt>
                <c:pt idx="5">
                  <c:v>0.80120000000000002</c:v>
                </c:pt>
                <c:pt idx="6">
                  <c:v>0.72240000000000004</c:v>
                </c:pt>
                <c:pt idx="7">
                  <c:v>0.66080000000000005</c:v>
                </c:pt>
              </c:numCache>
            </c:numRef>
          </c:yVal>
        </c:ser>
        <c:ser>
          <c:idx val="3"/>
          <c:order val="3"/>
          <c:tx>
            <c:strRef>
              <c:f>Comparison!$E$20</c:f>
              <c:strCache>
                <c:ptCount val="1"/>
                <c:pt idx="0">
                  <c:v>Chunk=1, Depth=2</c:v>
                </c:pt>
              </c:strCache>
            </c:strRef>
          </c:tx>
          <c:marker>
            <c:symbol val="none"/>
          </c:marker>
          <c:xVal>
            <c:numRef>
              <c:f>Comparison!$A$21:$A$28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Comparison!$E$21:$E$28</c:f>
              <c:numCache>
                <c:formatCode>General</c:formatCode>
                <c:ptCount val="8"/>
                <c:pt idx="0">
                  <c:v>0.99160000000000004</c:v>
                </c:pt>
                <c:pt idx="1">
                  <c:v>0.9748</c:v>
                </c:pt>
                <c:pt idx="2">
                  <c:v>0.92479999999999996</c:v>
                </c:pt>
                <c:pt idx="3">
                  <c:v>0.87</c:v>
                </c:pt>
                <c:pt idx="4">
                  <c:v>0.83560000000000001</c:v>
                </c:pt>
                <c:pt idx="5">
                  <c:v>0.79039999999999999</c:v>
                </c:pt>
                <c:pt idx="6">
                  <c:v>0.72199999999999998</c:v>
                </c:pt>
                <c:pt idx="7">
                  <c:v>0.66439999999999999</c:v>
                </c:pt>
              </c:numCache>
            </c:numRef>
          </c:yVal>
        </c:ser>
        <c:ser>
          <c:idx val="4"/>
          <c:order val="4"/>
          <c:tx>
            <c:strRef>
              <c:f>Comparison!$F$20</c:f>
              <c:strCache>
                <c:ptCount val="1"/>
                <c:pt idx="0">
                  <c:v>Chunk=50, Depth=2</c:v>
                </c:pt>
              </c:strCache>
            </c:strRef>
          </c:tx>
          <c:spPr>
            <a:ln>
              <a:solidFill>
                <a:srgbClr val="F79646">
                  <a:lumMod val="75000"/>
                </a:srgbClr>
              </a:solidFill>
            </a:ln>
          </c:spPr>
          <c:marker>
            <c:symbol val="none"/>
          </c:marker>
          <c:xVal>
            <c:numRef>
              <c:f>Comparison!$A$21:$A$28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Comparison!$F$21:$F$28</c:f>
              <c:numCache>
                <c:formatCode>General</c:formatCode>
                <c:ptCount val="8"/>
                <c:pt idx="0">
                  <c:v>0.99160000000000004</c:v>
                </c:pt>
                <c:pt idx="1">
                  <c:v>0.97240000000000004</c:v>
                </c:pt>
                <c:pt idx="2">
                  <c:v>0.9244</c:v>
                </c:pt>
                <c:pt idx="3">
                  <c:v>0.87280000000000002</c:v>
                </c:pt>
                <c:pt idx="4">
                  <c:v>0.84319999999999995</c:v>
                </c:pt>
                <c:pt idx="5">
                  <c:v>0.78839999999999999</c:v>
                </c:pt>
                <c:pt idx="6">
                  <c:v>0.72119999999999995</c:v>
                </c:pt>
                <c:pt idx="7">
                  <c:v>0.66039999999999999</c:v>
                </c:pt>
              </c:numCache>
            </c:numRef>
          </c:yVal>
        </c:ser>
        <c:axId val="86062592"/>
        <c:axId val="86064512"/>
      </c:scatterChart>
      <c:valAx>
        <c:axId val="86062592"/>
        <c:scaling>
          <c:orientation val="minMax"/>
          <c:max val="8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Read Length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6064512"/>
        <c:crosses val="autoZero"/>
        <c:crossBetween val="midCat"/>
      </c:valAx>
      <c:valAx>
        <c:axId val="86064512"/>
        <c:scaling>
          <c:orientation val="minMax"/>
          <c:max val="1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60625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Comparison!$B$30</c:f>
              <c:strCache>
                <c:ptCount val="1"/>
                <c:pt idx="0">
                  <c:v>Original</c:v>
                </c:pt>
              </c:strCache>
            </c:strRef>
          </c:tx>
          <c:marker>
            <c:symbol val="none"/>
          </c:marker>
          <c:xVal>
            <c:numRef>
              <c:f>Comparison!$A$31:$A$38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Comparison!$B$31:$B$38</c:f>
              <c:numCache>
                <c:formatCode>General</c:formatCode>
                <c:ptCount val="8"/>
                <c:pt idx="0">
                  <c:v>2446.1999999999998</c:v>
                </c:pt>
                <c:pt idx="1">
                  <c:v>2550.1999999999998</c:v>
                </c:pt>
                <c:pt idx="2">
                  <c:v>2965.4</c:v>
                </c:pt>
                <c:pt idx="3">
                  <c:v>3065.6</c:v>
                </c:pt>
                <c:pt idx="4">
                  <c:v>3430.6</c:v>
                </c:pt>
                <c:pt idx="5">
                  <c:v>3078.6</c:v>
                </c:pt>
                <c:pt idx="6">
                  <c:v>2964.4</c:v>
                </c:pt>
                <c:pt idx="7">
                  <c:v>2805.6</c:v>
                </c:pt>
              </c:numCache>
            </c:numRef>
          </c:yVal>
        </c:ser>
        <c:ser>
          <c:idx val="1"/>
          <c:order val="1"/>
          <c:tx>
            <c:strRef>
              <c:f>Comparison!$C$30</c:f>
              <c:strCache>
                <c:ptCount val="1"/>
                <c:pt idx="0">
                  <c:v>Reduced (1%)</c:v>
                </c:pt>
              </c:strCache>
            </c:strRef>
          </c:tx>
          <c:marker>
            <c:symbol val="none"/>
          </c:marker>
          <c:xVal>
            <c:numRef>
              <c:f>Comparison!$A$31:$A$38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Comparison!$C$31:$C$38</c:f>
              <c:numCache>
                <c:formatCode>General</c:formatCode>
                <c:ptCount val="8"/>
                <c:pt idx="0">
                  <c:v>251.4</c:v>
                </c:pt>
                <c:pt idx="1">
                  <c:v>383.2</c:v>
                </c:pt>
                <c:pt idx="2">
                  <c:v>472</c:v>
                </c:pt>
                <c:pt idx="3">
                  <c:v>449.6</c:v>
                </c:pt>
                <c:pt idx="4">
                  <c:v>479.6</c:v>
                </c:pt>
                <c:pt idx="5">
                  <c:v>392</c:v>
                </c:pt>
                <c:pt idx="6">
                  <c:v>429</c:v>
                </c:pt>
                <c:pt idx="7">
                  <c:v>376.8</c:v>
                </c:pt>
              </c:numCache>
            </c:numRef>
          </c:yVal>
        </c:ser>
        <c:ser>
          <c:idx val="2"/>
          <c:order val="2"/>
          <c:tx>
            <c:strRef>
              <c:f>Comparison!$D$30</c:f>
              <c:strCache>
                <c:ptCount val="1"/>
                <c:pt idx="0">
                  <c:v>Chunk=1, Depth=1</c:v>
                </c:pt>
              </c:strCache>
            </c:strRef>
          </c:tx>
          <c:marker>
            <c:symbol val="none"/>
          </c:marker>
          <c:xVal>
            <c:numRef>
              <c:f>Comparison!$A$31:$A$38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Comparison!$D$31:$D$38</c:f>
              <c:numCache>
                <c:formatCode>General</c:formatCode>
                <c:ptCount val="8"/>
                <c:pt idx="0">
                  <c:v>41575.599999999999</c:v>
                </c:pt>
                <c:pt idx="1">
                  <c:v>41446.199999999997</c:v>
                </c:pt>
                <c:pt idx="2">
                  <c:v>41535.4</c:v>
                </c:pt>
                <c:pt idx="3">
                  <c:v>41398.6</c:v>
                </c:pt>
                <c:pt idx="4">
                  <c:v>41383.599999999999</c:v>
                </c:pt>
                <c:pt idx="5">
                  <c:v>41180</c:v>
                </c:pt>
                <c:pt idx="6">
                  <c:v>41139.4</c:v>
                </c:pt>
                <c:pt idx="7">
                  <c:v>41044.199999999997</c:v>
                </c:pt>
              </c:numCache>
            </c:numRef>
          </c:yVal>
        </c:ser>
        <c:ser>
          <c:idx val="3"/>
          <c:order val="3"/>
          <c:tx>
            <c:strRef>
              <c:f>Comparison!$E$30</c:f>
              <c:strCache>
                <c:ptCount val="1"/>
                <c:pt idx="0">
                  <c:v>Chunk=1, Depth=2</c:v>
                </c:pt>
              </c:strCache>
            </c:strRef>
          </c:tx>
          <c:marker>
            <c:symbol val="none"/>
          </c:marker>
          <c:xVal>
            <c:numRef>
              <c:f>Comparison!$A$31:$A$38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Comparison!$E$31:$E$38</c:f>
              <c:numCache>
                <c:formatCode>General</c:formatCode>
                <c:ptCount val="8"/>
                <c:pt idx="0">
                  <c:v>42176.4</c:v>
                </c:pt>
                <c:pt idx="1">
                  <c:v>42077.8</c:v>
                </c:pt>
                <c:pt idx="2">
                  <c:v>42162.6</c:v>
                </c:pt>
                <c:pt idx="3">
                  <c:v>41911.599999999999</c:v>
                </c:pt>
                <c:pt idx="4">
                  <c:v>41914.800000000003</c:v>
                </c:pt>
                <c:pt idx="5">
                  <c:v>41630</c:v>
                </c:pt>
                <c:pt idx="6">
                  <c:v>41550.199999999997</c:v>
                </c:pt>
                <c:pt idx="7">
                  <c:v>41409.800000000003</c:v>
                </c:pt>
              </c:numCache>
            </c:numRef>
          </c:yVal>
        </c:ser>
        <c:ser>
          <c:idx val="4"/>
          <c:order val="4"/>
          <c:tx>
            <c:strRef>
              <c:f>Comparison!$F$30</c:f>
              <c:strCache>
                <c:ptCount val="1"/>
                <c:pt idx="0">
                  <c:v>Chunk=50, Depth=2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Comparison!$A$31:$A$38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Comparison!$F$31:$F$38</c:f>
              <c:numCache>
                <c:formatCode>General</c:formatCode>
                <c:ptCount val="8"/>
                <c:pt idx="0">
                  <c:v>3305.4</c:v>
                </c:pt>
                <c:pt idx="1">
                  <c:v>3190</c:v>
                </c:pt>
                <c:pt idx="2">
                  <c:v>3182.8</c:v>
                </c:pt>
                <c:pt idx="3">
                  <c:v>2905</c:v>
                </c:pt>
                <c:pt idx="4">
                  <c:v>2918.2</c:v>
                </c:pt>
                <c:pt idx="5">
                  <c:v>2600</c:v>
                </c:pt>
                <c:pt idx="6">
                  <c:v>2475.6</c:v>
                </c:pt>
                <c:pt idx="7">
                  <c:v>2372.8000000000002</c:v>
                </c:pt>
              </c:numCache>
            </c:numRef>
          </c:yVal>
        </c:ser>
        <c:axId val="86108416"/>
        <c:axId val="86131072"/>
      </c:scatterChart>
      <c:valAx>
        <c:axId val="86108416"/>
        <c:scaling>
          <c:orientation val="minMax"/>
          <c:max val="8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Read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86131072"/>
        <c:crosses val="autoZero"/>
        <c:crossBetween val="midCat"/>
      </c:valAx>
      <c:valAx>
        <c:axId val="861310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(bytes)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61084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xVal>
            <c:numRef>
              <c:f>'Acc vs # Errors'!$I$10:$I$20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</c:numCache>
            </c:numRef>
          </c:xVal>
          <c:yVal>
            <c:numRef>
              <c:f>'Acc vs # Errors'!$J$10:$J$21</c:f>
              <c:numCache>
                <c:formatCode>General</c:formatCode>
                <c:ptCount val="12"/>
                <c:pt idx="0">
                  <c:v>1</c:v>
                </c:pt>
                <c:pt idx="1">
                  <c:v>0.92159999999999997</c:v>
                </c:pt>
                <c:pt idx="2">
                  <c:v>0.78080000000000005</c:v>
                </c:pt>
                <c:pt idx="3">
                  <c:v>0.58360000000000001</c:v>
                </c:pt>
                <c:pt idx="4">
                  <c:v>0.496</c:v>
                </c:pt>
                <c:pt idx="5">
                  <c:v>0.3604</c:v>
                </c:pt>
                <c:pt idx="6">
                  <c:v>0.27360000000000001</c:v>
                </c:pt>
                <c:pt idx="7">
                  <c:v>0.21279999999999999</c:v>
                </c:pt>
                <c:pt idx="8">
                  <c:v>0.1472</c:v>
                </c:pt>
                <c:pt idx="9">
                  <c:v>8.2799999999999999E-2</c:v>
                </c:pt>
                <c:pt idx="10">
                  <c:v>5.8000000000000003E-2</c:v>
                </c:pt>
              </c:numCache>
            </c:numRef>
          </c:yVal>
        </c:ser>
        <c:axId val="82072320"/>
        <c:axId val="82074240"/>
      </c:scatterChart>
      <c:valAx>
        <c:axId val="82072320"/>
        <c:scaling>
          <c:orientation val="minMax"/>
          <c:max val="0.1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Mutation Rate</a:t>
                </a:r>
              </a:p>
            </c:rich>
          </c:tx>
        </c:title>
        <c:numFmt formatCode="General" sourceLinked="1"/>
        <c:majorTickMark val="none"/>
        <c:tickLblPos val="nextTo"/>
        <c:crossAx val="82074240"/>
        <c:crosses val="autoZero"/>
        <c:crossBetween val="midCat"/>
      </c:valAx>
      <c:valAx>
        <c:axId val="82074240"/>
        <c:scaling>
          <c:orientation val="minMax"/>
          <c:max val="1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</c:title>
        <c:numFmt formatCode="General" sourceLinked="1"/>
        <c:majorTickMark val="none"/>
        <c:tickLblPos val="nextTo"/>
        <c:crossAx val="82072320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xVal>
            <c:numRef>
              <c:f>'Acc vs # Errors'!$A$9:$A$11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'Acc vs # Errors'!$B$9:$B$11</c:f>
              <c:numCache>
                <c:formatCode>General</c:formatCode>
                <c:ptCount val="3"/>
                <c:pt idx="0">
                  <c:v>0.63319999999999999</c:v>
                </c:pt>
                <c:pt idx="1">
                  <c:v>0.91199999999999992</c:v>
                </c:pt>
                <c:pt idx="2">
                  <c:v>0.99439999999999995</c:v>
                </c:pt>
              </c:numCache>
            </c:numRef>
          </c:yVal>
        </c:ser>
        <c:axId val="84412288"/>
        <c:axId val="84414464"/>
      </c:scatterChart>
      <c:valAx>
        <c:axId val="84412288"/>
        <c:scaling>
          <c:orientation val="minMax"/>
          <c:max val="2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Allowed</a:t>
                </a:r>
                <a:r>
                  <a:rPr lang="en-US" baseline="0"/>
                  <a:t> Errors</a:t>
                </a:r>
              </a:p>
            </c:rich>
          </c:tx>
        </c:title>
        <c:numFmt formatCode="General" sourceLinked="1"/>
        <c:majorTickMark val="none"/>
        <c:tickLblPos val="nextTo"/>
        <c:crossAx val="84414464"/>
        <c:crosses val="autoZero"/>
        <c:crossBetween val="midCat"/>
        <c:majorUnit val="1"/>
      </c:valAx>
      <c:valAx>
        <c:axId val="84414464"/>
        <c:scaling>
          <c:orientation val="minMax"/>
          <c:max val="1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</c:title>
        <c:numFmt formatCode="General" sourceLinked="1"/>
        <c:majorTickMark val="none"/>
        <c:tickLblPos val="nextTo"/>
        <c:crossAx val="84412288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xVal>
            <c:numRef>
              <c:f>'Acc vs # Errors'!$N$10:$N$19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'Acc vs # Errors'!$O$10:$O$19</c:f>
              <c:numCache>
                <c:formatCode>General</c:formatCode>
                <c:ptCount val="10"/>
                <c:pt idx="0">
                  <c:v>0.98799999999999999</c:v>
                </c:pt>
                <c:pt idx="1">
                  <c:v>0.96360000000000001</c:v>
                </c:pt>
                <c:pt idx="2">
                  <c:v>0.89800000000000002</c:v>
                </c:pt>
                <c:pt idx="3">
                  <c:v>0.86439999999999995</c:v>
                </c:pt>
                <c:pt idx="4">
                  <c:v>0.76519999999999999</c:v>
                </c:pt>
                <c:pt idx="5">
                  <c:v>0.7016</c:v>
                </c:pt>
                <c:pt idx="6">
                  <c:v>0.64119999999999999</c:v>
                </c:pt>
                <c:pt idx="7">
                  <c:v>0.55679999999999996</c:v>
                </c:pt>
                <c:pt idx="8">
                  <c:v>0.54559999999999997</c:v>
                </c:pt>
                <c:pt idx="9">
                  <c:v>0.46960000000000002</c:v>
                </c:pt>
              </c:numCache>
            </c:numRef>
          </c:yVal>
        </c:ser>
        <c:axId val="84421632"/>
        <c:axId val="84440192"/>
      </c:scatterChart>
      <c:valAx>
        <c:axId val="84421632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Read Length</a:t>
                </a:r>
              </a:p>
            </c:rich>
          </c:tx>
        </c:title>
        <c:numFmt formatCode="General" sourceLinked="1"/>
        <c:majorTickMark val="none"/>
        <c:tickLblPos val="nextTo"/>
        <c:crossAx val="84440192"/>
        <c:crosses val="autoZero"/>
        <c:crossBetween val="midCat"/>
      </c:valAx>
      <c:valAx>
        <c:axId val="84440192"/>
        <c:scaling>
          <c:orientation val="minMax"/>
          <c:max val="1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</c:title>
        <c:numFmt formatCode="General" sourceLinked="1"/>
        <c:majorTickMark val="none"/>
        <c:tickLblPos val="nextTo"/>
        <c:crossAx val="84421632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v>No Update</c:v>
          </c:tx>
          <c:xVal>
            <c:numRef>
              <c:f>'Iterative Update'!$A$10:$A$19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'Iterative Update'!$B$10:$B$19</c:f>
              <c:numCache>
                <c:formatCode>General</c:formatCode>
                <c:ptCount val="10"/>
                <c:pt idx="0">
                  <c:v>0.99</c:v>
                </c:pt>
                <c:pt idx="1">
                  <c:v>0.94799999999999995</c:v>
                </c:pt>
                <c:pt idx="2">
                  <c:v>0.9042</c:v>
                </c:pt>
                <c:pt idx="3">
                  <c:v>0.83840000000000003</c:v>
                </c:pt>
                <c:pt idx="4">
                  <c:v>0.78100000000000003</c:v>
                </c:pt>
                <c:pt idx="5">
                  <c:v>0.72419999999999995</c:v>
                </c:pt>
                <c:pt idx="6">
                  <c:v>0.63859999999999995</c:v>
                </c:pt>
                <c:pt idx="7">
                  <c:v>0.57640000000000002</c:v>
                </c:pt>
              </c:numCache>
            </c:numRef>
          </c:yVal>
        </c:ser>
        <c:ser>
          <c:idx val="1"/>
          <c:order val="1"/>
          <c:tx>
            <c:v>Iterative EM</c:v>
          </c:tx>
          <c:xVal>
            <c:numRef>
              <c:f>'Iterative Update'!$A$10:$A$19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'Iterative Update'!$C$10:$C$19</c:f>
              <c:numCache>
                <c:formatCode>General</c:formatCode>
                <c:ptCount val="10"/>
                <c:pt idx="0">
                  <c:v>0.99060000000000004</c:v>
                </c:pt>
                <c:pt idx="1">
                  <c:v>0.95099999999999996</c:v>
                </c:pt>
                <c:pt idx="2">
                  <c:v>0.91720000000000002</c:v>
                </c:pt>
                <c:pt idx="3">
                  <c:v>0.85360000000000003</c:v>
                </c:pt>
                <c:pt idx="4">
                  <c:v>0.80679999999999996</c:v>
                </c:pt>
                <c:pt idx="5">
                  <c:v>0.76619999999999999</c:v>
                </c:pt>
                <c:pt idx="6">
                  <c:v>0.69359999999999999</c:v>
                </c:pt>
                <c:pt idx="7">
                  <c:v>0.63</c:v>
                </c:pt>
              </c:numCache>
            </c:numRef>
          </c:yVal>
        </c:ser>
        <c:axId val="85538304"/>
        <c:axId val="85540224"/>
      </c:scatterChart>
      <c:valAx>
        <c:axId val="85538304"/>
        <c:scaling>
          <c:orientation val="minMax"/>
          <c:max val="80"/>
          <c:min val="1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Read Length</a:t>
                </a:r>
              </a:p>
            </c:rich>
          </c:tx>
        </c:title>
        <c:numFmt formatCode="General" sourceLinked="1"/>
        <c:majorTickMark val="none"/>
        <c:tickLblPos val="nextTo"/>
        <c:crossAx val="85540224"/>
        <c:crosses val="autoZero"/>
        <c:crossBetween val="midCat"/>
        <c:majorUnit val="10"/>
      </c:valAx>
      <c:valAx>
        <c:axId val="85540224"/>
        <c:scaling>
          <c:orientation val="minMax"/>
          <c:max val="1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</c:title>
        <c:numFmt formatCode="General" sourceLinked="1"/>
        <c:majorTickMark val="none"/>
        <c:tickLblPos val="nextTo"/>
        <c:crossAx val="85538304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'Iterative Update'!$G$10:$G$20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</c:numCache>
            </c:numRef>
          </c:xVal>
          <c:yVal>
            <c:numRef>
              <c:f>'Iterative Update'!$H$10:$H$20</c:f>
              <c:numCache>
                <c:formatCode>General</c:formatCode>
                <c:ptCount val="11"/>
                <c:pt idx="0">
                  <c:v>1</c:v>
                </c:pt>
                <c:pt idx="1">
                  <c:v>0.92479999999999996</c:v>
                </c:pt>
                <c:pt idx="2">
                  <c:v>0.77080000000000004</c:v>
                </c:pt>
                <c:pt idx="3">
                  <c:v>0.63480000000000003</c:v>
                </c:pt>
                <c:pt idx="4">
                  <c:v>0.4632</c:v>
                </c:pt>
                <c:pt idx="5">
                  <c:v>0.34200000000000003</c:v>
                </c:pt>
                <c:pt idx="6">
                  <c:v>0.25640000000000002</c:v>
                </c:pt>
                <c:pt idx="7">
                  <c:v>0.17280000000000001</c:v>
                </c:pt>
                <c:pt idx="8">
                  <c:v>0.1416</c:v>
                </c:pt>
                <c:pt idx="9">
                  <c:v>8.3199999999999996E-2</c:v>
                </c:pt>
                <c:pt idx="10">
                  <c:v>7.0000000000000007E-2</c:v>
                </c:pt>
              </c:numCache>
            </c:numRef>
          </c:yVal>
        </c:ser>
        <c:ser>
          <c:idx val="1"/>
          <c:order val="1"/>
          <c:marker>
            <c:symbol val="none"/>
          </c:marker>
          <c:xVal>
            <c:numRef>
              <c:f>'Iterative Update'!$G$10:$G$20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</c:numCache>
            </c:numRef>
          </c:xVal>
          <c:yVal>
            <c:numRef>
              <c:f>'Iterative Update'!$I$10:$I$20</c:f>
              <c:numCache>
                <c:formatCode>General</c:formatCode>
                <c:ptCount val="11"/>
                <c:pt idx="0">
                  <c:v>1</c:v>
                </c:pt>
                <c:pt idx="1">
                  <c:v>0.93279999999999996</c:v>
                </c:pt>
                <c:pt idx="2">
                  <c:v>0.78600000000000003</c:v>
                </c:pt>
                <c:pt idx="3">
                  <c:v>0.65880000000000005</c:v>
                </c:pt>
                <c:pt idx="4">
                  <c:v>0.4824</c:v>
                </c:pt>
                <c:pt idx="5">
                  <c:v>0.36799999999999999</c:v>
                </c:pt>
                <c:pt idx="6">
                  <c:v>0.27039999999999997</c:v>
                </c:pt>
                <c:pt idx="7">
                  <c:v>0.188</c:v>
                </c:pt>
                <c:pt idx="8">
                  <c:v>0.15</c:v>
                </c:pt>
                <c:pt idx="9">
                  <c:v>8.6400000000000005E-2</c:v>
                </c:pt>
                <c:pt idx="10">
                  <c:v>7.0800000000000002E-2</c:v>
                </c:pt>
              </c:numCache>
            </c:numRef>
          </c:yVal>
        </c:ser>
        <c:axId val="85572992"/>
        <c:axId val="85587456"/>
      </c:scatterChart>
      <c:valAx>
        <c:axId val="85572992"/>
        <c:scaling>
          <c:orientation val="minMax"/>
          <c:max val="0.1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Mutation Frequency</a:t>
                </a:r>
              </a:p>
            </c:rich>
          </c:tx>
        </c:title>
        <c:numFmt formatCode="General" sourceLinked="1"/>
        <c:majorTickMark val="none"/>
        <c:tickLblPos val="nextTo"/>
        <c:crossAx val="85587456"/>
        <c:crosses val="autoZero"/>
        <c:crossBetween val="midCat"/>
      </c:valAx>
      <c:valAx>
        <c:axId val="85587456"/>
        <c:scaling>
          <c:orientation val="minMax"/>
          <c:max val="1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</c:title>
        <c:numFmt formatCode="General" sourceLinked="1"/>
        <c:majorTickMark val="none"/>
        <c:tickLblPos val="nextTo"/>
        <c:crossAx val="855729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xVal>
            <c:numRef>
              <c:f>'Iterative Update'!$N$10:$N$17</c:f>
              <c:numCache>
                <c:formatCode>General</c:formatCode>
                <c:ptCount val="8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</c:numCache>
            </c:numRef>
          </c:xVal>
          <c:yVal>
            <c:numRef>
              <c:f>'Iterative Update'!$O$10:$O$17</c:f>
              <c:numCache>
                <c:formatCode>General</c:formatCode>
                <c:ptCount val="8"/>
                <c:pt idx="0">
                  <c:v>0.92959999999999998</c:v>
                </c:pt>
                <c:pt idx="1">
                  <c:v>0.93600000000000005</c:v>
                </c:pt>
                <c:pt idx="2">
                  <c:v>0.91639999999999999</c:v>
                </c:pt>
                <c:pt idx="3">
                  <c:v>0.93710000000000004</c:v>
                </c:pt>
                <c:pt idx="4">
                  <c:v>0.92800000000000005</c:v>
                </c:pt>
                <c:pt idx="5">
                  <c:v>0.93100000000000005</c:v>
                </c:pt>
                <c:pt idx="6">
                  <c:v>0.9325</c:v>
                </c:pt>
              </c:numCache>
            </c:numRef>
          </c:yVal>
        </c:ser>
        <c:ser>
          <c:idx val="1"/>
          <c:order val="1"/>
          <c:xVal>
            <c:numRef>
              <c:f>'Iterative Update'!$N$10:$N$17</c:f>
              <c:numCache>
                <c:formatCode>General</c:formatCode>
                <c:ptCount val="8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</c:numCache>
            </c:numRef>
          </c:xVal>
          <c:yVal>
            <c:numRef>
              <c:f>'Iterative Update'!$P$10:$P$17</c:f>
              <c:numCache>
                <c:formatCode>General</c:formatCode>
                <c:ptCount val="8"/>
                <c:pt idx="0">
                  <c:v>0.93920000000000003</c:v>
                </c:pt>
                <c:pt idx="1">
                  <c:v>0.94159999999999999</c:v>
                </c:pt>
                <c:pt idx="2">
                  <c:v>0.92479999999999996</c:v>
                </c:pt>
                <c:pt idx="3">
                  <c:v>0.94350000000000001</c:v>
                </c:pt>
                <c:pt idx="4">
                  <c:v>0.93500000000000005</c:v>
                </c:pt>
                <c:pt idx="5">
                  <c:v>0.93700000000000006</c:v>
                </c:pt>
                <c:pt idx="6">
                  <c:v>0.94089999999999996</c:v>
                </c:pt>
              </c:numCache>
            </c:numRef>
          </c:yVal>
        </c:ser>
        <c:axId val="83183488"/>
        <c:axId val="83193856"/>
      </c:scatterChart>
      <c:valAx>
        <c:axId val="83183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Reads</a:t>
                </a:r>
              </a:p>
            </c:rich>
          </c:tx>
        </c:title>
        <c:numFmt formatCode="General" sourceLinked="1"/>
        <c:majorTickMark val="none"/>
        <c:tickLblPos val="nextTo"/>
        <c:crossAx val="83193856"/>
        <c:crosses val="autoZero"/>
        <c:crossBetween val="midCat"/>
      </c:valAx>
      <c:valAx>
        <c:axId val="83193856"/>
        <c:scaling>
          <c:orientation val="minMax"/>
          <c:max val="1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</c:title>
        <c:numFmt formatCode="General" sourceLinked="1"/>
        <c:majorTickMark val="none"/>
        <c:tickLblPos val="nextTo"/>
        <c:crossAx val="831834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v>No Update</c:v>
          </c:tx>
          <c:xVal>
            <c:numRef>
              <c:f>'Iterative Update Errors'!$G$31:$G$41</c:f>
              <c:numCache>
                <c:formatCode>General</c:formatCode>
                <c:ptCount val="1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</c:numCache>
            </c:numRef>
          </c:xVal>
          <c:yVal>
            <c:numRef>
              <c:f>'Iterative Update Errors'!$H$31:$H$41</c:f>
              <c:numCache>
                <c:formatCode>General</c:formatCode>
                <c:ptCount val="11"/>
                <c:pt idx="0">
                  <c:v>0.92720000000000002</c:v>
                </c:pt>
                <c:pt idx="1">
                  <c:v>0.86399999999999999</c:v>
                </c:pt>
                <c:pt idx="2">
                  <c:v>0.80259999999999998</c:v>
                </c:pt>
                <c:pt idx="3">
                  <c:v>0.74439999999999995</c:v>
                </c:pt>
                <c:pt idx="4">
                  <c:v>0.65920000000000001</c:v>
                </c:pt>
                <c:pt idx="5">
                  <c:v>0.59060000000000001</c:v>
                </c:pt>
                <c:pt idx="6">
                  <c:v>0.53939999999999999</c:v>
                </c:pt>
                <c:pt idx="7">
                  <c:v>0.46479999999999999</c:v>
                </c:pt>
                <c:pt idx="8">
                  <c:v>0.41260000000000002</c:v>
                </c:pt>
                <c:pt idx="9">
                  <c:v>0.35720000000000002</c:v>
                </c:pt>
                <c:pt idx="10">
                  <c:v>0.31659999999999999</c:v>
                </c:pt>
              </c:numCache>
            </c:numRef>
          </c:yVal>
        </c:ser>
        <c:ser>
          <c:idx val="1"/>
          <c:order val="1"/>
          <c:tx>
            <c:v>Iterative EM</c:v>
          </c:tx>
          <c:xVal>
            <c:numRef>
              <c:f>'Iterative Update Errors'!$G$31:$G$41</c:f>
              <c:numCache>
                <c:formatCode>General</c:formatCode>
                <c:ptCount val="1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</c:numCache>
            </c:numRef>
          </c:xVal>
          <c:yVal>
            <c:numRef>
              <c:f>'Iterative Update Errors'!$I$31:$I$41</c:f>
              <c:numCache>
                <c:formatCode>General</c:formatCode>
                <c:ptCount val="11"/>
                <c:pt idx="0">
                  <c:v>0.93300000000000005</c:v>
                </c:pt>
                <c:pt idx="1">
                  <c:v>0.88500000000000001</c:v>
                </c:pt>
                <c:pt idx="2">
                  <c:v>0.82540000000000002</c:v>
                </c:pt>
                <c:pt idx="3">
                  <c:v>0.76600000000000001</c:v>
                </c:pt>
                <c:pt idx="4">
                  <c:v>0.68200000000000005</c:v>
                </c:pt>
                <c:pt idx="5">
                  <c:v>0.6018</c:v>
                </c:pt>
                <c:pt idx="6">
                  <c:v>0.55200000000000005</c:v>
                </c:pt>
                <c:pt idx="7">
                  <c:v>0.47160000000000002</c:v>
                </c:pt>
                <c:pt idx="8">
                  <c:v>0.41820000000000002</c:v>
                </c:pt>
                <c:pt idx="9">
                  <c:v>0.37759999999999999</c:v>
                </c:pt>
                <c:pt idx="10">
                  <c:v>0.31659999999999999</c:v>
                </c:pt>
              </c:numCache>
            </c:numRef>
          </c:yVal>
        </c:ser>
        <c:axId val="85635840"/>
        <c:axId val="85637760"/>
      </c:scatterChart>
      <c:valAx>
        <c:axId val="85635840"/>
        <c:scaling>
          <c:orientation val="minMax"/>
          <c:max val="0.05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 Frequency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5637760"/>
        <c:crosses val="autoZero"/>
        <c:crossBetween val="midCat"/>
      </c:valAx>
      <c:valAx>
        <c:axId val="856377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56358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xVal>
            <c:numRef>
              <c:f>'Iterative Update Errors'!$G$31:$G$41</c:f>
              <c:numCache>
                <c:formatCode>General</c:formatCode>
                <c:ptCount val="1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</c:numCache>
            </c:numRef>
          </c:xVal>
          <c:yVal>
            <c:numRef>
              <c:f>'Iterative Update Errors'!$J$31:$J$41</c:f>
              <c:numCache>
                <c:formatCode>General</c:formatCode>
                <c:ptCount val="11"/>
                <c:pt idx="0">
                  <c:v>1473.6</c:v>
                </c:pt>
                <c:pt idx="1">
                  <c:v>4110</c:v>
                </c:pt>
                <c:pt idx="2">
                  <c:v>5354</c:v>
                </c:pt>
                <c:pt idx="3">
                  <c:v>6689</c:v>
                </c:pt>
                <c:pt idx="4">
                  <c:v>6906</c:v>
                </c:pt>
                <c:pt idx="5">
                  <c:v>7224</c:v>
                </c:pt>
                <c:pt idx="6">
                  <c:v>7203</c:v>
                </c:pt>
                <c:pt idx="7">
                  <c:v>6801.6</c:v>
                </c:pt>
                <c:pt idx="8">
                  <c:v>6353.6</c:v>
                </c:pt>
                <c:pt idx="9">
                  <c:v>6099.4</c:v>
                </c:pt>
                <c:pt idx="10">
                  <c:v>5387.4</c:v>
                </c:pt>
              </c:numCache>
            </c:numRef>
          </c:yVal>
        </c:ser>
        <c:axId val="85670144"/>
        <c:axId val="85684608"/>
      </c:scatterChart>
      <c:valAx>
        <c:axId val="85670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 Frequency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5684608"/>
        <c:crosses val="autoZero"/>
        <c:crossBetween val="midCat"/>
      </c:valAx>
      <c:valAx>
        <c:axId val="856846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5670144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5</xdr:row>
      <xdr:rowOff>161925</xdr:rowOff>
    </xdr:from>
    <xdr:to>
      <xdr:col>13</xdr:col>
      <xdr:colOff>561975</xdr:colOff>
      <xdr:row>20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17</xdr:row>
      <xdr:rowOff>152400</xdr:rowOff>
    </xdr:from>
    <xdr:to>
      <xdr:col>13</xdr:col>
      <xdr:colOff>266700</xdr:colOff>
      <xdr:row>32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10</xdr:row>
      <xdr:rowOff>28575</xdr:rowOff>
    </xdr:from>
    <xdr:to>
      <xdr:col>7</xdr:col>
      <xdr:colOff>190500</xdr:colOff>
      <xdr:row>24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476250</xdr:colOff>
      <xdr:row>5</xdr:row>
      <xdr:rowOff>104775</xdr:rowOff>
    </xdr:from>
    <xdr:to>
      <xdr:col>24</xdr:col>
      <xdr:colOff>76200</xdr:colOff>
      <xdr:row>19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114300</xdr:rowOff>
    </xdr:from>
    <xdr:to>
      <xdr:col>7</xdr:col>
      <xdr:colOff>304800</xdr:colOff>
      <xdr:row>39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21</xdr:row>
      <xdr:rowOff>142875</xdr:rowOff>
    </xdr:from>
    <xdr:to>
      <xdr:col>15</xdr:col>
      <xdr:colOff>209550</xdr:colOff>
      <xdr:row>36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438150</xdr:colOff>
      <xdr:row>15</xdr:row>
      <xdr:rowOff>171450</xdr:rowOff>
    </xdr:from>
    <xdr:to>
      <xdr:col>23</xdr:col>
      <xdr:colOff>133350</xdr:colOff>
      <xdr:row>30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50</xdr:row>
      <xdr:rowOff>161925</xdr:rowOff>
    </xdr:from>
    <xdr:to>
      <xdr:col>17</xdr:col>
      <xdr:colOff>238125</xdr:colOff>
      <xdr:row>65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361950</xdr:colOff>
      <xdr:row>40</xdr:row>
      <xdr:rowOff>47625</xdr:rowOff>
    </xdr:from>
    <xdr:to>
      <xdr:col>21</xdr:col>
      <xdr:colOff>57150</xdr:colOff>
      <xdr:row>54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9525</xdr:rowOff>
    </xdr:from>
    <xdr:to>
      <xdr:col>6</xdr:col>
      <xdr:colOff>400050</xdr:colOff>
      <xdr:row>51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66675</xdr:colOff>
      <xdr:row>50</xdr:row>
      <xdr:rowOff>171450</xdr:rowOff>
    </xdr:from>
    <xdr:to>
      <xdr:col>8</xdr:col>
      <xdr:colOff>133350</xdr:colOff>
      <xdr:row>65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21</xdr:row>
      <xdr:rowOff>95250</xdr:rowOff>
    </xdr:from>
    <xdr:to>
      <xdr:col>15</xdr:col>
      <xdr:colOff>152400</xdr:colOff>
      <xdr:row>35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476250</xdr:colOff>
      <xdr:row>35</xdr:row>
      <xdr:rowOff>180975</xdr:rowOff>
    </xdr:from>
    <xdr:to>
      <xdr:col>14</xdr:col>
      <xdr:colOff>342900</xdr:colOff>
      <xdr:row>50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sqref="A1:C4"/>
    </sheetView>
  </sheetViews>
  <sheetFormatPr defaultRowHeight="15"/>
  <cols>
    <col min="3" max="6" width="10" bestFit="1" customWidth="1"/>
  </cols>
  <sheetData>
    <row r="1" spans="1:6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6">
      <c r="A2">
        <v>100</v>
      </c>
      <c r="B2">
        <v>3.6000000000000002E-4</v>
      </c>
      <c r="C2">
        <v>9.2299999999999994E-5</v>
      </c>
      <c r="D2">
        <v>9.2399999999999996E-5</v>
      </c>
      <c r="E2">
        <v>1.0200000000000001E-5</v>
      </c>
      <c r="F2">
        <v>8.2799999999999993E-5</v>
      </c>
    </row>
    <row r="3" spans="1:6">
      <c r="A3">
        <v>1000</v>
      </c>
      <c r="B3">
        <v>2.7980000000000001E-2</v>
      </c>
      <c r="C3">
        <v>3.9500000000000001E-4</v>
      </c>
      <c r="D3">
        <v>4.7800000000000002E-4</v>
      </c>
      <c r="E3">
        <v>4.1599999999999997E-4</v>
      </c>
      <c r="F3">
        <v>2.899E-4</v>
      </c>
    </row>
    <row r="4" spans="1:6">
      <c r="A4">
        <v>10000</v>
      </c>
      <c r="B4">
        <v>4.1500000000000004</v>
      </c>
      <c r="C4">
        <v>6.5390000000000004E-2</v>
      </c>
      <c r="D4">
        <v>1.3299E-2</v>
      </c>
      <c r="E4">
        <v>0.11273</v>
      </c>
      <c r="F4">
        <v>7.0147000000000001E-2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0"/>
  <sheetViews>
    <sheetView topLeftCell="J4" workbookViewId="0">
      <selection activeCell="K18" sqref="K18"/>
    </sheetView>
  </sheetViews>
  <sheetFormatPr defaultRowHeight="15"/>
  <cols>
    <col min="1" max="1" width="15.42578125" customWidth="1"/>
    <col min="9" max="9" width="16.28515625" customWidth="1"/>
    <col min="10" max="10" width="10.7109375" customWidth="1"/>
    <col min="11" max="11" width="10" customWidth="1"/>
    <col min="12" max="13" width="10.85546875" customWidth="1"/>
    <col min="14" max="14" width="16.42578125" customWidth="1"/>
    <col min="15" max="15" width="11.28515625" customWidth="1"/>
    <col min="16" max="16" width="10.7109375" customWidth="1"/>
    <col min="17" max="17" width="10.5703125" customWidth="1"/>
  </cols>
  <sheetData>
    <row r="1" spans="1:17">
      <c r="A1" t="s">
        <v>0</v>
      </c>
      <c r="B1">
        <v>5000</v>
      </c>
      <c r="I1" t="s">
        <v>0</v>
      </c>
      <c r="J1">
        <v>5000</v>
      </c>
      <c r="N1" t="s">
        <v>0</v>
      </c>
      <c r="O1">
        <v>5000</v>
      </c>
    </row>
    <row r="2" spans="1:17">
      <c r="A2" t="s">
        <v>1</v>
      </c>
      <c r="B2">
        <v>500</v>
      </c>
      <c r="I2" t="s">
        <v>1</v>
      </c>
      <c r="J2">
        <v>500</v>
      </c>
      <c r="N2" t="s">
        <v>1</v>
      </c>
      <c r="O2" s="1">
        <v>500</v>
      </c>
    </row>
    <row r="3" spans="1:17">
      <c r="A3" t="s">
        <v>2</v>
      </c>
      <c r="B3">
        <v>50</v>
      </c>
      <c r="I3" t="s">
        <v>2</v>
      </c>
      <c r="J3">
        <v>50</v>
      </c>
      <c r="N3" t="s">
        <v>2</v>
      </c>
      <c r="O3" s="1" t="s">
        <v>20</v>
      </c>
    </row>
    <row r="4" spans="1:17">
      <c r="A4" t="s">
        <v>3</v>
      </c>
      <c r="B4">
        <f>B3*B2/B1</f>
        <v>5</v>
      </c>
      <c r="I4" t="s">
        <v>3</v>
      </c>
      <c r="J4" s="1" t="s">
        <v>20</v>
      </c>
      <c r="N4" t="s">
        <v>3</v>
      </c>
      <c r="O4" s="1" t="s">
        <v>20</v>
      </c>
    </row>
    <row r="5" spans="1:17">
      <c r="A5" t="s">
        <v>4</v>
      </c>
      <c r="B5">
        <v>0.01</v>
      </c>
      <c r="I5" t="s">
        <v>6</v>
      </c>
      <c r="J5">
        <v>1</v>
      </c>
      <c r="N5" t="s">
        <v>6</v>
      </c>
      <c r="O5">
        <v>1</v>
      </c>
    </row>
    <row r="6" spans="1:17">
      <c r="A6" t="s">
        <v>5</v>
      </c>
      <c r="B6">
        <f>B5*B3</f>
        <v>0.5</v>
      </c>
      <c r="I6" t="s">
        <v>5</v>
      </c>
      <c r="J6" s="1" t="s">
        <v>20</v>
      </c>
      <c r="N6" t="s">
        <v>5</v>
      </c>
      <c r="O6" s="1" t="s">
        <v>20</v>
      </c>
    </row>
    <row r="7" spans="1:17">
      <c r="I7" t="s">
        <v>4</v>
      </c>
      <c r="J7" s="1" t="s">
        <v>20</v>
      </c>
      <c r="N7" t="s">
        <v>4</v>
      </c>
      <c r="O7">
        <v>0.02</v>
      </c>
    </row>
    <row r="8" spans="1:17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 t="s">
        <v>12</v>
      </c>
    </row>
    <row r="9" spans="1:17">
      <c r="A9">
        <v>0</v>
      </c>
      <c r="B9">
        <f>AVERAGE(C9:G9)</f>
        <v>0.63319999999999999</v>
      </c>
      <c r="C9">
        <v>0.56999999999999995</v>
      </c>
      <c r="D9">
        <v>0.64800000000000002</v>
      </c>
      <c r="E9">
        <v>0.65400000000000003</v>
      </c>
      <c r="F9">
        <v>0.59599999999999997</v>
      </c>
      <c r="G9">
        <v>0.69799999999999995</v>
      </c>
      <c r="I9" t="s">
        <v>4</v>
      </c>
      <c r="J9" t="s">
        <v>19</v>
      </c>
      <c r="K9" t="s">
        <v>21</v>
      </c>
      <c r="L9" t="s">
        <v>22</v>
      </c>
      <c r="N9" t="s">
        <v>2</v>
      </c>
      <c r="O9" t="s">
        <v>19</v>
      </c>
      <c r="P9" t="s">
        <v>21</v>
      </c>
      <c r="Q9" t="s">
        <v>22</v>
      </c>
    </row>
    <row r="10" spans="1:17">
      <c r="A10">
        <v>1</v>
      </c>
      <c r="B10">
        <f>AVERAGE(C10:G10)</f>
        <v>0.91199999999999992</v>
      </c>
      <c r="C10">
        <v>0.92200000000000004</v>
      </c>
      <c r="D10">
        <v>0.89400000000000002</v>
      </c>
      <c r="E10">
        <v>0.91800000000000004</v>
      </c>
      <c r="F10">
        <v>0.90400000000000003</v>
      </c>
      <c r="G10">
        <v>0.92200000000000004</v>
      </c>
      <c r="I10">
        <v>0</v>
      </c>
      <c r="J10">
        <v>1</v>
      </c>
      <c r="K10">
        <f>J3*J2/J1</f>
        <v>5</v>
      </c>
      <c r="L10">
        <f>I10*J3</f>
        <v>0</v>
      </c>
      <c r="N10">
        <v>10</v>
      </c>
      <c r="O10">
        <v>0.98799999999999999</v>
      </c>
      <c r="P10">
        <f>N10*O2/O1</f>
        <v>1</v>
      </c>
      <c r="Q10">
        <f>N10*O7</f>
        <v>0.2</v>
      </c>
    </row>
    <row r="11" spans="1:17">
      <c r="A11">
        <v>2</v>
      </c>
      <c r="B11">
        <f>AVERAGE(C11:G11)</f>
        <v>0.99439999999999995</v>
      </c>
      <c r="C11">
        <v>0.98599999999999999</v>
      </c>
      <c r="D11">
        <v>1</v>
      </c>
      <c r="E11">
        <v>0.99</v>
      </c>
      <c r="F11">
        <v>1</v>
      </c>
      <c r="G11">
        <v>0.996</v>
      </c>
      <c r="I11">
        <v>0.01</v>
      </c>
      <c r="J11">
        <v>0.92159999999999997</v>
      </c>
      <c r="K11">
        <f>J3*J2/J1</f>
        <v>5</v>
      </c>
      <c r="L11">
        <f>I11*J3</f>
        <v>0.5</v>
      </c>
      <c r="N11">
        <v>20</v>
      </c>
      <c r="O11">
        <v>0.96360000000000001</v>
      </c>
      <c r="P11">
        <f>N11*O2/O1</f>
        <v>2</v>
      </c>
      <c r="Q11">
        <f>N11*O7</f>
        <v>0.4</v>
      </c>
    </row>
    <row r="12" spans="1:17">
      <c r="I12">
        <v>0.02</v>
      </c>
      <c r="J12">
        <v>0.78080000000000005</v>
      </c>
      <c r="K12">
        <f>J3*J2/J1</f>
        <v>5</v>
      </c>
      <c r="L12">
        <f>I12*J3</f>
        <v>1</v>
      </c>
      <c r="N12">
        <v>30</v>
      </c>
      <c r="O12">
        <v>0.89800000000000002</v>
      </c>
      <c r="P12">
        <f>N12*O2/O1</f>
        <v>3</v>
      </c>
      <c r="Q12">
        <f>N12*O7</f>
        <v>0.6</v>
      </c>
    </row>
    <row r="13" spans="1:17">
      <c r="I13">
        <v>0.03</v>
      </c>
      <c r="J13">
        <v>0.58360000000000001</v>
      </c>
      <c r="K13">
        <v>5</v>
      </c>
      <c r="L13">
        <f>I13*J3</f>
        <v>1.5</v>
      </c>
      <c r="N13">
        <v>40</v>
      </c>
      <c r="O13">
        <v>0.86439999999999995</v>
      </c>
      <c r="P13">
        <f>N13*O2/O1</f>
        <v>4</v>
      </c>
      <c r="Q13">
        <f>N13*O7</f>
        <v>0.8</v>
      </c>
    </row>
    <row r="14" spans="1:17">
      <c r="I14">
        <v>0.04</v>
      </c>
      <c r="J14">
        <v>0.496</v>
      </c>
      <c r="K14">
        <v>5</v>
      </c>
      <c r="L14">
        <f>I14*J3</f>
        <v>2</v>
      </c>
      <c r="N14">
        <v>50</v>
      </c>
      <c r="O14">
        <v>0.76519999999999999</v>
      </c>
      <c r="P14">
        <f>N14*O2/O1</f>
        <v>5</v>
      </c>
      <c r="Q14">
        <f>N14*O7</f>
        <v>1</v>
      </c>
    </row>
    <row r="15" spans="1:17">
      <c r="I15">
        <v>0.05</v>
      </c>
      <c r="J15">
        <v>0.3604</v>
      </c>
      <c r="K15">
        <v>5</v>
      </c>
      <c r="L15">
        <f>I15*J3</f>
        <v>2.5</v>
      </c>
      <c r="N15">
        <v>60</v>
      </c>
      <c r="O15">
        <v>0.7016</v>
      </c>
      <c r="P15">
        <f>N15*O2/O1</f>
        <v>6</v>
      </c>
      <c r="Q15">
        <f>N15*O7</f>
        <v>1.2</v>
      </c>
    </row>
    <row r="16" spans="1:17">
      <c r="I16">
        <v>0.06</v>
      </c>
      <c r="J16">
        <v>0.27360000000000001</v>
      </c>
      <c r="K16">
        <v>5</v>
      </c>
      <c r="L16">
        <f>I16*J3</f>
        <v>3</v>
      </c>
      <c r="N16">
        <v>70</v>
      </c>
      <c r="O16">
        <v>0.64119999999999999</v>
      </c>
      <c r="P16">
        <f>N16*O2/O1</f>
        <v>7</v>
      </c>
      <c r="Q16">
        <f>N16*O7</f>
        <v>1.4000000000000001</v>
      </c>
    </row>
    <row r="17" spans="9:17">
      <c r="I17">
        <v>7.0000000000000007E-2</v>
      </c>
      <c r="J17">
        <v>0.21279999999999999</v>
      </c>
      <c r="K17">
        <v>5</v>
      </c>
      <c r="L17">
        <f>I17*J3</f>
        <v>3.5000000000000004</v>
      </c>
      <c r="N17">
        <v>80</v>
      </c>
      <c r="O17">
        <v>0.55679999999999996</v>
      </c>
      <c r="P17">
        <f>N17*O2/O1</f>
        <v>8</v>
      </c>
      <c r="Q17">
        <f>N17*O7</f>
        <v>1.6</v>
      </c>
    </row>
    <row r="18" spans="9:17">
      <c r="I18">
        <v>0.08</v>
      </c>
      <c r="J18">
        <v>0.1472</v>
      </c>
      <c r="K18">
        <v>5</v>
      </c>
      <c r="L18">
        <f>I18*J3</f>
        <v>4</v>
      </c>
      <c r="N18">
        <v>90</v>
      </c>
      <c r="O18">
        <v>0.54559999999999997</v>
      </c>
      <c r="P18">
        <f>N18*O2/O1</f>
        <v>9</v>
      </c>
      <c r="Q18">
        <f>N18*O7</f>
        <v>1.8</v>
      </c>
    </row>
    <row r="19" spans="9:17">
      <c r="I19">
        <v>0.09</v>
      </c>
      <c r="J19">
        <v>8.2799999999999999E-2</v>
      </c>
      <c r="K19">
        <v>5</v>
      </c>
      <c r="L19">
        <f>I19*J3</f>
        <v>4.5</v>
      </c>
      <c r="N19">
        <v>100</v>
      </c>
      <c r="O19">
        <v>0.46960000000000002</v>
      </c>
      <c r="P19">
        <f>N19*O2/O1</f>
        <v>10</v>
      </c>
      <c r="Q19">
        <f>N19*O7</f>
        <v>2</v>
      </c>
    </row>
    <row r="20" spans="9:17">
      <c r="I20">
        <v>0.1</v>
      </c>
      <c r="J20">
        <v>5.8000000000000003E-2</v>
      </c>
      <c r="K20">
        <v>5</v>
      </c>
      <c r="L20">
        <f>I20*J3</f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42"/>
  <sheetViews>
    <sheetView topLeftCell="A6" workbookViewId="0">
      <selection activeCell="T15" sqref="T15"/>
    </sheetView>
  </sheetViews>
  <sheetFormatPr defaultRowHeight="15"/>
  <cols>
    <col min="1" max="1" width="14.42578125" customWidth="1"/>
    <col min="5" max="5" width="1.85546875" customWidth="1"/>
    <col min="7" max="7" width="15.42578125" customWidth="1"/>
    <col min="12" max="12" width="3.140625" customWidth="1"/>
    <col min="14" max="14" width="14.5703125" customWidth="1"/>
  </cols>
  <sheetData>
    <row r="1" spans="1:17">
      <c r="A1" t="s">
        <v>0</v>
      </c>
      <c r="B1">
        <v>5000</v>
      </c>
      <c r="G1" t="s">
        <v>0</v>
      </c>
      <c r="H1">
        <v>5000</v>
      </c>
      <c r="N1" t="s">
        <v>0</v>
      </c>
      <c r="O1">
        <v>5000</v>
      </c>
    </row>
    <row r="2" spans="1:17">
      <c r="A2" t="s">
        <v>1</v>
      </c>
      <c r="B2" s="1">
        <v>500</v>
      </c>
      <c r="G2" t="s">
        <v>1</v>
      </c>
      <c r="H2" s="1">
        <v>500</v>
      </c>
      <c r="N2" t="s">
        <v>1</v>
      </c>
      <c r="O2" s="1" t="s">
        <v>20</v>
      </c>
    </row>
    <row r="3" spans="1:17">
      <c r="A3" t="s">
        <v>2</v>
      </c>
      <c r="B3" s="1" t="s">
        <v>20</v>
      </c>
      <c r="G3" t="s">
        <v>2</v>
      </c>
      <c r="H3" s="1">
        <v>50</v>
      </c>
      <c r="N3" t="s">
        <v>2</v>
      </c>
      <c r="O3" s="1">
        <v>50</v>
      </c>
    </row>
    <row r="4" spans="1:17">
      <c r="A4" t="s">
        <v>3</v>
      </c>
      <c r="B4" s="1" t="s">
        <v>20</v>
      </c>
      <c r="G4" t="s">
        <v>3</v>
      </c>
      <c r="H4" s="1" t="s">
        <v>20</v>
      </c>
      <c r="N4" t="s">
        <v>3</v>
      </c>
      <c r="O4" s="1" t="s">
        <v>20</v>
      </c>
    </row>
    <row r="5" spans="1:17">
      <c r="A5" t="s">
        <v>6</v>
      </c>
      <c r="B5">
        <v>1</v>
      </c>
      <c r="G5" t="s">
        <v>6</v>
      </c>
      <c r="H5">
        <v>1</v>
      </c>
      <c r="N5" t="s">
        <v>6</v>
      </c>
      <c r="O5">
        <v>1</v>
      </c>
    </row>
    <row r="6" spans="1:17">
      <c r="A6" t="s">
        <v>5</v>
      </c>
      <c r="B6" s="1" t="s">
        <v>20</v>
      </c>
      <c r="G6" t="s">
        <v>5</v>
      </c>
      <c r="H6" s="1" t="s">
        <v>20</v>
      </c>
      <c r="N6" t="s">
        <v>5</v>
      </c>
      <c r="O6" s="1">
        <f>O7*O3</f>
        <v>0.5</v>
      </c>
    </row>
    <row r="7" spans="1:17">
      <c r="A7" t="s">
        <v>4</v>
      </c>
      <c r="B7">
        <v>0.02</v>
      </c>
      <c r="G7" t="s">
        <v>4</v>
      </c>
      <c r="H7" s="1" t="s">
        <v>20</v>
      </c>
      <c r="N7" t="s">
        <v>4</v>
      </c>
      <c r="O7" s="1">
        <v>0.01</v>
      </c>
    </row>
    <row r="9" spans="1:17">
      <c r="A9" t="s">
        <v>2</v>
      </c>
      <c r="B9" t="s">
        <v>23</v>
      </c>
      <c r="C9" t="s">
        <v>24</v>
      </c>
      <c r="D9" t="s">
        <v>25</v>
      </c>
      <c r="G9" t="s">
        <v>4</v>
      </c>
      <c r="H9" t="s">
        <v>23</v>
      </c>
      <c r="I9" t="s">
        <v>24</v>
      </c>
      <c r="J9" t="s">
        <v>25</v>
      </c>
      <c r="K9" t="s">
        <v>26</v>
      </c>
      <c r="N9" t="s">
        <v>1</v>
      </c>
      <c r="O9" t="s">
        <v>23</v>
      </c>
      <c r="P9" t="s">
        <v>24</v>
      </c>
      <c r="Q9" t="s">
        <v>25</v>
      </c>
    </row>
    <row r="10" spans="1:17">
      <c r="A10">
        <v>10</v>
      </c>
      <c r="B10">
        <v>0.99</v>
      </c>
      <c r="C10">
        <v>0.99060000000000004</v>
      </c>
      <c r="D10">
        <f t="shared" ref="D10:D19" si="0">A10*500/5000</f>
        <v>1</v>
      </c>
      <c r="G10">
        <v>0</v>
      </c>
      <c r="H10">
        <v>1</v>
      </c>
      <c r="I10">
        <v>1</v>
      </c>
      <c r="J10">
        <v>5</v>
      </c>
      <c r="K10">
        <f t="shared" ref="K10:K20" si="1">G10*50</f>
        <v>0</v>
      </c>
      <c r="N10">
        <v>125</v>
      </c>
      <c r="O10">
        <v>0.92959999999999998</v>
      </c>
      <c r="P10">
        <v>0.93920000000000003</v>
      </c>
      <c r="Q10">
        <f t="shared" ref="Q10:Q16" si="2">N10*50/5000</f>
        <v>1.25</v>
      </c>
    </row>
    <row r="11" spans="1:17">
      <c r="A11">
        <v>20</v>
      </c>
      <c r="B11">
        <v>0.94799999999999995</v>
      </c>
      <c r="C11">
        <v>0.95099999999999996</v>
      </c>
      <c r="D11">
        <f t="shared" si="0"/>
        <v>2</v>
      </c>
      <c r="G11">
        <v>0.01</v>
      </c>
      <c r="H11">
        <v>0.92479999999999996</v>
      </c>
      <c r="I11">
        <v>0.93279999999999996</v>
      </c>
      <c r="J11">
        <v>5</v>
      </c>
      <c r="K11">
        <f t="shared" si="1"/>
        <v>0.5</v>
      </c>
      <c r="N11">
        <v>250</v>
      </c>
      <c r="O11">
        <v>0.93600000000000005</v>
      </c>
      <c r="P11">
        <v>0.94159999999999999</v>
      </c>
      <c r="Q11">
        <f t="shared" si="2"/>
        <v>2.5</v>
      </c>
    </row>
    <row r="12" spans="1:17">
      <c r="A12">
        <v>30</v>
      </c>
      <c r="B12">
        <v>0.9042</v>
      </c>
      <c r="C12">
        <v>0.91720000000000002</v>
      </c>
      <c r="D12">
        <f t="shared" si="0"/>
        <v>3</v>
      </c>
      <c r="G12">
        <v>0.02</v>
      </c>
      <c r="H12">
        <v>0.77080000000000004</v>
      </c>
      <c r="I12">
        <v>0.78600000000000003</v>
      </c>
      <c r="J12">
        <v>5</v>
      </c>
      <c r="K12">
        <f t="shared" si="1"/>
        <v>1</v>
      </c>
      <c r="N12">
        <v>500</v>
      </c>
      <c r="O12">
        <v>0.91639999999999999</v>
      </c>
      <c r="P12">
        <v>0.92479999999999996</v>
      </c>
      <c r="Q12">
        <f t="shared" si="2"/>
        <v>5</v>
      </c>
    </row>
    <row r="13" spans="1:17">
      <c r="A13">
        <v>40</v>
      </c>
      <c r="B13">
        <v>0.83840000000000003</v>
      </c>
      <c r="C13">
        <v>0.85360000000000003</v>
      </c>
      <c r="D13">
        <f t="shared" si="0"/>
        <v>4</v>
      </c>
      <c r="G13">
        <v>0.03</v>
      </c>
      <c r="H13">
        <v>0.63480000000000003</v>
      </c>
      <c r="I13">
        <v>0.65880000000000005</v>
      </c>
      <c r="J13">
        <v>5</v>
      </c>
      <c r="K13">
        <f t="shared" si="1"/>
        <v>1.5</v>
      </c>
      <c r="N13">
        <v>750</v>
      </c>
      <c r="O13">
        <v>0.93710000000000004</v>
      </c>
      <c r="P13">
        <v>0.94350000000000001</v>
      </c>
      <c r="Q13">
        <f t="shared" si="2"/>
        <v>7.5</v>
      </c>
    </row>
    <row r="14" spans="1:17">
      <c r="A14">
        <v>50</v>
      </c>
      <c r="B14">
        <v>0.78100000000000003</v>
      </c>
      <c r="C14">
        <v>0.80679999999999996</v>
      </c>
      <c r="D14">
        <f t="shared" si="0"/>
        <v>5</v>
      </c>
      <c r="G14">
        <v>0.04</v>
      </c>
      <c r="H14">
        <v>0.4632</v>
      </c>
      <c r="I14">
        <v>0.4824</v>
      </c>
      <c r="J14">
        <v>5</v>
      </c>
      <c r="K14">
        <f t="shared" si="1"/>
        <v>2</v>
      </c>
      <c r="N14">
        <v>1000</v>
      </c>
      <c r="O14">
        <v>0.92800000000000005</v>
      </c>
      <c r="P14">
        <v>0.93500000000000005</v>
      </c>
      <c r="Q14">
        <f t="shared" si="2"/>
        <v>10</v>
      </c>
    </row>
    <row r="15" spans="1:17">
      <c r="A15">
        <v>60</v>
      </c>
      <c r="B15">
        <v>0.72419999999999995</v>
      </c>
      <c r="C15">
        <v>0.76619999999999999</v>
      </c>
      <c r="D15">
        <f t="shared" si="0"/>
        <v>6</v>
      </c>
      <c r="G15">
        <v>0.05</v>
      </c>
      <c r="H15">
        <v>0.34200000000000003</v>
      </c>
      <c r="I15">
        <v>0.36799999999999999</v>
      </c>
      <c r="J15">
        <v>5</v>
      </c>
      <c r="K15">
        <f t="shared" si="1"/>
        <v>2.5</v>
      </c>
      <c r="N15">
        <v>1500</v>
      </c>
      <c r="O15">
        <v>0.93100000000000005</v>
      </c>
      <c r="P15">
        <v>0.93700000000000006</v>
      </c>
      <c r="Q15">
        <f t="shared" si="2"/>
        <v>15</v>
      </c>
    </row>
    <row r="16" spans="1:17">
      <c r="A16">
        <v>70</v>
      </c>
      <c r="B16">
        <v>0.63859999999999995</v>
      </c>
      <c r="C16">
        <v>0.69359999999999999</v>
      </c>
      <c r="D16">
        <f t="shared" si="0"/>
        <v>7</v>
      </c>
      <c r="G16">
        <v>0.06</v>
      </c>
      <c r="H16">
        <v>0.25640000000000002</v>
      </c>
      <c r="I16">
        <v>0.27039999999999997</v>
      </c>
      <c r="J16">
        <v>5</v>
      </c>
      <c r="K16">
        <f t="shared" si="1"/>
        <v>3</v>
      </c>
      <c r="N16">
        <v>2000</v>
      </c>
      <c r="O16">
        <v>0.9325</v>
      </c>
      <c r="P16">
        <v>0.94089999999999996</v>
      </c>
      <c r="Q16">
        <f t="shared" si="2"/>
        <v>20</v>
      </c>
    </row>
    <row r="17" spans="1:17">
      <c r="A17">
        <v>80</v>
      </c>
      <c r="B17">
        <v>0.57640000000000002</v>
      </c>
      <c r="C17">
        <v>0.63</v>
      </c>
      <c r="D17">
        <f t="shared" si="0"/>
        <v>8</v>
      </c>
      <c r="G17">
        <v>7.0000000000000007E-2</v>
      </c>
      <c r="H17">
        <v>0.17280000000000001</v>
      </c>
      <c r="I17">
        <v>0.188</v>
      </c>
      <c r="J17">
        <v>5</v>
      </c>
      <c r="K17">
        <f t="shared" si="1"/>
        <v>3.5000000000000004</v>
      </c>
    </row>
    <row r="18" spans="1:17">
      <c r="A18">
        <v>90</v>
      </c>
      <c r="D18">
        <f t="shared" si="0"/>
        <v>9</v>
      </c>
      <c r="G18">
        <v>0.08</v>
      </c>
      <c r="H18">
        <v>0.1416</v>
      </c>
      <c r="I18">
        <v>0.15</v>
      </c>
      <c r="J18">
        <v>5</v>
      </c>
      <c r="K18">
        <f t="shared" si="1"/>
        <v>4</v>
      </c>
    </row>
    <row r="19" spans="1:17">
      <c r="A19">
        <v>100</v>
      </c>
      <c r="D19">
        <f t="shared" si="0"/>
        <v>10</v>
      </c>
      <c r="G19">
        <v>0.09</v>
      </c>
      <c r="H19">
        <v>8.3199999999999996E-2</v>
      </c>
      <c r="I19">
        <v>8.6400000000000005E-2</v>
      </c>
      <c r="J19">
        <v>5</v>
      </c>
      <c r="K19">
        <f t="shared" si="1"/>
        <v>4.5</v>
      </c>
    </row>
    <row r="20" spans="1:17">
      <c r="G20">
        <v>0.1</v>
      </c>
      <c r="H20">
        <v>7.0000000000000007E-2</v>
      </c>
      <c r="I20">
        <v>7.0800000000000002E-2</v>
      </c>
      <c r="J20">
        <v>5</v>
      </c>
      <c r="K20">
        <f t="shared" si="1"/>
        <v>5</v>
      </c>
    </row>
    <row r="22" spans="1:17">
      <c r="A22" s="2" t="s">
        <v>30</v>
      </c>
    </row>
    <row r="23" spans="1:17">
      <c r="A23" t="s">
        <v>0</v>
      </c>
      <c r="B23">
        <v>5000</v>
      </c>
      <c r="G23" t="s">
        <v>0</v>
      </c>
      <c r="H23">
        <v>5000</v>
      </c>
      <c r="N23" t="s">
        <v>0</v>
      </c>
      <c r="O23">
        <v>5000</v>
      </c>
    </row>
    <row r="24" spans="1:17">
      <c r="A24" t="s">
        <v>1</v>
      </c>
      <c r="B24" s="1">
        <v>500</v>
      </c>
      <c r="G24" t="s">
        <v>1</v>
      </c>
      <c r="H24" s="1">
        <v>500</v>
      </c>
      <c r="N24" t="s">
        <v>1</v>
      </c>
      <c r="O24" s="1" t="s">
        <v>20</v>
      </c>
    </row>
    <row r="25" spans="1:17">
      <c r="A25" t="s">
        <v>2</v>
      </c>
      <c r="B25" s="1" t="s">
        <v>20</v>
      </c>
      <c r="G25" t="s">
        <v>2</v>
      </c>
      <c r="H25" s="1">
        <v>50</v>
      </c>
      <c r="N25" t="s">
        <v>2</v>
      </c>
      <c r="O25" s="1">
        <v>50</v>
      </c>
    </row>
    <row r="26" spans="1:17">
      <c r="A26" t="s">
        <v>3</v>
      </c>
      <c r="B26" s="1" t="s">
        <v>20</v>
      </c>
      <c r="G26" t="s">
        <v>3</v>
      </c>
      <c r="H26" s="1" t="s">
        <v>20</v>
      </c>
      <c r="N26" t="s">
        <v>3</v>
      </c>
      <c r="O26" s="1" t="s">
        <v>20</v>
      </c>
    </row>
    <row r="27" spans="1:17">
      <c r="A27" t="s">
        <v>6</v>
      </c>
      <c r="B27">
        <v>1</v>
      </c>
      <c r="G27" t="s">
        <v>6</v>
      </c>
      <c r="H27">
        <v>1</v>
      </c>
      <c r="N27" t="s">
        <v>6</v>
      </c>
      <c r="O27">
        <v>1</v>
      </c>
    </row>
    <row r="28" spans="1:17">
      <c r="A28" t="s">
        <v>5</v>
      </c>
      <c r="B28" s="1" t="s">
        <v>20</v>
      </c>
      <c r="G28" t="s">
        <v>5</v>
      </c>
      <c r="H28" s="1" t="s">
        <v>20</v>
      </c>
      <c r="N28" t="s">
        <v>5</v>
      </c>
      <c r="O28" s="1">
        <f>O29*O25</f>
        <v>1</v>
      </c>
    </row>
    <row r="29" spans="1:17">
      <c r="A29" t="s">
        <v>4</v>
      </c>
      <c r="B29">
        <v>0.02</v>
      </c>
      <c r="G29" t="s">
        <v>4</v>
      </c>
      <c r="H29" s="1" t="s">
        <v>20</v>
      </c>
      <c r="N29" t="s">
        <v>4</v>
      </c>
      <c r="O29" s="1">
        <v>0.02</v>
      </c>
    </row>
    <row r="31" spans="1:17">
      <c r="A31" t="s">
        <v>2</v>
      </c>
      <c r="B31" t="s">
        <v>23</v>
      </c>
      <c r="C31" t="s">
        <v>24</v>
      </c>
      <c r="D31" t="s">
        <v>25</v>
      </c>
      <c r="G31" t="s">
        <v>4</v>
      </c>
      <c r="H31" t="s">
        <v>23</v>
      </c>
      <c r="I31" t="s">
        <v>24</v>
      </c>
      <c r="J31" t="s">
        <v>25</v>
      </c>
      <c r="K31" t="s">
        <v>26</v>
      </c>
      <c r="N31" t="s">
        <v>1</v>
      </c>
      <c r="O31" t="s">
        <v>23</v>
      </c>
      <c r="P31" t="s">
        <v>24</v>
      </c>
      <c r="Q31" t="s">
        <v>25</v>
      </c>
    </row>
    <row r="32" spans="1:17">
      <c r="A32">
        <v>10</v>
      </c>
      <c r="B32">
        <v>0.98440000000000005</v>
      </c>
      <c r="C32">
        <v>0.98480000000000001</v>
      </c>
      <c r="D32">
        <f t="shared" ref="D32:D41" si="3">A32*500/5000</f>
        <v>1</v>
      </c>
      <c r="G32">
        <v>0</v>
      </c>
      <c r="H32">
        <v>1</v>
      </c>
      <c r="I32">
        <v>1</v>
      </c>
      <c r="J32">
        <v>5</v>
      </c>
      <c r="K32">
        <f t="shared" ref="K32:K42" si="4">G32*50</f>
        <v>0</v>
      </c>
      <c r="N32">
        <v>125</v>
      </c>
      <c r="Q32">
        <f t="shared" ref="Q32:Q38" si="5">N32*50/5000</f>
        <v>1.25</v>
      </c>
    </row>
    <row r="33" spans="1:17">
      <c r="A33">
        <v>20</v>
      </c>
      <c r="B33">
        <v>0.95640000000000003</v>
      </c>
      <c r="C33">
        <v>0.95720000000000005</v>
      </c>
      <c r="D33">
        <f t="shared" si="3"/>
        <v>2</v>
      </c>
      <c r="G33">
        <v>0.01</v>
      </c>
      <c r="H33">
        <v>0.92959999999999998</v>
      </c>
      <c r="I33">
        <v>0.94079999999999997</v>
      </c>
      <c r="J33">
        <v>5</v>
      </c>
      <c r="K33">
        <f t="shared" si="4"/>
        <v>0.5</v>
      </c>
      <c r="N33">
        <v>250</v>
      </c>
      <c r="Q33">
        <f t="shared" si="5"/>
        <v>2.5</v>
      </c>
    </row>
    <row r="34" spans="1:17">
      <c r="A34">
        <v>30</v>
      </c>
      <c r="B34">
        <v>0.89600000000000002</v>
      </c>
      <c r="C34">
        <v>0.90200000000000002</v>
      </c>
      <c r="D34">
        <f t="shared" si="3"/>
        <v>3</v>
      </c>
      <c r="G34">
        <v>0.02</v>
      </c>
      <c r="H34">
        <v>0.78159999999999996</v>
      </c>
      <c r="I34">
        <v>0.79720000000000002</v>
      </c>
      <c r="J34">
        <v>5</v>
      </c>
      <c r="K34">
        <f t="shared" si="4"/>
        <v>1</v>
      </c>
      <c r="N34">
        <v>500</v>
      </c>
      <c r="Q34">
        <f t="shared" si="5"/>
        <v>5</v>
      </c>
    </row>
    <row r="35" spans="1:17">
      <c r="A35">
        <v>40</v>
      </c>
      <c r="B35">
        <v>0.82599999999999996</v>
      </c>
      <c r="C35">
        <v>0.83720000000000006</v>
      </c>
      <c r="D35">
        <f t="shared" si="3"/>
        <v>4</v>
      </c>
      <c r="G35">
        <v>0.03</v>
      </c>
      <c r="H35">
        <v>0.62719999999999998</v>
      </c>
      <c r="I35">
        <v>0.66</v>
      </c>
      <c r="J35">
        <v>5</v>
      </c>
      <c r="K35">
        <f t="shared" si="4"/>
        <v>1.5</v>
      </c>
      <c r="N35">
        <v>750</v>
      </c>
      <c r="Q35">
        <f t="shared" si="5"/>
        <v>7.5</v>
      </c>
    </row>
    <row r="36" spans="1:17">
      <c r="A36">
        <v>50</v>
      </c>
      <c r="B36">
        <v>0.75839999999999996</v>
      </c>
      <c r="C36">
        <v>0.7752</v>
      </c>
      <c r="D36">
        <f t="shared" si="3"/>
        <v>5</v>
      </c>
      <c r="G36">
        <v>0.04</v>
      </c>
      <c r="J36">
        <v>5</v>
      </c>
      <c r="K36">
        <f t="shared" si="4"/>
        <v>2</v>
      </c>
      <c r="N36">
        <v>1000</v>
      </c>
      <c r="Q36">
        <f t="shared" si="5"/>
        <v>10</v>
      </c>
    </row>
    <row r="37" spans="1:17">
      <c r="A37">
        <v>60</v>
      </c>
      <c r="B37">
        <v>0.70440000000000003</v>
      </c>
      <c r="C37">
        <v>0.71879999999999999</v>
      </c>
      <c r="D37">
        <f t="shared" si="3"/>
        <v>6</v>
      </c>
      <c r="G37">
        <v>0.05</v>
      </c>
      <c r="J37">
        <v>5</v>
      </c>
      <c r="K37">
        <f t="shared" si="4"/>
        <v>2.5</v>
      </c>
      <c r="N37">
        <v>1500</v>
      </c>
      <c r="Q37">
        <f t="shared" si="5"/>
        <v>15</v>
      </c>
    </row>
    <row r="38" spans="1:17">
      <c r="A38">
        <v>70</v>
      </c>
      <c r="B38">
        <v>0.64039999999999997</v>
      </c>
      <c r="C38">
        <v>0.66239999999999999</v>
      </c>
      <c r="D38">
        <f t="shared" si="3"/>
        <v>7</v>
      </c>
      <c r="G38">
        <v>0.06</v>
      </c>
      <c r="J38">
        <v>5</v>
      </c>
      <c r="K38">
        <f t="shared" si="4"/>
        <v>3</v>
      </c>
      <c r="N38">
        <v>2000</v>
      </c>
      <c r="Q38">
        <f t="shared" si="5"/>
        <v>20</v>
      </c>
    </row>
    <row r="39" spans="1:17">
      <c r="A39">
        <v>80</v>
      </c>
      <c r="B39">
        <v>0.5756</v>
      </c>
      <c r="C39">
        <v>0.6048</v>
      </c>
      <c r="D39">
        <f t="shared" si="3"/>
        <v>8</v>
      </c>
      <c r="G39">
        <v>7.0000000000000007E-2</v>
      </c>
      <c r="J39">
        <v>5</v>
      </c>
      <c r="K39">
        <f t="shared" si="4"/>
        <v>3.5000000000000004</v>
      </c>
    </row>
    <row r="40" spans="1:17">
      <c r="A40">
        <v>90</v>
      </c>
      <c r="B40">
        <v>0.48680000000000001</v>
      </c>
      <c r="C40">
        <v>0.54200000000000004</v>
      </c>
      <c r="D40">
        <f t="shared" si="3"/>
        <v>9</v>
      </c>
      <c r="G40">
        <v>0.08</v>
      </c>
      <c r="J40">
        <v>5</v>
      </c>
      <c r="K40">
        <f t="shared" si="4"/>
        <v>4</v>
      </c>
    </row>
    <row r="41" spans="1:17">
      <c r="A41">
        <v>100</v>
      </c>
      <c r="B41">
        <v>0.45960000000000001</v>
      </c>
      <c r="C41">
        <v>0.48399999999999999</v>
      </c>
      <c r="D41">
        <f t="shared" si="3"/>
        <v>10</v>
      </c>
      <c r="G41">
        <v>0.09</v>
      </c>
      <c r="J41">
        <v>5</v>
      </c>
      <c r="K41">
        <f t="shared" si="4"/>
        <v>4.5</v>
      </c>
    </row>
    <row r="42" spans="1:17">
      <c r="G42">
        <v>0.1</v>
      </c>
      <c r="J42">
        <v>5</v>
      </c>
      <c r="K42">
        <f t="shared" si="4"/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41"/>
  <sheetViews>
    <sheetView topLeftCell="A27" workbookViewId="0">
      <selection activeCell="B31" sqref="B31"/>
    </sheetView>
  </sheetViews>
  <sheetFormatPr defaultRowHeight="15"/>
  <cols>
    <col min="1" max="1" width="16.85546875" customWidth="1"/>
    <col min="7" max="7" width="12.7109375" customWidth="1"/>
  </cols>
  <sheetData>
    <row r="1" spans="1:9">
      <c r="A1" t="s">
        <v>0</v>
      </c>
      <c r="B1">
        <v>5000</v>
      </c>
      <c r="G1" t="s">
        <v>0</v>
      </c>
      <c r="H1">
        <v>5000</v>
      </c>
    </row>
    <row r="2" spans="1:9">
      <c r="A2" t="s">
        <v>1</v>
      </c>
      <c r="B2" s="1" t="s">
        <v>20</v>
      </c>
      <c r="G2" t="s">
        <v>1</v>
      </c>
      <c r="H2" s="1">
        <v>1000</v>
      </c>
    </row>
    <row r="3" spans="1:9">
      <c r="A3" t="s">
        <v>2</v>
      </c>
      <c r="B3" s="1">
        <v>50</v>
      </c>
      <c r="G3" t="s">
        <v>2</v>
      </c>
      <c r="H3" s="1">
        <v>50</v>
      </c>
    </row>
    <row r="4" spans="1:9">
      <c r="A4" t="s">
        <v>3</v>
      </c>
      <c r="B4" s="1" t="s">
        <v>20</v>
      </c>
      <c r="G4" t="s">
        <v>3</v>
      </c>
      <c r="H4" s="1" t="s">
        <v>20</v>
      </c>
    </row>
    <row r="5" spans="1:9">
      <c r="A5" t="s">
        <v>6</v>
      </c>
      <c r="B5">
        <v>1</v>
      </c>
      <c r="G5" t="s">
        <v>6</v>
      </c>
      <c r="H5">
        <v>1</v>
      </c>
    </row>
    <row r="6" spans="1:9">
      <c r="A6" t="s">
        <v>5</v>
      </c>
      <c r="B6" s="1" t="s">
        <v>20</v>
      </c>
      <c r="G6" t="s">
        <v>5</v>
      </c>
      <c r="H6" s="1" t="s">
        <v>20</v>
      </c>
    </row>
    <row r="7" spans="1:9">
      <c r="A7" t="s">
        <v>4</v>
      </c>
      <c r="B7">
        <v>0.01</v>
      </c>
      <c r="G7" t="s">
        <v>4</v>
      </c>
      <c r="H7">
        <v>0.01</v>
      </c>
    </row>
    <row r="8" spans="1:9">
      <c r="A8" t="s">
        <v>27</v>
      </c>
      <c r="B8" s="1">
        <v>0.01</v>
      </c>
      <c r="G8" t="s">
        <v>27</v>
      </c>
      <c r="H8" s="1" t="s">
        <v>20</v>
      </c>
    </row>
    <row r="11" spans="1:9">
      <c r="A11" t="s">
        <v>1</v>
      </c>
      <c r="B11" t="s">
        <v>28</v>
      </c>
      <c r="C11" t="s">
        <v>13</v>
      </c>
      <c r="D11" t="s">
        <v>25</v>
      </c>
      <c r="G11" t="s">
        <v>29</v>
      </c>
      <c r="H11" t="s">
        <v>28</v>
      </c>
      <c r="I11" t="s">
        <v>13</v>
      </c>
    </row>
    <row r="12" spans="1:9">
      <c r="A12">
        <v>500</v>
      </c>
      <c r="B12">
        <v>0.81200000000000006</v>
      </c>
      <c r="C12">
        <v>3189</v>
      </c>
      <c r="D12">
        <f>A12*50/5000</f>
        <v>5</v>
      </c>
      <c r="G12">
        <v>0</v>
      </c>
      <c r="H12">
        <v>0.93500000000000005</v>
      </c>
      <c r="I12">
        <v>1492</v>
      </c>
    </row>
    <row r="13" spans="1:9">
      <c r="A13">
        <v>1000</v>
      </c>
      <c r="B13">
        <v>0.82740000000000002</v>
      </c>
      <c r="C13">
        <v>5448.4</v>
      </c>
      <c r="D13">
        <f>A13*50/5000</f>
        <v>10</v>
      </c>
      <c r="G13">
        <v>0.01</v>
      </c>
      <c r="H13">
        <v>0.82840000000000003</v>
      </c>
      <c r="I13">
        <v>5532.2</v>
      </c>
    </row>
    <row r="14" spans="1:9">
      <c r="A14">
        <v>1500</v>
      </c>
      <c r="B14">
        <v>0.84009999999999996</v>
      </c>
      <c r="C14">
        <v>7803</v>
      </c>
      <c r="D14">
        <f>A14*50/5000</f>
        <v>15</v>
      </c>
      <c r="G14">
        <v>0.02</v>
      </c>
      <c r="H14">
        <v>0.68979999999999997</v>
      </c>
      <c r="I14">
        <v>6760.8</v>
      </c>
    </row>
    <row r="15" spans="1:9">
      <c r="A15">
        <v>2000</v>
      </c>
      <c r="B15">
        <v>0.81810000000000005</v>
      </c>
      <c r="C15">
        <v>10065.6</v>
      </c>
      <c r="D15">
        <f>A15*50/5000</f>
        <v>20</v>
      </c>
      <c r="G15">
        <v>0.03</v>
      </c>
      <c r="H15">
        <v>0.54179999999999995</v>
      </c>
      <c r="I15">
        <v>6730.6</v>
      </c>
    </row>
    <row r="16" spans="1:9">
      <c r="A16">
        <v>2500</v>
      </c>
      <c r="B16">
        <v>0.82447999999999999</v>
      </c>
      <c r="C16">
        <v>12349</v>
      </c>
      <c r="D16">
        <f>A16*50/5000</f>
        <v>25</v>
      </c>
      <c r="G16">
        <v>0.04</v>
      </c>
    </row>
    <row r="17" spans="1:21">
      <c r="G17">
        <v>0.05</v>
      </c>
    </row>
    <row r="19" spans="1:21">
      <c r="A19" s="2" t="s">
        <v>31</v>
      </c>
    </row>
    <row r="20" spans="1:21">
      <c r="A20" t="s">
        <v>0</v>
      </c>
      <c r="B20">
        <v>5000</v>
      </c>
      <c r="G20" t="s">
        <v>0</v>
      </c>
      <c r="H20">
        <v>5000</v>
      </c>
    </row>
    <row r="21" spans="1:21">
      <c r="A21" t="s">
        <v>1</v>
      </c>
      <c r="B21" s="1" t="s">
        <v>20</v>
      </c>
      <c r="G21" t="s">
        <v>1</v>
      </c>
      <c r="H21" s="1">
        <v>1000</v>
      </c>
    </row>
    <row r="22" spans="1:21">
      <c r="A22" t="s">
        <v>2</v>
      </c>
      <c r="B22" s="1">
        <v>50</v>
      </c>
      <c r="G22" t="s">
        <v>2</v>
      </c>
      <c r="H22" s="1">
        <v>50</v>
      </c>
    </row>
    <row r="23" spans="1:21">
      <c r="A23" t="s">
        <v>3</v>
      </c>
      <c r="B23" s="1" t="s">
        <v>20</v>
      </c>
      <c r="G23" t="s">
        <v>3</v>
      </c>
      <c r="H23" s="1" t="s">
        <v>20</v>
      </c>
    </row>
    <row r="24" spans="1:21">
      <c r="A24" t="s">
        <v>6</v>
      </c>
      <c r="B24">
        <v>1</v>
      </c>
      <c r="G24" t="s">
        <v>6</v>
      </c>
      <c r="H24">
        <v>1</v>
      </c>
    </row>
    <row r="25" spans="1:21">
      <c r="A25" t="s">
        <v>5</v>
      </c>
      <c r="B25" s="1" t="s">
        <v>20</v>
      </c>
      <c r="G25" t="s">
        <v>5</v>
      </c>
      <c r="H25" s="1" t="s">
        <v>20</v>
      </c>
    </row>
    <row r="26" spans="1:21">
      <c r="A26" t="s">
        <v>4</v>
      </c>
      <c r="B26">
        <v>0.01</v>
      </c>
      <c r="G26" t="s">
        <v>4</v>
      </c>
      <c r="H26">
        <v>0.01</v>
      </c>
    </row>
    <row r="27" spans="1:21">
      <c r="A27" t="s">
        <v>27</v>
      </c>
      <c r="B27" s="1">
        <v>0.01</v>
      </c>
      <c r="G27" t="s">
        <v>27</v>
      </c>
      <c r="H27" s="1" t="s">
        <v>20</v>
      </c>
    </row>
    <row r="30" spans="1:21">
      <c r="A30" t="s">
        <v>1</v>
      </c>
      <c r="B30" t="s">
        <v>28</v>
      </c>
      <c r="C30" t="s">
        <v>13</v>
      </c>
      <c r="D30" t="s">
        <v>25</v>
      </c>
      <c r="G30" t="s">
        <v>29</v>
      </c>
      <c r="H30" t="s">
        <v>32</v>
      </c>
      <c r="I30" t="s">
        <v>28</v>
      </c>
      <c r="J30" t="s">
        <v>13</v>
      </c>
    </row>
    <row r="31" spans="1:21">
      <c r="A31">
        <v>500</v>
      </c>
      <c r="B31">
        <v>0.83160000000000001</v>
      </c>
      <c r="C31">
        <v>2996.2</v>
      </c>
      <c r="D31">
        <f>A31*50/5000</f>
        <v>5</v>
      </c>
      <c r="G31">
        <v>0</v>
      </c>
      <c r="H31">
        <v>0.92720000000000002</v>
      </c>
      <c r="I31">
        <v>0.93300000000000005</v>
      </c>
      <c r="J31">
        <v>1473.6</v>
      </c>
      <c r="L31">
        <v>0.93</v>
      </c>
      <c r="M31">
        <v>0.879</v>
      </c>
      <c r="N31">
        <v>0.77300000000000002</v>
      </c>
      <c r="O31">
        <v>0.71199999999999997</v>
      </c>
      <c r="P31">
        <v>0.64800000000000002</v>
      </c>
      <c r="Q31">
        <v>0.58699999999999997</v>
      </c>
      <c r="R31">
        <v>0.52400000000000002</v>
      </c>
      <c r="S31">
        <v>0.45700000000000002</v>
      </c>
      <c r="T31">
        <v>0.41099999999999998</v>
      </c>
      <c r="U31">
        <v>0.375</v>
      </c>
    </row>
    <row r="32" spans="1:21">
      <c r="A32">
        <v>1000</v>
      </c>
      <c r="B32">
        <v>0.83860000000000001</v>
      </c>
      <c r="C32">
        <v>5592</v>
      </c>
      <c r="D32">
        <f>A32*50/5000</f>
        <v>10</v>
      </c>
      <c r="G32">
        <v>5.0000000000000001E-3</v>
      </c>
      <c r="H32">
        <v>0.86399999999999999</v>
      </c>
      <c r="I32">
        <v>0.88500000000000001</v>
      </c>
      <c r="J32">
        <v>4110</v>
      </c>
      <c r="L32">
        <v>0.9</v>
      </c>
      <c r="M32">
        <v>0.86799999999999999</v>
      </c>
      <c r="N32">
        <v>0.82299999999999995</v>
      </c>
      <c r="O32">
        <v>0.76200000000000001</v>
      </c>
      <c r="P32">
        <v>0.66200000000000003</v>
      </c>
      <c r="Q32">
        <v>0.60499999999999998</v>
      </c>
      <c r="R32">
        <v>0.55100000000000005</v>
      </c>
      <c r="S32">
        <v>0.46400000000000002</v>
      </c>
      <c r="T32">
        <v>0.38100000000000001</v>
      </c>
      <c r="U32">
        <v>0.36299999999999999</v>
      </c>
    </row>
    <row r="33" spans="1:21">
      <c r="A33">
        <v>1500</v>
      </c>
      <c r="B33">
        <v>0.82840000000000003</v>
      </c>
      <c r="C33">
        <v>8179</v>
      </c>
      <c r="D33">
        <f>A33*50/5000</f>
        <v>15</v>
      </c>
      <c r="G33">
        <v>0.01</v>
      </c>
      <c r="H33">
        <v>0.80259999999999998</v>
      </c>
      <c r="I33">
        <v>0.82540000000000002</v>
      </c>
      <c r="J33">
        <v>5354</v>
      </c>
      <c r="L33">
        <v>0.93200000000000005</v>
      </c>
      <c r="M33">
        <v>0.83</v>
      </c>
      <c r="N33">
        <v>0.81100000000000005</v>
      </c>
      <c r="O33">
        <v>0.76900000000000002</v>
      </c>
      <c r="P33">
        <v>0.68500000000000005</v>
      </c>
      <c r="Q33">
        <v>0.59099999999999997</v>
      </c>
      <c r="R33">
        <v>0.55900000000000005</v>
      </c>
      <c r="S33">
        <v>0.47399999999999998</v>
      </c>
      <c r="T33">
        <v>0.40699999999999997</v>
      </c>
      <c r="U33">
        <v>0.371</v>
      </c>
    </row>
    <row r="34" spans="1:21">
      <c r="A34">
        <v>2000</v>
      </c>
      <c r="B34">
        <v>0.84550000000000003</v>
      </c>
      <c r="C34">
        <v>10386.6</v>
      </c>
      <c r="D34">
        <f>A34*50/5000</f>
        <v>20</v>
      </c>
      <c r="G34">
        <v>1.4999999999999999E-2</v>
      </c>
      <c r="H34">
        <v>0.74439999999999995</v>
      </c>
      <c r="I34">
        <v>0.76600000000000001</v>
      </c>
      <c r="J34">
        <v>6689</v>
      </c>
      <c r="L34">
        <v>0.93300000000000005</v>
      </c>
      <c r="M34">
        <v>0.86699999999999999</v>
      </c>
      <c r="N34">
        <v>0.8</v>
      </c>
      <c r="O34">
        <v>0.72299999999999998</v>
      </c>
      <c r="P34">
        <v>0.65800000000000003</v>
      </c>
      <c r="Q34">
        <v>0.58699999999999997</v>
      </c>
      <c r="R34">
        <v>0.54400000000000004</v>
      </c>
      <c r="S34">
        <v>0.46800000000000003</v>
      </c>
      <c r="T34">
        <v>0.42299999999999999</v>
      </c>
      <c r="U34">
        <v>0.373</v>
      </c>
    </row>
    <row r="35" spans="1:21">
      <c r="A35">
        <v>2500</v>
      </c>
      <c r="B35">
        <v>0.82247999999999999</v>
      </c>
      <c r="C35">
        <v>12026.4</v>
      </c>
      <c r="D35">
        <f>A35*50/5000</f>
        <v>25</v>
      </c>
      <c r="G35">
        <v>0.02</v>
      </c>
      <c r="H35">
        <v>0.65920000000000001</v>
      </c>
      <c r="I35">
        <v>0.68200000000000005</v>
      </c>
      <c r="J35">
        <v>6906</v>
      </c>
      <c r="L35">
        <v>0.94099999999999995</v>
      </c>
      <c r="M35">
        <v>0.876</v>
      </c>
      <c r="N35">
        <v>0.80600000000000005</v>
      </c>
      <c r="O35">
        <v>0.75600000000000001</v>
      </c>
      <c r="P35">
        <v>0.64300000000000002</v>
      </c>
      <c r="Q35">
        <v>0.58299999999999996</v>
      </c>
      <c r="R35">
        <v>0.51900000000000002</v>
      </c>
      <c r="S35">
        <v>0.46100000000000002</v>
      </c>
      <c r="T35">
        <v>0.441</v>
      </c>
      <c r="U35">
        <v>0.39400000000000002</v>
      </c>
    </row>
    <row r="36" spans="1:21">
      <c r="G36">
        <v>2.5000000000000001E-2</v>
      </c>
      <c r="H36">
        <v>0.59060000000000001</v>
      </c>
      <c r="I36">
        <v>0.6018</v>
      </c>
      <c r="J36">
        <v>7224</v>
      </c>
      <c r="L36">
        <f t="shared" ref="L36:U36" si="0">AVERAGE(L31:L35)</f>
        <v>0.92720000000000002</v>
      </c>
      <c r="M36">
        <f t="shared" si="0"/>
        <v>0.8640000000000001</v>
      </c>
      <c r="N36">
        <f t="shared" si="0"/>
        <v>0.80259999999999998</v>
      </c>
      <c r="O36">
        <f t="shared" si="0"/>
        <v>0.74439999999999995</v>
      </c>
      <c r="P36">
        <f t="shared" si="0"/>
        <v>0.65920000000000001</v>
      </c>
      <c r="Q36">
        <f t="shared" si="0"/>
        <v>0.59060000000000001</v>
      </c>
      <c r="R36">
        <f t="shared" si="0"/>
        <v>0.5394000000000001</v>
      </c>
      <c r="S36">
        <f t="shared" si="0"/>
        <v>0.46479999999999999</v>
      </c>
      <c r="T36">
        <f t="shared" si="0"/>
        <v>0.41260000000000002</v>
      </c>
      <c r="U36">
        <f t="shared" si="0"/>
        <v>0.37519999999999998</v>
      </c>
    </row>
    <row r="37" spans="1:21">
      <c r="G37">
        <v>0.03</v>
      </c>
      <c r="H37">
        <v>0.53939999999999999</v>
      </c>
      <c r="I37">
        <v>0.55200000000000005</v>
      </c>
      <c r="J37">
        <v>7203</v>
      </c>
    </row>
    <row r="38" spans="1:21">
      <c r="G38">
        <v>3.5000000000000003E-2</v>
      </c>
      <c r="H38">
        <v>0.46479999999999999</v>
      </c>
      <c r="I38">
        <v>0.47160000000000002</v>
      </c>
      <c r="J38">
        <v>6801.6</v>
      </c>
    </row>
    <row r="39" spans="1:21">
      <c r="G39">
        <v>0.04</v>
      </c>
      <c r="H39">
        <v>0.41260000000000002</v>
      </c>
      <c r="I39">
        <v>0.41820000000000002</v>
      </c>
      <c r="J39">
        <v>6353.6</v>
      </c>
    </row>
    <row r="40" spans="1:21">
      <c r="G40">
        <v>4.4999999999999998E-2</v>
      </c>
      <c r="H40">
        <v>0.35720000000000002</v>
      </c>
      <c r="I40">
        <v>0.37759999999999999</v>
      </c>
      <c r="J40">
        <v>6099.4</v>
      </c>
    </row>
    <row r="41" spans="1:21">
      <c r="G41">
        <v>0.05</v>
      </c>
      <c r="H41">
        <v>0.31659999999999999</v>
      </c>
      <c r="I41">
        <v>0.31659999999999999</v>
      </c>
      <c r="J41">
        <v>5387.4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61"/>
  <sheetViews>
    <sheetView tabSelected="1" topLeftCell="A48" workbookViewId="0">
      <selection activeCell="G61" sqref="G61"/>
    </sheetView>
  </sheetViews>
  <sheetFormatPr defaultRowHeight="15"/>
  <cols>
    <col min="1" max="1" width="13.85546875" customWidth="1"/>
    <col min="2" max="2" width="11.7109375" customWidth="1"/>
    <col min="3" max="3" width="10.140625" customWidth="1"/>
    <col min="4" max="4" width="17.140625" customWidth="1"/>
    <col min="5" max="5" width="17.7109375" customWidth="1"/>
    <col min="6" max="6" width="18.28515625" customWidth="1"/>
    <col min="8" max="12" width="12.7109375" customWidth="1"/>
    <col min="13" max="13" width="2.85546875" customWidth="1"/>
    <col min="15" max="19" width="13.5703125" customWidth="1"/>
  </cols>
  <sheetData>
    <row r="1" spans="1:19">
      <c r="A1" t="s">
        <v>0</v>
      </c>
      <c r="B1">
        <v>5000</v>
      </c>
      <c r="H1" t="s">
        <v>0</v>
      </c>
      <c r="I1">
        <v>5000</v>
      </c>
      <c r="O1" t="s">
        <v>0</v>
      </c>
      <c r="P1">
        <v>5000</v>
      </c>
    </row>
    <row r="2" spans="1:19">
      <c r="A2" t="s">
        <v>1</v>
      </c>
      <c r="B2" s="1">
        <v>500</v>
      </c>
      <c r="H2" t="s">
        <v>1</v>
      </c>
      <c r="I2" s="1" t="s">
        <v>20</v>
      </c>
      <c r="O2" t="s">
        <v>1</v>
      </c>
      <c r="P2" s="1">
        <v>500</v>
      </c>
    </row>
    <row r="3" spans="1:19">
      <c r="A3" t="s">
        <v>2</v>
      </c>
      <c r="B3" s="1" t="s">
        <v>20</v>
      </c>
      <c r="H3" t="s">
        <v>2</v>
      </c>
      <c r="I3" s="1">
        <v>50</v>
      </c>
      <c r="O3" t="s">
        <v>2</v>
      </c>
      <c r="P3" s="1">
        <v>50</v>
      </c>
    </row>
    <row r="4" spans="1:19">
      <c r="A4" t="s">
        <v>3</v>
      </c>
      <c r="B4" s="1" t="s">
        <v>20</v>
      </c>
      <c r="H4" t="s">
        <v>3</v>
      </c>
      <c r="I4" s="1" t="s">
        <v>20</v>
      </c>
      <c r="O4" t="s">
        <v>3</v>
      </c>
      <c r="P4" s="1" t="s">
        <v>20</v>
      </c>
    </row>
    <row r="5" spans="1:19">
      <c r="A5" t="s">
        <v>6</v>
      </c>
      <c r="B5">
        <v>1</v>
      </c>
      <c r="H5" t="s">
        <v>6</v>
      </c>
      <c r="I5">
        <v>1</v>
      </c>
      <c r="O5" t="s">
        <v>6</v>
      </c>
      <c r="P5">
        <v>1</v>
      </c>
    </row>
    <row r="6" spans="1:19">
      <c r="A6" t="s">
        <v>5</v>
      </c>
      <c r="B6" s="1" t="s">
        <v>20</v>
      </c>
      <c r="H6" t="s">
        <v>5</v>
      </c>
      <c r="I6" s="1" t="s">
        <v>20</v>
      </c>
      <c r="O6" t="s">
        <v>5</v>
      </c>
      <c r="P6" s="1" t="s">
        <v>20</v>
      </c>
    </row>
    <row r="7" spans="1:19">
      <c r="A7" t="s">
        <v>4</v>
      </c>
      <c r="B7">
        <v>0.01</v>
      </c>
      <c r="H7" t="s">
        <v>4</v>
      </c>
      <c r="I7">
        <v>0.01</v>
      </c>
      <c r="O7" t="s">
        <v>4</v>
      </c>
      <c r="P7">
        <v>0.01</v>
      </c>
    </row>
    <row r="8" spans="1:19">
      <c r="A8" t="s">
        <v>27</v>
      </c>
      <c r="B8" s="1">
        <v>0.01</v>
      </c>
      <c r="H8" t="s">
        <v>27</v>
      </c>
      <c r="I8" s="1">
        <v>0.01</v>
      </c>
      <c r="O8" t="s">
        <v>27</v>
      </c>
      <c r="P8" s="1" t="s">
        <v>20</v>
      </c>
    </row>
    <row r="10" spans="1:19">
      <c r="A10" t="s">
        <v>2</v>
      </c>
      <c r="B10" t="s">
        <v>33</v>
      </c>
      <c r="C10" t="s">
        <v>35</v>
      </c>
      <c r="D10" t="s">
        <v>34</v>
      </c>
      <c r="E10" t="s">
        <v>36</v>
      </c>
      <c r="H10" t="s">
        <v>1</v>
      </c>
      <c r="I10" t="s">
        <v>33</v>
      </c>
      <c r="J10" t="s">
        <v>35</v>
      </c>
      <c r="K10" t="s">
        <v>34</v>
      </c>
      <c r="L10" t="s">
        <v>36</v>
      </c>
      <c r="O10" t="s">
        <v>27</v>
      </c>
      <c r="P10" t="s">
        <v>33</v>
      </c>
      <c r="Q10" t="s">
        <v>35</v>
      </c>
      <c r="R10" t="s">
        <v>34</v>
      </c>
      <c r="S10" t="s">
        <v>36</v>
      </c>
    </row>
    <row r="11" spans="1:19">
      <c r="A11">
        <v>10</v>
      </c>
      <c r="B11">
        <v>0.99239999999999995</v>
      </c>
      <c r="C11">
        <v>0.99</v>
      </c>
      <c r="D11">
        <v>2383.1999999999998</v>
      </c>
      <c r="E11">
        <v>333.8</v>
      </c>
      <c r="H11">
        <v>500</v>
      </c>
      <c r="I11">
        <v>0.83279999999999998</v>
      </c>
      <c r="J11">
        <v>0.80559999999999998</v>
      </c>
      <c r="K11">
        <v>3094.6</v>
      </c>
      <c r="L11">
        <v>467.2</v>
      </c>
      <c r="O11">
        <v>0</v>
      </c>
      <c r="P11">
        <v>0.94599999999999995</v>
      </c>
      <c r="Q11">
        <v>0.92720000000000002</v>
      </c>
      <c r="R11">
        <v>1364.6</v>
      </c>
      <c r="S11">
        <v>488.6</v>
      </c>
    </row>
    <row r="12" spans="1:19">
      <c r="A12">
        <v>20</v>
      </c>
      <c r="B12">
        <v>0.96040000000000003</v>
      </c>
      <c r="C12">
        <v>0.96360000000000001</v>
      </c>
      <c r="D12">
        <v>2549.8000000000002</v>
      </c>
      <c r="E12">
        <v>329</v>
      </c>
      <c r="H12">
        <v>1000</v>
      </c>
      <c r="I12">
        <v>0.83860000000000001</v>
      </c>
      <c r="J12">
        <v>0.79649999999999999</v>
      </c>
      <c r="K12">
        <v>5743.6</v>
      </c>
      <c r="L12">
        <v>865.4</v>
      </c>
      <c r="O12">
        <v>5.0000000000000001E-3</v>
      </c>
      <c r="P12">
        <v>0.88500000000000001</v>
      </c>
      <c r="Q12">
        <v>0.87739999999999996</v>
      </c>
      <c r="R12">
        <v>3967</v>
      </c>
      <c r="S12">
        <v>693</v>
      </c>
    </row>
    <row r="13" spans="1:19">
      <c r="A13">
        <v>30</v>
      </c>
      <c r="B13">
        <v>0.92200000000000004</v>
      </c>
      <c r="C13">
        <v>0.92359999999999998</v>
      </c>
      <c r="D13">
        <v>3162</v>
      </c>
      <c r="E13">
        <v>495.8</v>
      </c>
      <c r="H13">
        <v>1500</v>
      </c>
      <c r="I13">
        <v>0.82430000000000003</v>
      </c>
      <c r="J13">
        <v>0.80120000000000002</v>
      </c>
      <c r="K13">
        <v>7797.4</v>
      </c>
      <c r="L13">
        <v>1109.5999999999999</v>
      </c>
      <c r="O13">
        <v>0.01</v>
      </c>
      <c r="P13">
        <v>0.83979999999999999</v>
      </c>
      <c r="Q13">
        <v>0.80149999999999999</v>
      </c>
      <c r="R13">
        <v>5791</v>
      </c>
      <c r="S13">
        <v>775.8</v>
      </c>
    </row>
    <row r="14" spans="1:19">
      <c r="A14">
        <v>40</v>
      </c>
      <c r="B14">
        <v>0.87719999999999998</v>
      </c>
      <c r="C14">
        <v>0.88160000000000005</v>
      </c>
      <c r="D14">
        <v>3023.4</v>
      </c>
      <c r="E14">
        <v>446.6</v>
      </c>
      <c r="H14">
        <v>2000</v>
      </c>
      <c r="I14">
        <v>0.8357</v>
      </c>
      <c r="J14">
        <v>0.80179999999999996</v>
      </c>
      <c r="K14">
        <v>10231</v>
      </c>
      <c r="L14">
        <v>1448</v>
      </c>
      <c r="O14">
        <v>1.4999999999999999E-2</v>
      </c>
      <c r="P14">
        <v>0.75360000000000005</v>
      </c>
      <c r="Q14">
        <v>0.73080000000000001</v>
      </c>
      <c r="R14">
        <v>6341.6</v>
      </c>
      <c r="S14">
        <v>923.4</v>
      </c>
    </row>
    <row r="15" spans="1:19">
      <c r="A15">
        <v>50</v>
      </c>
      <c r="B15">
        <v>0.85440000000000005</v>
      </c>
      <c r="C15">
        <v>0.80720000000000003</v>
      </c>
      <c r="D15">
        <v>3272.6</v>
      </c>
      <c r="E15">
        <v>471.6</v>
      </c>
      <c r="H15">
        <v>2500</v>
      </c>
      <c r="I15">
        <v>0.84992000000000001</v>
      </c>
      <c r="J15">
        <v>0.80191999999999997</v>
      </c>
      <c r="K15">
        <v>13372</v>
      </c>
      <c r="L15">
        <v>1675.8</v>
      </c>
      <c r="O15">
        <v>0.02</v>
      </c>
      <c r="P15">
        <v>0.70440000000000003</v>
      </c>
      <c r="Q15">
        <v>0.66579999999999995</v>
      </c>
      <c r="R15">
        <v>7239.6</v>
      </c>
      <c r="S15">
        <v>974.2</v>
      </c>
    </row>
    <row r="16" spans="1:19">
      <c r="A16">
        <v>60</v>
      </c>
      <c r="B16">
        <v>0.76800000000000002</v>
      </c>
      <c r="C16">
        <v>0.76039999999999996</v>
      </c>
      <c r="D16">
        <v>3127.2</v>
      </c>
      <c r="E16">
        <v>469.6</v>
      </c>
      <c r="O16">
        <v>2.5000000000000001E-2</v>
      </c>
      <c r="P16">
        <v>0.62539999999999996</v>
      </c>
      <c r="Q16">
        <v>0.60599999999999998</v>
      </c>
      <c r="R16">
        <v>7272.2</v>
      </c>
      <c r="S16">
        <v>771.8</v>
      </c>
    </row>
    <row r="17" spans="1:19">
      <c r="A17">
        <v>70</v>
      </c>
      <c r="B17">
        <v>0.75760000000000005</v>
      </c>
      <c r="C17">
        <v>0.67320000000000002</v>
      </c>
      <c r="D17">
        <v>2977.8</v>
      </c>
      <c r="E17">
        <v>407</v>
      </c>
      <c r="O17">
        <v>0.03</v>
      </c>
      <c r="P17">
        <v>0.55020000000000002</v>
      </c>
      <c r="Q17">
        <v>0.53459999999999996</v>
      </c>
      <c r="R17">
        <v>7149.2</v>
      </c>
      <c r="S17">
        <v>835.8</v>
      </c>
    </row>
    <row r="18" spans="1:19">
      <c r="A18">
        <v>80</v>
      </c>
      <c r="B18">
        <v>0.67359999999999998</v>
      </c>
      <c r="C18">
        <v>0.63639999999999997</v>
      </c>
      <c r="D18">
        <v>2780.4</v>
      </c>
      <c r="E18">
        <v>455</v>
      </c>
      <c r="O18">
        <v>3.5000000000000003E-2</v>
      </c>
      <c r="P18">
        <v>0.49880000000000002</v>
      </c>
      <c r="Q18">
        <v>0.47560000000000002</v>
      </c>
      <c r="R18">
        <v>6551.8</v>
      </c>
      <c r="S18">
        <v>833.6</v>
      </c>
    </row>
    <row r="19" spans="1:19" s="3" customFormat="1">
      <c r="O19">
        <v>0.04</v>
      </c>
      <c r="P19" s="3">
        <v>0.44740000000000002</v>
      </c>
      <c r="Q19" s="3">
        <v>0.41660000000000003</v>
      </c>
      <c r="R19" s="3">
        <v>6545</v>
      </c>
      <c r="S19" s="3">
        <v>668.2</v>
      </c>
    </row>
    <row r="20" spans="1:19">
      <c r="A20" t="s">
        <v>42</v>
      </c>
      <c r="B20" t="s">
        <v>37</v>
      </c>
      <c r="C20" t="s">
        <v>38</v>
      </c>
      <c r="D20" t="s">
        <v>39</v>
      </c>
      <c r="E20" t="s">
        <v>40</v>
      </c>
      <c r="F20" t="s">
        <v>41</v>
      </c>
      <c r="O20" s="3">
        <v>4.4999999999999998E-2</v>
      </c>
      <c r="P20" s="4">
        <v>0.37</v>
      </c>
      <c r="Q20" s="4">
        <v>0.37519999999999998</v>
      </c>
      <c r="R20" s="4">
        <v>5845.8</v>
      </c>
      <c r="S20" s="4">
        <v>672.2</v>
      </c>
    </row>
    <row r="21" spans="1:19">
      <c r="A21">
        <v>10</v>
      </c>
      <c r="B21">
        <v>0.99160000000000004</v>
      </c>
      <c r="C21">
        <v>0.99160000000000004</v>
      </c>
      <c r="D21">
        <v>0.99119999999999997</v>
      </c>
      <c r="E21">
        <v>0.99160000000000004</v>
      </c>
      <c r="F21">
        <v>0.99160000000000004</v>
      </c>
      <c r="O21">
        <v>0.05</v>
      </c>
      <c r="P21" s="4">
        <v>0.3322</v>
      </c>
      <c r="Q21" s="4">
        <v>0.31459999999999999</v>
      </c>
      <c r="R21" s="4">
        <v>5365</v>
      </c>
      <c r="S21" s="4">
        <v>578.79999999999995</v>
      </c>
    </row>
    <row r="22" spans="1:19">
      <c r="A22">
        <v>20</v>
      </c>
      <c r="B22">
        <v>0.97199999999999998</v>
      </c>
      <c r="C22">
        <v>0.97040000000000004</v>
      </c>
      <c r="D22">
        <v>0.97240000000000004</v>
      </c>
      <c r="E22">
        <v>0.9748</v>
      </c>
      <c r="F22">
        <v>0.97240000000000004</v>
      </c>
    </row>
    <row r="23" spans="1:19">
      <c r="A23">
        <v>30</v>
      </c>
      <c r="B23">
        <v>0.92400000000000004</v>
      </c>
      <c r="C23">
        <v>0.91720000000000002</v>
      </c>
      <c r="D23">
        <v>0.92920000000000003</v>
      </c>
      <c r="E23">
        <v>0.92479999999999996</v>
      </c>
      <c r="F23">
        <v>0.9244</v>
      </c>
    </row>
    <row r="24" spans="1:19">
      <c r="A24">
        <v>40</v>
      </c>
      <c r="B24">
        <v>0.86719999999999997</v>
      </c>
      <c r="C24">
        <v>0.86599999999999999</v>
      </c>
      <c r="D24">
        <v>0.87760000000000005</v>
      </c>
      <c r="E24">
        <v>0.87</v>
      </c>
      <c r="F24">
        <v>0.87280000000000002</v>
      </c>
    </row>
    <row r="25" spans="1:19">
      <c r="A25">
        <v>50</v>
      </c>
      <c r="B25">
        <v>0.83879999999999999</v>
      </c>
      <c r="C25">
        <v>0.82720000000000005</v>
      </c>
      <c r="D25">
        <v>0.83160000000000001</v>
      </c>
      <c r="E25">
        <v>0.83560000000000001</v>
      </c>
      <c r="F25">
        <v>0.84319999999999995</v>
      </c>
    </row>
    <row r="26" spans="1:19">
      <c r="A26">
        <v>60</v>
      </c>
      <c r="B26">
        <v>0.78359999999999996</v>
      </c>
      <c r="C26">
        <v>0.76559999999999995</v>
      </c>
      <c r="D26">
        <v>0.80120000000000002</v>
      </c>
      <c r="E26">
        <v>0.79039999999999999</v>
      </c>
      <c r="F26">
        <v>0.78839999999999999</v>
      </c>
    </row>
    <row r="27" spans="1:19">
      <c r="A27">
        <v>70</v>
      </c>
      <c r="B27">
        <v>0.72119999999999995</v>
      </c>
      <c r="C27">
        <v>0.70920000000000005</v>
      </c>
      <c r="D27">
        <v>0.72240000000000004</v>
      </c>
      <c r="E27">
        <v>0.72199999999999998</v>
      </c>
      <c r="F27">
        <v>0.72119999999999995</v>
      </c>
    </row>
    <row r="28" spans="1:19">
      <c r="A28">
        <v>80</v>
      </c>
      <c r="B28">
        <v>0.67920000000000003</v>
      </c>
      <c r="C28">
        <v>0.63680000000000003</v>
      </c>
      <c r="D28">
        <v>0.66080000000000005</v>
      </c>
      <c r="E28">
        <v>0.66439999999999999</v>
      </c>
      <c r="F28">
        <v>0.66039999999999999</v>
      </c>
    </row>
    <row r="30" spans="1:19">
      <c r="A30" t="s">
        <v>42</v>
      </c>
      <c r="B30" t="s">
        <v>37</v>
      </c>
      <c r="C30" t="s">
        <v>38</v>
      </c>
      <c r="D30" t="s">
        <v>39</v>
      </c>
      <c r="E30" t="s">
        <v>40</v>
      </c>
      <c r="F30" t="s">
        <v>41</v>
      </c>
    </row>
    <row r="31" spans="1:19">
      <c r="A31">
        <v>10</v>
      </c>
      <c r="B31">
        <v>2446.1999999999998</v>
      </c>
      <c r="C31">
        <v>251.4</v>
      </c>
      <c r="D31">
        <v>41575.599999999999</v>
      </c>
      <c r="E31">
        <v>42176.4</v>
      </c>
      <c r="F31">
        <v>3305.4</v>
      </c>
    </row>
    <row r="32" spans="1:19">
      <c r="A32">
        <v>20</v>
      </c>
      <c r="B32">
        <v>2550.1999999999998</v>
      </c>
      <c r="C32">
        <v>383.2</v>
      </c>
      <c r="D32">
        <v>41446.199999999997</v>
      </c>
      <c r="E32">
        <v>42077.8</v>
      </c>
      <c r="F32">
        <v>3190</v>
      </c>
    </row>
    <row r="33" spans="1:6">
      <c r="A33">
        <v>30</v>
      </c>
      <c r="B33">
        <v>2965.4</v>
      </c>
      <c r="C33">
        <v>472</v>
      </c>
      <c r="D33">
        <v>41535.4</v>
      </c>
      <c r="E33">
        <v>42162.6</v>
      </c>
      <c r="F33">
        <v>3182.8</v>
      </c>
    </row>
    <row r="34" spans="1:6">
      <c r="A34">
        <v>40</v>
      </c>
      <c r="B34">
        <v>3065.6</v>
      </c>
      <c r="C34">
        <v>449.6</v>
      </c>
      <c r="D34">
        <v>41398.6</v>
      </c>
      <c r="E34">
        <v>41911.599999999999</v>
      </c>
      <c r="F34">
        <v>2905</v>
      </c>
    </row>
    <row r="35" spans="1:6">
      <c r="A35">
        <v>50</v>
      </c>
      <c r="B35">
        <v>3430.6</v>
      </c>
      <c r="C35">
        <v>479.6</v>
      </c>
      <c r="D35">
        <v>41383.599999999999</v>
      </c>
      <c r="E35">
        <v>41914.800000000003</v>
      </c>
      <c r="F35">
        <v>2918.2</v>
      </c>
    </row>
    <row r="36" spans="1:6">
      <c r="A36">
        <v>60</v>
      </c>
      <c r="B36">
        <v>3078.6</v>
      </c>
      <c r="C36">
        <v>392</v>
      </c>
      <c r="D36">
        <v>41180</v>
      </c>
      <c r="E36">
        <v>41630</v>
      </c>
      <c r="F36">
        <v>2600</v>
      </c>
    </row>
    <row r="37" spans="1:6">
      <c r="A37">
        <v>70</v>
      </c>
      <c r="B37">
        <v>2964.4</v>
      </c>
      <c r="C37">
        <v>429</v>
      </c>
      <c r="D37">
        <v>41139.4</v>
      </c>
      <c r="E37">
        <v>41550.199999999997</v>
      </c>
      <c r="F37">
        <v>2475.6</v>
      </c>
    </row>
    <row r="38" spans="1:6">
      <c r="A38">
        <v>80</v>
      </c>
      <c r="B38">
        <v>2805.6</v>
      </c>
      <c r="C38">
        <v>376.8</v>
      </c>
      <c r="D38">
        <v>41044.199999999997</v>
      </c>
      <c r="E38">
        <v>41409.800000000003</v>
      </c>
      <c r="F38">
        <v>2372.8000000000002</v>
      </c>
    </row>
    <row r="41" spans="1:6">
      <c r="A41" t="s">
        <v>1</v>
      </c>
      <c r="B41" t="s">
        <v>37</v>
      </c>
      <c r="C41" t="s">
        <v>38</v>
      </c>
      <c r="D41" t="s">
        <v>39</v>
      </c>
      <c r="E41" t="s">
        <v>40</v>
      </c>
      <c r="F41" t="s">
        <v>41</v>
      </c>
    </row>
    <row r="42" spans="1:6">
      <c r="A42">
        <v>500</v>
      </c>
      <c r="B42">
        <v>0.82040000000000002</v>
      </c>
      <c r="C42">
        <v>0.8044</v>
      </c>
      <c r="D42">
        <v>0.8236</v>
      </c>
      <c r="E42">
        <v>0.81320000000000003</v>
      </c>
      <c r="F42">
        <v>0.80759999999999998</v>
      </c>
    </row>
    <row r="43" spans="1:6">
      <c r="A43">
        <v>1000</v>
      </c>
      <c r="B43">
        <v>0.84699999999999998</v>
      </c>
      <c r="C43">
        <v>0.82479999999999998</v>
      </c>
      <c r="D43">
        <v>0.83860000000000001</v>
      </c>
      <c r="E43">
        <v>0.82740000000000002</v>
      </c>
      <c r="F43">
        <v>0.83</v>
      </c>
    </row>
    <row r="44" spans="1:6">
      <c r="A44">
        <v>1500</v>
      </c>
      <c r="B44">
        <v>0.84919999999999995</v>
      </c>
      <c r="C44">
        <v>0.83109999999999995</v>
      </c>
      <c r="D44">
        <v>0.85009999999999997</v>
      </c>
      <c r="E44">
        <v>0.84519999999999995</v>
      </c>
      <c r="F44">
        <v>0.83450000000000002</v>
      </c>
    </row>
    <row r="45" spans="1:6">
      <c r="A45">
        <v>2000</v>
      </c>
      <c r="B45">
        <v>0.84640000000000004</v>
      </c>
      <c r="C45">
        <v>0.83409999999999995</v>
      </c>
      <c r="D45">
        <v>0.84219999999999995</v>
      </c>
      <c r="E45">
        <v>0.8377</v>
      </c>
      <c r="F45">
        <v>0.84150000000000003</v>
      </c>
    </row>
    <row r="46" spans="1:6">
      <c r="A46">
        <v>2500</v>
      </c>
      <c r="B46">
        <v>0.82311999999999996</v>
      </c>
      <c r="C46">
        <v>0.81488000000000005</v>
      </c>
      <c r="D46">
        <v>0.83720000000000006</v>
      </c>
      <c r="E46">
        <v>0.83240000000000003</v>
      </c>
      <c r="F46">
        <v>0.82776000000000005</v>
      </c>
    </row>
    <row r="48" spans="1:6">
      <c r="A48" t="s">
        <v>1</v>
      </c>
      <c r="B48" t="s">
        <v>37</v>
      </c>
      <c r="C48" t="s">
        <v>38</v>
      </c>
      <c r="D48" t="s">
        <v>39</v>
      </c>
      <c r="E48" t="s">
        <v>40</v>
      </c>
      <c r="F48" t="s">
        <v>41</v>
      </c>
    </row>
    <row r="49" spans="1:6">
      <c r="A49">
        <v>500</v>
      </c>
      <c r="B49">
        <v>2990</v>
      </c>
      <c r="C49">
        <v>467.6</v>
      </c>
      <c r="D49">
        <v>41316.199999999997</v>
      </c>
      <c r="E49">
        <v>41813.599999999999</v>
      </c>
      <c r="F49">
        <v>2802</v>
      </c>
    </row>
    <row r="50" spans="1:6">
      <c r="A50">
        <v>1000</v>
      </c>
      <c r="B50">
        <v>5578.6</v>
      </c>
      <c r="C50">
        <v>849.2</v>
      </c>
      <c r="D50">
        <v>41429</v>
      </c>
      <c r="E50">
        <v>42051.199999999997</v>
      </c>
      <c r="F50">
        <v>2924.4</v>
      </c>
    </row>
    <row r="51" spans="1:6">
      <c r="A51">
        <v>1500</v>
      </c>
      <c r="B51">
        <v>7974.6</v>
      </c>
      <c r="C51">
        <v>1092.2</v>
      </c>
      <c r="D51">
        <v>41508.199999999997</v>
      </c>
      <c r="E51">
        <v>42045</v>
      </c>
      <c r="F51">
        <v>2925.6</v>
      </c>
    </row>
    <row r="52" spans="1:6">
      <c r="A52">
        <v>2000</v>
      </c>
      <c r="B52">
        <v>10333.4</v>
      </c>
      <c r="C52">
        <v>1411.8</v>
      </c>
      <c r="D52">
        <v>41413.599999999999</v>
      </c>
      <c r="E52">
        <v>42048.4</v>
      </c>
      <c r="F52">
        <v>2912.6</v>
      </c>
    </row>
    <row r="53" spans="1:6">
      <c r="A53">
        <v>2500</v>
      </c>
      <c r="B53">
        <v>12569.6</v>
      </c>
      <c r="C53">
        <v>1814.6</v>
      </c>
      <c r="D53">
        <v>41545.800000000003</v>
      </c>
      <c r="E53">
        <v>42113.2</v>
      </c>
      <c r="F53">
        <v>2998.2</v>
      </c>
    </row>
    <row r="55" spans="1:6">
      <c r="A55" t="s">
        <v>27</v>
      </c>
      <c r="B55" t="s">
        <v>37</v>
      </c>
      <c r="C55" t="s">
        <v>38</v>
      </c>
      <c r="D55" t="s">
        <v>39</v>
      </c>
      <c r="E55" t="s">
        <v>40</v>
      </c>
      <c r="F55" t="s">
        <v>41</v>
      </c>
    </row>
    <row r="56" spans="1:6">
      <c r="A56">
        <v>0</v>
      </c>
      <c r="B56">
        <v>0.94299999999999995</v>
      </c>
      <c r="C56">
        <v>0.94399999999999995</v>
      </c>
      <c r="D56">
        <v>0.94620000000000004</v>
      </c>
      <c r="E56">
        <v>0.94599999999999995</v>
      </c>
      <c r="F56">
        <v>0.94720000000000004</v>
      </c>
    </row>
    <row r="57" spans="1:6">
      <c r="A57">
        <v>5.0000000000000001E-3</v>
      </c>
      <c r="B57">
        <v>0.89159999999999995</v>
      </c>
      <c r="C57">
        <v>0.88</v>
      </c>
      <c r="D57">
        <v>0.89300000000000002</v>
      </c>
      <c r="E57">
        <v>0.89</v>
      </c>
      <c r="F57">
        <v>0.88759999999999994</v>
      </c>
    </row>
    <row r="59" spans="1:6">
      <c r="A59" t="s">
        <v>27</v>
      </c>
      <c r="B59" t="s">
        <v>37</v>
      </c>
      <c r="C59" t="s">
        <v>38</v>
      </c>
      <c r="D59" t="s">
        <v>39</v>
      </c>
      <c r="E59" t="s">
        <v>40</v>
      </c>
      <c r="F59" t="s">
        <v>41</v>
      </c>
    </row>
    <row r="60" spans="1:6">
      <c r="A60">
        <v>0</v>
      </c>
      <c r="B60">
        <v>1446.8</v>
      </c>
      <c r="C60">
        <v>512.4</v>
      </c>
      <c r="D60">
        <v>41080.6</v>
      </c>
      <c r="E60">
        <v>41144.800000000003</v>
      </c>
      <c r="F60">
        <v>1910</v>
      </c>
    </row>
    <row r="61" spans="1:6">
      <c r="A61">
        <v>5.0000000000000001E-3</v>
      </c>
      <c r="B61">
        <v>3793.2</v>
      </c>
      <c r="C61">
        <v>778.6</v>
      </c>
      <c r="D61">
        <v>41294.400000000001</v>
      </c>
      <c r="E61">
        <v>41620.199999999997</v>
      </c>
      <c r="F61">
        <v>2537.1999999999998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3"/>
  <sheetViews>
    <sheetView topLeftCell="A10" workbookViewId="0">
      <selection activeCell="E34" sqref="E34"/>
    </sheetView>
  </sheetViews>
  <sheetFormatPr defaultRowHeight="15"/>
  <sheetData>
    <row r="1" spans="1:5">
      <c r="A1" t="s">
        <v>27</v>
      </c>
      <c r="B1" t="s">
        <v>37</v>
      </c>
      <c r="C1" t="s">
        <v>38</v>
      </c>
      <c r="D1" t="s">
        <v>41</v>
      </c>
      <c r="E1" t="s">
        <v>43</v>
      </c>
    </row>
    <row r="2" spans="1:5">
      <c r="A2">
        <v>0</v>
      </c>
      <c r="B2">
        <v>0.94020000000000004</v>
      </c>
      <c r="C2">
        <v>0.92279999999999995</v>
      </c>
      <c r="D2">
        <v>0.93159999999999998</v>
      </c>
      <c r="E2">
        <v>0.93340000000000001</v>
      </c>
    </row>
    <row r="3" spans="1:5">
      <c r="A3">
        <v>5.0000000000000001E-3</v>
      </c>
      <c r="B3">
        <v>0.90039999999999998</v>
      </c>
      <c r="C3">
        <v>0.88280000000000003</v>
      </c>
      <c r="D3">
        <v>0.89280000000000004</v>
      </c>
      <c r="E3">
        <v>0.89200000000000002</v>
      </c>
    </row>
    <row r="4" spans="1:5">
      <c r="A4">
        <v>0.01</v>
      </c>
      <c r="B4">
        <v>0.8478</v>
      </c>
      <c r="C4">
        <v>0.81579999999999997</v>
      </c>
      <c r="D4">
        <v>0.84440000000000004</v>
      </c>
      <c r="E4">
        <v>0.83620000000000005</v>
      </c>
    </row>
    <row r="5" spans="1:5">
      <c r="A5">
        <v>1.4999999999999999E-2</v>
      </c>
      <c r="B5">
        <v>0.7782</v>
      </c>
      <c r="C5">
        <v>0.75760000000000005</v>
      </c>
      <c r="D5">
        <v>0.7712</v>
      </c>
      <c r="E5">
        <v>0.77280000000000004</v>
      </c>
    </row>
    <row r="6" spans="1:5">
      <c r="A6">
        <v>0.02</v>
      </c>
      <c r="B6">
        <v>0.70020000000000004</v>
      </c>
      <c r="C6">
        <v>0.69199999999999995</v>
      </c>
      <c r="D6">
        <v>0.69540000000000002</v>
      </c>
      <c r="E6">
        <v>0.68859999999999999</v>
      </c>
    </row>
    <row r="7" spans="1:5">
      <c r="A7">
        <v>2.5000000000000001E-2</v>
      </c>
      <c r="B7">
        <v>0.64759999999999995</v>
      </c>
      <c r="C7">
        <v>0.61919999999999997</v>
      </c>
      <c r="D7">
        <v>0.63619999999999999</v>
      </c>
      <c r="E7">
        <v>0.63239999999999996</v>
      </c>
    </row>
    <row r="9" spans="1:5">
      <c r="A9" t="s">
        <v>27</v>
      </c>
      <c r="B9" t="s">
        <v>37</v>
      </c>
      <c r="C9" t="s">
        <v>38</v>
      </c>
      <c r="D9" t="s">
        <v>41</v>
      </c>
      <c r="E9" t="s">
        <v>43</v>
      </c>
    </row>
    <row r="10" spans="1:5">
      <c r="A10">
        <v>0</v>
      </c>
      <c r="B10">
        <v>1430</v>
      </c>
      <c r="C10">
        <v>502.2</v>
      </c>
      <c r="D10">
        <v>1900.2</v>
      </c>
      <c r="E10">
        <v>1389.2</v>
      </c>
    </row>
    <row r="11" spans="1:5">
      <c r="A11">
        <v>5.0000000000000001E-3</v>
      </c>
      <c r="B11">
        <v>3879</v>
      </c>
      <c r="C11">
        <v>716.8</v>
      </c>
      <c r="D11">
        <v>2441.1999999999998</v>
      </c>
      <c r="E11">
        <v>2007.2</v>
      </c>
    </row>
    <row r="12" spans="1:5">
      <c r="A12">
        <v>0.01</v>
      </c>
      <c r="B12">
        <v>5494.8</v>
      </c>
      <c r="C12">
        <v>830.6</v>
      </c>
      <c r="D12">
        <v>2899.2</v>
      </c>
      <c r="E12">
        <v>2457.8000000000002</v>
      </c>
    </row>
    <row r="13" spans="1:5">
      <c r="A13">
        <v>1.4999999999999999E-2</v>
      </c>
      <c r="B13">
        <v>6292.6</v>
      </c>
      <c r="C13">
        <v>956.8</v>
      </c>
      <c r="D13">
        <v>3362.8</v>
      </c>
      <c r="E13">
        <v>2805</v>
      </c>
    </row>
    <row r="14" spans="1:5">
      <c r="A14">
        <v>0.02</v>
      </c>
      <c r="B14">
        <v>7183</v>
      </c>
      <c r="C14">
        <v>920.6</v>
      </c>
      <c r="D14">
        <v>3675.2</v>
      </c>
      <c r="E14">
        <v>3100.2</v>
      </c>
    </row>
    <row r="15" spans="1:5">
      <c r="A15">
        <v>2.5000000000000001E-2</v>
      </c>
      <c r="B15">
        <v>7452</v>
      </c>
      <c r="C15">
        <v>867.6</v>
      </c>
      <c r="D15">
        <v>3767.6</v>
      </c>
      <c r="E15">
        <v>3301.2</v>
      </c>
    </row>
    <row r="19" spans="1:5">
      <c r="A19" t="s">
        <v>42</v>
      </c>
      <c r="B19" t="s">
        <v>37</v>
      </c>
      <c r="C19" t="s">
        <v>38</v>
      </c>
      <c r="D19" t="s">
        <v>41</v>
      </c>
      <c r="E19" t="s">
        <v>43</v>
      </c>
    </row>
    <row r="20" spans="1:5">
      <c r="A20">
        <v>10</v>
      </c>
      <c r="B20">
        <v>0.99139999999999995</v>
      </c>
      <c r="C20">
        <v>0.99119999999999997</v>
      </c>
      <c r="D20">
        <v>0.99080000000000001</v>
      </c>
      <c r="E20">
        <v>0.99080000000000001</v>
      </c>
    </row>
    <row r="21" spans="1:5">
      <c r="A21">
        <v>20</v>
      </c>
      <c r="B21">
        <v>0.96379999999999999</v>
      </c>
      <c r="C21">
        <v>0.96120000000000005</v>
      </c>
      <c r="D21">
        <v>0.96599999999999997</v>
      </c>
      <c r="E21">
        <v>0.96719999999999995</v>
      </c>
    </row>
    <row r="22" spans="1:5">
      <c r="A22">
        <v>30</v>
      </c>
      <c r="B22">
        <v>0.92179999999999995</v>
      </c>
      <c r="C22">
        <v>0.91439999999999999</v>
      </c>
      <c r="D22">
        <v>0.92020000000000002</v>
      </c>
      <c r="E22">
        <v>0.91820000000000002</v>
      </c>
    </row>
    <row r="23" spans="1:5">
      <c r="A23">
        <v>40</v>
      </c>
      <c r="B23">
        <v>0.88619999999999999</v>
      </c>
      <c r="C23">
        <v>0.87419999999999998</v>
      </c>
      <c r="D23">
        <v>0.88039999999999996</v>
      </c>
      <c r="E23">
        <v>0.879</v>
      </c>
    </row>
    <row r="24" spans="1:5">
      <c r="A24">
        <v>50</v>
      </c>
      <c r="B24">
        <v>0.82699999999999996</v>
      </c>
      <c r="C24">
        <v>0.8266</v>
      </c>
      <c r="D24">
        <v>0.82320000000000004</v>
      </c>
      <c r="E24">
        <v>0.82799999999999996</v>
      </c>
    </row>
    <row r="25" spans="1:5">
      <c r="A25">
        <v>60</v>
      </c>
      <c r="B25">
        <v>0.78300000000000003</v>
      </c>
      <c r="C25">
        <v>0.76659999999999995</v>
      </c>
      <c r="D25">
        <v>0.77739999999999998</v>
      </c>
      <c r="E25">
        <v>0.77900000000000003</v>
      </c>
    </row>
    <row r="27" spans="1:5">
      <c r="A27" t="s">
        <v>42</v>
      </c>
      <c r="B27" t="s">
        <v>37</v>
      </c>
      <c r="C27" t="s">
        <v>38</v>
      </c>
      <c r="D27" t="s">
        <v>41</v>
      </c>
      <c r="E27" t="s">
        <v>43</v>
      </c>
    </row>
    <row r="28" spans="1:5">
      <c r="A28">
        <v>10</v>
      </c>
      <c r="B28">
        <v>4089.2</v>
      </c>
      <c r="C28">
        <v>473</v>
      </c>
      <c r="D28">
        <v>4344.3999999999996</v>
      </c>
      <c r="E28">
        <v>3967.4</v>
      </c>
    </row>
    <row r="29" spans="1:5">
      <c r="A29">
        <v>20</v>
      </c>
      <c r="B29">
        <v>4951.8</v>
      </c>
      <c r="C29">
        <v>625.20000000000005</v>
      </c>
      <c r="D29">
        <v>3518.2</v>
      </c>
      <c r="E29">
        <v>3067.8</v>
      </c>
    </row>
    <row r="30" spans="1:5">
      <c r="A30">
        <v>30</v>
      </c>
      <c r="B30">
        <v>5403.6</v>
      </c>
      <c r="C30">
        <v>812.4</v>
      </c>
      <c r="D30">
        <v>3459</v>
      </c>
      <c r="E30">
        <v>932.2</v>
      </c>
    </row>
    <row r="31" spans="1:5">
      <c r="A31">
        <v>40</v>
      </c>
      <c r="B31">
        <v>5287.4</v>
      </c>
      <c r="C31">
        <v>741</v>
      </c>
      <c r="D31">
        <v>2989.6</v>
      </c>
      <c r="E31">
        <v>2428.8000000000002</v>
      </c>
    </row>
    <row r="32" spans="1:5">
      <c r="A32">
        <v>50</v>
      </c>
      <c r="B32">
        <v>5776.2</v>
      </c>
      <c r="C32">
        <v>879.8</v>
      </c>
      <c r="D32">
        <v>2951.8</v>
      </c>
      <c r="E32">
        <v>2419.4</v>
      </c>
    </row>
    <row r="33" spans="1:5">
      <c r="A33">
        <v>60</v>
      </c>
      <c r="B33">
        <v>5282</v>
      </c>
      <c r="C33">
        <v>797.2</v>
      </c>
      <c r="D33">
        <v>2684.4</v>
      </c>
      <c r="E33">
        <v>2212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Update vs Build Time</vt:lpstr>
      <vt:lpstr>Acc vs # Errors</vt:lpstr>
      <vt:lpstr>Iterative Update</vt:lpstr>
      <vt:lpstr>Iterative Update Errors</vt:lpstr>
      <vt:lpstr>Comparison</vt:lpstr>
      <vt:lpstr>Comp Variable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2013-12-01T05:02:42Z</dcterms:created>
  <dcterms:modified xsi:type="dcterms:W3CDTF">2013-12-05T19:22:59Z</dcterms:modified>
</cp:coreProperties>
</file>