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tianliao/SankaranLab/mpn-GWAS/data/experimental_data/GFI1B_small_enh_deletion/"/>
    </mc:Choice>
  </mc:AlternateContent>
  <xr:revisionPtr revIDLastSave="0" documentId="13_ncr:1_{DC432D81-5E1D-4B45-95DE-E4368D5B076F}" xr6:coauthVersionLast="45" xr6:coauthVersionMax="45" xr10:uidLastSave="{00000000-0000-0000-0000-000000000000}"/>
  <bookViews>
    <workbookView xWindow="0" yWindow="460" windowWidth="28840" windowHeight="20540" tabRatio="500" xr2:uid="{00000000-000D-0000-FFFF-FFFF00000000}"/>
  </bookViews>
  <sheets>
    <sheet name="EXP3_gfi1b_g89_g810_sorted_mRNA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1" l="1"/>
  <c r="R47" i="1"/>
  <c r="S44" i="1"/>
  <c r="R44" i="1"/>
  <c r="S37" i="1"/>
  <c r="R37" i="1"/>
  <c r="S34" i="1"/>
  <c r="R34" i="1"/>
  <c r="S27" i="1"/>
  <c r="R27" i="1"/>
  <c r="S24" i="1"/>
  <c r="R24" i="1"/>
  <c r="S41" i="1"/>
  <c r="R41" i="1"/>
  <c r="S31" i="1"/>
  <c r="R31" i="1"/>
  <c r="S21" i="1"/>
  <c r="R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21" i="1"/>
  <c r="U21" i="1"/>
  <c r="U32" i="1" l="1"/>
  <c r="U42" i="1"/>
</calcChain>
</file>

<file path=xl/sharedStrings.xml><?xml version="1.0" encoding="utf-8"?>
<sst xmlns="http://schemas.openxmlformats.org/spreadsheetml/2006/main" count="553" uniqueCount="179">
  <si>
    <t>File Name</t>
  </si>
  <si>
    <t>EXP3_gfi1b_g89_g810_sorted_mRNA_day7.pcrd</t>
  </si>
  <si>
    <t>Created By User</t>
  </si>
  <si>
    <t>admin</t>
  </si>
  <si>
    <t>Notes</t>
  </si>
  <si>
    <t>ID</t>
  </si>
  <si>
    <t>Run Started</t>
  </si>
  <si>
    <t>03/03/2020 17:06:58 UTC</t>
  </si>
  <si>
    <t>Run Ended</t>
  </si>
  <si>
    <t>03/03/2020 19:03:15 UTC</t>
  </si>
  <si>
    <t>Sample Vol</t>
  </si>
  <si>
    <t>Lid Temp</t>
  </si>
  <si>
    <t>Protocol File Name</t>
  </si>
  <si>
    <t>CFX_2StepAmp+Melt.prcl</t>
  </si>
  <si>
    <t>Plate Setup File Name</t>
  </si>
  <si>
    <t>QuickPlate_96 wells_All Channels.pltd</t>
  </si>
  <si>
    <t>Base Serial Number</t>
  </si>
  <si>
    <t>CT034038</t>
  </si>
  <si>
    <t>Optical Head Serial Number</t>
  </si>
  <si>
    <t>785BR06576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</si>
  <si>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</si>
  <si>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</si>
  <si>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</si>
  <si>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</si>
  <si>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</si>
  <si>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</si>
  <si>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Well</t>
  </si>
  <si>
    <t>Fluor</t>
  </si>
  <si>
    <t>Target</t>
  </si>
  <si>
    <t>Content</t>
  </si>
  <si>
    <t>Sample</t>
  </si>
  <si>
    <t>Cq</t>
  </si>
  <si>
    <t>Starting Quantity (SQ)</t>
  </si>
  <si>
    <t>A01</t>
  </si>
  <si>
    <t>SYBR</t>
  </si>
  <si>
    <t>SMIM1- 1</t>
  </si>
  <si>
    <t>Unkn</t>
  </si>
  <si>
    <t>K562_SMIM1</t>
  </si>
  <si>
    <t>A02</t>
  </si>
  <si>
    <t>A03</t>
  </si>
  <si>
    <t>A04</t>
  </si>
  <si>
    <t>K562_GFP</t>
  </si>
  <si>
    <t>A05</t>
  </si>
  <si>
    <t>A06</t>
  </si>
  <si>
    <t>A07</t>
  </si>
  <si>
    <t xml:space="preserve">K562 </t>
  </si>
  <si>
    <t>A08</t>
  </si>
  <si>
    <t>A09</t>
  </si>
  <si>
    <t>A10</t>
  </si>
  <si>
    <t>NTC</t>
  </si>
  <si>
    <t/>
  </si>
  <si>
    <t>A11</t>
  </si>
  <si>
    <t>A12</t>
  </si>
  <si>
    <t>B01</t>
  </si>
  <si>
    <t>SMIM1-2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</si>
  <si>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</si>
  <si>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</si>
  <si>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</si>
  <si>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</si>
  <si>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</si>
  <si>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</si>
  <si>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</si>
  <si>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</si>
  <si>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</si>
  <si>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</si>
  <si>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</si>
  <si>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</si>
  <si>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RBM38-1</t>
  </si>
  <si>
    <t>K562_RBM38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</si>
  <si>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</si>
  <si>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</si>
  <si>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</si>
  <si>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</si>
  <si>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</si>
  <si>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</si>
  <si>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</si>
  <si>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</si>
  <si>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</si>
  <si>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</si>
  <si>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</si>
  <si>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</si>
  <si>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RBM38-2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</si>
  <si>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</si>
  <si>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</si>
  <si>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</si>
  <si>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</si>
  <si>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</si>
  <si>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</si>
  <si>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</si>
  <si>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</si>
  <si>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</si>
  <si>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</si>
  <si>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</si>
  <si>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</si>
  <si>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Actin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</si>
  <si>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</si>
  <si>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</si>
  <si>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</si>
  <si>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</si>
  <si>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</si>
  <si>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</si>
  <si>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</si>
  <si>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</si>
  <si>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</si>
  <si>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</si>
  <si>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</si>
  <si>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</si>
  <si>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</si>
  <si>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</si>
  <si>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</si>
  <si>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</si>
  <si>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</si>
  <si>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</si>
  <si>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</si>
  <si>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</si>
  <si>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</si>
  <si>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</si>
  <si>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</si>
  <si>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</si>
  <si>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</si>
  <si>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</si>
  <si>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</si>
  <si>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</si>
  <si>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</si>
  <si>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</si>
  <si>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</si>
  <si>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</si>
  <si>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</si>
  <si>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</si>
  <si>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</si>
  <si>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</si>
  <si>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</si>
  <si>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</si>
  <si>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</si>
  <si>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</si>
  <si>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</si>
  <si>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</si>
  <si>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</si>
  <si>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</si>
  <si>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</si>
  <si>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</si>
  <si>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</si>
  <si>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GFI1B</t>
  </si>
  <si>
    <t>ACTIN</t>
  </si>
  <si>
    <t>ΔCt</t>
  </si>
  <si>
    <t>Normalizing Constant</t>
  </si>
  <si>
    <t>ΔΔCt</t>
  </si>
  <si>
    <t>Fold Change</t>
  </si>
  <si>
    <t>Average</t>
  </si>
  <si>
    <t>SD</t>
  </si>
  <si>
    <t>Normalizing constant</t>
  </si>
  <si>
    <t>Sorted</t>
  </si>
  <si>
    <t>AAVS_EXP1_1</t>
  </si>
  <si>
    <t>AAVS_EXP1_2</t>
  </si>
  <si>
    <t>AAVS_EXP1_3</t>
  </si>
  <si>
    <t>G89_EXP1_1</t>
  </si>
  <si>
    <t>G89_EXP1_2</t>
  </si>
  <si>
    <t>G89_EXP1_3</t>
  </si>
  <si>
    <t>G810_EXP1_1</t>
  </si>
  <si>
    <t>G810_EXP1_2</t>
  </si>
  <si>
    <t>G810_EXP1_3</t>
  </si>
  <si>
    <t>AAVS_EXP2_1</t>
  </si>
  <si>
    <t>AAVS_EXP2_2</t>
  </si>
  <si>
    <t>AAVS_EXP2_3</t>
  </si>
  <si>
    <t>G89_EXP2_1</t>
  </si>
  <si>
    <t>G89_EXP2_2</t>
  </si>
  <si>
    <t>G89_EXP2_3</t>
  </si>
  <si>
    <t>G810_EXP2_1</t>
  </si>
  <si>
    <t>G810_EXP2_2</t>
  </si>
  <si>
    <t>G810_EXP2_3</t>
  </si>
  <si>
    <t>AAVS_EXP3_1</t>
  </si>
  <si>
    <t>AAVS_EXP3_2</t>
  </si>
  <si>
    <t>AAVS_EXP3_3</t>
  </si>
  <si>
    <t>G89_EXP3_1</t>
  </si>
  <si>
    <t>G89_EXP3_2</t>
  </si>
  <si>
    <t>G89_EXP3_3</t>
  </si>
  <si>
    <t>G810_EXP3_1</t>
  </si>
  <si>
    <t>G810_EXP3_2</t>
  </si>
  <si>
    <t>G810_EXP3_3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</si>
</sst>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##0.00;\-###0.00"/>
    <numFmt numFmtId="166" formatCode="###0.00000;\-###0.00000"/>
  </numFmts>
  <fonts count="17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2"/>
      <color theme="1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color rgb="FFFF0000"/>
      <name val="Microsoft Sans Serif"/>
      <family val="2"/>
    </font>
    <font>
      <b/>
      <sz val="10"/>
      <color theme="1"/>
      <name val="Microsoft Sans Serif"/>
      <family val="2"/>
    </font>
    <font>
      <sz val="10"/>
      <color rgb="FFFF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top"/>
      <protection locked="0"/>
    </xf>
  </cellStyleXfs>
  <cellXfs count="4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166" fontId="9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/>
      <protection locked="0"/>
    </xf>
    <xf numFmtId="0" fontId="10" fillId="2" borderId="0" xfId="0" applyFont="1" applyFill="1" applyAlignment="1" applyProtection="1"/>
    <xf numFmtId="0" fontId="10" fillId="2" borderId="1" xfId="0" applyFont="1" applyFill="1" applyBorder="1" applyAlignment="1" applyProtection="1"/>
    <xf numFmtId="0" fontId="10" fillId="2" borderId="2" xfId="0" applyFont="1" applyFill="1" applyBorder="1" applyAlignment="1">
      <alignment vertical="center"/>
      <protection locked="0"/>
    </xf>
    <xf numFmtId="0" fontId="10" fillId="2" borderId="2" xfId="0" applyFont="1" applyFill="1" applyBorder="1" applyAlignment="1" applyProtection="1"/>
    <xf numFmtId="0" fontId="1" fillId="0" borderId="0" xfId="0" applyFont="1" applyAlignment="1">
      <alignment vertical="center"/>
      <protection locked="0"/>
    </xf>
    <xf numFmtId="0" fontId="11" fillId="3" borderId="0" xfId="0" applyFont="1" applyFill="1" applyAlignment="1">
      <alignment vertical="center"/>
      <protection locked="0"/>
    </xf>
    <xf numFmtId="0" fontId="12" fillId="0" borderId="0" xfId="0" applyFont="1" applyAlignment="1">
      <alignment vertical="center"/>
      <protection locked="0"/>
    </xf>
    <xf numFmtId="165" fontId="2" fillId="0" borderId="0" xfId="0" applyNumberFormat="1" applyFont="1" applyAlignment="1" applyProtection="1">
      <alignment vertical="center"/>
    </xf>
    <xf numFmtId="165" fontId="13" fillId="0" borderId="0" xfId="0" applyNumberFormat="1" applyFont="1" applyAlignment="1" applyProtection="1"/>
    <xf numFmtId="2" fontId="13" fillId="0" borderId="0" xfId="0" applyNumberFormat="1" applyFont="1" applyAlignment="1" applyProtection="1"/>
    <xf numFmtId="0" fontId="13" fillId="0" borderId="0" xfId="0" applyFont="1" applyAlignment="1" applyProtection="1"/>
    <xf numFmtId="165" fontId="13" fillId="0" borderId="0" xfId="0" applyNumberFormat="1" applyFont="1" applyAlignment="1">
      <alignment vertical="center"/>
      <protection locked="0"/>
    </xf>
    <xf numFmtId="165" fontId="14" fillId="0" borderId="0" xfId="0" applyNumberFormat="1" applyFont="1" applyAlignment="1">
      <alignment vertical="center"/>
      <protection locked="0"/>
    </xf>
    <xf numFmtId="0" fontId="2" fillId="0" borderId="0" xfId="0" applyFont="1" applyFill="1" applyAlignment="1">
      <alignment vertical="center"/>
      <protection locked="0"/>
    </xf>
    <xf numFmtId="0" fontId="10" fillId="0" borderId="0" xfId="0" applyFont="1" applyFill="1" applyAlignment="1" applyProtection="1"/>
    <xf numFmtId="0" fontId="1" fillId="0" borderId="0" xfId="0" applyFont="1" applyFill="1" applyAlignment="1">
      <alignment vertical="center"/>
      <protection locked="0"/>
    </xf>
    <xf numFmtId="0" fontId="11" fillId="0" borderId="0" xfId="0" applyFont="1" applyFill="1" applyAlignment="1">
      <alignment vertical="center"/>
      <protection locked="0"/>
    </xf>
    <xf numFmtId="0" fontId="12" fillId="0" borderId="0" xfId="0" applyFont="1" applyFill="1" applyAlignment="1">
      <alignment vertical="center"/>
      <protection locked="0"/>
    </xf>
    <xf numFmtId="165" fontId="13" fillId="0" borderId="0" xfId="0" applyNumberFormat="1" applyFont="1" applyFill="1" applyAlignment="1">
      <alignment vertical="center"/>
      <protection locked="0"/>
    </xf>
    <xf numFmtId="0" fontId="10" fillId="0" borderId="0" xfId="0" applyFont="1" applyFill="1" applyBorder="1" applyAlignment="1" applyProtection="1"/>
    <xf numFmtId="0" fontId="10" fillId="0" borderId="0" xfId="0" applyFont="1" applyFill="1" applyBorder="1" applyAlignment="1">
      <alignment vertical="center"/>
      <protection locked="0"/>
    </xf>
    <xf numFmtId="165" fontId="2" fillId="0" borderId="0" xfId="0" applyNumberFormat="1" applyFont="1" applyFill="1" applyBorder="1" applyAlignment="1" applyProtection="1">
      <alignment vertical="center"/>
    </xf>
    <xf numFmtId="165" fontId="13" fillId="0" borderId="0" xfId="0" applyNumberFormat="1" applyFont="1" applyFill="1" applyBorder="1" applyAlignment="1" applyProtection="1"/>
    <xf numFmtId="2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165" fontId="2" fillId="0" borderId="0" xfId="0" applyNumberFormat="1" applyFont="1" applyBorder="1" applyAlignment="1" applyProtection="1">
      <alignment vertical="center"/>
    </xf>
    <xf numFmtId="165" fontId="13" fillId="0" borderId="0" xfId="0" applyNumberFormat="1" applyFont="1" applyBorder="1" applyAlignment="1" applyProtection="1"/>
    <xf numFmtId="2" fontId="13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65" fontId="15" fillId="0" borderId="0" xfId="0" applyNumberFormat="1" applyFont="1" applyAlignment="1">
      <alignment vertical="center"/>
      <protection locked="0"/>
    </xf>
    <xf numFmtId="165" fontId="16" fillId="0" borderId="0" xfId="0" applyNumberFormat="1" applyFont="1" applyAlignment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topLeftCell="G11" zoomScale="112" workbookViewId="0">
      <selection activeCell="N40" sqref="N40:Q40"/>
    </sheetView>
  </sheetViews>
  <sheetFormatPr baseColWidth="10" defaultColWidth="10" defaultRowHeight="15" customHeight="1" x14ac:dyDescent="0.15"/>
  <cols>
    <col min="1" max="1" width="10" style="2" customWidth="1"/>
    <col min="2" max="2" width="10" style="3" customWidth="1"/>
    <col min="3" max="3" width="13.25" style="6" customWidth="1"/>
    <col min="4" max="4" width="11.75" style="6" customWidth="1"/>
    <col min="5" max="5" width="15" style="6" customWidth="1"/>
    <col min="6" max="6" width="15" style="7" customWidth="1"/>
    <col min="7" max="7" width="18.25" style="8" customWidth="1"/>
    <col min="8" max="8" width="10" style="1" customWidth="1"/>
    <col min="9" max="10" width="10" style="1"/>
    <col min="11" max="11" width="19" style="1" customWidth="1"/>
    <col min="12" max="20" width="10" style="1"/>
    <col min="21" max="21" width="26.75" style="1" customWidth="1"/>
    <col min="22" max="16384" width="10" style="1"/>
  </cols>
  <sheetData>
    <row r="1" spans="1:2" ht="15" customHeight="1" x14ac:dyDescent="0.15">
      <c r="A1" s="2" t="s">
        <v>0</v>
      </c>
      <c r="B1" s="3" t="s">
        <v>1</v>
      </c>
    </row>
    <row r="2" spans="1:2" ht="15" customHeight="1" x14ac:dyDescent="0.15">
      <c r="A2" s="2" t="s">
        <v>2</v>
      </c>
      <c r="B2" s="3" t="s">
        <v>3</v>
      </c>
    </row>
    <row r="3" spans="1:2" ht="15" customHeight="1" x14ac:dyDescent="0.15">
      <c r="A3" s="2" t="s">
        <v>4</v>
      </c>
    </row>
    <row r="4" spans="1:2" ht="15" customHeight="1" x14ac:dyDescent="0.15">
      <c r="A4" s="2" t="s">
        <v>5</v>
      </c>
    </row>
    <row r="5" spans="1:2" ht="15" customHeight="1" x14ac:dyDescent="0.15">
      <c r="A5" s="2" t="s">
        <v>6</v>
      </c>
      <c r="B5" s="3" t="s">
        <v>7</v>
      </c>
    </row>
    <row r="6" spans="1:2" ht="15" customHeight="1" x14ac:dyDescent="0.15">
      <c r="A6" s="2" t="s">
        <v>8</v>
      </c>
      <c r="B6" s="3" t="s">
        <v>9</v>
      </c>
    </row>
    <row r="7" spans="1:2" ht="15" customHeight="1" x14ac:dyDescent="0.15">
      <c r="A7" s="2" t="s">
        <v>10</v>
      </c>
      <c r="B7" s="4">
        <v>20</v>
      </c>
    </row>
    <row r="8" spans="1:2" ht="15" customHeight="1" x14ac:dyDescent="0.15">
      <c r="A8" s="2" t="s">
        <v>11</v>
      </c>
      <c r="B8" s="4">
        <v>105</v>
      </c>
    </row>
    <row r="9" spans="1:2" ht="15" customHeight="1" x14ac:dyDescent="0.15">
      <c r="A9" s="2" t="s">
        <v>12</v>
      </c>
      <c r="B9" s="3" t="s">
        <v>13</v>
      </c>
    </row>
    <row r="10" spans="1:2" ht="15" customHeight="1" x14ac:dyDescent="0.15">
      <c r="A10" s="2" t="s">
        <v>14</v>
      </c>
      <c r="B10" s="3" t="s">
        <v>15</v>
      </c>
    </row>
    <row r="11" spans="1:2" ht="15" customHeight="1" x14ac:dyDescent="0.15">
      <c r="A11" s="2" t="s">
        <v>16</v>
      </c>
      <c r="B11" s="3" t="s">
        <v>17</v>
      </c>
    </row>
    <row r="12" spans="1:2" ht="15" customHeight="1" x14ac:dyDescent="0.15">
      <c r="A12" s="2" t="s">
        <v>18</v>
      </c>
      <c r="B12" s="3" t="s">
        <v>19</v>
      </c>
    </row>
    <row r="13" spans="1:2" ht="15" customHeight="1" x14ac:dyDescent="0.15">
      <c r="A13" s="2" t="s">
        <v>20</v>
      </c>
      <c r="B13" s="3" t="s">
        <v>21</v>
      </c>
    </row>
    <row r="15" spans="1:2" ht="15" customHeight="1" x14ac:dyDescent="0.15">
      <c r="A15" s="2" t="s">
        <v>22</v>
      </c>
      <c r="B15" s="3" t="s">
        <v>23</v>
      </c>
    </row>
    <row r="16" spans="1:2" ht="15" customHeight="1" x14ac:dyDescent="0.15">
      <c r="A16" s="2" t="s">
        <v>24</v>
      </c>
      <c r="B16" s="5">
        <v>3</v>
      </c>
    </row>
    <row r="17" spans="1:23" ht="15" customHeight="1" x14ac:dyDescent="0.15">
      <c r="A17" s="2" t="s">
        <v>25</v>
      </c>
      <c r="B17" s="5">
        <v>6</v>
      </c>
    </row>
    <row r="20" spans="1:23" ht="15" customHeight="1" x14ac:dyDescent="0.2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31</v>
      </c>
      <c r="G20" s="6" t="s">
        <v>32</v>
      </c>
      <c r="J20" s="9"/>
      <c r="K20" s="10" t="s">
        <v>30</v>
      </c>
      <c r="L20" s="10" t="s">
        <v>142</v>
      </c>
      <c r="M20" s="11" t="s">
        <v>143</v>
      </c>
      <c r="N20" s="12" t="s">
        <v>144</v>
      </c>
      <c r="O20" s="13" t="s">
        <v>145</v>
      </c>
      <c r="P20" s="12" t="s">
        <v>146</v>
      </c>
      <c r="Q20" s="13" t="s">
        <v>147</v>
      </c>
      <c r="R20" s="13" t="s">
        <v>148</v>
      </c>
      <c r="S20" s="13" t="s">
        <v>149</v>
      </c>
      <c r="T20" s="14"/>
      <c r="U20" s="15" t="s">
        <v>150</v>
      </c>
      <c r="V20" s="14"/>
      <c r="W20" s="9"/>
    </row>
    <row r="21" spans="1:23" ht="15" customHeight="1" x14ac:dyDescent="0.2">
      <c r="A21" s="2" t="s">
        <v>33</v>
      </c>
      <c r="B21" s="3" t="s">
        <v>34</v>
      </c>
      <c r="C21" s="6" t="s">
        <v>35</v>
      </c>
      <c r="D21" s="6" t="s">
        <v>36</v>
      </c>
      <c r="E21" s="6" t="s">
        <v>37</v>
      </c>
      <c r="F21" s="7">
        <v>30.414300035495199</v>
      </c>
      <c r="J21" s="10" t="s">
        <v>151</v>
      </c>
      <c r="K21" s="16" t="s">
        <v>152</v>
      </c>
      <c r="L21" s="7">
        <v>30.414300035495199</v>
      </c>
      <c r="M21" s="7">
        <v>23.364939961808599</v>
      </c>
      <c r="N21" s="18">
        <f>L21-M21</f>
        <v>7.0493600736866</v>
      </c>
      <c r="O21" s="18">
        <v>6.8</v>
      </c>
      <c r="P21" s="18">
        <f>N21-O21</f>
        <v>0.24936007368660018</v>
      </c>
      <c r="Q21" s="19">
        <f>2^-P21</f>
        <v>0.84126948862585427</v>
      </c>
      <c r="R21" s="19">
        <f>AVERAGE(Q21:Q23)</f>
        <v>1.0068909745542669</v>
      </c>
      <c r="S21" s="20">
        <f>_xlfn.STDEV.P(Q21:Q23)</f>
        <v>0.12403099893743512</v>
      </c>
      <c r="T21" s="14"/>
      <c r="U21" s="40">
        <f>AVERAGE(N21,N22,N23)</f>
        <v>6.8015124499219324</v>
      </c>
      <c r="V21" s="14"/>
      <c r="W21" s="9"/>
    </row>
    <row r="22" spans="1:23" ht="15" customHeight="1" x14ac:dyDescent="0.15">
      <c r="A22" s="2" t="s">
        <v>38</v>
      </c>
      <c r="B22" s="3" t="s">
        <v>34</v>
      </c>
      <c r="C22" s="6" t="s">
        <v>35</v>
      </c>
      <c r="D22" s="6" t="s">
        <v>36</v>
      </c>
      <c r="E22" s="6" t="s">
        <v>37</v>
      </c>
      <c r="F22" s="7">
        <v>30.238831626257198</v>
      </c>
      <c r="J22" s="9"/>
      <c r="K22" s="16" t="s">
        <v>153</v>
      </c>
      <c r="L22" s="7">
        <v>30.238831626257198</v>
      </c>
      <c r="M22" s="7">
        <v>23.494964198560101</v>
      </c>
      <c r="N22" s="18">
        <f t="shared" ref="N22:N49" si="0">L22-M22</f>
        <v>6.7438674276970971</v>
      </c>
      <c r="O22" s="18">
        <v>6.8</v>
      </c>
      <c r="P22" s="18">
        <f t="shared" ref="P22:P49" si="1">N22-O22</f>
        <v>-5.6132572302902695E-2</v>
      </c>
      <c r="Q22" s="19">
        <f t="shared" ref="Q22:Q49" si="2">2^-P22</f>
        <v>1.0396749687207054</v>
      </c>
      <c r="R22" s="20"/>
      <c r="S22" s="20"/>
      <c r="T22" s="14"/>
      <c r="U22" s="14"/>
      <c r="V22" s="14"/>
      <c r="W22" s="9"/>
    </row>
    <row r="23" spans="1:23" ht="15" customHeight="1" x14ac:dyDescent="0.15">
      <c r="A23" s="2" t="s">
        <v>39</v>
      </c>
      <c r="B23" s="3" t="s">
        <v>34</v>
      </c>
      <c r="C23" s="6" t="s">
        <v>35</v>
      </c>
      <c r="D23" s="6" t="s">
        <v>36</v>
      </c>
      <c r="E23" s="6" t="s">
        <v>37</v>
      </c>
      <c r="F23" s="7">
        <v>30.105667939911299</v>
      </c>
      <c r="J23" s="9"/>
      <c r="K23" s="16" t="s">
        <v>154</v>
      </c>
      <c r="L23" s="7">
        <v>30.105667939911299</v>
      </c>
      <c r="M23" s="7">
        <v>23.4943580915292</v>
      </c>
      <c r="N23" s="18">
        <f t="shared" si="0"/>
        <v>6.6113098483820991</v>
      </c>
      <c r="O23" s="18">
        <v>6.8</v>
      </c>
      <c r="P23" s="18">
        <f t="shared" si="1"/>
        <v>-0.1886901516179007</v>
      </c>
      <c r="Q23" s="19">
        <f t="shared" si="2"/>
        <v>1.1397284663162413</v>
      </c>
      <c r="R23" s="20"/>
      <c r="S23" s="20"/>
      <c r="T23" s="14"/>
      <c r="U23" s="14"/>
      <c r="V23" s="14"/>
      <c r="W23" s="9"/>
    </row>
    <row r="24" spans="1:23" ht="15" customHeight="1" x14ac:dyDescent="0.15">
      <c r="A24" s="2" t="s">
        <v>40</v>
      </c>
      <c r="B24" s="3" t="s">
        <v>34</v>
      </c>
      <c r="C24" s="6" t="s">
        <v>35</v>
      </c>
      <c r="D24" s="6" t="s">
        <v>36</v>
      </c>
      <c r="E24" s="6" t="s">
        <v>41</v>
      </c>
      <c r="F24" s="7">
        <v>23.364939961808599</v>
      </c>
      <c r="J24" s="9"/>
      <c r="K24" s="16" t="s">
        <v>155</v>
      </c>
      <c r="L24" s="7">
        <v>30.5087361253374</v>
      </c>
      <c r="M24" s="7">
        <v>22.992104240824599</v>
      </c>
      <c r="N24" s="18">
        <f t="shared" si="0"/>
        <v>7.5166318845128011</v>
      </c>
      <c r="O24" s="18">
        <v>6.8</v>
      </c>
      <c r="P24" s="18">
        <f t="shared" si="1"/>
        <v>0.71663188451280124</v>
      </c>
      <c r="Q24" s="19">
        <f t="shared" si="2"/>
        <v>0.60851642747342127</v>
      </c>
      <c r="R24" s="19">
        <f>AVERAGE(Q24:Q26)</f>
        <v>0.81266256190397446</v>
      </c>
      <c r="S24" s="20">
        <f>_xlfn.STDEV.P(Q24:Q26)</f>
        <v>0.14733880218018014</v>
      </c>
      <c r="T24" s="14"/>
      <c r="U24" s="14"/>
      <c r="V24" s="14"/>
      <c r="W24" s="9"/>
    </row>
    <row r="25" spans="1:23" ht="15" customHeight="1" x14ac:dyDescent="0.15">
      <c r="A25" s="2" t="s">
        <v>42</v>
      </c>
      <c r="B25" s="3" t="s">
        <v>34</v>
      </c>
      <c r="C25" s="6" t="s">
        <v>35</v>
      </c>
      <c r="D25" s="6" t="s">
        <v>36</v>
      </c>
      <c r="E25" s="6" t="s">
        <v>41</v>
      </c>
      <c r="F25" s="7">
        <v>23.494964198560101</v>
      </c>
      <c r="J25" s="9"/>
      <c r="K25" s="16" t="s">
        <v>156</v>
      </c>
      <c r="L25" s="7">
        <v>29.946961631536801</v>
      </c>
      <c r="M25" s="7">
        <v>23.074295463556599</v>
      </c>
      <c r="N25" s="18">
        <f t="shared" si="0"/>
        <v>6.8726661679802028</v>
      </c>
      <c r="O25" s="18">
        <v>6.8</v>
      </c>
      <c r="P25" s="18">
        <f t="shared" si="1"/>
        <v>7.2666167980202978E-2</v>
      </c>
      <c r="Q25" s="19">
        <f t="shared" si="2"/>
        <v>0.95087910418228216</v>
      </c>
      <c r="R25" s="20"/>
      <c r="S25" s="20"/>
      <c r="T25" s="14"/>
      <c r="U25" s="14"/>
      <c r="V25" s="14"/>
      <c r="W25" s="9"/>
    </row>
    <row r="26" spans="1:23" ht="15" customHeight="1" x14ac:dyDescent="0.15">
      <c r="A26" s="2" t="s">
        <v>43</v>
      </c>
      <c r="B26" s="3" t="s">
        <v>34</v>
      </c>
      <c r="C26" s="6" t="s">
        <v>35</v>
      </c>
      <c r="D26" s="6" t="s">
        <v>36</v>
      </c>
      <c r="E26" s="6" t="s">
        <v>41</v>
      </c>
      <c r="F26" s="7">
        <v>23.4943580915292</v>
      </c>
      <c r="J26" s="9"/>
      <c r="K26" s="16" t="s">
        <v>157</v>
      </c>
      <c r="L26" s="7">
        <v>30.222531800481999</v>
      </c>
      <c r="M26" s="7">
        <v>23.235797321625899</v>
      </c>
      <c r="N26" s="18">
        <f t="shared" si="0"/>
        <v>6.9867344788560999</v>
      </c>
      <c r="O26" s="18">
        <v>6.8</v>
      </c>
      <c r="P26" s="18">
        <f t="shared" si="1"/>
        <v>0.18673447885610006</v>
      </c>
      <c r="Q26" s="19">
        <f t="shared" si="2"/>
        <v>0.87859215405622015</v>
      </c>
      <c r="R26" s="20"/>
      <c r="S26" s="20"/>
      <c r="T26" s="14"/>
      <c r="U26" s="14"/>
      <c r="V26" s="14"/>
      <c r="W26" s="9"/>
    </row>
    <row r="27" spans="1:23" ht="15" customHeight="1" x14ac:dyDescent="0.15">
      <c r="A27" s="2" t="s">
        <v>44</v>
      </c>
      <c r="B27" s="3" t="s">
        <v>34</v>
      </c>
      <c r="C27" s="6" t="s">
        <v>35</v>
      </c>
      <c r="D27" s="6" t="s">
        <v>36</v>
      </c>
      <c r="E27" s="6" t="s">
        <v>45</v>
      </c>
      <c r="J27" s="9"/>
      <c r="K27" s="16" t="s">
        <v>158</v>
      </c>
      <c r="L27" s="7">
        <v>30.444292114341</v>
      </c>
      <c r="M27" s="7">
        <v>23.204266585485399</v>
      </c>
      <c r="N27" s="18">
        <f t="shared" si="0"/>
        <v>7.2400255288556004</v>
      </c>
      <c r="O27" s="18">
        <v>6.8</v>
      </c>
      <c r="P27" s="18">
        <f t="shared" si="1"/>
        <v>0.44002552885560053</v>
      </c>
      <c r="Q27" s="19">
        <f t="shared" si="2"/>
        <v>0.73712156497661607</v>
      </c>
      <c r="R27" s="19">
        <f>AVERAGE(Q27:Q29)</f>
        <v>0.80310858885210046</v>
      </c>
      <c r="S27" s="20">
        <f>_xlfn.STDEV.P(Q27:Q29)</f>
        <v>6.3853530960365931E-2</v>
      </c>
      <c r="T27" s="14"/>
      <c r="U27" s="14"/>
      <c r="V27" s="14"/>
      <c r="W27" s="9"/>
    </row>
    <row r="28" spans="1:23" ht="15" customHeight="1" x14ac:dyDescent="0.15">
      <c r="A28" s="2" t="s">
        <v>46</v>
      </c>
      <c r="B28" s="3" t="s">
        <v>34</v>
      </c>
      <c r="C28" s="6" t="s">
        <v>35</v>
      </c>
      <c r="D28" s="6" t="s">
        <v>36</v>
      </c>
      <c r="E28" s="6" t="s">
        <v>45</v>
      </c>
      <c r="J28" s="9"/>
      <c r="K28" s="16" t="s">
        <v>159</v>
      </c>
      <c r="L28" s="7">
        <v>30.111242636694101</v>
      </c>
      <c r="M28" s="7">
        <v>23.142291816908401</v>
      </c>
      <c r="N28" s="18">
        <f t="shared" si="0"/>
        <v>6.9689508197857002</v>
      </c>
      <c r="O28" s="18">
        <v>6.8</v>
      </c>
      <c r="P28" s="18">
        <f t="shared" si="1"/>
        <v>0.16895081978570037</v>
      </c>
      <c r="Q28" s="19">
        <f t="shared" si="2"/>
        <v>0.8894893149351959</v>
      </c>
      <c r="R28" s="20"/>
      <c r="S28" s="20"/>
      <c r="T28" s="14"/>
      <c r="U28" s="14"/>
      <c r="V28" s="14"/>
      <c r="W28" s="9"/>
    </row>
    <row r="29" spans="1:23" ht="15" customHeight="1" x14ac:dyDescent="0.15">
      <c r="A29" s="2" t="s">
        <v>47</v>
      </c>
      <c r="B29" s="3" t="s">
        <v>34</v>
      </c>
      <c r="C29" s="6" t="s">
        <v>35</v>
      </c>
      <c r="D29" s="6" t="s">
        <v>36</v>
      </c>
      <c r="E29" s="6" t="s">
        <v>45</v>
      </c>
      <c r="J29" s="9"/>
      <c r="K29" s="16" t="s">
        <v>160</v>
      </c>
      <c r="L29" s="7">
        <v>30.253487274581001</v>
      </c>
      <c r="M29" s="7">
        <v>23.100046063798398</v>
      </c>
      <c r="N29" s="18">
        <f t="shared" si="0"/>
        <v>7.1534412107826029</v>
      </c>
      <c r="O29" s="18">
        <v>6.8</v>
      </c>
      <c r="P29" s="18">
        <f t="shared" si="1"/>
        <v>0.35344121078260304</v>
      </c>
      <c r="Q29" s="19">
        <f t="shared" si="2"/>
        <v>0.7827148866444894</v>
      </c>
      <c r="R29" s="20"/>
      <c r="S29" s="20"/>
      <c r="T29" s="14"/>
      <c r="U29" s="14"/>
      <c r="V29" s="14"/>
      <c r="W29" s="9"/>
    </row>
    <row r="30" spans="1:23" ht="15" customHeight="1" x14ac:dyDescent="0.15">
      <c r="A30" s="2" t="s">
        <v>48</v>
      </c>
      <c r="B30" s="3" t="s">
        <v>34</v>
      </c>
      <c r="C30" s="6" t="s">
        <v>49</v>
      </c>
      <c r="D30" s="6" t="s">
        <v>36</v>
      </c>
      <c r="E30" s="6" t="s">
        <v>50</v>
      </c>
      <c r="F30" s="7">
        <v>27.046796700102501</v>
      </c>
      <c r="J30" s="9"/>
      <c r="K30" s="14"/>
      <c r="L30" s="14"/>
      <c r="M30" s="14"/>
      <c r="N30" s="18"/>
      <c r="O30" s="18"/>
      <c r="P30" s="18"/>
      <c r="Q30" s="19"/>
      <c r="R30" s="14"/>
      <c r="S30" s="14"/>
      <c r="T30" s="14"/>
      <c r="U30" s="14"/>
      <c r="V30" s="14"/>
      <c r="W30" s="9"/>
    </row>
    <row r="31" spans="1:23" ht="15" customHeight="1" x14ac:dyDescent="0.15">
      <c r="A31" s="2" t="s">
        <v>51</v>
      </c>
      <c r="B31" s="3" t="s">
        <v>34</v>
      </c>
      <c r="C31" s="6" t="s">
        <v>49</v>
      </c>
      <c r="D31" s="6" t="s">
        <v>36</v>
      </c>
      <c r="E31" s="6" t="s">
        <v>50</v>
      </c>
      <c r="F31" s="7">
        <v>26.927665751427998</v>
      </c>
      <c r="J31" s="9"/>
      <c r="K31" s="16" t="s">
        <v>161</v>
      </c>
      <c r="L31" s="7">
        <v>28.570870444781502</v>
      </c>
      <c r="M31" s="7">
        <v>22.655342423979501</v>
      </c>
      <c r="N31" s="18">
        <f t="shared" si="0"/>
        <v>5.9155280208020002</v>
      </c>
      <c r="O31" s="18">
        <v>6.8</v>
      </c>
      <c r="P31" s="18">
        <f t="shared" si="1"/>
        <v>-0.88447197919799958</v>
      </c>
      <c r="Q31" s="19">
        <f t="shared" si="2"/>
        <v>1.8460888364288723</v>
      </c>
      <c r="R31" s="19">
        <f>AVERAGE(Q31:Q33)</f>
        <v>1.8716600281756923</v>
      </c>
      <c r="S31" s="20">
        <f>_xlfn.STDEV.P(Q31:Q33)</f>
        <v>0.16569807651072024</v>
      </c>
      <c r="T31" s="14"/>
      <c r="U31" s="15" t="s">
        <v>150</v>
      </c>
      <c r="V31" s="14"/>
      <c r="W31" s="9"/>
    </row>
    <row r="32" spans="1:23" ht="15" customHeight="1" x14ac:dyDescent="0.15">
      <c r="A32" s="2" t="s">
        <v>52</v>
      </c>
      <c r="B32" s="3" t="s">
        <v>34</v>
      </c>
      <c r="C32" s="6" t="s">
        <v>49</v>
      </c>
      <c r="D32" s="6" t="s">
        <v>36</v>
      </c>
      <c r="E32" s="6" t="s">
        <v>50</v>
      </c>
      <c r="F32" s="7">
        <v>27.1255236539427</v>
      </c>
      <c r="J32" s="9"/>
      <c r="K32" s="16" t="s">
        <v>162</v>
      </c>
      <c r="L32" s="7">
        <v>28.783886085620502</v>
      </c>
      <c r="M32" s="7">
        <v>22.734680930503501</v>
      </c>
      <c r="N32" s="18">
        <f t="shared" si="0"/>
        <v>6.0492051551170007</v>
      </c>
      <c r="O32" s="18">
        <v>6.8</v>
      </c>
      <c r="P32" s="18">
        <f t="shared" si="1"/>
        <v>-0.75079484488299908</v>
      </c>
      <c r="Q32" s="19">
        <f t="shared" si="2"/>
        <v>1.6827196602925392</v>
      </c>
      <c r="R32" s="20"/>
      <c r="S32" s="20"/>
      <c r="T32" s="14"/>
      <c r="U32" s="39">
        <f>AVERAGE(N31,N32,N33)</f>
        <v>5.9012917837935994</v>
      </c>
      <c r="V32" s="14"/>
      <c r="W32" s="9"/>
    </row>
    <row r="33" spans="1:23" ht="15" customHeight="1" x14ac:dyDescent="0.15">
      <c r="A33" s="2" t="s">
        <v>53</v>
      </c>
      <c r="B33" s="3" t="s">
        <v>34</v>
      </c>
      <c r="C33" s="6" t="s">
        <v>54</v>
      </c>
      <c r="D33" s="6" t="s">
        <v>36</v>
      </c>
      <c r="E33" s="6" t="s">
        <v>37</v>
      </c>
      <c r="F33" s="7">
        <v>28.570870444781502</v>
      </c>
      <c r="J33" s="9"/>
      <c r="K33" s="16" t="s">
        <v>163</v>
      </c>
      <c r="L33" s="7">
        <v>28.524166366201499</v>
      </c>
      <c r="M33" s="7">
        <v>22.785024190739701</v>
      </c>
      <c r="N33" s="18">
        <f t="shared" si="0"/>
        <v>5.7391421754617973</v>
      </c>
      <c r="O33" s="18">
        <v>6.8</v>
      </c>
      <c r="P33" s="18">
        <f t="shared" si="1"/>
        <v>-1.0608578245382025</v>
      </c>
      <c r="Q33" s="19">
        <f t="shared" si="2"/>
        <v>2.0861715878056657</v>
      </c>
      <c r="R33" s="20"/>
      <c r="S33" s="20"/>
      <c r="T33" s="14"/>
      <c r="U33" s="14"/>
      <c r="V33" s="14"/>
      <c r="W33" s="9"/>
    </row>
    <row r="34" spans="1:23" ht="15" customHeight="1" x14ac:dyDescent="0.15">
      <c r="A34" s="2" t="s">
        <v>55</v>
      </c>
      <c r="B34" s="3" t="s">
        <v>34</v>
      </c>
      <c r="C34" s="6" t="s">
        <v>54</v>
      </c>
      <c r="D34" s="6" t="s">
        <v>36</v>
      </c>
      <c r="E34" s="6" t="s">
        <v>37</v>
      </c>
      <c r="F34" s="7">
        <v>28.783886085620502</v>
      </c>
      <c r="J34" s="9"/>
      <c r="K34" s="16" t="s">
        <v>164</v>
      </c>
      <c r="L34" s="7">
        <v>28.775344640268401</v>
      </c>
      <c r="M34" s="7">
        <v>21.826227608685102</v>
      </c>
      <c r="N34" s="18">
        <f t="shared" si="0"/>
        <v>6.9491170315832989</v>
      </c>
      <c r="O34" s="18">
        <v>6.8</v>
      </c>
      <c r="P34" s="18">
        <f t="shared" si="1"/>
        <v>0.14911703158329903</v>
      </c>
      <c r="Q34" s="19">
        <f t="shared" si="2"/>
        <v>0.90180222111784791</v>
      </c>
      <c r="R34" s="19">
        <f>AVERAGE(Q34:Q36)</f>
        <v>0.93352722869885907</v>
      </c>
      <c r="S34" s="20">
        <f>_xlfn.STDEV.P(Q34:Q36)</f>
        <v>0.13828360964537795</v>
      </c>
      <c r="T34" s="14"/>
      <c r="U34" s="14"/>
      <c r="V34" s="14"/>
      <c r="W34" s="9"/>
    </row>
    <row r="35" spans="1:23" ht="15" customHeight="1" x14ac:dyDescent="0.15">
      <c r="A35" s="2" t="s">
        <v>56</v>
      </c>
      <c r="B35" s="3" t="s">
        <v>34</v>
      </c>
      <c r="C35" s="6" t="s">
        <v>54</v>
      </c>
      <c r="D35" s="6" t="s">
        <v>36</v>
      </c>
      <c r="E35" s="6" t="s">
        <v>37</v>
      </c>
      <c r="F35" s="7">
        <v>28.524166366201499</v>
      </c>
      <c r="J35" s="9"/>
      <c r="K35" s="16" t="s">
        <v>165</v>
      </c>
      <c r="L35" s="7">
        <v>28.820101070393601</v>
      </c>
      <c r="M35" s="7">
        <v>22.179095287505898</v>
      </c>
      <c r="N35" s="18">
        <f t="shared" si="0"/>
        <v>6.6410057828877029</v>
      </c>
      <c r="O35" s="18">
        <v>6.8</v>
      </c>
      <c r="P35" s="18">
        <f t="shared" si="1"/>
        <v>-0.15899421711229689</v>
      </c>
      <c r="Q35" s="19">
        <f t="shared" si="2"/>
        <v>1.1165084865695747</v>
      </c>
      <c r="R35" s="20"/>
      <c r="S35" s="20"/>
      <c r="T35" s="14"/>
      <c r="U35" s="14"/>
      <c r="V35" s="14"/>
      <c r="W35" s="9"/>
    </row>
    <row r="36" spans="1:23" ht="15" customHeight="1" x14ac:dyDescent="0.15">
      <c r="A36" s="2" t="s">
        <v>57</v>
      </c>
      <c r="B36" s="3" t="s">
        <v>34</v>
      </c>
      <c r="C36" s="6" t="s">
        <v>54</v>
      </c>
      <c r="D36" s="6" t="s">
        <v>36</v>
      </c>
      <c r="E36" s="6" t="s">
        <v>41</v>
      </c>
      <c r="F36" s="7">
        <v>22.655342423979501</v>
      </c>
      <c r="J36" s="9"/>
      <c r="K36" s="16" t="s">
        <v>166</v>
      </c>
      <c r="L36" s="7">
        <v>28.747019928404701</v>
      </c>
      <c r="M36" s="7">
        <v>21.5927602767132</v>
      </c>
      <c r="N36" s="18">
        <f t="shared" si="0"/>
        <v>7.1542596516915005</v>
      </c>
      <c r="O36" s="18">
        <v>6.8</v>
      </c>
      <c r="P36" s="18">
        <f t="shared" si="1"/>
        <v>0.35425965169150064</v>
      </c>
      <c r="Q36" s="19">
        <f t="shared" si="2"/>
        <v>0.78227097840915438</v>
      </c>
      <c r="R36" s="20"/>
      <c r="S36" s="20"/>
      <c r="T36" s="14"/>
      <c r="U36" s="14"/>
      <c r="V36" s="14"/>
      <c r="W36" s="9"/>
    </row>
    <row r="37" spans="1:23" ht="15" customHeight="1" x14ac:dyDescent="0.15">
      <c r="A37" s="2" t="s">
        <v>58</v>
      </c>
      <c r="B37" s="3" t="s">
        <v>34</v>
      </c>
      <c r="C37" s="6" t="s">
        <v>54</v>
      </c>
      <c r="D37" s="6" t="s">
        <v>36</v>
      </c>
      <c r="E37" s="6" t="s">
        <v>41</v>
      </c>
      <c r="F37" s="7">
        <v>22.734680930503501</v>
      </c>
      <c r="J37" s="9"/>
      <c r="K37" s="16" t="s">
        <v>167</v>
      </c>
      <c r="L37" s="7">
        <v>28.222811135186902</v>
      </c>
      <c r="M37" s="7">
        <v>20.5364686880127</v>
      </c>
      <c r="N37" s="18">
        <f t="shared" si="0"/>
        <v>7.6863424471742015</v>
      </c>
      <c r="O37" s="18">
        <v>6.8</v>
      </c>
      <c r="P37" s="18">
        <f t="shared" si="1"/>
        <v>0.88634244717420163</v>
      </c>
      <c r="Q37" s="19">
        <f t="shared" si="2"/>
        <v>0.54098389567934313</v>
      </c>
      <c r="R37" s="19">
        <f>AVERAGE(Q37:Q39)</f>
        <v>0.47555619897473744</v>
      </c>
      <c r="S37" s="20">
        <f>_xlfn.STDEV.P(Q37:Q39)</f>
        <v>4.648849013147742E-2</v>
      </c>
      <c r="T37" s="14"/>
      <c r="U37" s="14"/>
      <c r="V37" s="14"/>
      <c r="W37" s="9"/>
    </row>
    <row r="38" spans="1:23" ht="15" customHeight="1" x14ac:dyDescent="0.15">
      <c r="A38" s="2" t="s">
        <v>59</v>
      </c>
      <c r="B38" s="3" t="s">
        <v>34</v>
      </c>
      <c r="C38" s="6" t="s">
        <v>54</v>
      </c>
      <c r="D38" s="6" t="s">
        <v>36</v>
      </c>
      <c r="E38" s="6" t="s">
        <v>41</v>
      </c>
      <c r="F38" s="7">
        <v>22.785024190739701</v>
      </c>
      <c r="J38" s="9"/>
      <c r="K38" s="16" t="s">
        <v>168</v>
      </c>
      <c r="L38" s="7">
        <v>28.3838029339447</v>
      </c>
      <c r="M38" s="7">
        <v>20.390360511485699</v>
      </c>
      <c r="N38" s="18">
        <f t="shared" si="0"/>
        <v>7.9934424224590011</v>
      </c>
      <c r="O38" s="18">
        <v>6.8</v>
      </c>
      <c r="P38" s="18">
        <f t="shared" si="1"/>
        <v>1.1934424224590012</v>
      </c>
      <c r="Q38" s="19">
        <f t="shared" si="2"/>
        <v>0.43725827057247929</v>
      </c>
      <c r="R38" s="20"/>
      <c r="S38" s="20"/>
      <c r="T38" s="14"/>
      <c r="U38" s="14"/>
      <c r="V38" s="14"/>
      <c r="W38" s="9"/>
    </row>
    <row r="39" spans="1:23" ht="15" customHeight="1" x14ac:dyDescent="0.15">
      <c r="A39" s="2" t="s">
        <v>60</v>
      </c>
      <c r="B39" s="3" t="s">
        <v>34</v>
      </c>
      <c r="C39" s="6" t="s">
        <v>54</v>
      </c>
      <c r="D39" s="6" t="s">
        <v>36</v>
      </c>
      <c r="E39" s="6" t="s">
        <v>45</v>
      </c>
      <c r="J39" s="9"/>
      <c r="K39" s="16" t="s">
        <v>169</v>
      </c>
      <c r="L39" s="7">
        <v>28.4496226727736</v>
      </c>
      <c r="M39" s="7">
        <v>20.492565892327999</v>
      </c>
      <c r="N39" s="18">
        <f t="shared" si="0"/>
        <v>7.9570567804456012</v>
      </c>
      <c r="O39" s="18">
        <v>6.8</v>
      </c>
      <c r="P39" s="18">
        <f t="shared" si="1"/>
        <v>1.1570567804456013</v>
      </c>
      <c r="Q39" s="19">
        <f t="shared" si="2"/>
        <v>0.44842643067238996</v>
      </c>
      <c r="R39" s="20"/>
      <c r="S39" s="20"/>
      <c r="T39" s="14"/>
      <c r="U39" s="14"/>
      <c r="V39" s="14"/>
      <c r="W39" s="9"/>
    </row>
    <row r="40" spans="1:23" ht="15" customHeight="1" x14ac:dyDescent="0.15">
      <c r="A40" s="2" t="s">
        <v>61</v>
      </c>
      <c r="B40" s="3" t="s">
        <v>34</v>
      </c>
      <c r="C40" s="6" t="s">
        <v>54</v>
      </c>
      <c r="D40" s="6" t="s">
        <v>36</v>
      </c>
      <c r="E40" s="6" t="s">
        <v>45</v>
      </c>
      <c r="J40" s="9"/>
      <c r="K40" s="14"/>
      <c r="L40" s="14"/>
      <c r="M40" s="14"/>
      <c r="N40" s="18"/>
      <c r="O40" s="18"/>
      <c r="P40" s="18"/>
      <c r="Q40" s="19"/>
      <c r="R40" s="14"/>
      <c r="S40" s="14"/>
      <c r="T40" s="14"/>
      <c r="U40" s="14"/>
      <c r="V40" s="14"/>
      <c r="W40" s="9"/>
    </row>
    <row r="41" spans="1:23" ht="15" customHeight="1" x14ac:dyDescent="0.15">
      <c r="A41" s="2" t="s">
        <v>62</v>
      </c>
      <c r="B41" s="3" t="s">
        <v>34</v>
      </c>
      <c r="C41" s="6" t="s">
        <v>54</v>
      </c>
      <c r="D41" s="6" t="s">
        <v>36</v>
      </c>
      <c r="E41" s="6" t="s">
        <v>45</v>
      </c>
      <c r="J41" s="9"/>
      <c r="K41" s="16" t="s">
        <v>170</v>
      </c>
      <c r="L41" s="7">
        <v>30.917205363133601</v>
      </c>
      <c r="M41" s="7">
        <v>23.9412222462628</v>
      </c>
      <c r="N41" s="18">
        <f t="shared" si="0"/>
        <v>6.9759831168708004</v>
      </c>
      <c r="O41" s="18">
        <v>6.8</v>
      </c>
      <c r="P41" s="18">
        <f t="shared" si="1"/>
        <v>0.17598311687080059</v>
      </c>
      <c r="Q41" s="19">
        <f t="shared" si="2"/>
        <v>0.8851641231462466</v>
      </c>
      <c r="R41" s="19">
        <f>AVERAGE(Q41:Q43)</f>
        <v>0.91037774838337937</v>
      </c>
      <c r="S41" s="20">
        <f>_xlfn.STDEV.P(Q41:Q43)</f>
        <v>2.52916445110433E-2</v>
      </c>
      <c r="T41" s="14"/>
      <c r="U41" s="15" t="s">
        <v>150</v>
      </c>
      <c r="V41" s="14"/>
      <c r="W41" s="9"/>
    </row>
    <row r="42" spans="1:23" ht="15" customHeight="1" x14ac:dyDescent="0.15">
      <c r="A42" s="2" t="s">
        <v>63</v>
      </c>
      <c r="B42" s="3" t="s">
        <v>34</v>
      </c>
      <c r="C42" s="6" t="s">
        <v>49</v>
      </c>
      <c r="D42" s="6" t="s">
        <v>36</v>
      </c>
      <c r="E42" s="6" t="s">
        <v>50</v>
      </c>
      <c r="F42" s="7">
        <v>19.532475213490201</v>
      </c>
      <c r="J42" s="9"/>
      <c r="K42" s="16" t="s">
        <v>171</v>
      </c>
      <c r="L42" s="7">
        <v>30.835098722312001</v>
      </c>
      <c r="M42" s="7">
        <v>23.8847201430467</v>
      </c>
      <c r="N42" s="18">
        <f t="shared" si="0"/>
        <v>6.9503785792653012</v>
      </c>
      <c r="O42" s="18">
        <v>6.8</v>
      </c>
      <c r="P42" s="18">
        <f t="shared" si="1"/>
        <v>0.1503785792653014</v>
      </c>
      <c r="Q42" s="19">
        <f t="shared" si="2"/>
        <v>0.90101399546733674</v>
      </c>
      <c r="R42" s="20"/>
      <c r="S42" s="20"/>
      <c r="T42" s="14"/>
      <c r="U42" s="21">
        <f>AVERAGE(N41,N42,N43)</f>
        <v>6.9360146566339012</v>
      </c>
      <c r="V42" s="14"/>
      <c r="W42" s="9"/>
    </row>
    <row r="43" spans="1:23" ht="15" customHeight="1" x14ac:dyDescent="0.15">
      <c r="A43" s="2" t="s">
        <v>64</v>
      </c>
      <c r="B43" s="3" t="s">
        <v>34</v>
      </c>
      <c r="C43" s="6" t="s">
        <v>49</v>
      </c>
      <c r="D43" s="6" t="s">
        <v>36</v>
      </c>
      <c r="E43" s="6" t="s">
        <v>50</v>
      </c>
      <c r="F43" s="7">
        <v>19.617391673693401</v>
      </c>
      <c r="J43" s="9"/>
      <c r="K43" s="16" t="s">
        <v>172</v>
      </c>
      <c r="L43" s="7">
        <v>30.778404427283</v>
      </c>
      <c r="M43" s="7">
        <v>23.896722153517398</v>
      </c>
      <c r="N43" s="18">
        <f t="shared" si="0"/>
        <v>6.8816822737656018</v>
      </c>
      <c r="O43" s="18">
        <v>6.8</v>
      </c>
      <c r="P43" s="18">
        <f t="shared" si="1"/>
        <v>8.1682273765601998E-2</v>
      </c>
      <c r="Q43" s="19">
        <f t="shared" si="2"/>
        <v>0.94495512653655467</v>
      </c>
      <c r="R43" s="20"/>
      <c r="S43" s="20"/>
      <c r="T43" s="14"/>
      <c r="U43" s="14"/>
      <c r="V43" s="14"/>
      <c r="W43" s="9"/>
    </row>
    <row r="44" spans="1:23" ht="15" customHeight="1" x14ac:dyDescent="0.15">
      <c r="A44" s="2" t="s">
        <v>65</v>
      </c>
      <c r="B44" s="3" t="s">
        <v>34</v>
      </c>
      <c r="C44" s="6" t="s">
        <v>49</v>
      </c>
      <c r="D44" s="6" t="s">
        <v>36</v>
      </c>
      <c r="E44" s="6" t="s">
        <v>50</v>
      </c>
      <c r="F44" s="7">
        <v>19.6361234020527</v>
      </c>
      <c r="J44" s="9"/>
      <c r="K44" s="16" t="s">
        <v>173</v>
      </c>
      <c r="L44" s="7">
        <v>29.8957176955028</v>
      </c>
      <c r="M44" s="7">
        <v>22.4867995181236</v>
      </c>
      <c r="N44" s="18">
        <f t="shared" si="0"/>
        <v>7.4089181773791992</v>
      </c>
      <c r="O44" s="18">
        <v>6.8</v>
      </c>
      <c r="P44" s="18">
        <f t="shared" si="1"/>
        <v>0.6089181773791994</v>
      </c>
      <c r="Q44" s="19">
        <f t="shared" si="2"/>
        <v>0.65568819348716267</v>
      </c>
      <c r="R44" s="19">
        <f>AVERAGE(Q44:Q46)</f>
        <v>0.71561092348863353</v>
      </c>
      <c r="S44" s="20">
        <f>_xlfn.STDEV.P(Q44:Q46)</f>
        <v>4.2419642316149378E-2</v>
      </c>
      <c r="T44" s="14"/>
      <c r="U44" s="14"/>
      <c r="V44" s="14"/>
      <c r="W44" s="9"/>
    </row>
    <row r="45" spans="1:23" ht="15" customHeight="1" x14ac:dyDescent="0.15">
      <c r="A45" s="2" t="s">
        <v>66</v>
      </c>
      <c r="B45" s="3" t="s">
        <v>34</v>
      </c>
      <c r="C45" s="6" t="s">
        <v>67</v>
      </c>
      <c r="D45" s="6" t="s">
        <v>36</v>
      </c>
      <c r="E45" s="6" t="s">
        <v>68</v>
      </c>
      <c r="F45" s="7">
        <v>30.917205363133601</v>
      </c>
      <c r="J45" s="9"/>
      <c r="K45" s="16" t="s">
        <v>174</v>
      </c>
      <c r="L45" s="7">
        <v>29.757765178446299</v>
      </c>
      <c r="M45" s="7">
        <v>22.529402612971701</v>
      </c>
      <c r="N45" s="18">
        <f t="shared" si="0"/>
        <v>7.2283625654745975</v>
      </c>
      <c r="O45" s="18">
        <v>6.8</v>
      </c>
      <c r="P45" s="18">
        <f t="shared" si="1"/>
        <v>0.42836256547459772</v>
      </c>
      <c r="Q45" s="19">
        <f t="shared" si="2"/>
        <v>0.74310471818171919</v>
      </c>
      <c r="R45" s="20"/>
      <c r="S45" s="20"/>
      <c r="T45" s="14"/>
      <c r="U45" s="14"/>
      <c r="V45" s="14"/>
      <c r="W45" s="9"/>
    </row>
    <row r="46" spans="1:23" ht="15" customHeight="1" x14ac:dyDescent="0.15">
      <c r="A46" s="2" t="s">
        <v>69</v>
      </c>
      <c r="B46" s="3" t="s">
        <v>34</v>
      </c>
      <c r="C46" s="6" t="s">
        <v>67</v>
      </c>
      <c r="D46" s="6" t="s">
        <v>36</v>
      </c>
      <c r="E46" s="6" t="s">
        <v>68</v>
      </c>
      <c r="F46" s="7">
        <v>30.835098722312001</v>
      </c>
      <c r="J46" s="9"/>
      <c r="K46" s="16" t="s">
        <v>175</v>
      </c>
      <c r="L46" s="7">
        <v>29.606198741618901</v>
      </c>
      <c r="M46" s="7">
        <v>22.387385791920298</v>
      </c>
      <c r="N46" s="18">
        <f t="shared" si="0"/>
        <v>7.2188129496986022</v>
      </c>
      <c r="O46" s="18">
        <v>6.8</v>
      </c>
      <c r="P46" s="18">
        <f t="shared" si="1"/>
        <v>0.41881294969860239</v>
      </c>
      <c r="Q46" s="19">
        <f t="shared" si="2"/>
        <v>0.74803985879701873</v>
      </c>
      <c r="R46" s="20"/>
      <c r="S46" s="20"/>
      <c r="T46" s="14"/>
      <c r="U46" s="14"/>
      <c r="V46" s="14"/>
      <c r="W46" s="9"/>
    </row>
    <row r="47" spans="1:23" ht="15" customHeight="1" x14ac:dyDescent="0.15">
      <c r="A47" s="2" t="s">
        <v>70</v>
      </c>
      <c r="B47" s="3" t="s">
        <v>34</v>
      </c>
      <c r="C47" s="6" t="s">
        <v>67</v>
      </c>
      <c r="D47" s="6" t="s">
        <v>36</v>
      </c>
      <c r="E47" s="6" t="s">
        <v>68</v>
      </c>
      <c r="F47" s="7">
        <v>30.778404427283</v>
      </c>
      <c r="J47" s="9"/>
      <c r="K47" s="16" t="s">
        <v>176</v>
      </c>
      <c r="L47" s="7">
        <v>27.046796700102501</v>
      </c>
      <c r="M47" s="7">
        <v>19.532475213490201</v>
      </c>
      <c r="N47" s="18">
        <f t="shared" si="0"/>
        <v>7.5143214866122996</v>
      </c>
      <c r="O47" s="18">
        <v>6.8</v>
      </c>
      <c r="P47" s="18">
        <f t="shared" si="1"/>
        <v>0.71432148661229977</v>
      </c>
      <c r="Q47" s="19">
        <f t="shared" si="2"/>
        <v>0.60949171427080384</v>
      </c>
      <c r="R47" s="19">
        <f>AVERAGE(Q47:Q49)</f>
        <v>0.64389744817890449</v>
      </c>
      <c r="S47" s="20">
        <f>_xlfn.STDEV.P(Q47:Q49)</f>
        <v>4.1375450604427336E-2</v>
      </c>
      <c r="T47" s="14"/>
      <c r="U47" s="14"/>
      <c r="V47" s="14"/>
      <c r="W47" s="9"/>
    </row>
    <row r="48" spans="1:23" ht="15" customHeight="1" x14ac:dyDescent="0.15">
      <c r="A48" s="2" t="s">
        <v>71</v>
      </c>
      <c r="B48" s="3" t="s">
        <v>34</v>
      </c>
      <c r="C48" s="6" t="s">
        <v>67</v>
      </c>
      <c r="D48" s="6" t="s">
        <v>36</v>
      </c>
      <c r="E48" s="6" t="s">
        <v>41</v>
      </c>
      <c r="F48" s="7">
        <v>23.9412222462628</v>
      </c>
      <c r="J48" s="9"/>
      <c r="K48" s="16" t="s">
        <v>177</v>
      </c>
      <c r="L48" s="7">
        <v>26.927665751427998</v>
      </c>
      <c r="M48" s="7">
        <v>19.617391673693401</v>
      </c>
      <c r="N48" s="18">
        <f t="shared" si="0"/>
        <v>7.3102740777345971</v>
      </c>
      <c r="O48" s="18">
        <v>6.8</v>
      </c>
      <c r="P48" s="18">
        <f t="shared" si="1"/>
        <v>0.51027407773459732</v>
      </c>
      <c r="Q48" s="19">
        <f t="shared" si="2"/>
        <v>0.70208904498352276</v>
      </c>
      <c r="R48" s="20"/>
      <c r="S48" s="20"/>
      <c r="T48" s="14"/>
      <c r="U48" s="14"/>
      <c r="V48" s="14"/>
      <c r="W48" s="9"/>
    </row>
    <row r="49" spans="1:23" ht="15" customHeight="1" x14ac:dyDescent="0.15">
      <c r="A49" s="2" t="s">
        <v>72</v>
      </c>
      <c r="B49" s="3" t="s">
        <v>34</v>
      </c>
      <c r="C49" s="6" t="s">
        <v>67</v>
      </c>
      <c r="D49" s="6" t="s">
        <v>36</v>
      </c>
      <c r="E49" s="6" t="s">
        <v>41</v>
      </c>
      <c r="F49" s="7">
        <v>23.8847201430467</v>
      </c>
      <c r="J49" s="9"/>
      <c r="K49" s="16" t="s">
        <v>178</v>
      </c>
      <c r="L49" s="7">
        <v>27.1255236539427</v>
      </c>
      <c r="M49" s="7">
        <v>19.6361234020527</v>
      </c>
      <c r="N49" s="18">
        <f t="shared" si="0"/>
        <v>7.4894002518900002</v>
      </c>
      <c r="O49" s="18">
        <v>6.8</v>
      </c>
      <c r="P49" s="18">
        <f t="shared" si="1"/>
        <v>0.68940025189000043</v>
      </c>
      <c r="Q49" s="19">
        <f t="shared" si="2"/>
        <v>0.62011158528238686</v>
      </c>
      <c r="R49" s="20"/>
      <c r="S49" s="20"/>
      <c r="T49" s="14"/>
      <c r="U49" s="14"/>
      <c r="V49" s="14"/>
      <c r="W49" s="9"/>
    </row>
    <row r="50" spans="1:23" ht="15" customHeight="1" x14ac:dyDescent="0.15">
      <c r="A50" s="2" t="s">
        <v>73</v>
      </c>
      <c r="B50" s="3" t="s">
        <v>34</v>
      </c>
      <c r="C50" s="6" t="s">
        <v>67</v>
      </c>
      <c r="D50" s="6" t="s">
        <v>36</v>
      </c>
      <c r="E50" s="6" t="s">
        <v>41</v>
      </c>
      <c r="F50" s="7">
        <v>23.896722153517398</v>
      </c>
    </row>
    <row r="51" spans="1:23" ht="15" customHeight="1" x14ac:dyDescent="0.15">
      <c r="A51" s="2" t="s">
        <v>74</v>
      </c>
      <c r="B51" s="3" t="s">
        <v>34</v>
      </c>
      <c r="C51" s="6" t="s">
        <v>67</v>
      </c>
      <c r="D51" s="6" t="s">
        <v>36</v>
      </c>
      <c r="E51" s="6" t="s">
        <v>45</v>
      </c>
    </row>
    <row r="52" spans="1:23" ht="15" customHeight="1" x14ac:dyDescent="0.15">
      <c r="A52" s="2" t="s">
        <v>75</v>
      </c>
      <c r="B52" s="3" t="s">
        <v>34</v>
      </c>
      <c r="C52" s="6" t="s">
        <v>67</v>
      </c>
      <c r="D52" s="6" t="s">
        <v>36</v>
      </c>
      <c r="E52" s="6" t="s">
        <v>45</v>
      </c>
      <c r="F52" s="7">
        <v>37.084456134795097</v>
      </c>
    </row>
    <row r="53" spans="1:23" ht="15" customHeight="1" x14ac:dyDescent="0.2">
      <c r="A53" s="2" t="s">
        <v>76</v>
      </c>
      <c r="B53" s="3" t="s">
        <v>34</v>
      </c>
      <c r="C53" s="6" t="s">
        <v>67</v>
      </c>
      <c r="D53" s="6" t="s">
        <v>36</v>
      </c>
      <c r="E53" s="6" t="s">
        <v>45</v>
      </c>
      <c r="J53" s="23"/>
      <c r="K53" s="24"/>
      <c r="L53" s="29"/>
      <c r="M53" s="29"/>
      <c r="N53" s="30"/>
      <c r="O53" s="29"/>
      <c r="P53" s="30"/>
      <c r="Q53" s="29"/>
      <c r="R53" s="29"/>
      <c r="S53" s="29"/>
      <c r="T53" s="25"/>
      <c r="U53" s="26"/>
      <c r="V53" s="14"/>
      <c r="W53" s="9"/>
    </row>
    <row r="54" spans="1:23" ht="15" customHeight="1" x14ac:dyDescent="0.2">
      <c r="A54" s="2" t="s">
        <v>77</v>
      </c>
      <c r="B54" s="3" t="s">
        <v>34</v>
      </c>
      <c r="C54" s="6" t="s">
        <v>49</v>
      </c>
      <c r="D54" s="6" t="s">
        <v>36</v>
      </c>
      <c r="E54" s="6" t="s">
        <v>50</v>
      </c>
      <c r="J54" s="24"/>
      <c r="K54" s="27"/>
      <c r="L54" s="31"/>
      <c r="M54" s="31"/>
      <c r="N54" s="32"/>
      <c r="O54" s="32"/>
      <c r="P54" s="32"/>
      <c r="Q54" s="33"/>
      <c r="R54" s="33"/>
      <c r="S54" s="34"/>
      <c r="T54" s="25"/>
      <c r="U54" s="28"/>
      <c r="V54" s="14"/>
      <c r="W54" s="9"/>
    </row>
    <row r="55" spans="1:23" ht="15" customHeight="1" x14ac:dyDescent="0.15">
      <c r="A55" s="2" t="s">
        <v>78</v>
      </c>
      <c r="B55" s="3" t="s">
        <v>34</v>
      </c>
      <c r="C55" s="6" t="s">
        <v>49</v>
      </c>
      <c r="D55" s="6" t="s">
        <v>36</v>
      </c>
      <c r="E55" s="6" t="s">
        <v>50</v>
      </c>
      <c r="J55" s="9"/>
      <c r="K55" s="16"/>
      <c r="L55" s="35"/>
      <c r="M55" s="35"/>
      <c r="N55" s="36"/>
      <c r="O55" s="36"/>
      <c r="P55" s="36"/>
      <c r="Q55" s="37"/>
      <c r="R55" s="38"/>
      <c r="S55" s="38"/>
      <c r="T55" s="14"/>
      <c r="U55" s="14"/>
      <c r="V55" s="14"/>
      <c r="W55" s="9"/>
    </row>
    <row r="56" spans="1:23" ht="15" customHeight="1" x14ac:dyDescent="0.15">
      <c r="A56" s="2" t="s">
        <v>79</v>
      </c>
      <c r="B56" s="3" t="s">
        <v>34</v>
      </c>
      <c r="C56" s="6" t="s">
        <v>49</v>
      </c>
      <c r="D56" s="6" t="s">
        <v>36</v>
      </c>
      <c r="E56" s="6" t="s">
        <v>50</v>
      </c>
      <c r="F56" s="7">
        <v>35.857932112511698</v>
      </c>
      <c r="J56" s="9"/>
      <c r="K56" s="16"/>
      <c r="L56" s="17"/>
      <c r="M56" s="17"/>
      <c r="N56" s="18"/>
      <c r="O56" s="18"/>
      <c r="P56" s="18"/>
      <c r="Q56" s="19"/>
      <c r="R56" s="20"/>
      <c r="S56" s="20"/>
      <c r="T56" s="14"/>
      <c r="U56" s="14"/>
      <c r="V56" s="14"/>
      <c r="W56" s="9"/>
    </row>
    <row r="57" spans="1:23" ht="15" customHeight="1" x14ac:dyDescent="0.15">
      <c r="A57" s="2" t="s">
        <v>80</v>
      </c>
      <c r="B57" s="3" t="s">
        <v>34</v>
      </c>
      <c r="C57" s="6" t="s">
        <v>81</v>
      </c>
      <c r="D57" s="6" t="s">
        <v>36</v>
      </c>
      <c r="E57" s="6" t="s">
        <v>68</v>
      </c>
      <c r="F57" s="7">
        <v>30.5087361253374</v>
      </c>
      <c r="J57" s="9"/>
      <c r="K57" s="16"/>
      <c r="L57" s="17"/>
      <c r="M57" s="17"/>
      <c r="N57" s="18"/>
      <c r="O57" s="18"/>
      <c r="P57" s="18"/>
      <c r="Q57" s="19"/>
      <c r="R57" s="19"/>
      <c r="S57" s="20"/>
      <c r="T57" s="14"/>
      <c r="U57" s="14"/>
      <c r="V57" s="14"/>
      <c r="W57" s="9"/>
    </row>
    <row r="58" spans="1:23" ht="15" customHeight="1" x14ac:dyDescent="0.15">
      <c r="A58" s="2" t="s">
        <v>82</v>
      </c>
      <c r="B58" s="3" t="s">
        <v>34</v>
      </c>
      <c r="C58" s="6" t="s">
        <v>81</v>
      </c>
      <c r="D58" s="6" t="s">
        <v>36</v>
      </c>
      <c r="E58" s="6" t="s">
        <v>68</v>
      </c>
      <c r="F58" s="7">
        <v>29.946961631536801</v>
      </c>
      <c r="J58" s="9"/>
      <c r="K58" s="16"/>
      <c r="L58" s="17"/>
      <c r="M58" s="17"/>
      <c r="N58" s="18"/>
      <c r="O58" s="18"/>
      <c r="P58" s="18"/>
      <c r="Q58" s="19"/>
      <c r="R58" s="20"/>
      <c r="S58" s="20"/>
      <c r="T58" s="14"/>
      <c r="U58" s="14"/>
      <c r="V58" s="14"/>
      <c r="W58" s="9"/>
    </row>
    <row r="59" spans="1:23" ht="15" customHeight="1" x14ac:dyDescent="0.15">
      <c r="A59" s="2" t="s">
        <v>83</v>
      </c>
      <c r="B59" s="3" t="s">
        <v>34</v>
      </c>
      <c r="C59" s="6" t="s">
        <v>81</v>
      </c>
      <c r="D59" s="6" t="s">
        <v>36</v>
      </c>
      <c r="E59" s="6" t="s">
        <v>68</v>
      </c>
      <c r="F59" s="7">
        <v>30.222531800481999</v>
      </c>
      <c r="J59" s="9"/>
      <c r="K59" s="16"/>
      <c r="L59" s="17"/>
      <c r="M59" s="17"/>
      <c r="N59" s="18"/>
      <c r="O59" s="18"/>
      <c r="P59" s="18"/>
      <c r="Q59" s="19"/>
      <c r="R59" s="20"/>
      <c r="S59" s="20"/>
      <c r="T59" s="14"/>
      <c r="U59" s="14"/>
      <c r="V59" s="14"/>
      <c r="W59" s="9"/>
    </row>
    <row r="60" spans="1:23" ht="15" customHeight="1" x14ac:dyDescent="0.15">
      <c r="A60" s="2" t="s">
        <v>84</v>
      </c>
      <c r="B60" s="3" t="s">
        <v>34</v>
      </c>
      <c r="C60" s="6" t="s">
        <v>81</v>
      </c>
      <c r="D60" s="6" t="s">
        <v>36</v>
      </c>
      <c r="E60" s="6" t="s">
        <v>41</v>
      </c>
      <c r="F60" s="7">
        <v>22.992104240824599</v>
      </c>
      <c r="J60" s="9"/>
      <c r="K60" s="16"/>
      <c r="L60" s="17"/>
      <c r="M60" s="17"/>
      <c r="N60" s="18"/>
      <c r="O60" s="18"/>
      <c r="P60" s="18"/>
      <c r="Q60" s="19"/>
      <c r="R60" s="19"/>
      <c r="S60" s="20"/>
      <c r="T60" s="14"/>
      <c r="U60" s="14"/>
      <c r="V60" s="14"/>
      <c r="W60" s="9"/>
    </row>
    <row r="61" spans="1:23" ht="15" customHeight="1" x14ac:dyDescent="0.15">
      <c r="A61" s="2" t="s">
        <v>85</v>
      </c>
      <c r="B61" s="3" t="s">
        <v>34</v>
      </c>
      <c r="C61" s="6" t="s">
        <v>81</v>
      </c>
      <c r="D61" s="6" t="s">
        <v>36</v>
      </c>
      <c r="E61" s="6" t="s">
        <v>41</v>
      </c>
      <c r="F61" s="7">
        <v>23.074295463556599</v>
      </c>
      <c r="J61" s="9"/>
      <c r="K61" s="16"/>
      <c r="L61" s="17"/>
      <c r="M61" s="17"/>
      <c r="N61" s="18"/>
      <c r="O61" s="18"/>
      <c r="P61" s="18"/>
      <c r="Q61" s="19"/>
      <c r="R61" s="20"/>
      <c r="S61" s="20"/>
      <c r="T61" s="14"/>
      <c r="U61" s="14"/>
      <c r="V61" s="14"/>
      <c r="W61" s="9"/>
    </row>
    <row r="62" spans="1:23" ht="15" customHeight="1" x14ac:dyDescent="0.15">
      <c r="A62" s="2" t="s">
        <v>86</v>
      </c>
      <c r="B62" s="3" t="s">
        <v>34</v>
      </c>
      <c r="C62" s="6" t="s">
        <v>81</v>
      </c>
      <c r="D62" s="6" t="s">
        <v>36</v>
      </c>
      <c r="E62" s="6" t="s">
        <v>41</v>
      </c>
      <c r="F62" s="7">
        <v>23.235797321625899</v>
      </c>
      <c r="J62" s="9"/>
      <c r="K62" s="16"/>
      <c r="L62" s="17"/>
      <c r="M62" s="17"/>
      <c r="N62" s="18"/>
      <c r="O62" s="18"/>
      <c r="P62" s="18"/>
      <c r="Q62" s="19"/>
      <c r="R62" s="20"/>
      <c r="S62" s="20"/>
      <c r="T62" s="14"/>
      <c r="U62" s="14"/>
      <c r="V62" s="14"/>
      <c r="W62" s="9"/>
    </row>
    <row r="63" spans="1:23" ht="15" customHeight="1" x14ac:dyDescent="0.15">
      <c r="A63" s="2" t="s">
        <v>87</v>
      </c>
      <c r="B63" s="3" t="s">
        <v>34</v>
      </c>
      <c r="C63" s="6" t="s">
        <v>81</v>
      </c>
      <c r="D63" s="6" t="s">
        <v>36</v>
      </c>
      <c r="E63" s="6" t="s">
        <v>45</v>
      </c>
      <c r="J63" s="9"/>
      <c r="K63" s="14"/>
      <c r="L63" s="14"/>
      <c r="M63" s="14"/>
      <c r="N63" s="18"/>
      <c r="O63" s="18"/>
      <c r="P63" s="18"/>
      <c r="Q63" s="19"/>
      <c r="R63" s="14"/>
      <c r="S63" s="14"/>
      <c r="T63" s="14"/>
      <c r="U63" s="14"/>
      <c r="V63" s="14"/>
      <c r="W63" s="9"/>
    </row>
    <row r="64" spans="1:23" ht="15" customHeight="1" x14ac:dyDescent="0.15">
      <c r="A64" s="2" t="s">
        <v>88</v>
      </c>
      <c r="B64" s="3" t="s">
        <v>34</v>
      </c>
      <c r="C64" s="6" t="s">
        <v>81</v>
      </c>
      <c r="D64" s="6" t="s">
        <v>36</v>
      </c>
      <c r="E64" s="6" t="s">
        <v>45</v>
      </c>
      <c r="J64" s="9"/>
      <c r="K64" s="16"/>
      <c r="L64" s="17"/>
      <c r="M64" s="17"/>
      <c r="N64" s="18"/>
      <c r="O64" s="18"/>
      <c r="P64" s="18"/>
      <c r="Q64" s="19"/>
      <c r="R64" s="19"/>
      <c r="S64" s="20"/>
      <c r="T64" s="14"/>
      <c r="U64" s="26"/>
      <c r="V64" s="14"/>
      <c r="W64" s="9"/>
    </row>
    <row r="65" spans="1:23" ht="15" customHeight="1" x14ac:dyDescent="0.15">
      <c r="A65" s="2" t="s">
        <v>89</v>
      </c>
      <c r="B65" s="3" t="s">
        <v>34</v>
      </c>
      <c r="C65" s="6" t="s">
        <v>81</v>
      </c>
      <c r="D65" s="6" t="s">
        <v>36</v>
      </c>
      <c r="E65" s="6" t="s">
        <v>45</v>
      </c>
      <c r="J65" s="9"/>
      <c r="K65" s="16"/>
      <c r="L65" s="17"/>
      <c r="M65" s="17"/>
      <c r="N65" s="18"/>
      <c r="O65" s="18"/>
      <c r="P65" s="18"/>
      <c r="Q65" s="19"/>
      <c r="R65" s="20"/>
      <c r="S65" s="20"/>
      <c r="T65" s="14"/>
      <c r="U65" s="22"/>
      <c r="V65" s="14"/>
      <c r="W65" s="9"/>
    </row>
    <row r="66" spans="1:23" ht="15" customHeight="1" x14ac:dyDescent="0.15">
      <c r="A66" s="2" t="s">
        <v>90</v>
      </c>
      <c r="B66" s="3" t="s">
        <v>34</v>
      </c>
      <c r="C66" s="6" t="s">
        <v>49</v>
      </c>
      <c r="D66" s="6" t="s">
        <v>36</v>
      </c>
      <c r="E66" s="6" t="s">
        <v>50</v>
      </c>
      <c r="J66" s="9"/>
      <c r="K66" s="16"/>
      <c r="L66" s="17"/>
      <c r="M66" s="17"/>
      <c r="N66" s="18"/>
      <c r="O66" s="18"/>
      <c r="P66" s="18"/>
      <c r="Q66" s="19"/>
      <c r="R66" s="20"/>
      <c r="S66" s="20"/>
      <c r="T66" s="14"/>
      <c r="U66" s="14"/>
      <c r="V66" s="14"/>
      <c r="W66" s="9"/>
    </row>
    <row r="67" spans="1:23" ht="15" customHeight="1" x14ac:dyDescent="0.15">
      <c r="A67" s="2" t="s">
        <v>91</v>
      </c>
      <c r="B67" s="3" t="s">
        <v>34</v>
      </c>
      <c r="C67" s="6" t="s">
        <v>49</v>
      </c>
      <c r="D67" s="6" t="s">
        <v>36</v>
      </c>
      <c r="E67" s="6" t="s">
        <v>50</v>
      </c>
      <c r="J67" s="9"/>
      <c r="K67" s="16"/>
      <c r="L67" s="17"/>
      <c r="M67" s="17"/>
      <c r="N67" s="18"/>
      <c r="O67" s="18"/>
      <c r="P67" s="18"/>
      <c r="Q67" s="19"/>
      <c r="R67" s="19"/>
      <c r="S67" s="20"/>
      <c r="T67" s="14"/>
      <c r="U67" s="14"/>
      <c r="V67" s="14"/>
      <c r="W67" s="9"/>
    </row>
    <row r="68" spans="1:23" ht="15" customHeight="1" x14ac:dyDescent="0.15">
      <c r="A68" s="2" t="s">
        <v>92</v>
      </c>
      <c r="B68" s="3" t="s">
        <v>34</v>
      </c>
      <c r="C68" s="6" t="s">
        <v>49</v>
      </c>
      <c r="D68" s="6" t="s">
        <v>36</v>
      </c>
      <c r="E68" s="6" t="s">
        <v>50</v>
      </c>
      <c r="J68" s="9"/>
      <c r="K68" s="16"/>
      <c r="L68" s="17"/>
      <c r="M68" s="17"/>
      <c r="N68" s="18"/>
      <c r="O68" s="18"/>
      <c r="P68" s="18"/>
      <c r="Q68" s="19"/>
      <c r="R68" s="20"/>
      <c r="S68" s="20"/>
      <c r="T68" s="14"/>
      <c r="U68" s="14"/>
      <c r="V68" s="14"/>
      <c r="W68" s="9"/>
    </row>
    <row r="69" spans="1:23" ht="15" customHeight="1" x14ac:dyDescent="0.15">
      <c r="A69" s="2" t="s">
        <v>93</v>
      </c>
      <c r="B69" s="3" t="s">
        <v>34</v>
      </c>
      <c r="C69" s="6" t="s">
        <v>94</v>
      </c>
      <c r="D69" s="6" t="s">
        <v>36</v>
      </c>
      <c r="E69" s="6" t="s">
        <v>68</v>
      </c>
      <c r="F69" s="7">
        <v>28.775344640268401</v>
      </c>
      <c r="J69" s="9"/>
      <c r="K69" s="16"/>
      <c r="L69" s="17"/>
      <c r="M69" s="17"/>
      <c r="N69" s="18"/>
      <c r="O69" s="18"/>
      <c r="P69" s="18"/>
      <c r="Q69" s="19"/>
      <c r="R69" s="20"/>
      <c r="S69" s="20"/>
      <c r="T69" s="14"/>
      <c r="U69" s="14"/>
      <c r="V69" s="14"/>
      <c r="W69" s="9"/>
    </row>
    <row r="70" spans="1:23" ht="15" customHeight="1" x14ac:dyDescent="0.15">
      <c r="A70" s="2" t="s">
        <v>95</v>
      </c>
      <c r="B70" s="3" t="s">
        <v>34</v>
      </c>
      <c r="C70" s="6" t="s">
        <v>94</v>
      </c>
      <c r="D70" s="6" t="s">
        <v>36</v>
      </c>
      <c r="E70" s="6" t="s">
        <v>68</v>
      </c>
      <c r="F70" s="7">
        <v>28.820101070393601</v>
      </c>
      <c r="J70" s="9"/>
      <c r="K70" s="16"/>
      <c r="L70" s="17"/>
      <c r="M70" s="17"/>
      <c r="N70" s="18"/>
      <c r="O70" s="18"/>
      <c r="P70" s="18"/>
      <c r="Q70" s="19"/>
      <c r="R70" s="19"/>
      <c r="S70" s="20"/>
      <c r="T70" s="14"/>
      <c r="U70" s="14"/>
      <c r="V70" s="14"/>
      <c r="W70" s="9"/>
    </row>
    <row r="71" spans="1:23" ht="15" customHeight="1" x14ac:dyDescent="0.15">
      <c r="A71" s="2" t="s">
        <v>96</v>
      </c>
      <c r="B71" s="3" t="s">
        <v>34</v>
      </c>
      <c r="C71" s="6" t="s">
        <v>94</v>
      </c>
      <c r="D71" s="6" t="s">
        <v>36</v>
      </c>
      <c r="E71" s="6" t="s">
        <v>68</v>
      </c>
      <c r="F71" s="7">
        <v>28.747019928404701</v>
      </c>
      <c r="J71" s="9"/>
      <c r="K71" s="16"/>
      <c r="L71" s="17"/>
      <c r="M71" s="17"/>
      <c r="N71" s="18"/>
      <c r="O71" s="18"/>
      <c r="P71" s="18"/>
      <c r="Q71" s="19"/>
      <c r="R71" s="20"/>
      <c r="S71" s="20"/>
      <c r="T71" s="14"/>
      <c r="U71" s="14"/>
      <c r="V71" s="14"/>
      <c r="W71" s="9"/>
    </row>
    <row r="72" spans="1:23" ht="15" customHeight="1" x14ac:dyDescent="0.15">
      <c r="A72" s="2" t="s">
        <v>97</v>
      </c>
      <c r="B72" s="3" t="s">
        <v>34</v>
      </c>
      <c r="C72" s="6" t="s">
        <v>94</v>
      </c>
      <c r="D72" s="6" t="s">
        <v>36</v>
      </c>
      <c r="E72" s="6" t="s">
        <v>41</v>
      </c>
      <c r="F72" s="7">
        <v>21.826227608685102</v>
      </c>
      <c r="J72" s="9"/>
      <c r="K72" s="16"/>
      <c r="L72" s="17"/>
      <c r="M72" s="17"/>
      <c r="N72" s="18"/>
      <c r="O72" s="18"/>
      <c r="P72" s="18"/>
      <c r="Q72" s="19"/>
      <c r="R72" s="20"/>
      <c r="S72" s="20"/>
      <c r="T72" s="14"/>
      <c r="U72" s="14"/>
      <c r="V72" s="14"/>
      <c r="W72" s="9"/>
    </row>
    <row r="73" spans="1:23" ht="15" customHeight="1" x14ac:dyDescent="0.15">
      <c r="A73" s="2" t="s">
        <v>98</v>
      </c>
      <c r="B73" s="3" t="s">
        <v>34</v>
      </c>
      <c r="C73" s="6" t="s">
        <v>94</v>
      </c>
      <c r="D73" s="6" t="s">
        <v>36</v>
      </c>
      <c r="E73" s="6" t="s">
        <v>41</v>
      </c>
      <c r="F73" s="7">
        <v>22.179095287505898</v>
      </c>
      <c r="J73" s="9"/>
      <c r="K73" s="14"/>
      <c r="L73" s="14"/>
      <c r="M73" s="14"/>
      <c r="N73" s="18"/>
      <c r="O73" s="18"/>
      <c r="P73" s="18"/>
      <c r="Q73" s="19"/>
      <c r="R73" s="14"/>
      <c r="S73" s="14"/>
      <c r="T73" s="14"/>
      <c r="U73" s="14"/>
      <c r="V73" s="14"/>
      <c r="W73" s="9"/>
    </row>
    <row r="74" spans="1:23" ht="15" customHeight="1" x14ac:dyDescent="0.15">
      <c r="A74" s="2" t="s">
        <v>99</v>
      </c>
      <c r="B74" s="3" t="s">
        <v>34</v>
      </c>
      <c r="C74" s="6" t="s">
        <v>94</v>
      </c>
      <c r="D74" s="6" t="s">
        <v>36</v>
      </c>
      <c r="E74" s="6" t="s">
        <v>41</v>
      </c>
      <c r="F74" s="7">
        <v>21.5927602767132</v>
      </c>
      <c r="J74" s="9"/>
      <c r="K74" s="16"/>
      <c r="L74" s="17"/>
      <c r="M74" s="17"/>
      <c r="N74" s="18"/>
      <c r="O74" s="18"/>
      <c r="P74" s="18"/>
      <c r="Q74" s="19"/>
      <c r="R74" s="19"/>
      <c r="S74" s="20"/>
      <c r="T74" s="14"/>
      <c r="U74" s="15"/>
      <c r="V74" s="14"/>
      <c r="W74" s="9"/>
    </row>
    <row r="75" spans="1:23" ht="15" customHeight="1" x14ac:dyDescent="0.15">
      <c r="A75" s="2" t="s">
        <v>100</v>
      </c>
      <c r="B75" s="3" t="s">
        <v>34</v>
      </c>
      <c r="C75" s="6" t="s">
        <v>94</v>
      </c>
      <c r="D75" s="6" t="s">
        <v>36</v>
      </c>
      <c r="E75" s="6" t="s">
        <v>45</v>
      </c>
      <c r="J75" s="9"/>
      <c r="K75" s="16"/>
      <c r="L75" s="17"/>
      <c r="M75" s="17"/>
      <c r="N75" s="18"/>
      <c r="O75" s="18"/>
      <c r="P75" s="18"/>
      <c r="Q75" s="19"/>
      <c r="R75" s="20"/>
      <c r="S75" s="20"/>
      <c r="T75" s="14"/>
      <c r="U75" s="21"/>
      <c r="V75" s="14"/>
      <c r="W75" s="9"/>
    </row>
    <row r="76" spans="1:23" ht="15" customHeight="1" x14ac:dyDescent="0.15">
      <c r="A76" s="2" t="s">
        <v>101</v>
      </c>
      <c r="B76" s="3" t="s">
        <v>34</v>
      </c>
      <c r="C76" s="6" t="s">
        <v>94</v>
      </c>
      <c r="D76" s="6" t="s">
        <v>36</v>
      </c>
      <c r="E76" s="6" t="s">
        <v>45</v>
      </c>
      <c r="J76" s="9"/>
      <c r="K76" s="16"/>
      <c r="L76" s="17"/>
      <c r="M76" s="17"/>
      <c r="N76" s="18"/>
      <c r="O76" s="18"/>
      <c r="P76" s="18"/>
      <c r="Q76" s="19"/>
      <c r="R76" s="20"/>
      <c r="S76" s="20"/>
      <c r="T76" s="14"/>
      <c r="U76" s="14"/>
      <c r="V76" s="14"/>
      <c r="W76" s="9"/>
    </row>
    <row r="77" spans="1:23" ht="15" customHeight="1" x14ac:dyDescent="0.15">
      <c r="A77" s="2" t="s">
        <v>102</v>
      </c>
      <c r="B77" s="3" t="s">
        <v>34</v>
      </c>
      <c r="C77" s="6" t="s">
        <v>94</v>
      </c>
      <c r="D77" s="6" t="s">
        <v>36</v>
      </c>
      <c r="E77" s="6" t="s">
        <v>45</v>
      </c>
      <c r="J77" s="9"/>
      <c r="K77" s="16"/>
      <c r="L77" s="17"/>
      <c r="M77" s="17"/>
      <c r="N77" s="18"/>
      <c r="O77" s="18"/>
      <c r="P77" s="18"/>
      <c r="Q77" s="19"/>
      <c r="R77" s="19"/>
      <c r="S77" s="20"/>
      <c r="T77" s="14"/>
      <c r="U77" s="14"/>
      <c r="V77" s="14"/>
      <c r="W77" s="9"/>
    </row>
    <row r="78" spans="1:23" ht="15" customHeight="1" x14ac:dyDescent="0.15">
      <c r="A78" s="2" t="s">
        <v>103</v>
      </c>
      <c r="B78" s="3" t="s">
        <v>34</v>
      </c>
      <c r="C78" s="6" t="s">
        <v>49</v>
      </c>
      <c r="D78" s="6" t="s">
        <v>36</v>
      </c>
      <c r="E78" s="6" t="s">
        <v>50</v>
      </c>
      <c r="J78" s="9"/>
      <c r="K78" s="16"/>
      <c r="L78" s="17"/>
      <c r="M78" s="17"/>
      <c r="N78" s="18"/>
      <c r="O78" s="18"/>
      <c r="P78" s="18"/>
      <c r="Q78" s="19"/>
      <c r="R78" s="20"/>
      <c r="S78" s="20"/>
      <c r="T78" s="14"/>
      <c r="U78" s="14"/>
      <c r="V78" s="14"/>
      <c r="W78" s="9"/>
    </row>
    <row r="79" spans="1:23" ht="15" customHeight="1" x14ac:dyDescent="0.15">
      <c r="A79" s="2" t="s">
        <v>104</v>
      </c>
      <c r="B79" s="3" t="s">
        <v>34</v>
      </c>
      <c r="C79" s="6" t="s">
        <v>49</v>
      </c>
      <c r="D79" s="6" t="s">
        <v>36</v>
      </c>
      <c r="E79" s="6" t="s">
        <v>50</v>
      </c>
      <c r="J79" s="9"/>
      <c r="K79" s="16"/>
      <c r="L79" s="17"/>
      <c r="M79" s="17"/>
      <c r="N79" s="18"/>
      <c r="O79" s="18"/>
      <c r="P79" s="18"/>
      <c r="Q79" s="19"/>
      <c r="R79" s="20"/>
      <c r="S79" s="20"/>
      <c r="T79" s="14"/>
      <c r="U79" s="14"/>
      <c r="V79" s="14"/>
      <c r="W79" s="9"/>
    </row>
    <row r="80" spans="1:23" ht="15" customHeight="1" x14ac:dyDescent="0.15">
      <c r="A80" s="2" t="s">
        <v>105</v>
      </c>
      <c r="B80" s="3" t="s">
        <v>34</v>
      </c>
      <c r="C80" s="6" t="s">
        <v>49</v>
      </c>
      <c r="D80" s="6" t="s">
        <v>36</v>
      </c>
      <c r="E80" s="6" t="s">
        <v>50</v>
      </c>
      <c r="J80" s="9"/>
      <c r="K80" s="16"/>
      <c r="L80" s="17"/>
      <c r="M80" s="17"/>
      <c r="N80" s="18"/>
      <c r="O80" s="18"/>
      <c r="P80" s="18"/>
      <c r="Q80" s="19"/>
      <c r="R80" s="19"/>
      <c r="S80" s="20"/>
      <c r="T80" s="14"/>
      <c r="U80" s="14"/>
      <c r="V80" s="14"/>
      <c r="W80" s="9"/>
    </row>
    <row r="81" spans="1:23" ht="15" customHeight="1" x14ac:dyDescent="0.15">
      <c r="A81" s="2" t="s">
        <v>106</v>
      </c>
      <c r="B81" s="3" t="s">
        <v>34</v>
      </c>
      <c r="C81" s="6" t="s">
        <v>94</v>
      </c>
      <c r="D81" s="6" t="s">
        <v>36</v>
      </c>
      <c r="E81" s="6" t="s">
        <v>37</v>
      </c>
      <c r="F81" s="7">
        <v>29.8957176955028</v>
      </c>
      <c r="J81" s="9"/>
      <c r="K81" s="16"/>
      <c r="L81" s="17"/>
      <c r="M81" s="17"/>
      <c r="N81" s="18"/>
      <c r="O81" s="18"/>
      <c r="P81" s="18"/>
      <c r="Q81" s="19"/>
      <c r="R81" s="20"/>
      <c r="S81" s="20"/>
      <c r="T81" s="14"/>
      <c r="U81" s="14"/>
      <c r="V81" s="14"/>
      <c r="W81" s="9"/>
    </row>
    <row r="82" spans="1:23" ht="15" customHeight="1" x14ac:dyDescent="0.15">
      <c r="A82" s="2" t="s">
        <v>107</v>
      </c>
      <c r="B82" s="3" t="s">
        <v>34</v>
      </c>
      <c r="C82" s="6" t="s">
        <v>94</v>
      </c>
      <c r="D82" s="6" t="s">
        <v>36</v>
      </c>
      <c r="E82" s="6" t="s">
        <v>37</v>
      </c>
      <c r="F82" s="7">
        <v>29.757765178446299</v>
      </c>
      <c r="J82" s="9"/>
      <c r="K82" s="16"/>
      <c r="L82" s="17"/>
      <c r="M82" s="17"/>
      <c r="N82" s="18"/>
      <c r="O82" s="18"/>
      <c r="P82" s="18"/>
      <c r="Q82" s="19"/>
      <c r="R82" s="20"/>
      <c r="S82" s="20"/>
      <c r="T82" s="14"/>
      <c r="U82" s="14"/>
      <c r="V82" s="14"/>
      <c r="W82" s="9"/>
    </row>
    <row r="83" spans="1:23" ht="15" customHeight="1" x14ac:dyDescent="0.15">
      <c r="A83" s="2" t="s">
        <v>108</v>
      </c>
      <c r="B83" s="3" t="s">
        <v>34</v>
      </c>
      <c r="C83" s="6" t="s">
        <v>94</v>
      </c>
      <c r="D83" s="6" t="s">
        <v>36</v>
      </c>
      <c r="E83" s="6" t="s">
        <v>37</v>
      </c>
      <c r="F83" s="7">
        <v>29.606198741618901</v>
      </c>
    </row>
    <row r="84" spans="1:23" ht="15" customHeight="1" x14ac:dyDescent="0.15">
      <c r="A84" s="2" t="s">
        <v>109</v>
      </c>
      <c r="B84" s="3" t="s">
        <v>34</v>
      </c>
      <c r="C84" s="6" t="s">
        <v>50</v>
      </c>
      <c r="D84" s="6" t="s">
        <v>36</v>
      </c>
      <c r="E84" s="6" t="s">
        <v>50</v>
      </c>
      <c r="F84" s="7">
        <v>22.4867995181236</v>
      </c>
    </row>
    <row r="85" spans="1:23" ht="15" customHeight="1" x14ac:dyDescent="0.15">
      <c r="A85" s="2" t="s">
        <v>110</v>
      </c>
      <c r="B85" s="3" t="s">
        <v>34</v>
      </c>
      <c r="C85" s="6" t="s">
        <v>50</v>
      </c>
      <c r="D85" s="6" t="s">
        <v>36</v>
      </c>
      <c r="E85" s="6" t="s">
        <v>50</v>
      </c>
      <c r="F85" s="7">
        <v>22.529402612971701</v>
      </c>
    </row>
    <row r="86" spans="1:23" ht="15" customHeight="1" x14ac:dyDescent="0.15">
      <c r="A86" s="2" t="s">
        <v>111</v>
      </c>
      <c r="B86" s="3" t="s">
        <v>34</v>
      </c>
      <c r="C86" s="6" t="s">
        <v>50</v>
      </c>
      <c r="D86" s="6" t="s">
        <v>36</v>
      </c>
      <c r="E86" s="6" t="s">
        <v>50</v>
      </c>
      <c r="F86" s="7">
        <v>22.387385791920298</v>
      </c>
    </row>
    <row r="87" spans="1:23" ht="15" customHeight="1" x14ac:dyDescent="0.15">
      <c r="A87" s="2" t="s">
        <v>112</v>
      </c>
      <c r="B87" s="3" t="s">
        <v>34</v>
      </c>
      <c r="C87" s="6" t="s">
        <v>50</v>
      </c>
      <c r="D87" s="6" t="s">
        <v>36</v>
      </c>
      <c r="E87" s="6" t="s">
        <v>50</v>
      </c>
    </row>
    <row r="88" spans="1:23" ht="15" customHeight="1" x14ac:dyDescent="0.15">
      <c r="A88" s="2" t="s">
        <v>113</v>
      </c>
      <c r="B88" s="3" t="s">
        <v>34</v>
      </c>
      <c r="C88" s="6" t="s">
        <v>50</v>
      </c>
      <c r="D88" s="6" t="s">
        <v>36</v>
      </c>
      <c r="E88" s="6" t="s">
        <v>50</v>
      </c>
    </row>
    <row r="89" spans="1:23" ht="15" customHeight="1" x14ac:dyDescent="0.15">
      <c r="A89" s="2" t="s">
        <v>114</v>
      </c>
      <c r="B89" s="3" t="s">
        <v>34</v>
      </c>
      <c r="C89" s="6" t="s">
        <v>50</v>
      </c>
      <c r="D89" s="6" t="s">
        <v>36</v>
      </c>
      <c r="E89" s="6" t="s">
        <v>50</v>
      </c>
    </row>
    <row r="90" spans="1:23" ht="15" customHeight="1" x14ac:dyDescent="0.15">
      <c r="A90" s="2" t="s">
        <v>115</v>
      </c>
      <c r="B90" s="3" t="s">
        <v>34</v>
      </c>
      <c r="C90" s="6" t="s">
        <v>50</v>
      </c>
      <c r="D90" s="6" t="s">
        <v>36</v>
      </c>
      <c r="E90" s="6" t="s">
        <v>50</v>
      </c>
    </row>
    <row r="91" spans="1:23" ht="15" customHeight="1" x14ac:dyDescent="0.15">
      <c r="A91" s="2" t="s">
        <v>116</v>
      </c>
      <c r="B91" s="3" t="s">
        <v>34</v>
      </c>
      <c r="C91" s="6" t="s">
        <v>50</v>
      </c>
      <c r="D91" s="6" t="s">
        <v>36</v>
      </c>
      <c r="E91" s="6" t="s">
        <v>50</v>
      </c>
    </row>
    <row r="92" spans="1:23" ht="15" customHeight="1" x14ac:dyDescent="0.15">
      <c r="A92" s="2" t="s">
        <v>117</v>
      </c>
      <c r="B92" s="3" t="s">
        <v>34</v>
      </c>
      <c r="C92" s="6" t="s">
        <v>50</v>
      </c>
      <c r="D92" s="6" t="s">
        <v>36</v>
      </c>
      <c r="E92" s="6" t="s">
        <v>50</v>
      </c>
    </row>
    <row r="93" spans="1:23" ht="15" customHeight="1" x14ac:dyDescent="0.15">
      <c r="A93" s="2" t="s">
        <v>118</v>
      </c>
      <c r="B93" s="3" t="s">
        <v>34</v>
      </c>
      <c r="C93" s="6" t="s">
        <v>50</v>
      </c>
      <c r="D93" s="6" t="s">
        <v>36</v>
      </c>
      <c r="E93" s="6" t="s">
        <v>50</v>
      </c>
      <c r="F93" s="7">
        <v>30.444292114341</v>
      </c>
    </row>
    <row r="94" spans="1:23" ht="15" customHeight="1" x14ac:dyDescent="0.15">
      <c r="A94" s="2" t="s">
        <v>119</v>
      </c>
      <c r="B94" s="3" t="s">
        <v>34</v>
      </c>
      <c r="C94" s="6" t="s">
        <v>50</v>
      </c>
      <c r="D94" s="6" t="s">
        <v>36</v>
      </c>
      <c r="E94" s="6" t="s">
        <v>50</v>
      </c>
      <c r="F94" s="7">
        <v>30.111242636694101</v>
      </c>
    </row>
    <row r="95" spans="1:23" ht="15" customHeight="1" x14ac:dyDescent="0.15">
      <c r="A95" s="2" t="s">
        <v>120</v>
      </c>
      <c r="B95" s="3" t="s">
        <v>34</v>
      </c>
      <c r="C95" s="6" t="s">
        <v>50</v>
      </c>
      <c r="D95" s="6" t="s">
        <v>36</v>
      </c>
      <c r="E95" s="6" t="s">
        <v>50</v>
      </c>
      <c r="F95" s="7">
        <v>30.253487274581001</v>
      </c>
    </row>
    <row r="96" spans="1:23" ht="15" customHeight="1" x14ac:dyDescent="0.15">
      <c r="A96" s="2" t="s">
        <v>121</v>
      </c>
      <c r="B96" s="3" t="s">
        <v>34</v>
      </c>
      <c r="C96" s="6" t="s">
        <v>50</v>
      </c>
      <c r="D96" s="6" t="s">
        <v>36</v>
      </c>
      <c r="E96" s="6" t="s">
        <v>50</v>
      </c>
      <c r="F96" s="7">
        <v>23.204266585485399</v>
      </c>
    </row>
    <row r="97" spans="1:6" ht="15" customHeight="1" x14ac:dyDescent="0.15">
      <c r="A97" s="2" t="s">
        <v>122</v>
      </c>
      <c r="B97" s="3" t="s">
        <v>34</v>
      </c>
      <c r="C97" s="6" t="s">
        <v>50</v>
      </c>
      <c r="D97" s="6" t="s">
        <v>36</v>
      </c>
      <c r="E97" s="6" t="s">
        <v>50</v>
      </c>
      <c r="F97" s="7">
        <v>23.142291816908401</v>
      </c>
    </row>
    <row r="98" spans="1:6" ht="15" customHeight="1" x14ac:dyDescent="0.15">
      <c r="A98" s="2" t="s">
        <v>123</v>
      </c>
      <c r="B98" s="3" t="s">
        <v>34</v>
      </c>
      <c r="C98" s="6" t="s">
        <v>50</v>
      </c>
      <c r="D98" s="6" t="s">
        <v>36</v>
      </c>
      <c r="E98" s="6" t="s">
        <v>50</v>
      </c>
      <c r="F98" s="7">
        <v>23.100046063798398</v>
      </c>
    </row>
    <row r="99" spans="1:6" ht="15" customHeight="1" x14ac:dyDescent="0.15">
      <c r="A99" s="2" t="s">
        <v>124</v>
      </c>
      <c r="B99" s="3" t="s">
        <v>34</v>
      </c>
      <c r="C99" s="6" t="s">
        <v>50</v>
      </c>
      <c r="D99" s="6" t="s">
        <v>36</v>
      </c>
      <c r="E99" s="6" t="s">
        <v>50</v>
      </c>
    </row>
    <row r="100" spans="1:6" ht="15" customHeight="1" x14ac:dyDescent="0.15">
      <c r="A100" s="2" t="s">
        <v>125</v>
      </c>
      <c r="B100" s="3" t="s">
        <v>34</v>
      </c>
      <c r="C100" s="6" t="s">
        <v>50</v>
      </c>
      <c r="D100" s="6" t="s">
        <v>36</v>
      </c>
      <c r="E100" s="6" t="s">
        <v>50</v>
      </c>
    </row>
    <row r="101" spans="1:6" ht="15" customHeight="1" x14ac:dyDescent="0.15">
      <c r="A101" s="2" t="s">
        <v>126</v>
      </c>
      <c r="B101" s="3" t="s">
        <v>34</v>
      </c>
      <c r="C101" s="6" t="s">
        <v>50</v>
      </c>
      <c r="D101" s="6" t="s">
        <v>36</v>
      </c>
      <c r="E101" s="6" t="s">
        <v>50</v>
      </c>
    </row>
    <row r="102" spans="1:6" ht="15" customHeight="1" x14ac:dyDescent="0.15">
      <c r="A102" s="2" t="s">
        <v>127</v>
      </c>
      <c r="B102" s="3" t="s">
        <v>34</v>
      </c>
      <c r="C102" s="6" t="s">
        <v>50</v>
      </c>
      <c r="D102" s="6" t="s">
        <v>36</v>
      </c>
      <c r="E102" s="6" t="s">
        <v>50</v>
      </c>
    </row>
    <row r="103" spans="1:6" ht="15" customHeight="1" x14ac:dyDescent="0.15">
      <c r="A103" s="2" t="s">
        <v>128</v>
      </c>
      <c r="B103" s="3" t="s">
        <v>34</v>
      </c>
      <c r="C103" s="6" t="s">
        <v>50</v>
      </c>
      <c r="D103" s="6" t="s">
        <v>36</v>
      </c>
      <c r="E103" s="6" t="s">
        <v>50</v>
      </c>
    </row>
    <row r="104" spans="1:6" ht="15" customHeight="1" x14ac:dyDescent="0.15">
      <c r="A104" s="2" t="s">
        <v>129</v>
      </c>
      <c r="B104" s="3" t="s">
        <v>34</v>
      </c>
      <c r="C104" s="6" t="s">
        <v>50</v>
      </c>
      <c r="D104" s="6" t="s">
        <v>36</v>
      </c>
      <c r="E104" s="6" t="s">
        <v>50</v>
      </c>
    </row>
    <row r="105" spans="1:6" ht="15" customHeight="1" x14ac:dyDescent="0.15">
      <c r="A105" s="2" t="s">
        <v>130</v>
      </c>
      <c r="B105" s="3" t="s">
        <v>34</v>
      </c>
      <c r="C105" s="6" t="s">
        <v>50</v>
      </c>
      <c r="D105" s="6" t="s">
        <v>36</v>
      </c>
      <c r="E105" s="6" t="s">
        <v>50</v>
      </c>
      <c r="F105" s="7">
        <v>28.222811135186902</v>
      </c>
    </row>
    <row r="106" spans="1:6" ht="15" customHeight="1" x14ac:dyDescent="0.15">
      <c r="A106" s="2" t="s">
        <v>131</v>
      </c>
      <c r="B106" s="3" t="s">
        <v>34</v>
      </c>
      <c r="C106" s="6" t="s">
        <v>50</v>
      </c>
      <c r="D106" s="6" t="s">
        <v>36</v>
      </c>
      <c r="E106" s="6" t="s">
        <v>50</v>
      </c>
      <c r="F106" s="7">
        <v>28.3838029339447</v>
      </c>
    </row>
    <row r="107" spans="1:6" ht="15" customHeight="1" x14ac:dyDescent="0.15">
      <c r="A107" s="2" t="s">
        <v>132</v>
      </c>
      <c r="B107" s="3" t="s">
        <v>34</v>
      </c>
      <c r="C107" s="6" t="s">
        <v>50</v>
      </c>
      <c r="D107" s="6" t="s">
        <v>36</v>
      </c>
      <c r="E107" s="6" t="s">
        <v>50</v>
      </c>
      <c r="F107" s="7">
        <v>28.4496226727736</v>
      </c>
    </row>
    <row r="108" spans="1:6" ht="15" customHeight="1" x14ac:dyDescent="0.15">
      <c r="A108" s="2" t="s">
        <v>133</v>
      </c>
      <c r="B108" s="3" t="s">
        <v>34</v>
      </c>
      <c r="C108" s="6" t="s">
        <v>50</v>
      </c>
      <c r="D108" s="6" t="s">
        <v>36</v>
      </c>
      <c r="E108" s="6" t="s">
        <v>50</v>
      </c>
      <c r="F108" s="7">
        <v>20.5364686880127</v>
      </c>
    </row>
    <row r="109" spans="1:6" ht="15" customHeight="1" x14ac:dyDescent="0.15">
      <c r="A109" s="2" t="s">
        <v>134</v>
      </c>
      <c r="B109" s="3" t="s">
        <v>34</v>
      </c>
      <c r="C109" s="6" t="s">
        <v>50</v>
      </c>
      <c r="D109" s="6" t="s">
        <v>36</v>
      </c>
      <c r="E109" s="6" t="s">
        <v>50</v>
      </c>
      <c r="F109" s="7">
        <v>20.390360511485699</v>
      </c>
    </row>
    <row r="110" spans="1:6" ht="15" customHeight="1" x14ac:dyDescent="0.15">
      <c r="A110" s="2" t="s">
        <v>135</v>
      </c>
      <c r="B110" s="3" t="s">
        <v>34</v>
      </c>
      <c r="C110" s="6" t="s">
        <v>50</v>
      </c>
      <c r="D110" s="6" t="s">
        <v>36</v>
      </c>
      <c r="E110" s="6" t="s">
        <v>50</v>
      </c>
      <c r="F110" s="7">
        <v>20.492565892327999</v>
      </c>
    </row>
    <row r="111" spans="1:6" ht="15" customHeight="1" x14ac:dyDescent="0.15">
      <c r="A111" s="2" t="s">
        <v>136</v>
      </c>
      <c r="B111" s="3" t="s">
        <v>34</v>
      </c>
      <c r="C111" s="6" t="s">
        <v>50</v>
      </c>
      <c r="D111" s="6" t="s">
        <v>36</v>
      </c>
      <c r="E111" s="6" t="s">
        <v>50</v>
      </c>
    </row>
    <row r="112" spans="1:6" ht="15" customHeight="1" x14ac:dyDescent="0.15">
      <c r="A112" s="2" t="s">
        <v>137</v>
      </c>
      <c r="B112" s="3" t="s">
        <v>34</v>
      </c>
      <c r="C112" s="6" t="s">
        <v>50</v>
      </c>
      <c r="D112" s="6" t="s">
        <v>36</v>
      </c>
      <c r="E112" s="6" t="s">
        <v>50</v>
      </c>
    </row>
    <row r="113" spans="1:5" ht="15" customHeight="1" x14ac:dyDescent="0.15">
      <c r="A113" s="2" t="s">
        <v>138</v>
      </c>
      <c r="B113" s="3" t="s">
        <v>34</v>
      </c>
      <c r="C113" s="6" t="s">
        <v>50</v>
      </c>
      <c r="D113" s="6" t="s">
        <v>36</v>
      </c>
      <c r="E113" s="6" t="s">
        <v>50</v>
      </c>
    </row>
    <row r="114" spans="1:5" ht="15" customHeight="1" x14ac:dyDescent="0.15">
      <c r="A114" s="2" t="s">
        <v>139</v>
      </c>
      <c r="B114" s="3" t="s">
        <v>34</v>
      </c>
      <c r="C114" s="6" t="s">
        <v>50</v>
      </c>
      <c r="D114" s="6" t="s">
        <v>36</v>
      </c>
      <c r="E114" s="6" t="s">
        <v>50</v>
      </c>
    </row>
    <row r="115" spans="1:5" ht="15" customHeight="1" x14ac:dyDescent="0.15">
      <c r="A115" s="2" t="s">
        <v>140</v>
      </c>
      <c r="B115" s="3" t="s">
        <v>34</v>
      </c>
      <c r="C115" s="6" t="s">
        <v>50</v>
      </c>
      <c r="D115" s="6" t="s">
        <v>36</v>
      </c>
      <c r="E115" s="6" t="s">
        <v>50</v>
      </c>
    </row>
    <row r="116" spans="1:5" ht="15" customHeight="1" x14ac:dyDescent="0.15">
      <c r="A116" s="2" t="s">
        <v>141</v>
      </c>
      <c r="B116" s="3" t="s">
        <v>34</v>
      </c>
      <c r="C116" s="6" t="s">
        <v>50</v>
      </c>
      <c r="D116" s="6" t="s">
        <v>36</v>
      </c>
      <c r="E116" s="6" t="s">
        <v>50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EXP3_gfi1b_g89_g810_sorted_mRNA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2020-05-22T04:05:15Z</dcterms:created>
  <dcterms:modified xsi:type="dcterms:W3CDTF">2020-05-22T04:42:53Z</dcterms:modified>
</cp:coreProperties>
</file>