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kbao/Documents/GitHub/mpn-GWAS/data/experimental_data/"/>
    </mc:Choice>
  </mc:AlternateContent>
  <xr:revisionPtr revIDLastSave="0" documentId="13_ncr:1_{2AC7D9FF-D058-B648-A4CA-B6369E15480E}" xr6:coauthVersionLast="36" xr6:coauthVersionMax="36" xr10:uidLastSave="{00000000-0000-0000-0000-000000000000}"/>
  <bookViews>
    <workbookView xWindow="1000" yWindow="460" windowWidth="33700" windowHeight="16420" tabRatio="500" xr2:uid="{00000000-000D-0000-FFFF-FFFF00000000}"/>
  </bookViews>
  <sheets>
    <sheet name="Sheet2" sheetId="2" r:id="rId1"/>
    <sheet name="Sheet1" sheetId="1" r:id="rId2"/>
  </sheet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7" i="1" l="1"/>
  <c r="H96" i="1"/>
  <c r="H95" i="1"/>
  <c r="K75" i="1"/>
  <c r="I75" i="1"/>
  <c r="J75" i="1"/>
  <c r="L75" i="1"/>
  <c r="M75" i="1"/>
  <c r="T75" i="1"/>
  <c r="J67" i="1"/>
  <c r="K67" i="1"/>
  <c r="L67" i="1"/>
  <c r="I67" i="1"/>
  <c r="M67" i="1"/>
  <c r="T67" i="1"/>
  <c r="J63" i="1"/>
  <c r="K63" i="1"/>
  <c r="L63" i="1"/>
  <c r="M63" i="1"/>
  <c r="I63" i="1"/>
  <c r="T63" i="1"/>
  <c r="J59" i="1"/>
  <c r="K59" i="1"/>
  <c r="L59" i="1"/>
  <c r="I59" i="1"/>
  <c r="M59" i="1"/>
  <c r="T59" i="1"/>
  <c r="N75" i="1"/>
  <c r="J71" i="1"/>
  <c r="I71" i="1"/>
  <c r="K71" i="1"/>
  <c r="L71" i="1"/>
  <c r="M71" i="1"/>
  <c r="N71" i="1"/>
  <c r="N67" i="1"/>
  <c r="N63" i="1"/>
  <c r="N59" i="1"/>
  <c r="H60" i="1"/>
  <c r="H61" i="1"/>
  <c r="H63" i="1"/>
  <c r="H64" i="1"/>
  <c r="H65" i="1"/>
  <c r="H67" i="1"/>
  <c r="H68" i="1"/>
  <c r="H69" i="1"/>
  <c r="H71" i="1"/>
  <c r="H72" i="1"/>
  <c r="H73" i="1"/>
  <c r="H74" i="1"/>
  <c r="H75" i="1"/>
  <c r="H76" i="1"/>
  <c r="H77" i="1"/>
  <c r="H59" i="1"/>
  <c r="S75" i="1"/>
  <c r="R75" i="1"/>
  <c r="Q75" i="1"/>
  <c r="P75" i="1"/>
  <c r="O75" i="1"/>
  <c r="S71" i="1"/>
  <c r="R71" i="1"/>
  <c r="Q71" i="1"/>
  <c r="P71" i="1"/>
  <c r="O71" i="1"/>
  <c r="S67" i="1"/>
  <c r="R67" i="1"/>
  <c r="Q67" i="1"/>
  <c r="P67" i="1"/>
  <c r="O67" i="1"/>
  <c r="S63" i="1"/>
  <c r="R63" i="1"/>
  <c r="Q63" i="1"/>
  <c r="P63" i="1"/>
  <c r="O63" i="1"/>
  <c r="S59" i="1"/>
  <c r="R59" i="1"/>
  <c r="Q59" i="1"/>
  <c r="P59" i="1"/>
  <c r="O59" i="1"/>
  <c r="T71" i="1"/>
  <c r="H5" i="1"/>
  <c r="H6" i="1"/>
  <c r="H8" i="1"/>
  <c r="N8" i="1"/>
  <c r="H9" i="1"/>
  <c r="H10" i="1"/>
  <c r="H12" i="1"/>
  <c r="N12" i="1"/>
  <c r="H13" i="1"/>
  <c r="H14" i="1"/>
  <c r="H16" i="1"/>
  <c r="H17" i="1"/>
  <c r="H18" i="1"/>
  <c r="H20" i="1"/>
  <c r="H21" i="1"/>
  <c r="H22" i="1"/>
  <c r="H24" i="1"/>
  <c r="H25" i="1"/>
  <c r="H26" i="1"/>
  <c r="H4" i="1"/>
  <c r="N4" i="1"/>
  <c r="T4" i="1"/>
  <c r="T16" i="1"/>
  <c r="N16" i="1"/>
  <c r="T24" i="1"/>
  <c r="N24" i="1"/>
  <c r="T20" i="1"/>
  <c r="N20" i="1"/>
  <c r="T12" i="1"/>
  <c r="T8" i="1"/>
  <c r="S24" i="1"/>
  <c r="R24" i="1"/>
  <c r="Q24" i="1"/>
  <c r="P24" i="1"/>
  <c r="O24" i="1"/>
  <c r="S20" i="1"/>
  <c r="R20" i="1"/>
  <c r="Q20" i="1"/>
  <c r="P20" i="1"/>
  <c r="O20" i="1"/>
  <c r="S16" i="1"/>
  <c r="R16" i="1"/>
  <c r="Q16" i="1"/>
  <c r="P16" i="1"/>
  <c r="O16" i="1"/>
  <c r="S12" i="1"/>
  <c r="R12" i="1"/>
  <c r="Q12" i="1"/>
  <c r="P12" i="1"/>
  <c r="O12" i="1"/>
  <c r="S8" i="1"/>
  <c r="R8" i="1"/>
  <c r="Q8" i="1"/>
  <c r="P8" i="1"/>
  <c r="O8" i="1"/>
  <c r="P4" i="1"/>
  <c r="Q4" i="1"/>
  <c r="R4" i="1"/>
  <c r="S4" i="1"/>
  <c r="O4" i="1"/>
  <c r="M24" i="1"/>
  <c r="L24" i="1"/>
  <c r="K24" i="1"/>
  <c r="J24" i="1"/>
  <c r="I24" i="1"/>
  <c r="M20" i="1"/>
  <c r="L20" i="1"/>
  <c r="K20" i="1"/>
  <c r="J20" i="1"/>
  <c r="I20" i="1"/>
  <c r="M16" i="1"/>
  <c r="L16" i="1"/>
  <c r="K16" i="1"/>
  <c r="J16" i="1"/>
  <c r="I16" i="1"/>
  <c r="M12" i="1"/>
  <c r="L12" i="1"/>
  <c r="K12" i="1"/>
  <c r="J12" i="1"/>
  <c r="I12" i="1"/>
  <c r="M8" i="1"/>
  <c r="L8" i="1"/>
  <c r="K8" i="1"/>
  <c r="J8" i="1"/>
  <c r="I8" i="1"/>
  <c r="J4" i="1"/>
  <c r="K4" i="1"/>
  <c r="L4" i="1"/>
  <c r="M4" i="1"/>
  <c r="I4" i="1"/>
</calcChain>
</file>

<file path=xl/sharedStrings.xml><?xml version="1.0" encoding="utf-8"?>
<sst xmlns="http://schemas.openxmlformats.org/spreadsheetml/2006/main" count="164" uniqueCount="24">
  <si>
    <t>NT</t>
  </si>
  <si>
    <t xml:space="preserve">Sample </t>
  </si>
  <si>
    <t>Replicate</t>
  </si>
  <si>
    <t>CDS_g1</t>
  </si>
  <si>
    <t>CDS_g2</t>
  </si>
  <si>
    <t>SNP_g1</t>
  </si>
  <si>
    <t>SNP_g2</t>
  </si>
  <si>
    <t>BFU-E</t>
  </si>
  <si>
    <t>CFU-G</t>
  </si>
  <si>
    <t>CFU-M</t>
  </si>
  <si>
    <t>CFU-GM</t>
  </si>
  <si>
    <t>CFU-GEMM</t>
  </si>
  <si>
    <t>CFU-C assay Day 12/ 13 counting</t>
  </si>
  <si>
    <t>Average</t>
  </si>
  <si>
    <t>STDEV</t>
  </si>
  <si>
    <t>STDev</t>
  </si>
  <si>
    <t>Total</t>
  </si>
  <si>
    <t>Secondary colonies (25,000 cells / plate)</t>
  </si>
  <si>
    <t>CDS-1</t>
  </si>
  <si>
    <t>CDS-2</t>
  </si>
  <si>
    <t>NC7</t>
  </si>
  <si>
    <t>AAVS1</t>
  </si>
  <si>
    <t>Secondary colonies</t>
  </si>
  <si>
    <t>Plating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</si>
</sst>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</a:t>
            </a:r>
            <a:r>
              <a:rPr lang="en-US" baseline="0"/>
              <a:t> CFU-C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Sheet1!$B$46:$B$52</c15:sqref>
                    </c15:fullRef>
                  </c:ext>
                </c:extLst>
                <c:f>Sheet1!$B$47:$B$51</c:f>
                <c:numCache>
                  <c:formatCode>General</c:formatCode>
                  <c:ptCount val="5"/>
                  <c:pt idx="0">
                    <c:v>6.6583281184793925</c:v>
                  </c:pt>
                  <c:pt idx="1">
                    <c:v>1.5275252316519463</c:v>
                  </c:pt>
                  <c:pt idx="2">
                    <c:v>1.5275252316519463</c:v>
                  </c:pt>
                  <c:pt idx="3">
                    <c:v>5.5677643628300215</c:v>
                  </c:pt>
                  <c:pt idx="4">
                    <c:v>15.044378795195698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Sheet1!$B$35:$B$41</c15:sqref>
                  </c15:fullRef>
                </c:ext>
              </c:extLst>
              <c:f>Sheet1!$B$36:$B$40</c:f>
              <c:numCache>
                <c:formatCode>General</c:formatCode>
                <c:ptCount val="5"/>
                <c:pt idx="0">
                  <c:v>104</c:v>
                </c:pt>
                <c:pt idx="1">
                  <c:v>2</c:v>
                </c:pt>
                <c:pt idx="2">
                  <c:v>3</c:v>
                </c:pt>
                <c:pt idx="3">
                  <c:v>71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1D8-AE93-F07BBF1617EA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Sheet1!$C$46:$C$52</c15:sqref>
                    </c15:fullRef>
                  </c:ext>
                </c:extLst>
                <c:f>Sheet1!$C$47:$C$51</c:f>
                <c:numCache>
                  <c:formatCode>General</c:formatCode>
                  <c:ptCount val="5"/>
                  <c:pt idx="0">
                    <c:v>4</c:v>
                  </c:pt>
                  <c:pt idx="1">
                    <c:v>0.57735026918962584</c:v>
                  </c:pt>
                  <c:pt idx="2">
                    <c:v>9.2915732431775719</c:v>
                  </c:pt>
                  <c:pt idx="3">
                    <c:v>1.5275252316519468</c:v>
                  </c:pt>
                  <c:pt idx="4">
                    <c:v>5.8594652770823163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Sheet1!$C$35:$C$41</c15:sqref>
                  </c15:fullRef>
                </c:ext>
              </c:extLst>
              <c:f>Sheet1!$C$36:$C$40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8</c:v>
                </c:pt>
                <c:pt idx="3">
                  <c:v>16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4-41D8-AE93-F07BBF1617EA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Sheet1!$D$46:$D$52</c15:sqref>
                    </c15:fullRef>
                  </c:ext>
                </c:extLst>
                <c:f>Sheet1!$D$47:$D$51</c:f>
                <c:numCache>
                  <c:formatCode>General</c:formatCode>
                  <c:ptCount val="5"/>
                  <c:pt idx="0">
                    <c:v>5.5677643628300215</c:v>
                  </c:pt>
                  <c:pt idx="1">
                    <c:v>1.5275252316519468</c:v>
                  </c:pt>
                  <c:pt idx="2">
                    <c:v>2.5166114784235849</c:v>
                  </c:pt>
                  <c:pt idx="3">
                    <c:v>3.5118845842842434</c:v>
                  </c:pt>
                  <c:pt idx="4">
                    <c:v>3.5118845842842474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Sheet1!$D$35:$D$41</c15:sqref>
                  </c15:fullRef>
                </c:ext>
              </c:extLst>
              <c:f>Sheet1!$D$36:$D$40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8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4-41D8-AE93-F07BBF1617EA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Sheet1!$E$46:$E$52</c15:sqref>
                    </c15:fullRef>
                  </c:ext>
                </c:extLst>
                <c:f>Sheet1!$E$47:$E$51</c:f>
                <c:numCache>
                  <c:formatCode>General</c:formatCode>
                  <c:ptCount val="5"/>
                  <c:pt idx="0">
                    <c:v>9.8657657246324959</c:v>
                  </c:pt>
                  <c:pt idx="1">
                    <c:v>11.532562594670797</c:v>
                  </c:pt>
                  <c:pt idx="2">
                    <c:v>13.203534880225561</c:v>
                  </c:pt>
                  <c:pt idx="3">
                    <c:v>8.1853527718724504</c:v>
                  </c:pt>
                  <c:pt idx="4">
                    <c:v>7.2341781380702352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Sheet1!$E$35:$E$41</c15:sqref>
                  </c15:fullRef>
                </c:ext>
              </c:extLst>
              <c:f>Sheet1!$E$36:$E$40</c:f>
              <c:numCache>
                <c:formatCode>General</c:formatCode>
                <c:ptCount val="5"/>
                <c:pt idx="0">
                  <c:v>78</c:v>
                </c:pt>
                <c:pt idx="1">
                  <c:v>66</c:v>
                </c:pt>
                <c:pt idx="2">
                  <c:v>85</c:v>
                </c:pt>
                <c:pt idx="3">
                  <c:v>54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4-41D8-AE93-F07BBF1617EA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Sheet1!$F$46:$F$52</c15:sqref>
                    </c15:fullRef>
                  </c:ext>
                </c:extLst>
                <c:f>Sheet1!$F$47:$F$51</c:f>
                <c:numCache>
                  <c:formatCode>General</c:formatCode>
                  <c:ptCount val="5"/>
                  <c:pt idx="0">
                    <c:v>3.6055512754639891</c:v>
                  </c:pt>
                  <c:pt idx="1">
                    <c:v>0.57735026918962584</c:v>
                  </c:pt>
                  <c:pt idx="2">
                    <c:v>0.57735026918962584</c:v>
                  </c:pt>
                  <c:pt idx="3">
                    <c:v>1.5275252316519474</c:v>
                  </c:pt>
                  <c:pt idx="4">
                    <c:v>1.1547005383792517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Sheet1!$F$35:$F$41</c15:sqref>
                  </c15:fullRef>
                </c:ext>
              </c:extLst>
              <c:f>Sheet1!$F$36:$F$40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1D8-AE93-F07BBF16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0906472"/>
        <c:axId val="1930910024"/>
      </c:barChart>
      <c:catAx>
        <c:axId val="193090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10024"/>
        <c:crosses val="autoZero"/>
        <c:auto val="1"/>
        <c:lblAlgn val="ctr"/>
        <c:lblOffset val="100"/>
        <c:noMultiLvlLbl val="0"/>
      </c:catAx>
      <c:valAx>
        <c:axId val="19309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90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D12</a:t>
            </a:r>
            <a:r>
              <a:rPr lang="en-US" baseline="0"/>
              <a:t> CFU-C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38458369962299"/>
          <c:y val="0.104280596512033"/>
          <c:w val="0.70264035295025395"/>
          <c:h val="0.83878446622375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Sheet1!$B$46:$B$52</c15:sqref>
                    </c15:fullRef>
                  </c:ext>
                </c:extLst>
                <c:f>Sheet1!$B$47:$B$51</c:f>
                <c:numCache>
                  <c:formatCode>General</c:formatCode>
                  <c:ptCount val="5"/>
                  <c:pt idx="0">
                    <c:v>6.6583281184793925</c:v>
                  </c:pt>
                  <c:pt idx="1">
                    <c:v>1.5275252316519463</c:v>
                  </c:pt>
                  <c:pt idx="2">
                    <c:v>1.5275252316519463</c:v>
                  </c:pt>
                  <c:pt idx="3">
                    <c:v>5.5677643628300215</c:v>
                  </c:pt>
                  <c:pt idx="4">
                    <c:v>15.044378795195698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Sheet1!$B$35:$B$41</c15:sqref>
                  </c15:fullRef>
                </c:ext>
              </c:extLst>
              <c:f>Sheet1!$B$36:$B$40</c:f>
              <c:numCache>
                <c:formatCode>General</c:formatCode>
                <c:ptCount val="5"/>
                <c:pt idx="0">
                  <c:v>104</c:v>
                </c:pt>
                <c:pt idx="1">
                  <c:v>2</c:v>
                </c:pt>
                <c:pt idx="2">
                  <c:v>3</c:v>
                </c:pt>
                <c:pt idx="3">
                  <c:v>71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582-BE5A-867C1D00F182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Sheet1!$C$46:$C$52</c15:sqref>
                    </c15:fullRef>
                  </c:ext>
                </c:extLst>
                <c:f>Sheet1!$C$47:$C$51</c:f>
                <c:numCache>
                  <c:formatCode>General</c:formatCode>
                  <c:ptCount val="5"/>
                  <c:pt idx="0">
                    <c:v>4</c:v>
                  </c:pt>
                  <c:pt idx="1">
                    <c:v>0.57735026918962584</c:v>
                  </c:pt>
                  <c:pt idx="2">
                    <c:v>9.2915732431775719</c:v>
                  </c:pt>
                  <c:pt idx="3">
                    <c:v>1.5275252316519468</c:v>
                  </c:pt>
                  <c:pt idx="4">
                    <c:v>5.8594652770823163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Sheet1!$C$35:$C$41</c15:sqref>
                  </c15:fullRef>
                </c:ext>
              </c:extLst>
              <c:f>Sheet1!$C$36:$C$40</c:f>
              <c:numCache>
                <c:formatCode>General</c:formatCode>
                <c:ptCount val="5"/>
                <c:pt idx="0">
                  <c:v>22</c:v>
                </c:pt>
                <c:pt idx="1">
                  <c:v>22</c:v>
                </c:pt>
                <c:pt idx="2">
                  <c:v>8</c:v>
                </c:pt>
                <c:pt idx="3">
                  <c:v>16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8-4582-BE5A-867C1D00F182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Sheet1!$D$46:$D$52</c15:sqref>
                    </c15:fullRef>
                  </c:ext>
                </c:extLst>
                <c:f>Sheet1!$D$47:$D$51</c:f>
                <c:numCache>
                  <c:formatCode>General</c:formatCode>
                  <c:ptCount val="5"/>
                  <c:pt idx="0">
                    <c:v>5.5677643628300215</c:v>
                  </c:pt>
                  <c:pt idx="1">
                    <c:v>1.5275252316519468</c:v>
                  </c:pt>
                  <c:pt idx="2">
                    <c:v>2.5166114784235849</c:v>
                  </c:pt>
                  <c:pt idx="3">
                    <c:v>3.5118845842842434</c:v>
                  </c:pt>
                  <c:pt idx="4">
                    <c:v>3.5118845842842474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Sheet1!$D$35:$D$41</c15:sqref>
                  </c15:fullRef>
                </c:ext>
              </c:extLst>
              <c:f>Sheet1!$D$36:$D$40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8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8-4582-BE5A-867C1D00F182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Sheet1!$E$46:$E$52</c15:sqref>
                    </c15:fullRef>
                  </c:ext>
                </c:extLst>
                <c:f>Sheet1!$E$47:$E$51</c:f>
                <c:numCache>
                  <c:formatCode>General</c:formatCode>
                  <c:ptCount val="5"/>
                  <c:pt idx="0">
                    <c:v>9.8657657246324959</c:v>
                  </c:pt>
                  <c:pt idx="1">
                    <c:v>11.532562594670797</c:v>
                  </c:pt>
                  <c:pt idx="2">
                    <c:v>13.203534880225561</c:v>
                  </c:pt>
                  <c:pt idx="3">
                    <c:v>8.1853527718724504</c:v>
                  </c:pt>
                  <c:pt idx="4">
                    <c:v>7.2341781380702352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Sheet1!$E$35:$E$41</c15:sqref>
                  </c15:fullRef>
                </c:ext>
              </c:extLst>
              <c:f>Sheet1!$E$36:$E$40</c:f>
              <c:numCache>
                <c:formatCode>General</c:formatCode>
                <c:ptCount val="5"/>
                <c:pt idx="0">
                  <c:v>78</c:v>
                </c:pt>
                <c:pt idx="1">
                  <c:v>66</c:v>
                </c:pt>
                <c:pt idx="2">
                  <c:v>85</c:v>
                </c:pt>
                <c:pt idx="3">
                  <c:v>54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8-4582-BE5A-867C1D00F182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Sheet1!$F$46:$F$52</c15:sqref>
                    </c15:fullRef>
                  </c:ext>
                </c:extLst>
                <c:f>Sheet1!$F$47:$F$51</c:f>
                <c:numCache>
                  <c:formatCode>General</c:formatCode>
                  <c:ptCount val="5"/>
                  <c:pt idx="0">
                    <c:v>3.6055512754639891</c:v>
                  </c:pt>
                  <c:pt idx="1">
                    <c:v>0.57735026918962584</c:v>
                  </c:pt>
                  <c:pt idx="2">
                    <c:v>0.57735026918962584</c:v>
                  </c:pt>
                  <c:pt idx="3">
                    <c:v>1.5275252316519474</c:v>
                  </c:pt>
                  <c:pt idx="4">
                    <c:v>1.1547005383792517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Sheet1!$A$36:$A$40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Sheet1!$F$35:$F$41</c15:sqref>
                  </c15:fullRef>
                </c:ext>
              </c:extLst>
              <c:f>Sheet1!$F$36:$F$40</c:f>
              <c:numCache>
                <c:formatCode>General</c:formatCode>
                <c:ptCount val="5"/>
                <c:pt idx="0">
                  <c:v>13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8-4582-BE5A-867C1D00F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1031672"/>
        <c:axId val="1931035224"/>
      </c:barChart>
      <c:catAx>
        <c:axId val="19310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35224"/>
        <c:crosses val="autoZero"/>
        <c:auto val="1"/>
        <c:lblAlgn val="ctr"/>
        <c:lblOffset val="100"/>
        <c:noMultiLvlLbl val="0"/>
      </c:catAx>
      <c:valAx>
        <c:axId val="193103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secondary  CFU-C Assay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Sheet1!$K$82:$K$86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Sheet1!$K$82:$K$86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Sheet1!$B$82:$B$86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5-4198-9E77-072C75947A3A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Sheet1!$L$82:$L$86</c:f>
                <c:numCache>
                  <c:formatCode>General</c:formatCode>
                  <c:ptCount val="5"/>
                  <c:pt idx="0">
                    <c:v>1.1547005383792517</c:v>
                  </c:pt>
                  <c:pt idx="1">
                    <c:v>6.6583281184793934</c:v>
                  </c:pt>
                  <c:pt idx="2">
                    <c:v>0</c:v>
                  </c:pt>
                  <c:pt idx="3">
                    <c:v>2.3094010767585029</c:v>
                  </c:pt>
                  <c:pt idx="4">
                    <c:v>1.1547005383792517</c:v>
                  </c:pt>
                </c:numCache>
              </c:numRef>
            </c:plus>
            <c:minus>
              <c:numRef>
                <c:f>Sheet1!$L$82:$L$86</c:f>
                <c:numCache>
                  <c:formatCode>General</c:formatCode>
                  <c:ptCount val="5"/>
                  <c:pt idx="0">
                    <c:v>1.1547005383792517</c:v>
                  </c:pt>
                  <c:pt idx="1">
                    <c:v>6.6583281184793934</c:v>
                  </c:pt>
                  <c:pt idx="2">
                    <c:v>0</c:v>
                  </c:pt>
                  <c:pt idx="3">
                    <c:v>2.3094010767585029</c:v>
                  </c:pt>
                  <c:pt idx="4">
                    <c:v>1.1547005383792517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Sheet1!$C$82:$C$86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18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5-4198-9E77-072C75947A3A}"/>
            </c:ext>
          </c:extLst>
        </c:ser>
        <c:ser>
          <c:idx val="2"/>
          <c:order val="2"/>
          <c:tx>
            <c:strRef>
              <c:f>Sheet1!$C$81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Sheet1!$M$82:$M$86</c:f>
                <c:numCache>
                  <c:formatCode>General</c:formatCode>
                  <c:ptCount val="5"/>
                  <c:pt idx="0">
                    <c:v>1.7320508075688772</c:v>
                  </c:pt>
                  <c:pt idx="1">
                    <c:v>2.0816659994661335</c:v>
                  </c:pt>
                  <c:pt idx="2">
                    <c:v>2.3094010767585029</c:v>
                  </c:pt>
                  <c:pt idx="3">
                    <c:v>1.1547005383792517</c:v>
                  </c:pt>
                  <c:pt idx="4">
                    <c:v>0.57735026918962584</c:v>
                  </c:pt>
                </c:numCache>
              </c:numRef>
            </c:plus>
            <c:minus>
              <c:numRef>
                <c:f>Sheet1!$M$82:$M$86</c:f>
                <c:numCache>
                  <c:formatCode>General</c:formatCode>
                  <c:ptCount val="5"/>
                  <c:pt idx="0">
                    <c:v>1.7320508075688772</c:v>
                  </c:pt>
                  <c:pt idx="1">
                    <c:v>2.0816659994661335</c:v>
                  </c:pt>
                  <c:pt idx="2">
                    <c:v>2.3094010767585029</c:v>
                  </c:pt>
                  <c:pt idx="3">
                    <c:v>1.1547005383792517</c:v>
                  </c:pt>
                  <c:pt idx="4">
                    <c:v>0.57735026918962584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Sheet1!$D$82:$D$86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5-4198-9E77-072C75947A3A}"/>
            </c:ext>
          </c:extLst>
        </c:ser>
        <c:ser>
          <c:idx val="3"/>
          <c:order val="3"/>
          <c:tx>
            <c:strRef>
              <c:f>Sheet1!$E$81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Sheet1!$N$82:$N$86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2.5166114784235831</c:v>
                  </c:pt>
                  <c:pt idx="2">
                    <c:v>3.2145502536643185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Sheet1!$N$82:$N$86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2.5166114784235831</c:v>
                  </c:pt>
                  <c:pt idx="2">
                    <c:v>3.2145502536643185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Sheet1!$E$82:$E$86</c:f>
              <c:numCache>
                <c:formatCode>General</c:formatCode>
                <c:ptCount val="5"/>
                <c:pt idx="0">
                  <c:v>1</c:v>
                </c:pt>
                <c:pt idx="1">
                  <c:v>32</c:v>
                </c:pt>
                <c:pt idx="2">
                  <c:v>40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5-4198-9E77-072C75947A3A}"/>
            </c:ext>
          </c:extLst>
        </c:ser>
        <c:ser>
          <c:idx val="4"/>
          <c:order val="4"/>
          <c:tx>
            <c:strRef>
              <c:f>Sheet1!$F$81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Sheet1!$A$82:$A$86</c:f>
              <c:strCache>
                <c:ptCount val="5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  <c:pt idx="3">
                  <c:v>SNP_g1</c:v>
                </c:pt>
                <c:pt idx="4">
                  <c:v>SNP_g2</c:v>
                </c:pt>
              </c:strCache>
            </c:strRef>
          </c:cat>
          <c:val>
            <c:numRef>
              <c:f>Sheet1!$F$82:$F$86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A5-4198-9E77-072C7594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1105528"/>
        <c:axId val="1931109080"/>
      </c:barChart>
      <c:catAx>
        <c:axId val="193110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09080"/>
        <c:crosses val="autoZero"/>
        <c:auto val="1"/>
        <c:lblAlgn val="ctr"/>
        <c:lblOffset val="100"/>
        <c:noMultiLvlLbl val="0"/>
      </c:catAx>
      <c:valAx>
        <c:axId val="19311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</a:t>
                </a:r>
                <a:r>
                  <a:rPr lang="en-US" sz="1200" baseline="0"/>
                  <a:t>  secondary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0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CFU-C colonies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Sheet1!$B$46:$B$52</c15:sqref>
                    </c15:fullRef>
                  </c:ext>
                </c:extLst>
                <c:f>Sheet1!$B$47:$B$49</c:f>
                <c:numCache>
                  <c:formatCode>General</c:formatCode>
                  <c:ptCount val="3"/>
                  <c:pt idx="0">
                    <c:v>6.6583281184793925</c:v>
                  </c:pt>
                  <c:pt idx="1">
                    <c:v>1.5275252316519463</c:v>
                  </c:pt>
                  <c:pt idx="2">
                    <c:v>1.5275252316519463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Sheet1!$B$35:$B$41</c15:sqref>
                  </c15:fullRef>
                </c:ext>
              </c:extLst>
              <c:f>Sheet1!$B$36:$B$38</c:f>
              <c:numCache>
                <c:formatCode>General</c:formatCode>
                <c:ptCount val="3"/>
                <c:pt idx="0">
                  <c:v>104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E-498A-B277-6412EB10C4CA}"/>
            </c:ext>
          </c:extLst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Sheet1!$C$46:$C$52</c15:sqref>
                    </c15:fullRef>
                  </c:ext>
                </c:extLst>
                <c:f>Sheet1!$C$47:$C$49</c:f>
                <c:numCache>
                  <c:formatCode>General</c:formatCode>
                  <c:ptCount val="3"/>
                  <c:pt idx="0">
                    <c:v>4</c:v>
                  </c:pt>
                  <c:pt idx="1">
                    <c:v>0.57735026918962584</c:v>
                  </c:pt>
                  <c:pt idx="2">
                    <c:v>9.2915732431775719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Sheet1!$C$35:$C$41</c15:sqref>
                  </c15:fullRef>
                </c:ext>
              </c:extLst>
              <c:f>Sheet1!$C$36:$C$38</c:f>
              <c:numCache>
                <c:formatCode>General</c:formatCode>
                <c:ptCount val="3"/>
                <c:pt idx="0">
                  <c:v>22</c:v>
                </c:pt>
                <c:pt idx="1">
                  <c:v>22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E-498A-B277-6412EB10C4CA}"/>
            </c:ext>
          </c:extLst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Sheet1!$D$46:$D$52</c15:sqref>
                    </c15:fullRef>
                  </c:ext>
                </c:extLst>
                <c:f>Sheet1!$D$47:$D$49</c:f>
                <c:numCache>
                  <c:formatCode>General</c:formatCode>
                  <c:ptCount val="3"/>
                  <c:pt idx="0">
                    <c:v>5.5677643628300215</c:v>
                  </c:pt>
                  <c:pt idx="1">
                    <c:v>1.5275252316519468</c:v>
                  </c:pt>
                  <c:pt idx="2">
                    <c:v>2.5166114784235849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Sheet1!$D$35:$D$41</c15:sqref>
                  </c15:fullRef>
                </c:ext>
              </c:extLst>
              <c:f>Sheet1!$D$36:$D$38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E-498A-B277-6412EB10C4CA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Sheet1!$E$46:$E$52</c15:sqref>
                    </c15:fullRef>
                  </c:ext>
                </c:extLst>
                <c:f>Sheet1!$E$47:$E$49</c:f>
                <c:numCache>
                  <c:formatCode>General</c:formatCode>
                  <c:ptCount val="3"/>
                  <c:pt idx="0">
                    <c:v>9.8657657246324959</c:v>
                  </c:pt>
                  <c:pt idx="1">
                    <c:v>11.532562594670797</c:v>
                  </c:pt>
                  <c:pt idx="2">
                    <c:v>13.203534880225561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Sheet1!$E$35:$E$41</c15:sqref>
                  </c15:fullRef>
                </c:ext>
              </c:extLst>
              <c:f>Sheet1!$E$36:$E$38</c:f>
              <c:numCache>
                <c:formatCode>General</c:formatCode>
                <c:ptCount val="3"/>
                <c:pt idx="0">
                  <c:v>78</c:v>
                </c:pt>
                <c:pt idx="1">
                  <c:v>66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E-498A-B277-6412EB10C4CA}"/>
            </c:ext>
          </c:extLst>
        </c:ser>
        <c:ser>
          <c:idx val="4"/>
          <c:order val="4"/>
          <c:tx>
            <c:strRef>
              <c:f>Sheet1!$F$34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Sheet1!$F$46:$F$52</c15:sqref>
                    </c15:fullRef>
                  </c:ext>
                </c:extLst>
                <c:f>Sheet1!$F$47:$F$49</c:f>
                <c:numCache>
                  <c:formatCode>General</c:formatCode>
                  <c:ptCount val="3"/>
                  <c:pt idx="0">
                    <c:v>3.6055512754639891</c:v>
                  </c:pt>
                  <c:pt idx="1">
                    <c:v>0.57735026918962584</c:v>
                  </c:pt>
                  <c:pt idx="2">
                    <c:v>0.57735026918962584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Sheet1!$A$35:$A$41</c15:sqref>
                  </c15:fullRef>
                </c:ext>
              </c:extLst>
              <c:f>Sheet1!$A$36:$A$38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Sheet1!$F$35:$F$41</c15:sqref>
                  </c15:fullRef>
                </c:ext>
              </c:extLst>
              <c:f>Sheet1!$F$36:$F$38</c:f>
              <c:numCache>
                <c:formatCode>General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4E-498A-B277-6412EB10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1193672"/>
        <c:axId val="1931197176"/>
      </c:barChart>
      <c:catAx>
        <c:axId val="193119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97176"/>
        <c:crosses val="autoZero"/>
        <c:auto val="1"/>
        <c:lblAlgn val="ctr"/>
        <c:lblOffset val="100"/>
        <c:noMultiLvlLbl val="0"/>
      </c:catAx>
      <c:valAx>
        <c:axId val="19311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No of 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19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Secondary  CFU-C Colonies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BFU-E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Sheet1!$K$82:$K$86</c15:sqref>
                    </c15:fullRef>
                  </c:ext>
                </c:extLst>
                <c:f>Sheet1!$K$82:$K$84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Sheet1!$K$82:$K$86</c15:sqref>
                    </c15:fullRef>
                  </c:ext>
                </c:extLst>
                <c:f>Sheet1!$K$82:$K$84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Sheet1!$B$82:$B$86</c15:sqref>
                  </c15:fullRef>
                </c:ext>
              </c:extLst>
              <c:f>Sheet1!$B$82:$B$84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3-48FC-A3E6-5746F7A7FD25}"/>
            </c:ext>
          </c:extLst>
        </c:ser>
        <c:ser>
          <c:idx val="1"/>
          <c:order val="1"/>
          <c:tx>
            <c:strRef>
              <c:f>Sheet1!$D$81</c:f>
              <c:strCache>
                <c:ptCount val="1"/>
                <c:pt idx="0">
                  <c:v>CFU-M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Sheet1!$L$82:$L$86</c15:sqref>
                    </c15:fullRef>
                  </c:ext>
                </c:extLst>
                <c:f>Sheet1!$L$82:$L$84</c:f>
                <c:numCache>
                  <c:formatCode>General</c:formatCode>
                  <c:ptCount val="3"/>
                  <c:pt idx="0">
                    <c:v>1.1547005383792517</c:v>
                  </c:pt>
                  <c:pt idx="1">
                    <c:v>6.6583281184793934</c:v>
                  </c:pt>
                  <c:pt idx="2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Sheet1!$L$82:$L$86</c15:sqref>
                    </c15:fullRef>
                  </c:ext>
                </c:extLst>
                <c:f>Sheet1!$L$82:$L$84</c:f>
                <c:numCache>
                  <c:formatCode>General</c:formatCode>
                  <c:ptCount val="3"/>
                  <c:pt idx="0">
                    <c:v>1.1547005383792517</c:v>
                  </c:pt>
                  <c:pt idx="1">
                    <c:v>6.6583281184793934</c:v>
                  </c:pt>
                  <c:pt idx="2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Sheet1!$C$82:$C$86</c15:sqref>
                  </c15:fullRef>
                </c:ext>
              </c:extLst>
              <c:f>Sheet1!$C$82:$C$84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3-48FC-A3E6-5746F7A7FD25}"/>
            </c:ext>
          </c:extLst>
        </c:ser>
        <c:ser>
          <c:idx val="2"/>
          <c:order val="2"/>
          <c:tx>
            <c:strRef>
              <c:f>Sheet1!$C$81</c:f>
              <c:strCache>
                <c:ptCount val="1"/>
                <c:pt idx="0">
                  <c:v>CFU-G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Sheet1!$M$82:$M$86</c15:sqref>
                    </c15:fullRef>
                  </c:ext>
                </c:extLst>
                <c:f>Sheet1!$M$82:$M$84</c:f>
                <c:numCache>
                  <c:formatCode>General</c:formatCode>
                  <c:ptCount val="3"/>
                  <c:pt idx="0">
                    <c:v>1.7320508075688772</c:v>
                  </c:pt>
                  <c:pt idx="1">
                    <c:v>2.0816659994661335</c:v>
                  </c:pt>
                  <c:pt idx="2">
                    <c:v>2.3094010767585029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Sheet1!$M$82:$M$86</c15:sqref>
                    </c15:fullRef>
                  </c:ext>
                </c:extLst>
                <c:f>Sheet1!$M$82:$M$84</c:f>
                <c:numCache>
                  <c:formatCode>General</c:formatCode>
                  <c:ptCount val="3"/>
                  <c:pt idx="0">
                    <c:v>1.7320508075688772</c:v>
                  </c:pt>
                  <c:pt idx="1">
                    <c:v>2.0816659994661335</c:v>
                  </c:pt>
                  <c:pt idx="2">
                    <c:v>2.3094010767585029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Sheet1!$D$82:$D$86</c15:sqref>
                  </c15:fullRef>
                </c:ext>
              </c:extLst>
              <c:f>Sheet1!$D$82:$D$84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3-48FC-A3E6-5746F7A7FD25}"/>
            </c:ext>
          </c:extLst>
        </c:ser>
        <c:ser>
          <c:idx val="3"/>
          <c:order val="3"/>
          <c:tx>
            <c:strRef>
              <c:f>Sheet1!$E$81</c:f>
              <c:strCache>
                <c:ptCount val="1"/>
                <c:pt idx="0">
                  <c:v>CFU-GM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Sheet1!$N$82:$N$86</c15:sqref>
                    </c15:fullRef>
                  </c:ext>
                </c:extLst>
                <c:f>Sheet1!$N$82:$N$84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2.5166114784235831</c:v>
                  </c:pt>
                  <c:pt idx="2">
                    <c:v>3.2145502536643185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Sheet1!$N$82:$N$86</c15:sqref>
                    </c15:fullRef>
                  </c:ext>
                </c:extLst>
                <c:f>Sheet1!$N$82:$N$84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2.5166114784235831</c:v>
                  </c:pt>
                  <c:pt idx="2">
                    <c:v>3.2145502536643185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Sheet1!$E$82:$E$86</c15:sqref>
                  </c15:fullRef>
                </c:ext>
              </c:extLst>
              <c:f>Sheet1!$E$82:$E$84</c:f>
              <c:numCache>
                <c:formatCode>General</c:formatCode>
                <c:ptCount val="3"/>
                <c:pt idx="0">
                  <c:v>1</c:v>
                </c:pt>
                <c:pt idx="1">
                  <c:v>32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3-48FC-A3E6-5746F7A7FD25}"/>
            </c:ext>
          </c:extLst>
        </c:ser>
        <c:ser>
          <c:idx val="4"/>
          <c:order val="4"/>
          <c:tx>
            <c:strRef>
              <c:f>Sheet1!$F$81</c:f>
              <c:strCache>
                <c:ptCount val="1"/>
                <c:pt idx="0">
                  <c:v>CFU-GEMM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Sheet1!$A$82:$A$86</c15:sqref>
                  </c15:fullRef>
                </c:ext>
              </c:extLst>
              <c:f>Sheet1!$A$82:$A$84</c:f>
              <c:strCache>
                <c:ptCount val="3"/>
                <c:pt idx="0">
                  <c:v>NT</c:v>
                </c:pt>
                <c:pt idx="1">
                  <c:v>CDS_g1</c:v>
                </c:pt>
                <c:pt idx="2">
                  <c:v>CDS_g2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Sheet1!$F$82:$F$86</c15:sqref>
                  </c15:fullRef>
                </c:ext>
              </c:extLst>
              <c:f>Sheet1!$F$82:$F$84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3-48FC-A3E6-5746F7A7F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31282360"/>
        <c:axId val="1931285720"/>
      </c:barChart>
      <c:catAx>
        <c:axId val="193128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85720"/>
        <c:crosses val="autoZero"/>
        <c:auto val="1"/>
        <c:lblAlgn val="ctr"/>
        <c:lblOffset val="100"/>
        <c:noMultiLvlLbl val="0"/>
      </c:catAx>
      <c:valAx>
        <c:axId val="193128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No of Colonies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2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521607</xdr:colOff>
      <xdr:row>31</xdr:row>
      <xdr:rowOff>88899</xdr:rowOff>
    </xdr:from>
    <xdr:to>
      <xdr:col>15</xdr:col>
      <xdr:colOff>589643</xdr:colOff>
      <xdr:row>53</xdr:row>
      <xdr:rowOff>136070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7D2BC-478F-4DD1-AE7F-E5163827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203199</xdr:colOff>
      <xdr:row>31</xdr:row>
      <xdr:rowOff>24946</xdr:rowOff>
    </xdr:from>
    <xdr:to>
      <xdr:col>24</xdr:col>
      <xdr:colOff>284843</xdr:colOff>
      <xdr:row>53</xdr:row>
      <xdr:rowOff>72117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EE938-C5F2-4149-B8E5-80372C647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719667</xdr:colOff>
      <xdr:row>77</xdr:row>
      <xdr:rowOff>158749</xdr:rowOff>
    </xdr:from>
    <xdr:to>
      <xdr:col>24</xdr:col>
      <xdr:colOff>801311</xdr:colOff>
      <xdr:row>100</xdr:row>
      <xdr:rowOff>4838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049D8-9549-4B55-A810-D3948524D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32</xdr:row>
      <xdr:rowOff>0</xdr:rowOff>
    </xdr:from>
    <xdr:to>
      <xdr:col>36</xdr:col>
      <xdr:colOff>81644</xdr:colOff>
      <xdr:row>54</xdr:row>
      <xdr:rowOff>47171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FC1EF6-86A0-491B-97BC-D84BB719A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169333</xdr:colOff>
      <xdr:row>56</xdr:row>
      <xdr:rowOff>169333</xdr:rowOff>
    </xdr:from>
    <xdr:to>
      <xdr:col>36</xdr:col>
      <xdr:colOff>250977</xdr:colOff>
      <xdr:row>79</xdr:row>
      <xdr:rowOff>15422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D2396-D3BC-4B0D-9B27-52C8388D8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AC1A-597D-7E49-9E88-ED4976618DA7}">
  <dimension ref="A1:H19"/>
  <sheetViews>
    <sheetView tabSelected="1" workbookViewId="0">
      <selection activeCell="A20" sqref="A20"/>
    </sheetView>
  </sheetViews>
  <sheetFormatPr baseColWidth="10" defaultRowHeight="16"/>
  <sheetData>
    <row r="1" spans="1:8">
      <c r="A1" s="2" t="s">
        <v>1</v>
      </c>
      <c r="B1" s="2" t="s">
        <v>23</v>
      </c>
      <c r="C1" s="3" t="s">
        <v>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</row>
    <row r="2" spans="1:8">
      <c r="A2" s="1" t="s">
        <v>0</v>
      </c>
      <c r="B2" s="1">
        <v>1</v>
      </c>
      <c r="C2" s="1">
        <v>1</v>
      </c>
      <c r="D2">
        <v>104</v>
      </c>
      <c r="E2">
        <v>22</v>
      </c>
      <c r="F2">
        <v>19</v>
      </c>
      <c r="G2">
        <v>78</v>
      </c>
      <c r="H2">
        <v>13</v>
      </c>
    </row>
    <row r="3" spans="1:8">
      <c r="A3" s="1" t="s">
        <v>0</v>
      </c>
      <c r="B3" s="1">
        <v>1</v>
      </c>
      <c r="C3" s="1">
        <v>2</v>
      </c>
      <c r="D3">
        <v>93</v>
      </c>
      <c r="E3">
        <v>14</v>
      </c>
      <c r="F3">
        <v>8</v>
      </c>
      <c r="G3">
        <v>96</v>
      </c>
      <c r="H3">
        <v>6</v>
      </c>
    </row>
    <row r="4" spans="1:8">
      <c r="A4" s="1" t="s">
        <v>0</v>
      </c>
      <c r="B4" s="1">
        <v>1</v>
      </c>
      <c r="C4" s="1">
        <v>3</v>
      </c>
      <c r="D4">
        <v>105</v>
      </c>
      <c r="E4">
        <v>18</v>
      </c>
      <c r="F4">
        <v>15</v>
      </c>
      <c r="G4">
        <v>94</v>
      </c>
      <c r="H4">
        <v>11</v>
      </c>
    </row>
    <row r="5" spans="1:8">
      <c r="A5" s="1" t="s">
        <v>3</v>
      </c>
      <c r="B5" s="1">
        <v>1</v>
      </c>
      <c r="C5" s="1">
        <v>1</v>
      </c>
      <c r="D5">
        <v>2</v>
      </c>
      <c r="E5">
        <v>22</v>
      </c>
      <c r="F5">
        <v>13</v>
      </c>
      <c r="G5">
        <v>66</v>
      </c>
      <c r="H5">
        <v>1</v>
      </c>
    </row>
    <row r="6" spans="1:8">
      <c r="A6" s="1" t="s">
        <v>3</v>
      </c>
      <c r="B6" s="1">
        <v>1</v>
      </c>
      <c r="C6" s="1">
        <v>2</v>
      </c>
      <c r="D6">
        <v>3</v>
      </c>
      <c r="E6">
        <v>23</v>
      </c>
      <c r="F6">
        <v>15</v>
      </c>
      <c r="G6">
        <v>88</v>
      </c>
      <c r="H6">
        <v>1</v>
      </c>
    </row>
    <row r="7" spans="1:8">
      <c r="A7" s="1" t="s">
        <v>3</v>
      </c>
      <c r="B7" s="1">
        <v>1</v>
      </c>
      <c r="C7" s="1">
        <v>3</v>
      </c>
      <c r="D7">
        <v>5</v>
      </c>
      <c r="E7">
        <v>22</v>
      </c>
      <c r="F7">
        <v>16</v>
      </c>
      <c r="G7">
        <v>71</v>
      </c>
      <c r="H7">
        <v>0</v>
      </c>
    </row>
    <row r="8" spans="1:8">
      <c r="A8" s="1" t="s">
        <v>4</v>
      </c>
      <c r="B8" s="1">
        <v>1</v>
      </c>
      <c r="C8" s="1">
        <v>1</v>
      </c>
      <c r="D8">
        <v>3</v>
      </c>
      <c r="E8">
        <v>8</v>
      </c>
      <c r="F8">
        <v>8</v>
      </c>
      <c r="G8">
        <v>85</v>
      </c>
      <c r="H8">
        <v>1</v>
      </c>
    </row>
    <row r="9" spans="1:8">
      <c r="A9" s="1" t="s">
        <v>4</v>
      </c>
      <c r="B9" s="1">
        <v>1</v>
      </c>
      <c r="C9" s="1">
        <v>2</v>
      </c>
      <c r="D9">
        <v>4</v>
      </c>
      <c r="E9">
        <v>23</v>
      </c>
      <c r="F9">
        <v>13</v>
      </c>
      <c r="G9">
        <v>59</v>
      </c>
      <c r="H9">
        <v>1</v>
      </c>
    </row>
    <row r="10" spans="1:8">
      <c r="A10" s="1" t="s">
        <v>4</v>
      </c>
      <c r="B10" s="1">
        <v>1</v>
      </c>
      <c r="C10" s="1">
        <v>3</v>
      </c>
      <c r="D10">
        <v>6</v>
      </c>
      <c r="E10">
        <v>25</v>
      </c>
      <c r="F10">
        <v>11</v>
      </c>
      <c r="G10">
        <v>76</v>
      </c>
      <c r="H10">
        <v>2</v>
      </c>
    </row>
    <row r="11" spans="1:8">
      <c r="A11" s="1" t="s">
        <v>3</v>
      </c>
      <c r="B11" s="1">
        <v>2</v>
      </c>
      <c r="C11">
        <v>1</v>
      </c>
      <c r="D11">
        <v>0</v>
      </c>
      <c r="E11">
        <v>4</v>
      </c>
      <c r="F11">
        <v>7</v>
      </c>
      <c r="G11">
        <v>32</v>
      </c>
      <c r="H11">
        <v>0</v>
      </c>
    </row>
    <row r="12" spans="1:8">
      <c r="A12" s="1" t="s">
        <v>3</v>
      </c>
      <c r="B12" s="1">
        <v>2</v>
      </c>
      <c r="C12">
        <v>2</v>
      </c>
      <c r="D12">
        <v>0</v>
      </c>
      <c r="E12">
        <v>8</v>
      </c>
      <c r="F12">
        <v>4</v>
      </c>
      <c r="G12">
        <v>34</v>
      </c>
      <c r="H12">
        <v>0</v>
      </c>
    </row>
    <row r="13" spans="1:8">
      <c r="A13" s="1" t="s">
        <v>3</v>
      </c>
      <c r="B13" s="1">
        <v>2</v>
      </c>
      <c r="C13">
        <v>3</v>
      </c>
      <c r="D13">
        <v>0</v>
      </c>
      <c r="E13">
        <v>17</v>
      </c>
      <c r="F13">
        <v>3</v>
      </c>
      <c r="G13">
        <v>37</v>
      </c>
      <c r="H13">
        <v>0</v>
      </c>
    </row>
    <row r="14" spans="1:8">
      <c r="A14" s="1" t="s">
        <v>4</v>
      </c>
      <c r="B14" s="1">
        <v>2</v>
      </c>
      <c r="C14">
        <v>1</v>
      </c>
      <c r="D14">
        <v>0</v>
      </c>
      <c r="E14">
        <v>18</v>
      </c>
      <c r="F14">
        <v>6</v>
      </c>
      <c r="G14">
        <v>40</v>
      </c>
      <c r="H14">
        <v>2</v>
      </c>
    </row>
    <row r="15" spans="1:8">
      <c r="A15" s="1" t="s">
        <v>4</v>
      </c>
      <c r="B15" s="1">
        <v>2</v>
      </c>
      <c r="C15">
        <v>2</v>
      </c>
      <c r="D15">
        <v>0</v>
      </c>
      <c r="E15">
        <v>18</v>
      </c>
      <c r="F15">
        <v>2</v>
      </c>
      <c r="G15">
        <v>46</v>
      </c>
      <c r="H15">
        <v>1</v>
      </c>
    </row>
    <row r="16" spans="1:8">
      <c r="A16" s="1" t="s">
        <v>4</v>
      </c>
      <c r="B16" s="1">
        <v>2</v>
      </c>
      <c r="C16">
        <v>3</v>
      </c>
      <c r="D16">
        <v>0</v>
      </c>
      <c r="E16">
        <v>18</v>
      </c>
      <c r="F16">
        <v>2</v>
      </c>
      <c r="G16">
        <v>45</v>
      </c>
      <c r="H16">
        <v>0</v>
      </c>
    </row>
    <row r="17" spans="1:8">
      <c r="A17" s="1" t="s">
        <v>0</v>
      </c>
      <c r="B17" s="1">
        <v>2</v>
      </c>
      <c r="C17">
        <v>1</v>
      </c>
      <c r="D17">
        <v>0</v>
      </c>
      <c r="E17">
        <v>2</v>
      </c>
      <c r="F17">
        <v>3</v>
      </c>
      <c r="G17">
        <v>1</v>
      </c>
      <c r="H17">
        <v>0</v>
      </c>
    </row>
    <row r="18" spans="1:8">
      <c r="A18" t="s">
        <v>0</v>
      </c>
      <c r="B18" s="1">
        <v>2</v>
      </c>
      <c r="C18">
        <v>2</v>
      </c>
      <c r="D18">
        <v>0</v>
      </c>
      <c r="E18">
        <v>0</v>
      </c>
      <c r="F18">
        <v>0</v>
      </c>
      <c r="G18">
        <v>1</v>
      </c>
      <c r="H18">
        <v>0</v>
      </c>
    </row>
    <row r="19" spans="1:8">
      <c r="A19" t="s">
        <v>0</v>
      </c>
      <c r="B19" s="1">
        <v>2</v>
      </c>
      <c r="C19">
        <v>3</v>
      </c>
      <c r="D19">
        <v>0</v>
      </c>
      <c r="E19">
        <v>2</v>
      </c>
      <c r="F19">
        <v>0</v>
      </c>
      <c r="G19">
        <v>1</v>
      </c>
      <c r="H19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workbookViewId="0">
      <selection activeCell="C81" sqref="C81"/>
    </sheetView>
  </sheetViews>
  <sheetFormatPr baseColWidth="10" defaultColWidth="10.6640625" defaultRowHeight="16"/>
  <cols>
    <col min="3" max="3" width="8" customWidth="1"/>
    <col min="4" max="4" width="8.1640625" customWidth="1"/>
    <col min="5" max="5" width="10.1640625" customWidth="1"/>
  </cols>
  <sheetData>
    <row r="1" spans="1:27">
      <c r="A1" t="s">
        <v>12</v>
      </c>
    </row>
    <row r="2" spans="1:27">
      <c r="I2" t="s">
        <v>13</v>
      </c>
      <c r="O2" t="s">
        <v>14</v>
      </c>
    </row>
    <row r="3" spans="1:27">
      <c r="A3" s="2" t="s">
        <v>1</v>
      </c>
      <c r="B3" s="3" t="s">
        <v>2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5" t="s">
        <v>16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6" t="s">
        <v>16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11</v>
      </c>
      <c r="T3" s="6" t="s">
        <v>16</v>
      </c>
    </row>
    <row r="4" spans="1:27">
      <c r="A4" s="9" t="s">
        <v>21</v>
      </c>
      <c r="B4" s="9">
        <v>1</v>
      </c>
      <c r="C4" s="10">
        <v>84</v>
      </c>
      <c r="D4" s="10">
        <v>13</v>
      </c>
      <c r="E4" s="10">
        <v>23</v>
      </c>
      <c r="F4" s="10">
        <v>67</v>
      </c>
      <c r="G4" s="10">
        <v>6</v>
      </c>
      <c r="H4" s="10">
        <f>SUM(C4:G4)</f>
        <v>193</v>
      </c>
      <c r="I4">
        <f>C4:C6</f>
        <v>84</v>
      </c>
      <c r="J4">
        <f t="shared" ref="J4:N4" si="0">D4:D6</f>
        <v>13</v>
      </c>
      <c r="K4">
        <f t="shared" si="0"/>
        <v>23</v>
      </c>
      <c r="L4">
        <f t="shared" si="0"/>
        <v>67</v>
      </c>
      <c r="M4">
        <f t="shared" si="0"/>
        <v>6</v>
      </c>
      <c r="N4">
        <f t="shared" si="0"/>
        <v>193</v>
      </c>
      <c r="O4">
        <f>STDEV(C4:C6)</f>
        <v>4.5825756949558398</v>
      </c>
      <c r="P4">
        <f t="shared" ref="P4:T4" si="1">STDEV(D4:D6)</f>
        <v>0.57735026918962573</v>
      </c>
      <c r="Q4">
        <f t="shared" si="1"/>
        <v>7.5498344352707498</v>
      </c>
      <c r="R4">
        <f t="shared" si="1"/>
        <v>8.9628864398324843</v>
      </c>
      <c r="S4">
        <f t="shared" si="1"/>
        <v>1.5275252316519463</v>
      </c>
      <c r="T4">
        <f t="shared" si="1"/>
        <v>18.083141320025124</v>
      </c>
    </row>
    <row r="5" spans="1:27">
      <c r="A5" s="9" t="s">
        <v>21</v>
      </c>
      <c r="B5" s="9">
        <v>2</v>
      </c>
      <c r="C5" s="10">
        <v>75</v>
      </c>
      <c r="D5" s="10">
        <v>13</v>
      </c>
      <c r="E5" s="10">
        <v>14</v>
      </c>
      <c r="F5" s="10">
        <v>52</v>
      </c>
      <c r="G5" s="10">
        <v>3</v>
      </c>
      <c r="H5" s="10">
        <f t="shared" ref="H5:H26" si="2">SUM(C5:G5)</f>
        <v>157</v>
      </c>
    </row>
    <row r="6" spans="1:27">
      <c r="A6" s="9" t="s">
        <v>21</v>
      </c>
      <c r="B6" s="9">
        <v>3</v>
      </c>
      <c r="C6" s="10">
        <v>78</v>
      </c>
      <c r="D6" s="10">
        <v>14</v>
      </c>
      <c r="E6" s="10">
        <v>8</v>
      </c>
      <c r="F6" s="10">
        <v>68</v>
      </c>
      <c r="G6" s="10">
        <v>4</v>
      </c>
      <c r="H6" s="10">
        <f t="shared" si="2"/>
        <v>172</v>
      </c>
      <c r="V6">
        <v>4.5825756949558398</v>
      </c>
      <c r="W6">
        <v>0.57735026918962573</v>
      </c>
      <c r="X6">
        <v>7.5498344352707498</v>
      </c>
      <c r="Y6">
        <v>8.9628864398324843</v>
      </c>
      <c r="Z6">
        <v>1.5275252316519463</v>
      </c>
      <c r="AA6">
        <v>18.083141320025124</v>
      </c>
    </row>
    <row r="7" spans="1:27">
      <c r="A7" s="8"/>
      <c r="B7" s="8"/>
      <c r="C7" s="7"/>
      <c r="D7" s="7"/>
      <c r="E7" s="7"/>
      <c r="F7" s="7"/>
      <c r="G7" s="7"/>
      <c r="H7" s="7"/>
      <c r="V7">
        <v>6.6583281184793925</v>
      </c>
      <c r="W7">
        <v>4</v>
      </c>
      <c r="X7">
        <v>5.5677643628300215</v>
      </c>
      <c r="Y7">
        <v>9.8657657246324959</v>
      </c>
      <c r="Z7">
        <v>3.6055512754639891</v>
      </c>
      <c r="AA7">
        <v>13.45362404707371</v>
      </c>
    </row>
    <row r="8" spans="1:27">
      <c r="A8" s="1" t="s">
        <v>0</v>
      </c>
      <c r="B8" s="1">
        <v>1</v>
      </c>
      <c r="C8">
        <v>104</v>
      </c>
      <c r="D8">
        <v>22</v>
      </c>
      <c r="E8">
        <v>19</v>
      </c>
      <c r="F8">
        <v>78</v>
      </c>
      <c r="G8">
        <v>13</v>
      </c>
      <c r="H8">
        <f t="shared" si="2"/>
        <v>236</v>
      </c>
      <c r="I8">
        <f>C8:C10</f>
        <v>104</v>
      </c>
      <c r="J8">
        <f t="shared" ref="J8" si="3">D8:D10</f>
        <v>22</v>
      </c>
      <c r="K8">
        <f t="shared" ref="K8" si="4">E8:E10</f>
        <v>19</v>
      </c>
      <c r="L8">
        <f t="shared" ref="L8" si="5">F8:F10</f>
        <v>78</v>
      </c>
      <c r="M8">
        <f t="shared" ref="M8:N8" si="6">G8:G10</f>
        <v>13</v>
      </c>
      <c r="N8">
        <f t="shared" si="6"/>
        <v>236</v>
      </c>
      <c r="O8">
        <f>STDEV(C8:C10)</f>
        <v>6.6583281184793925</v>
      </c>
      <c r="P8">
        <f t="shared" ref="P8" si="7">STDEV(D8:D10)</f>
        <v>4</v>
      </c>
      <c r="Q8">
        <f t="shared" ref="Q8" si="8">STDEV(E8:E10)</f>
        <v>5.5677643628300215</v>
      </c>
      <c r="R8">
        <f t="shared" ref="R8" si="9">STDEV(F8:F10)</f>
        <v>9.8657657246324959</v>
      </c>
      <c r="S8">
        <f t="shared" ref="S8:T8" si="10">STDEV(G8:G10)</f>
        <v>3.6055512754639891</v>
      </c>
      <c r="T8">
        <f t="shared" si="10"/>
        <v>13.45362404707371</v>
      </c>
      <c r="V8">
        <v>1.5275252316519463</v>
      </c>
      <c r="W8">
        <v>0.57735026918962584</v>
      </c>
      <c r="X8">
        <v>1.5275252316519468</v>
      </c>
      <c r="Y8">
        <v>11.532562594670797</v>
      </c>
      <c r="Z8">
        <v>0.57735026918962584</v>
      </c>
      <c r="AA8">
        <v>13.114877048604001</v>
      </c>
    </row>
    <row r="9" spans="1:27">
      <c r="A9" s="1" t="s">
        <v>0</v>
      </c>
      <c r="B9" s="1">
        <v>2</v>
      </c>
      <c r="C9">
        <v>93</v>
      </c>
      <c r="D9">
        <v>14</v>
      </c>
      <c r="E9">
        <v>8</v>
      </c>
      <c r="F9">
        <v>96</v>
      </c>
      <c r="G9">
        <v>6</v>
      </c>
      <c r="H9">
        <f t="shared" si="2"/>
        <v>217</v>
      </c>
      <c r="V9">
        <v>1.5275252316519463</v>
      </c>
      <c r="W9">
        <v>9.2915732431775719</v>
      </c>
      <c r="X9">
        <v>2.5166114784235849</v>
      </c>
      <c r="Y9">
        <v>13.203534880225561</v>
      </c>
      <c r="Z9">
        <v>0.57735026918962584</v>
      </c>
      <c r="AA9">
        <v>10.408329997330664</v>
      </c>
    </row>
    <row r="10" spans="1:27">
      <c r="A10" s="1" t="s">
        <v>0</v>
      </c>
      <c r="B10" s="1">
        <v>3</v>
      </c>
      <c r="C10">
        <v>105</v>
      </c>
      <c r="D10">
        <v>18</v>
      </c>
      <c r="E10">
        <v>15</v>
      </c>
      <c r="F10">
        <v>94</v>
      </c>
      <c r="G10">
        <v>11</v>
      </c>
      <c r="H10">
        <f t="shared" si="2"/>
        <v>243</v>
      </c>
      <c r="V10">
        <v>5.5677643628300215</v>
      </c>
      <c r="W10">
        <v>1.5275252316519468</v>
      </c>
      <c r="X10">
        <v>3.5118845842842434</v>
      </c>
      <c r="Y10">
        <v>8.1853527718724504</v>
      </c>
      <c r="Z10">
        <v>1.5275252316519474</v>
      </c>
      <c r="AA10">
        <v>10.503967504392486</v>
      </c>
    </row>
    <row r="11" spans="1:27">
      <c r="A11" s="1"/>
      <c r="V11">
        <v>15.044378795195698</v>
      </c>
      <c r="W11">
        <v>5.8594652770823163</v>
      </c>
      <c r="X11">
        <v>3.5118845842842474</v>
      </c>
      <c r="Y11">
        <v>7.2341781380702352</v>
      </c>
      <c r="Z11">
        <v>1.1547005383792517</v>
      </c>
      <c r="AA11">
        <v>13.316656236958785</v>
      </c>
    </row>
    <row r="12" spans="1:27">
      <c r="A12" s="1" t="s">
        <v>3</v>
      </c>
      <c r="B12" s="1">
        <v>1</v>
      </c>
      <c r="C12">
        <v>2</v>
      </c>
      <c r="D12">
        <v>22</v>
      </c>
      <c r="E12">
        <v>13</v>
      </c>
      <c r="F12">
        <v>66</v>
      </c>
      <c r="G12">
        <v>1</v>
      </c>
      <c r="H12">
        <f t="shared" si="2"/>
        <v>104</v>
      </c>
      <c r="I12">
        <f>C12:C14</f>
        <v>2</v>
      </c>
      <c r="J12">
        <f t="shared" ref="J12" si="11">D12:D14</f>
        <v>22</v>
      </c>
      <c r="K12">
        <f t="shared" ref="K12" si="12">E12:E14</f>
        <v>13</v>
      </c>
      <c r="L12">
        <f t="shared" ref="L12" si="13">F12:F14</f>
        <v>66</v>
      </c>
      <c r="M12">
        <f t="shared" ref="M12:N12" si="14">G12:G14</f>
        <v>1</v>
      </c>
      <c r="N12">
        <f t="shared" si="14"/>
        <v>104</v>
      </c>
      <c r="O12">
        <f>STDEV(C12:C14)</f>
        <v>1.5275252316519463</v>
      </c>
      <c r="P12">
        <f t="shared" ref="P12" si="15">STDEV(D12:D14)</f>
        <v>0.57735026918962584</v>
      </c>
      <c r="Q12">
        <f t="shared" ref="Q12" si="16">STDEV(E12:E14)</f>
        <v>1.5275252316519468</v>
      </c>
      <c r="R12">
        <f t="shared" ref="R12" si="17">STDEV(F12:F14)</f>
        <v>11.532562594670797</v>
      </c>
      <c r="S12">
        <f t="shared" ref="S12:T12" si="18">STDEV(G12:G14)</f>
        <v>0.57735026918962584</v>
      </c>
      <c r="T12">
        <f t="shared" si="18"/>
        <v>13.114877048604001</v>
      </c>
    </row>
    <row r="13" spans="1:27">
      <c r="A13" s="1" t="s">
        <v>3</v>
      </c>
      <c r="B13" s="1">
        <v>2</v>
      </c>
      <c r="C13">
        <v>3</v>
      </c>
      <c r="D13">
        <v>23</v>
      </c>
      <c r="E13">
        <v>15</v>
      </c>
      <c r="F13">
        <v>88</v>
      </c>
      <c r="G13">
        <v>1</v>
      </c>
      <c r="H13">
        <f t="shared" si="2"/>
        <v>130</v>
      </c>
    </row>
    <row r="14" spans="1:27">
      <c r="A14" s="1" t="s">
        <v>3</v>
      </c>
      <c r="B14" s="1">
        <v>3</v>
      </c>
      <c r="C14">
        <v>5</v>
      </c>
      <c r="D14">
        <v>22</v>
      </c>
      <c r="E14">
        <v>16</v>
      </c>
      <c r="F14">
        <v>71</v>
      </c>
      <c r="G14">
        <v>0</v>
      </c>
      <c r="H14">
        <f t="shared" si="2"/>
        <v>114</v>
      </c>
    </row>
    <row r="15" spans="1:27">
      <c r="A15" s="1"/>
    </row>
    <row r="16" spans="1:27">
      <c r="A16" s="1" t="s">
        <v>4</v>
      </c>
      <c r="B16" s="1">
        <v>1</v>
      </c>
      <c r="C16">
        <v>3</v>
      </c>
      <c r="D16">
        <v>8</v>
      </c>
      <c r="E16">
        <v>8</v>
      </c>
      <c r="F16">
        <v>85</v>
      </c>
      <c r="G16">
        <v>1</v>
      </c>
      <c r="H16">
        <f t="shared" si="2"/>
        <v>105</v>
      </c>
      <c r="I16">
        <f>C16:C18</f>
        <v>3</v>
      </c>
      <c r="J16">
        <f t="shared" ref="J16" si="19">D16:D18</f>
        <v>8</v>
      </c>
      <c r="K16">
        <f t="shared" ref="K16" si="20">E16:E18</f>
        <v>8</v>
      </c>
      <c r="L16">
        <f t="shared" ref="L16" si="21">F16:F18</f>
        <v>85</v>
      </c>
      <c r="M16">
        <f t="shared" ref="M16:N16" si="22">G16:G18</f>
        <v>1</v>
      </c>
      <c r="N16">
        <f t="shared" si="22"/>
        <v>105</v>
      </c>
      <c r="O16">
        <f>STDEV(C16:C18)</f>
        <v>1.5275252316519463</v>
      </c>
      <c r="P16">
        <f t="shared" ref="P16" si="23">STDEV(D16:D18)</f>
        <v>9.2915732431775719</v>
      </c>
      <c r="Q16">
        <f t="shared" ref="Q16" si="24">STDEV(E16:E18)</f>
        <v>2.5166114784235849</v>
      </c>
      <c r="R16">
        <f t="shared" ref="R16" si="25">STDEV(F16:F18)</f>
        <v>13.203534880225561</v>
      </c>
      <c r="S16">
        <f t="shared" ref="S16:T16" si="26">STDEV(G16:G18)</f>
        <v>0.57735026918962584</v>
      </c>
      <c r="T16">
        <f t="shared" si="26"/>
        <v>10.408329997330664</v>
      </c>
    </row>
    <row r="17" spans="1:20">
      <c r="A17" s="1" t="s">
        <v>4</v>
      </c>
      <c r="B17" s="1">
        <v>2</v>
      </c>
      <c r="C17">
        <v>4</v>
      </c>
      <c r="D17">
        <v>23</v>
      </c>
      <c r="E17">
        <v>13</v>
      </c>
      <c r="F17">
        <v>59</v>
      </c>
      <c r="G17">
        <v>1</v>
      </c>
      <c r="H17">
        <f t="shared" si="2"/>
        <v>100</v>
      </c>
    </row>
    <row r="18" spans="1:20">
      <c r="A18" s="1" t="s">
        <v>4</v>
      </c>
      <c r="B18" s="1">
        <v>3</v>
      </c>
      <c r="C18">
        <v>6</v>
      </c>
      <c r="D18">
        <v>25</v>
      </c>
      <c r="E18">
        <v>11</v>
      </c>
      <c r="F18">
        <v>76</v>
      </c>
      <c r="G18">
        <v>2</v>
      </c>
      <c r="H18">
        <f t="shared" si="2"/>
        <v>120</v>
      </c>
    </row>
    <row r="19" spans="1:20">
      <c r="A19" s="1"/>
    </row>
    <row r="20" spans="1:20">
      <c r="A20" s="1" t="s">
        <v>5</v>
      </c>
      <c r="B20" s="1">
        <v>1</v>
      </c>
      <c r="C20">
        <v>71</v>
      </c>
      <c r="D20">
        <v>16</v>
      </c>
      <c r="E20">
        <v>17</v>
      </c>
      <c r="F20">
        <v>54</v>
      </c>
      <c r="G20">
        <v>5</v>
      </c>
      <c r="H20">
        <f t="shared" si="2"/>
        <v>163</v>
      </c>
      <c r="I20">
        <f>C20:C22</f>
        <v>71</v>
      </c>
      <c r="J20">
        <f t="shared" ref="J20" si="27">D20:D22</f>
        <v>16</v>
      </c>
      <c r="K20">
        <f t="shared" ref="K20" si="28">E20:E22</f>
        <v>17</v>
      </c>
      <c r="L20">
        <f t="shared" ref="L20" si="29">F20:F22</f>
        <v>54</v>
      </c>
      <c r="M20">
        <f t="shared" ref="M20:N20" si="30">G20:G22</f>
        <v>5</v>
      </c>
      <c r="N20">
        <f t="shared" si="30"/>
        <v>163</v>
      </c>
      <c r="O20">
        <f>STDEV(C20:C22)</f>
        <v>5.5677643628300215</v>
      </c>
      <c r="P20">
        <f t="shared" ref="P20" si="31">STDEV(D20:D22)</f>
        <v>1.5275252316519468</v>
      </c>
      <c r="Q20">
        <f t="shared" ref="Q20" si="32">STDEV(E20:E22)</f>
        <v>3.5118845842842434</v>
      </c>
      <c r="R20">
        <f t="shared" ref="R20" si="33">STDEV(F20:F22)</f>
        <v>8.1853527718724504</v>
      </c>
      <c r="S20">
        <f t="shared" ref="S20:T20" si="34">STDEV(G20:G22)</f>
        <v>1.5275252316519474</v>
      </c>
      <c r="T20">
        <f t="shared" si="34"/>
        <v>10.503967504392486</v>
      </c>
    </row>
    <row r="21" spans="1:20">
      <c r="A21" s="1" t="s">
        <v>5</v>
      </c>
      <c r="B21" s="1">
        <v>2</v>
      </c>
      <c r="C21">
        <v>60</v>
      </c>
      <c r="D21">
        <v>14</v>
      </c>
      <c r="E21">
        <v>10</v>
      </c>
      <c r="F21">
        <v>65</v>
      </c>
      <c r="G21">
        <v>3</v>
      </c>
      <c r="H21">
        <f t="shared" si="2"/>
        <v>152</v>
      </c>
    </row>
    <row r="22" spans="1:20">
      <c r="A22" s="1" t="s">
        <v>5</v>
      </c>
      <c r="B22" s="1">
        <v>3</v>
      </c>
      <c r="C22">
        <v>67</v>
      </c>
      <c r="D22">
        <v>17</v>
      </c>
      <c r="E22">
        <v>13</v>
      </c>
      <c r="F22">
        <v>70</v>
      </c>
      <c r="G22">
        <v>6</v>
      </c>
      <c r="H22">
        <f t="shared" si="2"/>
        <v>173</v>
      </c>
    </row>
    <row r="23" spans="1:20">
      <c r="A23" s="1"/>
    </row>
    <row r="24" spans="1:20">
      <c r="A24" s="1" t="s">
        <v>6</v>
      </c>
      <c r="B24" s="1">
        <v>1</v>
      </c>
      <c r="C24">
        <v>82</v>
      </c>
      <c r="D24">
        <v>6</v>
      </c>
      <c r="E24">
        <v>14</v>
      </c>
      <c r="F24">
        <v>69</v>
      </c>
      <c r="G24">
        <v>4</v>
      </c>
      <c r="H24">
        <f t="shared" si="2"/>
        <v>175</v>
      </c>
      <c r="I24">
        <f>C24:C26</f>
        <v>82</v>
      </c>
      <c r="J24">
        <f t="shared" ref="J24" si="35">D24:D26</f>
        <v>6</v>
      </c>
      <c r="K24">
        <f t="shared" ref="K24" si="36">E24:E26</f>
        <v>14</v>
      </c>
      <c r="L24">
        <f t="shared" ref="L24" si="37">F24:F26</f>
        <v>69</v>
      </c>
      <c r="M24">
        <f t="shared" ref="M24:N24" si="38">G24:G26</f>
        <v>4</v>
      </c>
      <c r="N24">
        <f t="shared" si="38"/>
        <v>175</v>
      </c>
      <c r="O24">
        <f>STDEV(C24:C26)</f>
        <v>15.044378795195698</v>
      </c>
      <c r="P24">
        <f t="shared" ref="P24" si="39">STDEV(D24:D26)</f>
        <v>5.8594652770823163</v>
      </c>
      <c r="Q24">
        <f t="shared" ref="Q24" si="40">STDEV(E24:E26)</f>
        <v>3.5118845842842474</v>
      </c>
      <c r="R24">
        <f t="shared" ref="R24" si="41">STDEV(F24:F26)</f>
        <v>7.2341781380702352</v>
      </c>
      <c r="S24">
        <f t="shared" ref="S24:T24" si="42">STDEV(G24:G26)</f>
        <v>1.1547005383792517</v>
      </c>
      <c r="T24">
        <f t="shared" si="42"/>
        <v>13.316656236958785</v>
      </c>
    </row>
    <row r="25" spans="1:20">
      <c r="A25" s="1" t="s">
        <v>6</v>
      </c>
      <c r="B25" s="1">
        <v>2</v>
      </c>
      <c r="C25">
        <v>65</v>
      </c>
      <c r="D25">
        <v>8</v>
      </c>
      <c r="E25">
        <v>10</v>
      </c>
      <c r="F25">
        <v>68</v>
      </c>
      <c r="G25">
        <v>2</v>
      </c>
      <c r="H25">
        <f t="shared" si="2"/>
        <v>153</v>
      </c>
    </row>
    <row r="26" spans="1:20">
      <c r="A26" s="1" t="s">
        <v>6</v>
      </c>
      <c r="B26" s="1">
        <v>3</v>
      </c>
      <c r="C26">
        <v>95</v>
      </c>
      <c r="D26">
        <v>17</v>
      </c>
      <c r="E26">
        <v>7</v>
      </c>
      <c r="F26">
        <v>56</v>
      </c>
      <c r="G26">
        <v>2</v>
      </c>
      <c r="H26">
        <f t="shared" si="2"/>
        <v>177</v>
      </c>
    </row>
    <row r="27" spans="1:20">
      <c r="A27" s="1"/>
    </row>
    <row r="29" spans="1:20">
      <c r="A29" s="8"/>
      <c r="B29" s="8"/>
      <c r="C29" s="7"/>
      <c r="D29" s="7"/>
      <c r="E29" s="7"/>
      <c r="F29" s="7"/>
      <c r="G29" s="7"/>
      <c r="H29" s="7"/>
    </row>
    <row r="30" spans="1:20">
      <c r="A30" s="8"/>
      <c r="B30" s="8"/>
      <c r="C30" s="7"/>
      <c r="D30" s="7"/>
      <c r="E30" s="7"/>
      <c r="F30" s="7"/>
      <c r="G30" s="7"/>
      <c r="H30" s="7"/>
    </row>
    <row r="31" spans="1:20">
      <c r="A31" s="7"/>
      <c r="B31" s="7"/>
      <c r="C31" s="7"/>
      <c r="D31" s="7"/>
      <c r="E31" s="7"/>
      <c r="F31" s="7"/>
      <c r="G31" s="7"/>
      <c r="H31" s="7"/>
    </row>
    <row r="33" spans="1:20">
      <c r="B33" t="s">
        <v>13</v>
      </c>
    </row>
    <row r="34" spans="1:20">
      <c r="B34" s="2" t="s">
        <v>7</v>
      </c>
      <c r="C34" s="2" t="s">
        <v>10</v>
      </c>
      <c r="D34" s="2" t="s">
        <v>8</v>
      </c>
      <c r="E34" s="2" t="s">
        <v>9</v>
      </c>
      <c r="F34" s="2" t="s">
        <v>11</v>
      </c>
      <c r="G34" s="6" t="s">
        <v>16</v>
      </c>
      <c r="P34" s="2"/>
      <c r="Q34" s="2"/>
      <c r="R34" s="2"/>
      <c r="S34" s="2"/>
      <c r="T34" s="2"/>
    </row>
    <row r="35" spans="1:20">
      <c r="A35" s="1" t="s">
        <v>21</v>
      </c>
      <c r="B35">
        <v>84</v>
      </c>
      <c r="C35">
        <v>13</v>
      </c>
      <c r="D35">
        <v>23</v>
      </c>
      <c r="E35">
        <v>67</v>
      </c>
      <c r="F35">
        <v>6</v>
      </c>
      <c r="G35">
        <v>193</v>
      </c>
      <c r="O35" s="1"/>
    </row>
    <row r="36" spans="1:20">
      <c r="A36" s="1" t="s">
        <v>0</v>
      </c>
      <c r="B36">
        <v>104</v>
      </c>
      <c r="C36">
        <v>22</v>
      </c>
      <c r="D36">
        <v>19</v>
      </c>
      <c r="E36">
        <v>78</v>
      </c>
      <c r="F36">
        <v>13</v>
      </c>
      <c r="G36">
        <v>236</v>
      </c>
      <c r="O36" s="1"/>
    </row>
    <row r="37" spans="1:20">
      <c r="A37" s="1" t="s">
        <v>3</v>
      </c>
      <c r="B37">
        <v>2</v>
      </c>
      <c r="C37">
        <v>22</v>
      </c>
      <c r="D37">
        <v>13</v>
      </c>
      <c r="E37">
        <v>66</v>
      </c>
      <c r="F37">
        <v>1</v>
      </c>
      <c r="G37">
        <v>104</v>
      </c>
      <c r="O37" s="1"/>
    </row>
    <row r="38" spans="1:20">
      <c r="A38" s="1" t="s">
        <v>4</v>
      </c>
      <c r="B38">
        <v>3</v>
      </c>
      <c r="C38">
        <v>8</v>
      </c>
      <c r="D38">
        <v>8</v>
      </c>
      <c r="E38">
        <v>85</v>
      </c>
      <c r="F38">
        <v>1</v>
      </c>
      <c r="G38">
        <v>105</v>
      </c>
      <c r="O38" s="1"/>
    </row>
    <row r="39" spans="1:20">
      <c r="A39" s="1" t="s">
        <v>5</v>
      </c>
      <c r="B39">
        <v>71</v>
      </c>
      <c r="C39">
        <v>16</v>
      </c>
      <c r="D39">
        <v>17</v>
      </c>
      <c r="E39">
        <v>54</v>
      </c>
      <c r="F39">
        <v>5</v>
      </c>
      <c r="G39">
        <v>163</v>
      </c>
      <c r="O39" s="1"/>
    </row>
    <row r="40" spans="1:20">
      <c r="A40" s="1" t="s">
        <v>6</v>
      </c>
      <c r="B40">
        <v>82</v>
      </c>
      <c r="C40">
        <v>6</v>
      </c>
      <c r="D40">
        <v>14</v>
      </c>
      <c r="E40">
        <v>69</v>
      </c>
      <c r="F40">
        <v>4</v>
      </c>
      <c r="G40">
        <v>175</v>
      </c>
      <c r="O40" s="1"/>
    </row>
    <row r="41" spans="1:20">
      <c r="A41" s="1"/>
      <c r="O41" s="1"/>
    </row>
    <row r="44" spans="1:20">
      <c r="B44" t="s">
        <v>15</v>
      </c>
    </row>
    <row r="45" spans="1:20">
      <c r="B45" s="2" t="s">
        <v>7</v>
      </c>
      <c r="C45" s="2" t="s">
        <v>10</v>
      </c>
      <c r="D45" s="2" t="s">
        <v>8</v>
      </c>
      <c r="E45" s="2" t="s">
        <v>9</v>
      </c>
      <c r="F45" s="2" t="s">
        <v>11</v>
      </c>
      <c r="G45" s="6" t="s">
        <v>16</v>
      </c>
    </row>
    <row r="46" spans="1:20">
      <c r="A46" s="1" t="s">
        <v>21</v>
      </c>
      <c r="B46">
        <v>4.5825756949558398</v>
      </c>
      <c r="C46">
        <v>0.57735026918962573</v>
      </c>
      <c r="D46">
        <v>7.5498344352707498</v>
      </c>
      <c r="E46">
        <v>8.9628864398324843</v>
      </c>
      <c r="F46">
        <v>1.5275252316519463</v>
      </c>
      <c r="G46">
        <v>18.083141320025124</v>
      </c>
    </row>
    <row r="47" spans="1:20">
      <c r="A47" s="1" t="s">
        <v>0</v>
      </c>
      <c r="B47">
        <v>6.6583281184793925</v>
      </c>
      <c r="C47">
        <v>4</v>
      </c>
      <c r="D47">
        <v>5.5677643628300215</v>
      </c>
      <c r="E47">
        <v>9.8657657246324959</v>
      </c>
      <c r="F47">
        <v>3.6055512754639891</v>
      </c>
      <c r="G47">
        <v>13.45362404707371</v>
      </c>
    </row>
    <row r="48" spans="1:20">
      <c r="A48" s="1" t="s">
        <v>3</v>
      </c>
      <c r="B48">
        <v>1.5275252316519463</v>
      </c>
      <c r="C48">
        <v>0.57735026918962584</v>
      </c>
      <c r="D48">
        <v>1.5275252316519468</v>
      </c>
      <c r="E48">
        <v>11.532562594670797</v>
      </c>
      <c r="F48">
        <v>0.57735026918962584</v>
      </c>
      <c r="G48">
        <v>13.114877048604001</v>
      </c>
      <c r="H48" s="4"/>
      <c r="I48" s="4"/>
      <c r="J48" s="4"/>
      <c r="K48" s="4"/>
      <c r="L48" s="4"/>
    </row>
    <row r="49" spans="1:20">
      <c r="A49" s="1" t="s">
        <v>4</v>
      </c>
      <c r="B49">
        <v>1.5275252316519463</v>
      </c>
      <c r="C49">
        <v>9.2915732431775719</v>
      </c>
      <c r="D49">
        <v>2.5166114784235849</v>
      </c>
      <c r="E49">
        <v>13.203534880225561</v>
      </c>
      <c r="F49">
        <v>0.57735026918962584</v>
      </c>
      <c r="G49">
        <v>10.408329997330664</v>
      </c>
      <c r="H49" s="4"/>
      <c r="I49" s="4"/>
      <c r="J49" s="4"/>
      <c r="K49" s="4"/>
      <c r="L49" s="4"/>
    </row>
    <row r="50" spans="1:20">
      <c r="A50" s="1" t="s">
        <v>5</v>
      </c>
      <c r="B50">
        <v>5.5677643628300215</v>
      </c>
      <c r="C50">
        <v>1.5275252316519468</v>
      </c>
      <c r="D50">
        <v>3.5118845842842434</v>
      </c>
      <c r="E50">
        <v>8.1853527718724504</v>
      </c>
      <c r="F50">
        <v>1.5275252316519474</v>
      </c>
      <c r="G50">
        <v>10.503967504392486</v>
      </c>
      <c r="H50" s="4"/>
      <c r="I50" s="4"/>
      <c r="J50" s="4"/>
      <c r="K50" s="4"/>
      <c r="L50" s="4"/>
    </row>
    <row r="51" spans="1:20">
      <c r="A51" s="1" t="s">
        <v>6</v>
      </c>
      <c r="B51">
        <v>15.044378795195698</v>
      </c>
      <c r="C51">
        <v>5.8594652770823163</v>
      </c>
      <c r="D51">
        <v>3.5118845842842474</v>
      </c>
      <c r="E51">
        <v>7.2341781380702352</v>
      </c>
      <c r="F51">
        <v>1.1547005383792517</v>
      </c>
      <c r="G51">
        <v>13.316656236958785</v>
      </c>
      <c r="H51" s="4"/>
      <c r="I51" s="4"/>
      <c r="J51" s="4"/>
      <c r="K51" s="4"/>
      <c r="L51" s="4"/>
    </row>
    <row r="52" spans="1:20">
      <c r="A52" s="1"/>
      <c r="B52" s="7"/>
      <c r="C52" s="7"/>
      <c r="D52" s="7"/>
      <c r="E52" s="7"/>
      <c r="F52" s="7"/>
      <c r="G52" s="7"/>
      <c r="H52" s="4"/>
      <c r="I52" s="4"/>
      <c r="J52" s="4"/>
      <c r="K52" s="4"/>
      <c r="L52" s="4"/>
    </row>
    <row r="57" spans="1:20">
      <c r="A57" t="s">
        <v>17</v>
      </c>
      <c r="I57" t="s">
        <v>13</v>
      </c>
      <c r="O57" t="s">
        <v>14</v>
      </c>
    </row>
    <row r="58" spans="1:20">
      <c r="B58" s="3" t="s">
        <v>2</v>
      </c>
      <c r="C58" s="2" t="s">
        <v>7</v>
      </c>
      <c r="D58" s="2" t="s">
        <v>8</v>
      </c>
      <c r="E58" s="2" t="s">
        <v>9</v>
      </c>
      <c r="F58" s="2" t="s">
        <v>10</v>
      </c>
      <c r="G58" s="2" t="s">
        <v>11</v>
      </c>
      <c r="H58" s="5" t="s">
        <v>16</v>
      </c>
      <c r="I58" s="2" t="s">
        <v>7</v>
      </c>
      <c r="J58" s="2" t="s">
        <v>8</v>
      </c>
      <c r="K58" s="2" t="s">
        <v>9</v>
      </c>
      <c r="L58" s="2" t="s">
        <v>10</v>
      </c>
      <c r="M58" s="2" t="s">
        <v>11</v>
      </c>
      <c r="N58" s="6" t="s">
        <v>16</v>
      </c>
      <c r="O58" s="2" t="s">
        <v>7</v>
      </c>
      <c r="P58" s="2" t="s">
        <v>8</v>
      </c>
      <c r="Q58" s="2" t="s">
        <v>9</v>
      </c>
      <c r="R58" s="2" t="s">
        <v>10</v>
      </c>
      <c r="S58" s="2" t="s">
        <v>11</v>
      </c>
      <c r="T58" s="6" t="s">
        <v>16</v>
      </c>
    </row>
    <row r="59" spans="1:20">
      <c r="A59" t="s">
        <v>18</v>
      </c>
      <c r="B59">
        <v>1</v>
      </c>
      <c r="C59">
        <v>0</v>
      </c>
      <c r="D59">
        <v>4</v>
      </c>
      <c r="E59">
        <v>7</v>
      </c>
      <c r="F59">
        <v>32</v>
      </c>
      <c r="G59">
        <v>0</v>
      </c>
      <c r="H59">
        <f>SUM(C59:G59)</f>
        <v>43</v>
      </c>
      <c r="I59">
        <f>C59:C61</f>
        <v>0</v>
      </c>
      <c r="J59">
        <f t="shared" ref="J59" si="43">D59:D61</f>
        <v>4</v>
      </c>
      <c r="K59">
        <f t="shared" ref="K59" si="44">E59:E61</f>
        <v>7</v>
      </c>
      <c r="L59">
        <f t="shared" ref="L59" si="45">F59:F61</f>
        <v>32</v>
      </c>
      <c r="M59">
        <f t="shared" ref="M59" si="46">G59:G61</f>
        <v>0</v>
      </c>
      <c r="N59">
        <f>SUM(I59:M59)</f>
        <v>43</v>
      </c>
      <c r="O59">
        <f>STDEV(C59:C61)</f>
        <v>0</v>
      </c>
      <c r="P59">
        <f t="shared" ref="P59" si="47">STDEV(D59:D61)</f>
        <v>6.6583281184793934</v>
      </c>
      <c r="Q59">
        <f t="shared" ref="Q59" si="48">STDEV(E59:E61)</f>
        <v>2.0816659994661335</v>
      </c>
      <c r="R59">
        <f t="shared" ref="R59" si="49">STDEV(F59:F61)</f>
        <v>2.5166114784235831</v>
      </c>
      <c r="S59">
        <f t="shared" ref="S59" si="50">STDEV(G59:G61)</f>
        <v>0</v>
      </c>
      <c r="T59">
        <f>STDEV(I59:M59)</f>
        <v>13.408952233489387</v>
      </c>
    </row>
    <row r="60" spans="1:20">
      <c r="A60" t="s">
        <v>18</v>
      </c>
      <c r="B60">
        <v>2</v>
      </c>
      <c r="C60">
        <v>0</v>
      </c>
      <c r="D60">
        <v>8</v>
      </c>
      <c r="E60">
        <v>4</v>
      </c>
      <c r="F60">
        <v>34</v>
      </c>
      <c r="G60">
        <v>0</v>
      </c>
      <c r="H60">
        <f t="shared" ref="H60:H77" si="51">SUM(C60:G60)</f>
        <v>46</v>
      </c>
    </row>
    <row r="61" spans="1:20">
      <c r="A61" t="s">
        <v>18</v>
      </c>
      <c r="B61">
        <v>3</v>
      </c>
      <c r="C61">
        <v>0</v>
      </c>
      <c r="D61">
        <v>17</v>
      </c>
      <c r="E61">
        <v>3</v>
      </c>
      <c r="F61">
        <v>37</v>
      </c>
      <c r="G61">
        <v>0</v>
      </c>
      <c r="H61">
        <f t="shared" si="51"/>
        <v>57</v>
      </c>
    </row>
    <row r="63" spans="1:20">
      <c r="A63" t="s">
        <v>19</v>
      </c>
      <c r="B63">
        <v>1</v>
      </c>
      <c r="C63">
        <v>0</v>
      </c>
      <c r="D63">
        <v>18</v>
      </c>
      <c r="E63">
        <v>6</v>
      </c>
      <c r="F63">
        <v>40</v>
      </c>
      <c r="G63">
        <v>2</v>
      </c>
      <c r="H63">
        <f t="shared" si="51"/>
        <v>66</v>
      </c>
      <c r="I63">
        <f>C63:C65</f>
        <v>0</v>
      </c>
      <c r="J63">
        <f t="shared" ref="J63" si="52">D63:D65</f>
        <v>18</v>
      </c>
      <c r="K63">
        <f t="shared" ref="K63" si="53">E63:E65</f>
        <v>6</v>
      </c>
      <c r="L63">
        <f t="shared" ref="L63" si="54">F63:F65</f>
        <v>40</v>
      </c>
      <c r="M63">
        <f t="shared" ref="M63" si="55">G63:G65</f>
        <v>2</v>
      </c>
      <c r="N63">
        <f>SUM(I63:M63)</f>
        <v>66</v>
      </c>
      <c r="O63">
        <f>STDEV(C63:C65)</f>
        <v>0</v>
      </c>
      <c r="P63">
        <f t="shared" ref="P63" si="56">STDEV(D63:D65)</f>
        <v>0</v>
      </c>
      <c r="Q63">
        <f t="shared" ref="Q63" si="57">STDEV(E63:E65)</f>
        <v>2.3094010767585029</v>
      </c>
      <c r="R63">
        <f t="shared" ref="R63" si="58">STDEV(F63:F65)</f>
        <v>3.2145502536643185</v>
      </c>
      <c r="S63">
        <f t="shared" ref="S63" si="59">STDEV(G63:G65)</f>
        <v>1</v>
      </c>
      <c r="T63">
        <f>STDEV(I63:M63)</f>
        <v>16.528762809115509</v>
      </c>
    </row>
    <row r="64" spans="1:20">
      <c r="A64" t="s">
        <v>19</v>
      </c>
      <c r="B64">
        <v>2</v>
      </c>
      <c r="C64">
        <v>0</v>
      </c>
      <c r="D64">
        <v>18</v>
      </c>
      <c r="E64">
        <v>2</v>
      </c>
      <c r="F64">
        <v>46</v>
      </c>
      <c r="G64">
        <v>1</v>
      </c>
      <c r="H64">
        <f t="shared" si="51"/>
        <v>67</v>
      </c>
    </row>
    <row r="65" spans="1:20">
      <c r="A65" t="s">
        <v>19</v>
      </c>
      <c r="B65">
        <v>3</v>
      </c>
      <c r="C65">
        <v>0</v>
      </c>
      <c r="D65">
        <v>18</v>
      </c>
      <c r="E65">
        <v>2</v>
      </c>
      <c r="F65">
        <v>45</v>
      </c>
      <c r="G65">
        <v>0</v>
      </c>
      <c r="H65">
        <f t="shared" si="51"/>
        <v>65</v>
      </c>
    </row>
    <row r="67" spans="1:20">
      <c r="A67" t="s">
        <v>20</v>
      </c>
      <c r="B67">
        <v>1</v>
      </c>
      <c r="C67">
        <v>0</v>
      </c>
      <c r="D67">
        <v>2</v>
      </c>
      <c r="E67">
        <v>3</v>
      </c>
      <c r="F67">
        <v>1</v>
      </c>
      <c r="G67">
        <v>0</v>
      </c>
      <c r="H67">
        <f t="shared" si="51"/>
        <v>6</v>
      </c>
      <c r="I67">
        <f>C67:C69</f>
        <v>0</v>
      </c>
      <c r="J67">
        <f t="shared" ref="J67" si="60">D67:D69</f>
        <v>2</v>
      </c>
      <c r="K67">
        <f t="shared" ref="K67" si="61">E67:E69</f>
        <v>3</v>
      </c>
      <c r="L67">
        <f t="shared" ref="L67" si="62">F67:F69</f>
        <v>1</v>
      </c>
      <c r="M67">
        <f t="shared" ref="M67" si="63">G67:G69</f>
        <v>0</v>
      </c>
      <c r="N67">
        <f>SUM(I67:M67)</f>
        <v>6</v>
      </c>
      <c r="O67">
        <f>STDEV(C67:C69)</f>
        <v>0</v>
      </c>
      <c r="P67">
        <f t="shared" ref="P67" si="64">STDEV(D67:D69)</f>
        <v>1.1547005383792517</v>
      </c>
      <c r="Q67">
        <f t="shared" ref="Q67" si="65">STDEV(E67:E69)</f>
        <v>1.7320508075688772</v>
      </c>
      <c r="R67">
        <f t="shared" ref="R67" si="66">STDEV(F67:F69)</f>
        <v>0</v>
      </c>
      <c r="S67">
        <f t="shared" ref="S67" si="67">STDEV(G67:G69)</f>
        <v>0</v>
      </c>
      <c r="T67">
        <f>STDEV(I67:M67)</f>
        <v>1.3038404810405297</v>
      </c>
    </row>
    <row r="68" spans="1:20">
      <c r="A68" t="s">
        <v>20</v>
      </c>
      <c r="B68">
        <v>2</v>
      </c>
      <c r="C68">
        <v>0</v>
      </c>
      <c r="D68">
        <v>0</v>
      </c>
      <c r="E68">
        <v>0</v>
      </c>
      <c r="F68">
        <v>1</v>
      </c>
      <c r="G68">
        <v>0</v>
      </c>
      <c r="H68">
        <f t="shared" si="51"/>
        <v>1</v>
      </c>
    </row>
    <row r="69" spans="1:20">
      <c r="A69" t="s">
        <v>20</v>
      </c>
      <c r="B69">
        <v>3</v>
      </c>
      <c r="C69">
        <v>0</v>
      </c>
      <c r="D69">
        <v>2</v>
      </c>
      <c r="E69">
        <v>0</v>
      </c>
      <c r="F69">
        <v>1</v>
      </c>
      <c r="G69">
        <v>0</v>
      </c>
      <c r="H69">
        <f t="shared" si="51"/>
        <v>3</v>
      </c>
    </row>
    <row r="71" spans="1:20">
      <c r="A71" t="s">
        <v>5</v>
      </c>
      <c r="B71">
        <v>1</v>
      </c>
      <c r="C71">
        <v>0</v>
      </c>
      <c r="D71">
        <v>5</v>
      </c>
      <c r="E71">
        <v>0</v>
      </c>
      <c r="F71">
        <v>0</v>
      </c>
      <c r="G71">
        <v>0</v>
      </c>
      <c r="H71">
        <f t="shared" si="51"/>
        <v>5</v>
      </c>
      <c r="I71">
        <f>C71:C73</f>
        <v>0</v>
      </c>
      <c r="J71">
        <f t="shared" ref="J71" si="68">D71:D73</f>
        <v>5</v>
      </c>
      <c r="K71">
        <f t="shared" ref="K71" si="69">E71:E73</f>
        <v>0</v>
      </c>
      <c r="L71">
        <f t="shared" ref="L71" si="70">F71:F73</f>
        <v>0</v>
      </c>
      <c r="M71">
        <f t="shared" ref="M71" si="71">G71:G73</f>
        <v>0</v>
      </c>
      <c r="N71">
        <f>SUM(I71:M71)</f>
        <v>5</v>
      </c>
      <c r="O71">
        <f>STDEV(C71:C73)</f>
        <v>0</v>
      </c>
      <c r="P71">
        <f t="shared" ref="P71" si="72">STDEV(D71:D73)</f>
        <v>2.3094010767585029</v>
      </c>
      <c r="Q71">
        <f t="shared" ref="Q71" si="73">STDEV(E71:E73)</f>
        <v>1.1547005383792517</v>
      </c>
      <c r="R71">
        <f t="shared" ref="R71" si="74">STDEV(F71:F73)</f>
        <v>0</v>
      </c>
      <c r="S71">
        <f t="shared" ref="S71" si="75">STDEV(G71:G73)</f>
        <v>0</v>
      </c>
      <c r="T71">
        <f t="shared" ref="T71" si="76">STDEV(H71:H73)</f>
        <v>3.0550504633038931</v>
      </c>
    </row>
    <row r="72" spans="1:20">
      <c r="A72" t="s">
        <v>5</v>
      </c>
      <c r="B72">
        <v>2</v>
      </c>
      <c r="C72">
        <v>0</v>
      </c>
      <c r="D72">
        <v>1</v>
      </c>
      <c r="E72">
        <v>0</v>
      </c>
      <c r="F72">
        <v>0</v>
      </c>
      <c r="G72">
        <v>0</v>
      </c>
      <c r="H72">
        <f t="shared" si="51"/>
        <v>1</v>
      </c>
    </row>
    <row r="73" spans="1:20">
      <c r="A73" t="s">
        <v>5</v>
      </c>
      <c r="B73">
        <v>3</v>
      </c>
      <c r="C73">
        <v>0</v>
      </c>
      <c r="D73">
        <v>5</v>
      </c>
      <c r="E73">
        <v>2</v>
      </c>
      <c r="F73">
        <v>0</v>
      </c>
      <c r="G73">
        <v>0</v>
      </c>
      <c r="H73">
        <f t="shared" si="51"/>
        <v>7</v>
      </c>
    </row>
    <row r="74" spans="1:20">
      <c r="H74">
        <f t="shared" si="51"/>
        <v>0</v>
      </c>
    </row>
    <row r="75" spans="1:20">
      <c r="A75" t="s">
        <v>6</v>
      </c>
      <c r="B75">
        <v>1</v>
      </c>
      <c r="C75">
        <v>0</v>
      </c>
      <c r="D75">
        <v>0</v>
      </c>
      <c r="E75">
        <v>1</v>
      </c>
      <c r="F75">
        <v>0</v>
      </c>
      <c r="G75">
        <v>0</v>
      </c>
      <c r="H75">
        <f t="shared" si="51"/>
        <v>1</v>
      </c>
      <c r="I75">
        <f>C75:C77</f>
        <v>0</v>
      </c>
      <c r="J75">
        <f t="shared" ref="J75" si="77">D75:D77</f>
        <v>0</v>
      </c>
      <c r="K75">
        <f t="shared" ref="K75" si="78">E75:E77</f>
        <v>1</v>
      </c>
      <c r="L75">
        <f t="shared" ref="L75" si="79">F75:F77</f>
        <v>0</v>
      </c>
      <c r="M75">
        <f t="shared" ref="M75" si="80">G75:G77</f>
        <v>0</v>
      </c>
      <c r="N75">
        <f>SUM(I75:M75)</f>
        <v>1</v>
      </c>
      <c r="O75">
        <f>STDEV(C75:C77)</f>
        <v>0</v>
      </c>
      <c r="P75">
        <f t="shared" ref="P75" si="81">STDEV(D75:D77)</f>
        <v>1.1547005383792517</v>
      </c>
      <c r="Q75">
        <f t="shared" ref="Q75" si="82">STDEV(E75:E77)</f>
        <v>0.57735026918962584</v>
      </c>
      <c r="R75">
        <f t="shared" ref="R75" si="83">STDEV(F75:F77)</f>
        <v>0</v>
      </c>
      <c r="S75">
        <f t="shared" ref="S75" si="84">STDEV(G75:G77)</f>
        <v>0</v>
      </c>
      <c r="T75">
        <f>STDEV(I75:M75)</f>
        <v>0.44721359549995793</v>
      </c>
    </row>
    <row r="76" spans="1:20">
      <c r="A76" t="s">
        <v>6</v>
      </c>
      <c r="B76">
        <v>2</v>
      </c>
      <c r="C76">
        <v>0</v>
      </c>
      <c r="D76">
        <v>0</v>
      </c>
      <c r="E76">
        <v>0</v>
      </c>
      <c r="F76">
        <v>0</v>
      </c>
      <c r="G76">
        <v>0</v>
      </c>
      <c r="H76">
        <f t="shared" si="51"/>
        <v>0</v>
      </c>
    </row>
    <row r="77" spans="1:20">
      <c r="A77" t="s">
        <v>6</v>
      </c>
      <c r="B77">
        <v>3</v>
      </c>
      <c r="C77">
        <v>0</v>
      </c>
      <c r="D77">
        <v>2</v>
      </c>
      <c r="E77">
        <v>0</v>
      </c>
      <c r="F77">
        <v>0</v>
      </c>
      <c r="G77">
        <v>0</v>
      </c>
      <c r="H77">
        <f t="shared" si="51"/>
        <v>2</v>
      </c>
    </row>
    <row r="80" spans="1:20">
      <c r="B80" t="s">
        <v>13</v>
      </c>
    </row>
    <row r="81" spans="1:16">
      <c r="B81" s="2" t="s">
        <v>7</v>
      </c>
      <c r="C81" s="2" t="s">
        <v>8</v>
      </c>
      <c r="D81" t="s">
        <v>9</v>
      </c>
      <c r="E81" s="2" t="s">
        <v>10</v>
      </c>
      <c r="F81" s="2" t="s">
        <v>11</v>
      </c>
      <c r="G81" s="6" t="s">
        <v>16</v>
      </c>
      <c r="K81" s="2" t="s">
        <v>7</v>
      </c>
      <c r="L81" s="2" t="s">
        <v>8</v>
      </c>
      <c r="M81" t="s">
        <v>9</v>
      </c>
      <c r="N81" s="2" t="s">
        <v>10</v>
      </c>
      <c r="O81" s="2" t="s">
        <v>11</v>
      </c>
      <c r="P81" s="6" t="s">
        <v>16</v>
      </c>
    </row>
    <row r="82" spans="1:16">
      <c r="A82" s="1" t="s">
        <v>0</v>
      </c>
      <c r="B82">
        <v>0</v>
      </c>
      <c r="C82">
        <v>2</v>
      </c>
      <c r="D82">
        <v>3</v>
      </c>
      <c r="E82">
        <v>1</v>
      </c>
      <c r="F82">
        <v>0</v>
      </c>
      <c r="G82">
        <v>6</v>
      </c>
      <c r="J82" s="1" t="s">
        <v>0</v>
      </c>
      <c r="K82">
        <v>0</v>
      </c>
      <c r="L82">
        <v>1.1547005383792517</v>
      </c>
      <c r="M82">
        <v>1.7320508075688772</v>
      </c>
      <c r="N82">
        <v>0</v>
      </c>
      <c r="O82">
        <v>0</v>
      </c>
      <c r="P82">
        <v>1.3038404810405297</v>
      </c>
    </row>
    <row r="83" spans="1:16">
      <c r="A83" s="1" t="s">
        <v>3</v>
      </c>
      <c r="B83">
        <v>0</v>
      </c>
      <c r="C83">
        <v>4</v>
      </c>
      <c r="D83">
        <v>7</v>
      </c>
      <c r="E83">
        <v>32</v>
      </c>
      <c r="F83">
        <v>0</v>
      </c>
      <c r="G83">
        <v>43</v>
      </c>
      <c r="J83" s="1" t="s">
        <v>3</v>
      </c>
      <c r="K83">
        <v>0</v>
      </c>
      <c r="L83">
        <v>6.6583281184793934</v>
      </c>
      <c r="M83">
        <v>2.0816659994661335</v>
      </c>
      <c r="N83">
        <v>2.5166114784235831</v>
      </c>
      <c r="O83">
        <v>0</v>
      </c>
      <c r="P83">
        <v>13.408952233489387</v>
      </c>
    </row>
    <row r="84" spans="1:16">
      <c r="A84" s="1" t="s">
        <v>4</v>
      </c>
      <c r="B84">
        <v>0</v>
      </c>
      <c r="C84">
        <v>18</v>
      </c>
      <c r="D84">
        <v>6</v>
      </c>
      <c r="E84">
        <v>40</v>
      </c>
      <c r="F84">
        <v>2</v>
      </c>
      <c r="G84">
        <v>66</v>
      </c>
      <c r="J84" s="1" t="s">
        <v>4</v>
      </c>
      <c r="K84">
        <v>0</v>
      </c>
      <c r="L84">
        <v>0</v>
      </c>
      <c r="M84">
        <v>2.3094010767585029</v>
      </c>
      <c r="N84">
        <v>3.2145502536643185</v>
      </c>
      <c r="O84">
        <v>1</v>
      </c>
      <c r="P84">
        <v>16.528762809115509</v>
      </c>
    </row>
    <row r="85" spans="1:16">
      <c r="A85" s="1" t="s">
        <v>5</v>
      </c>
      <c r="B85">
        <v>0</v>
      </c>
      <c r="C85">
        <v>5</v>
      </c>
      <c r="D85">
        <v>0</v>
      </c>
      <c r="E85">
        <v>0</v>
      </c>
      <c r="F85">
        <v>0</v>
      </c>
      <c r="G85">
        <v>5</v>
      </c>
      <c r="J85" s="1" t="s">
        <v>5</v>
      </c>
      <c r="K85">
        <v>0</v>
      </c>
      <c r="L85">
        <v>2.3094010767585029</v>
      </c>
      <c r="M85">
        <v>1.1547005383792517</v>
      </c>
      <c r="N85">
        <v>0</v>
      </c>
      <c r="O85">
        <v>0</v>
      </c>
      <c r="P85">
        <v>3.0550504633038931</v>
      </c>
    </row>
    <row r="86" spans="1:16">
      <c r="A86" s="1" t="s">
        <v>6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J86" s="1" t="s">
        <v>6</v>
      </c>
      <c r="K86">
        <v>0</v>
      </c>
      <c r="L86">
        <v>1.1547005383792517</v>
      </c>
      <c r="M86">
        <v>0.57735026918962584</v>
      </c>
      <c r="N86">
        <v>0</v>
      </c>
      <c r="O86">
        <v>0</v>
      </c>
      <c r="P86">
        <v>0.44721359549995793</v>
      </c>
    </row>
    <row r="93" spans="1:16">
      <c r="A93" t="s">
        <v>22</v>
      </c>
    </row>
    <row r="94" spans="1:16">
      <c r="B94" s="3" t="s">
        <v>2</v>
      </c>
      <c r="C94" s="2" t="s">
        <v>7</v>
      </c>
      <c r="D94" s="2" t="s">
        <v>8</v>
      </c>
      <c r="E94" s="2" t="s">
        <v>9</v>
      </c>
      <c r="F94" s="2" t="s">
        <v>10</v>
      </c>
      <c r="G94" s="2" t="s">
        <v>11</v>
      </c>
      <c r="H94" s="5" t="s">
        <v>16</v>
      </c>
    </row>
    <row r="95" spans="1:16">
      <c r="A95" t="s">
        <v>21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f>SUM(C95:G95)</f>
        <v>1</v>
      </c>
    </row>
    <row r="96" spans="1:16">
      <c r="A96" t="s">
        <v>21</v>
      </c>
      <c r="B96">
        <v>2</v>
      </c>
      <c r="C96">
        <v>0</v>
      </c>
      <c r="D96">
        <v>0</v>
      </c>
      <c r="E96">
        <v>0</v>
      </c>
      <c r="F96">
        <v>0</v>
      </c>
      <c r="G96">
        <v>0</v>
      </c>
      <c r="H96">
        <f t="shared" ref="H96:H97" si="85">SUM(C96:G96)</f>
        <v>0</v>
      </c>
    </row>
    <row r="97" spans="1:8">
      <c r="A97" t="s">
        <v>21</v>
      </c>
      <c r="B97">
        <v>3</v>
      </c>
      <c r="C97">
        <v>0</v>
      </c>
      <c r="D97">
        <v>0</v>
      </c>
      <c r="E97">
        <v>0</v>
      </c>
      <c r="F97">
        <v>0</v>
      </c>
      <c r="G97">
        <v>0</v>
      </c>
      <c r="H97">
        <f t="shared" si="85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Sankaran Lab</dc:creator>
  <cp:lastModifiedBy>Erik Bao</cp:lastModifiedBy>
  <dcterms:created xsi:type="dcterms:W3CDTF">2018-12-15T15:45:08Z</dcterms:created>
  <dcterms:modified xsi:type="dcterms:W3CDTF">2019-06-07T22:02:18Z</dcterms:modified>
</cp:coreProperties>
</file>