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kbao/Documents/GitHub/mpn-GWAS/data/experimental_data/reporter_assays/"/>
    </mc:Choice>
  </mc:AlternateContent>
  <xr:revisionPtr revIDLastSave="0" documentId="13_ncr:1_{37924AC2-1425-104E-B67E-C8AA509D8A41}" xr6:coauthVersionLast="43" xr6:coauthVersionMax="43" xr10:uidLastSave="{00000000-0000-0000-0000-000000000000}"/>
  <bookViews>
    <workbookView xWindow="0" yWindow="460" windowWidth="24500" windowHeight="16120" tabRatio="500" xr2:uid="{00000000-000D-0000-FFFF-FFFF00000000}"/>
  </bookViews>
  <sheets>
    <sheet name="individual_points" sheetId="3" r:id="rId1"/>
    <sheet name="plotting_data" sheetId="2" r:id="rId2"/>
    <sheet name="Standard K562 Exp1.tx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N18" i="1"/>
  <c r="K18" i="1"/>
  <c r="O18" i="1"/>
  <c r="R18" i="1" s="1"/>
  <c r="L18" i="1"/>
  <c r="P18" i="1"/>
  <c r="J19" i="1"/>
  <c r="N19" i="1" s="1"/>
  <c r="K19" i="1"/>
  <c r="O19" i="1"/>
  <c r="L19" i="1"/>
  <c r="P19" i="1" s="1"/>
  <c r="J20" i="1"/>
  <c r="N20" i="1"/>
  <c r="R20" i="1" s="1"/>
  <c r="K20" i="1"/>
  <c r="O20" i="1"/>
  <c r="L20" i="1"/>
  <c r="P20" i="1"/>
  <c r="J21" i="1"/>
  <c r="N21" i="1"/>
  <c r="K21" i="1"/>
  <c r="O21" i="1" s="1"/>
  <c r="L21" i="1"/>
  <c r="P21" i="1"/>
  <c r="J22" i="1"/>
  <c r="N22" i="1"/>
  <c r="K22" i="1"/>
  <c r="K24" i="1" s="1"/>
  <c r="O17" i="1" s="1"/>
  <c r="O22" i="1"/>
  <c r="R22" i="1" s="1"/>
  <c r="L22" i="1"/>
  <c r="P22" i="1"/>
  <c r="J17" i="1"/>
  <c r="N17" i="1" s="1"/>
  <c r="K17" i="1"/>
  <c r="L17" i="1"/>
  <c r="Q18" i="1"/>
  <c r="Q22" i="1"/>
  <c r="Q21" i="1" l="1"/>
  <c r="R21" i="1"/>
  <c r="Q19" i="1"/>
  <c r="R19" i="1"/>
  <c r="P17" i="1"/>
  <c r="Q17" i="1" s="1"/>
  <c r="Q20" i="1"/>
  <c r="R17" i="1" l="1"/>
</calcChain>
</file>

<file path=xl/sharedStrings.xml><?xml version="1.0" encoding="utf-8"?>
<sst xmlns="http://schemas.openxmlformats.org/spreadsheetml/2006/main" count="37" uniqueCount="21">
  <si>
    <t>Firefly Activity:Lum</t>
  </si>
  <si>
    <t>MinP</t>
  </si>
  <si>
    <t>S.D</t>
  </si>
  <si>
    <t>Relative Luciferase Activity (Firefly/ Renilla)</t>
  </si>
  <si>
    <t>Relative Luciferase activity (Normalized to MinP )</t>
  </si>
  <si>
    <t>Renilla Activity: Lum</t>
  </si>
  <si>
    <t>Alas Alt.</t>
  </si>
  <si>
    <t>Alas Ref.</t>
  </si>
  <si>
    <t xml:space="preserve">GFI1B_G variant </t>
  </si>
  <si>
    <t>GFI1B_C variant</t>
  </si>
  <si>
    <t xml:space="preserve">No Transfectant </t>
  </si>
  <si>
    <t xml:space="preserve">AVG MinP: </t>
  </si>
  <si>
    <t>Avg.</t>
  </si>
  <si>
    <t>GFI1B Work_Luciferase Assay</t>
  </si>
  <si>
    <t>nonrisk</t>
  </si>
  <si>
    <t>risk</t>
  </si>
  <si>
    <t>mean</t>
  </si>
  <si>
    <t>sd</t>
  </si>
  <si>
    <t>type</t>
  </si>
  <si>
    <t>n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</si>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</sst>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3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'Standard K562 Exp1.txt'!$R$17:$R$22</c:f>
                <c:numCache>
                  <c:formatCode>General</c:formatCode>
                  <c:ptCount val="6"/>
                  <c:pt idx="0">
                    <c:v>5.1731219240667821E-2</c:v>
                  </c:pt>
                  <c:pt idx="1">
                    <c:v>0.23663944506865286</c:v>
                  </c:pt>
                  <c:pt idx="2">
                    <c:v>0.16307403353625077</c:v>
                  </c:pt>
                  <c:pt idx="3">
                    <c:v>0.26147062595902931</c:v>
                  </c:pt>
                  <c:pt idx="4">
                    <c:v>5.7115302108950848E-2</c:v>
                  </c:pt>
                  <c:pt idx="5">
                    <c:v>0.2165052684197683</c:v>
                  </c:pt>
                </c:numCache>
              </c:numRef>
            </c:plus>
            <c:minus>
              <c:numRef>
                <c:f>'Standard K562 Exp1.txt'!$R$17:$R$22</c:f>
                <c:numCache>
                  <c:formatCode>General</c:formatCode>
                  <c:ptCount val="6"/>
                  <c:pt idx="0">
                    <c:v>5.1731219240667821E-2</c:v>
                  </c:pt>
                  <c:pt idx="1">
                    <c:v>0.23663944506865286</c:v>
                  </c:pt>
                  <c:pt idx="2">
                    <c:v>0.16307403353625077</c:v>
                  </c:pt>
                  <c:pt idx="3">
                    <c:v>0.26147062595902931</c:v>
                  </c:pt>
                  <c:pt idx="4">
                    <c:v>5.7115302108950848E-2</c:v>
                  </c:pt>
                  <c:pt idx="5">
                    <c:v>0.2165052684197683</c:v>
                  </c:pt>
                </c:numCache>
              </c:numRef>
            </c:minus>
          </c:errBars>
          <c:cat>
            <c:strRef>
              <c:f>'Standard K562 Exp1.txt'!$N$29:$N$33</c:f>
              <c:strCache>
                <c:ptCount val="5"/>
                <c:pt idx="0">
                  <c:v>Alas Alt.</c:v>
                </c:pt>
                <c:pt idx="1">
                  <c:v>Alas Ref.</c:v>
                </c:pt>
                <c:pt idx="2">
                  <c:v>GFI1B_G variant </c:v>
                </c:pt>
                <c:pt idx="3">
                  <c:v>GFI1B_C variant</c:v>
                </c:pt>
                <c:pt idx="4">
                  <c:v>MinP</c:v>
                </c:pt>
              </c:strCache>
            </c:strRef>
          </c:cat>
          <c:val>
            <c:numRef>
              <c:f>'Standard K562 Exp1.txt'!$O$29:$O$33</c:f>
              <c:numCache>
                <c:formatCode>General</c:formatCode>
                <c:ptCount val="5"/>
                <c:pt idx="0">
                  <c:v>0.260198135</c:v>
                </c:pt>
                <c:pt idx="1">
                  <c:v>0.88205774599999998</c:v>
                </c:pt>
                <c:pt idx="2">
                  <c:v>0.91952789000000001</c:v>
                </c:pt>
                <c:pt idx="3">
                  <c:v>1.502457634</c:v>
                </c:pt>
                <c:pt idx="4">
                  <c:v>0.16252892999999999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2-411A-ABBB-2BB25FD3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229208"/>
        <c:axId val="-2098450392"/>
      </c:barChart>
      <c:catAx>
        <c:axId val="-209922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450392"/>
        <c:crosses val="autoZero"/>
        <c:auto val="1"/>
        <c:lblAlgn val="ctr"/>
        <c:lblOffset val="100"/>
        <c:noMultiLvlLbl val="0"/>
      </c:catAx>
      <c:valAx>
        <c:axId val="-2098450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Relative Luciferase  activity</a:t>
                </a:r>
                <a:endParaRPr lang="en-U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922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'Standard K562 Exp1.txt'!$R$19:$R$20</c:f>
                <c:numCache>
                  <c:formatCode>General</c:formatCode>
                  <c:ptCount val="2"/>
                  <c:pt idx="0">
                    <c:v>0.16307403353625077</c:v>
                  </c:pt>
                  <c:pt idx="1">
                    <c:v>0.26147062595902931</c:v>
                  </c:pt>
                </c:numCache>
              </c:numRef>
            </c:plus>
            <c:minus>
              <c:numRef>
                <c:f>'Standard K562 Exp1.txt'!$R$19:$R$20</c:f>
                <c:numCache>
                  <c:formatCode>General</c:formatCode>
                  <c:ptCount val="2"/>
                  <c:pt idx="0">
                    <c:v>0.16307403353625077</c:v>
                  </c:pt>
                  <c:pt idx="1">
                    <c:v>0.26147062595902931</c:v>
                  </c:pt>
                </c:numCache>
              </c:numRef>
            </c:minus>
          </c:errBars>
          <c:cat>
            <c:strRef>
              <c:f>'Standard K562 Exp1.txt'!$N$31:$N$32</c:f>
              <c:strCache>
                <c:ptCount val="2"/>
                <c:pt idx="0">
                  <c:v>GFI1B_G variant </c:v>
                </c:pt>
                <c:pt idx="1">
                  <c:v>GFI1B_C variant</c:v>
                </c:pt>
              </c:strCache>
            </c:strRef>
          </c:cat>
          <c:val>
            <c:numRef>
              <c:f>'Standard K562 Exp1.txt'!$O$31:$O$32</c:f>
              <c:numCache>
                <c:formatCode>General</c:formatCode>
                <c:ptCount val="2"/>
                <c:pt idx="0">
                  <c:v>0.91952789000000001</c:v>
                </c:pt>
                <c:pt idx="1">
                  <c:v>1.502457634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E-4677-8844-CCEC80C76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882696"/>
        <c:axId val="-2098729960"/>
      </c:barChart>
      <c:catAx>
        <c:axId val="-209988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729960"/>
        <c:crosses val="autoZero"/>
        <c:auto val="1"/>
        <c:lblAlgn val="ctr"/>
        <c:lblOffset val="100"/>
        <c:noMultiLvlLbl val="0"/>
      </c:catAx>
      <c:valAx>
        <c:axId val="-209872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Relative Luciferase  activity</a:t>
                </a:r>
                <a:endParaRPr lang="en-U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0555555555555499E-2"/>
              <c:y val="0.132279454651502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988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264160</xdr:colOff>
      <xdr:row>23</xdr:row>
      <xdr:rowOff>20320</xdr:rowOff>
    </xdr:from>
    <xdr:to>
      <xdr:col>7</xdr:col>
      <xdr:colOff>975360</xdr:colOff>
      <xdr:row>43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34</xdr:row>
      <xdr:rowOff>5080</xdr:rowOff>
    </xdr:from>
    <xdr:to>
      <xdr:col>13</xdr:col>
      <xdr:colOff>558800</xdr:colOff>
      <xdr:row>48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8C9E-35BF-C043-B9C7-E17A783022F5}">
  <dimension ref="A1:B10"/>
  <sheetViews>
    <sheetView tabSelected="1" workbookViewId="0">
      <selection sqref="A1:B10"/>
    </sheetView>
  </sheetViews>
  <sheetFormatPr baseColWidth="10" defaultRowHeight="16" x14ac:dyDescent="0.2"/>
  <sheetData>
    <row r="1" spans="1:2" x14ac:dyDescent="0.2">
      <c r="A1" s="14" t="s">
        <v>18</v>
      </c>
      <c r="B1" s="14" t="s">
        <v>20</v>
      </c>
    </row>
    <row r="2" spans="1:2" x14ac:dyDescent="0.2">
      <c r="A2" s="14" t="s">
        <v>15</v>
      </c>
      <c r="B2" s="14">
        <v>0.78813164999999996</v>
      </c>
    </row>
    <row r="3" spans="1:2" x14ac:dyDescent="0.2">
      <c r="A3" s="14" t="s">
        <v>15</v>
      </c>
      <c r="B3" s="14">
        <v>0.86841670999999998</v>
      </c>
    </row>
    <row r="4" spans="1:2" x14ac:dyDescent="0.2">
      <c r="A4" s="14" t="s">
        <v>15</v>
      </c>
      <c r="B4" s="14">
        <v>1.10203531</v>
      </c>
    </row>
    <row r="5" spans="1:2" x14ac:dyDescent="0.2">
      <c r="A5" s="14" t="s">
        <v>14</v>
      </c>
      <c r="B5" s="14">
        <v>1.41321607</v>
      </c>
    </row>
    <row r="6" spans="1:2" x14ac:dyDescent="0.2">
      <c r="A6" s="14" t="s">
        <v>14</v>
      </c>
      <c r="B6" s="14">
        <v>1.79686602</v>
      </c>
    </row>
    <row r="7" spans="1:2" x14ac:dyDescent="0.2">
      <c r="A7" s="14" t="s">
        <v>14</v>
      </c>
      <c r="B7" s="14">
        <v>1.29729081</v>
      </c>
    </row>
    <row r="8" spans="1:2" x14ac:dyDescent="0.2">
      <c r="A8" s="14" t="s">
        <v>1</v>
      </c>
      <c r="B8" s="14">
        <v>0.13432769</v>
      </c>
    </row>
    <row r="9" spans="1:2" x14ac:dyDescent="0.2">
      <c r="A9" s="14" t="s">
        <v>1</v>
      </c>
      <c r="B9" s="14">
        <v>0.12499937999999999</v>
      </c>
    </row>
    <row r="10" spans="1:2" x14ac:dyDescent="0.2">
      <c r="A10" s="14" t="s">
        <v>1</v>
      </c>
      <c r="B10" s="14">
        <v>0.22825972999999999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8DAA-7E18-E94E-A82E-8E4282EE854C}">
  <dimension ref="A1:D4"/>
  <sheetViews>
    <sheetView workbookViewId="0">
      <selection activeCell="B31" sqref="B31"/>
    </sheetView>
  </sheetViews>
  <sheetFormatPr baseColWidth="10" defaultRowHeight="16" x14ac:dyDescent="0.2"/>
  <cols>
    <col min="1" max="1" width="15.1640625" bestFit="1" customWidth="1"/>
  </cols>
  <sheetData>
    <row r="1" spans="1:4" x14ac:dyDescent="0.2">
      <c r="A1" t="s">
        <v>18</v>
      </c>
      <c r="B1" t="s">
        <v>16</v>
      </c>
      <c r="C1" t="s">
        <v>17</v>
      </c>
      <c r="D1" t="s">
        <v>19</v>
      </c>
    </row>
    <row r="2" spans="1:4" x14ac:dyDescent="0.2">
      <c r="A2" s="6" t="s">
        <v>15</v>
      </c>
      <c r="B2" s="14">
        <v>0.91952789000000001</v>
      </c>
      <c r="C2">
        <v>0.16307403353625077</v>
      </c>
      <c r="D2">
        <v>3</v>
      </c>
    </row>
    <row r="3" spans="1:4" x14ac:dyDescent="0.2">
      <c r="A3" s="6" t="s">
        <v>14</v>
      </c>
      <c r="B3" s="14">
        <v>1.502457634</v>
      </c>
      <c r="C3">
        <v>0.26147062595902931</v>
      </c>
      <c r="D3">
        <v>3</v>
      </c>
    </row>
    <row r="4" spans="1:4" x14ac:dyDescent="0.2">
      <c r="A4" s="6" t="s">
        <v>1</v>
      </c>
      <c r="B4" s="14">
        <v>0.16252892999999999</v>
      </c>
      <c r="C4">
        <v>5.7115302108950848E-2</v>
      </c>
      <c r="D4">
        <v>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zoomScaleNormal="80" zoomScalePageLayoutView="125" workbookViewId="0">
      <selection activeCell="P21" sqref="N21:P21"/>
    </sheetView>
  </sheetViews>
  <sheetFormatPr baseColWidth="10" defaultColWidth="11" defaultRowHeight="16" x14ac:dyDescent="0.2"/>
  <cols>
    <col min="1" max="1" width="16.33203125" customWidth="1"/>
    <col min="7" max="7" width="12.33203125" customWidth="1"/>
    <col min="8" max="8" width="14.6640625" customWidth="1"/>
    <col min="14" max="14" width="14.6640625" customWidth="1"/>
  </cols>
  <sheetData>
    <row r="1" spans="1:18" x14ac:dyDescent="0.2">
      <c r="A1" s="6"/>
      <c r="B1" s="6"/>
      <c r="C1" s="6"/>
      <c r="D1" s="6"/>
      <c r="E1" s="6"/>
      <c r="F1" s="6"/>
      <c r="G1" s="6"/>
      <c r="H1" s="6"/>
      <c r="I1" s="6"/>
    </row>
    <row r="2" spans="1:18" x14ac:dyDescent="0.2">
      <c r="A2" s="6"/>
      <c r="B2" s="6"/>
      <c r="C2" s="6"/>
      <c r="D2" s="6"/>
      <c r="E2" s="6"/>
      <c r="F2" s="6"/>
      <c r="G2" s="6"/>
      <c r="H2" s="6"/>
      <c r="I2" s="6"/>
    </row>
    <row r="3" spans="1:18" x14ac:dyDescent="0.2">
      <c r="A3" s="6"/>
      <c r="B3" s="6"/>
      <c r="C3" s="6"/>
      <c r="D3" s="6"/>
      <c r="E3" s="6"/>
      <c r="F3" s="6"/>
      <c r="G3" s="6"/>
      <c r="H3" s="6"/>
      <c r="I3" s="6"/>
    </row>
    <row r="4" spans="1:18" x14ac:dyDescent="0.2">
      <c r="A4" s="6"/>
      <c r="B4" s="6"/>
      <c r="C4" s="6"/>
      <c r="D4" s="6"/>
      <c r="E4" s="6"/>
      <c r="F4" s="6"/>
      <c r="G4" s="8"/>
      <c r="H4" s="8"/>
      <c r="I4" s="6"/>
    </row>
    <row r="5" spans="1:18" x14ac:dyDescent="0.2">
      <c r="A5" s="6"/>
      <c r="B5" s="6"/>
      <c r="C5" s="6"/>
      <c r="D5" s="6"/>
      <c r="E5" s="6"/>
      <c r="F5" s="6"/>
      <c r="G5" s="8"/>
      <c r="H5" s="8"/>
      <c r="I5" s="6"/>
    </row>
    <row r="6" spans="1:18" x14ac:dyDescent="0.2">
      <c r="A6" s="6"/>
      <c r="B6" s="6"/>
      <c r="C6" s="6"/>
      <c r="D6" s="6"/>
      <c r="E6" s="6"/>
      <c r="F6" s="6"/>
      <c r="G6" s="8"/>
      <c r="H6" s="8"/>
      <c r="I6" s="6"/>
    </row>
    <row r="7" spans="1:18" x14ac:dyDescent="0.2">
      <c r="A7" s="6"/>
      <c r="B7" s="6"/>
      <c r="C7" s="6"/>
      <c r="D7" s="6"/>
      <c r="E7" s="6"/>
      <c r="F7" s="6"/>
      <c r="G7" s="8"/>
      <c r="H7" s="8"/>
      <c r="I7" s="6"/>
    </row>
    <row r="8" spans="1:18" x14ac:dyDescent="0.2">
      <c r="A8" s="6"/>
      <c r="B8" s="6"/>
      <c r="C8" s="6"/>
      <c r="D8" s="6"/>
      <c r="E8" s="6"/>
      <c r="F8" s="6"/>
      <c r="G8" s="8"/>
      <c r="H8" s="8"/>
      <c r="I8" s="6"/>
    </row>
    <row r="9" spans="1:18" x14ac:dyDescent="0.2">
      <c r="A9" s="6"/>
      <c r="B9" s="6"/>
      <c r="C9" s="6"/>
      <c r="D9" s="6"/>
      <c r="E9" s="6"/>
      <c r="F9" s="6"/>
      <c r="G9" s="8"/>
      <c r="H9" s="8"/>
      <c r="I9" s="6"/>
    </row>
    <row r="10" spans="1:18" x14ac:dyDescent="0.2">
      <c r="A10" s="6"/>
      <c r="B10" s="6"/>
      <c r="C10" s="6"/>
      <c r="D10" s="6"/>
      <c r="E10" s="6"/>
      <c r="F10" s="6"/>
      <c r="G10" s="8"/>
      <c r="H10" s="8"/>
      <c r="I10" s="6"/>
    </row>
    <row r="11" spans="1:18" x14ac:dyDescent="0.2">
      <c r="A11" s="6"/>
      <c r="B11" s="6"/>
      <c r="C11" s="6"/>
      <c r="D11" s="6"/>
      <c r="E11" s="6"/>
      <c r="F11" s="6"/>
      <c r="G11" s="18" t="s">
        <v>13</v>
      </c>
      <c r="H11" s="19"/>
      <c r="I11" s="19"/>
      <c r="J11" s="19"/>
      <c r="K11" s="19"/>
      <c r="L11" s="19"/>
      <c r="M11" s="19"/>
      <c r="N11" s="19"/>
    </row>
    <row r="12" spans="1:18" x14ac:dyDescent="0.2">
      <c r="A12" s="6"/>
      <c r="B12" s="6"/>
      <c r="C12" s="6"/>
      <c r="D12" s="6"/>
      <c r="E12" s="6"/>
      <c r="F12" s="6"/>
      <c r="G12" s="19"/>
      <c r="H12" s="19"/>
      <c r="I12" s="19"/>
      <c r="J12" s="19"/>
      <c r="K12" s="19"/>
      <c r="L12" s="19"/>
      <c r="M12" s="19"/>
      <c r="N12" s="19"/>
    </row>
    <row r="13" spans="1:18" x14ac:dyDescent="0.2">
      <c r="A13" s="6"/>
      <c r="B13" s="6"/>
      <c r="C13" s="6"/>
      <c r="D13" s="6"/>
      <c r="E13" s="6"/>
      <c r="F13" s="6"/>
      <c r="G13" s="8"/>
      <c r="H13" s="8"/>
      <c r="I13" s="6"/>
    </row>
    <row r="14" spans="1:18" x14ac:dyDescent="0.2">
      <c r="A14" s="6"/>
      <c r="B14" s="6"/>
      <c r="C14" s="6"/>
      <c r="D14" s="6"/>
      <c r="E14" s="6"/>
      <c r="F14" s="6"/>
      <c r="G14" s="8"/>
      <c r="H14" s="8"/>
      <c r="I14" s="6"/>
    </row>
    <row r="15" spans="1:18" x14ac:dyDescent="0.2">
      <c r="A15" s="6"/>
      <c r="B15" s="16" t="s">
        <v>0</v>
      </c>
      <c r="C15" s="16"/>
      <c r="D15" s="6"/>
      <c r="E15" s="6"/>
      <c r="F15" s="17" t="s">
        <v>5</v>
      </c>
      <c r="G15" s="17"/>
      <c r="H15" s="8"/>
      <c r="J15" s="15" t="s">
        <v>3</v>
      </c>
      <c r="K15" s="15"/>
      <c r="L15" s="15"/>
      <c r="M15" s="15"/>
      <c r="N15" s="14" t="s">
        <v>4</v>
      </c>
      <c r="O15" s="14"/>
      <c r="P15" s="14"/>
      <c r="Q15" s="14"/>
    </row>
    <row r="16" spans="1:18" x14ac:dyDescent="0.2">
      <c r="B16" s="2">
        <v>1</v>
      </c>
      <c r="C16" s="1">
        <v>2</v>
      </c>
      <c r="D16" s="1">
        <v>3</v>
      </c>
      <c r="E16" s="1"/>
      <c r="F16" s="4">
        <v>1</v>
      </c>
      <c r="G16" s="5">
        <v>2</v>
      </c>
      <c r="H16" s="5">
        <v>3</v>
      </c>
      <c r="J16">
        <v>1</v>
      </c>
      <c r="K16">
        <v>2</v>
      </c>
      <c r="L16">
        <v>3</v>
      </c>
      <c r="N16">
        <v>1</v>
      </c>
      <c r="O16">
        <v>2</v>
      </c>
      <c r="P16">
        <v>3</v>
      </c>
      <c r="Q16" t="s">
        <v>12</v>
      </c>
      <c r="R16" t="s">
        <v>2</v>
      </c>
    </row>
    <row r="17" spans="1:18" x14ac:dyDescent="0.2">
      <c r="A17" s="6" t="s">
        <v>6</v>
      </c>
      <c r="B17" s="9">
        <v>9</v>
      </c>
      <c r="C17" s="10">
        <v>6</v>
      </c>
      <c r="D17" s="10">
        <v>7</v>
      </c>
      <c r="E17" s="10"/>
      <c r="F17" s="9">
        <v>44</v>
      </c>
      <c r="G17" s="10">
        <v>44</v>
      </c>
      <c r="H17" s="10">
        <v>39</v>
      </c>
      <c r="J17">
        <f>B17/F17</f>
        <v>0.20454545454545456</v>
      </c>
      <c r="K17">
        <f t="shared" ref="K17:L22" si="0">C17/G17</f>
        <v>0.13636363636363635</v>
      </c>
      <c r="L17">
        <f t="shared" si="0"/>
        <v>0.17948717948717949</v>
      </c>
      <c r="N17">
        <f>J17/K24</f>
        <v>0.30681818181818188</v>
      </c>
      <c r="O17">
        <f>K17/K24</f>
        <v>0.20454545454545453</v>
      </c>
      <c r="P17">
        <f>L17/K24</f>
        <v>0.26923076923076927</v>
      </c>
      <c r="Q17">
        <f>AVERAGE(N17:P17)</f>
        <v>0.26019813519813523</v>
      </c>
      <c r="R17">
        <f>STDEV(N17:P17)</f>
        <v>5.1731219240667821E-2</v>
      </c>
    </row>
    <row r="18" spans="1:18" x14ac:dyDescent="0.2">
      <c r="A18" s="6" t="s">
        <v>7</v>
      </c>
      <c r="B18" s="3">
        <v>51</v>
      </c>
      <c r="C18">
        <v>70</v>
      </c>
      <c r="D18">
        <v>56</v>
      </c>
      <c r="F18">
        <v>106</v>
      </c>
      <c r="G18">
        <v>91</v>
      </c>
      <c r="H18">
        <v>109</v>
      </c>
      <c r="J18">
        <f t="shared" ref="J18:J22" si="1">B18/F18</f>
        <v>0.48113207547169812</v>
      </c>
      <c r="K18">
        <f t="shared" si="0"/>
        <v>0.76923076923076927</v>
      </c>
      <c r="L18">
        <f t="shared" si="0"/>
        <v>0.51376146788990829</v>
      </c>
      <c r="N18">
        <f>J18/0.66667</f>
        <v>0.7216945047350235</v>
      </c>
      <c r="O18">
        <f t="shared" ref="O18:P22" si="2">K18/0.66667</f>
        <v>1.1538403846442307</v>
      </c>
      <c r="P18">
        <f t="shared" si="2"/>
        <v>0.7706383486431192</v>
      </c>
      <c r="Q18">
        <f t="shared" ref="Q18:Q22" si="3">AVERAGE(N18:P18)</f>
        <v>0.88205774600745779</v>
      </c>
      <c r="R18">
        <f t="shared" ref="R18:R22" si="4">STDEV(N18:P18)</f>
        <v>0.23663944506865286</v>
      </c>
    </row>
    <row r="19" spans="1:18" x14ac:dyDescent="0.2">
      <c r="A19" s="6" t="s">
        <v>8</v>
      </c>
      <c r="B19" s="11">
        <v>62</v>
      </c>
      <c r="C19" s="12">
        <v>77</v>
      </c>
      <c r="D19" s="12">
        <v>72</v>
      </c>
      <c r="E19" s="12"/>
      <c r="F19" s="11">
        <v>118</v>
      </c>
      <c r="G19" s="12">
        <v>133</v>
      </c>
      <c r="H19" s="12">
        <v>98</v>
      </c>
      <c r="J19">
        <f t="shared" si="1"/>
        <v>0.52542372881355937</v>
      </c>
      <c r="K19">
        <f t="shared" si="0"/>
        <v>0.57894736842105265</v>
      </c>
      <c r="L19">
        <f t="shared" si="0"/>
        <v>0.73469387755102045</v>
      </c>
      <c r="N19">
        <f t="shared" ref="N19:N22" si="5">J19/0.66667</f>
        <v>0.78813165256207629</v>
      </c>
      <c r="O19">
        <f t="shared" si="2"/>
        <v>0.86841671054802627</v>
      </c>
      <c r="P19">
        <f t="shared" si="2"/>
        <v>1.1020353061499999</v>
      </c>
      <c r="Q19">
        <f t="shared" si="3"/>
        <v>0.91952788975336741</v>
      </c>
      <c r="R19">
        <f t="shared" si="4"/>
        <v>0.16307403353625077</v>
      </c>
    </row>
    <row r="20" spans="1:18" x14ac:dyDescent="0.2">
      <c r="A20" s="6" t="s">
        <v>9</v>
      </c>
      <c r="B20" s="13">
        <v>114</v>
      </c>
      <c r="C20" s="6">
        <v>115</v>
      </c>
      <c r="D20" s="6">
        <v>96</v>
      </c>
      <c r="E20" s="6"/>
      <c r="F20" s="6">
        <v>121</v>
      </c>
      <c r="G20" s="6">
        <v>96</v>
      </c>
      <c r="H20" s="6">
        <v>111</v>
      </c>
      <c r="J20">
        <f t="shared" si="1"/>
        <v>0.94214876033057848</v>
      </c>
      <c r="K20">
        <f t="shared" si="0"/>
        <v>1.1979166666666667</v>
      </c>
      <c r="L20">
        <f t="shared" si="0"/>
        <v>0.86486486486486491</v>
      </c>
      <c r="N20">
        <f t="shared" si="5"/>
        <v>1.4132160744154956</v>
      </c>
      <c r="O20">
        <f t="shared" si="2"/>
        <v>1.7968660156699219</v>
      </c>
      <c r="P20">
        <f t="shared" si="2"/>
        <v>1.2972908108432433</v>
      </c>
      <c r="Q20">
        <f t="shared" si="3"/>
        <v>1.502457633642887</v>
      </c>
      <c r="R20">
        <f t="shared" si="4"/>
        <v>0.26147062595902931</v>
      </c>
    </row>
    <row r="21" spans="1:18" x14ac:dyDescent="0.2">
      <c r="A21" s="6" t="s">
        <v>1</v>
      </c>
      <c r="B21" s="13">
        <v>6</v>
      </c>
      <c r="C21" s="6">
        <v>9</v>
      </c>
      <c r="D21" s="6">
        <v>7</v>
      </c>
      <c r="E21" s="6"/>
      <c r="F21" s="6">
        <v>67</v>
      </c>
      <c r="G21" s="6">
        <v>108</v>
      </c>
      <c r="H21" s="6">
        <v>46</v>
      </c>
      <c r="J21">
        <f t="shared" si="1"/>
        <v>8.9552238805970144E-2</v>
      </c>
      <c r="K21">
        <f t="shared" si="0"/>
        <v>8.3333333333333329E-2</v>
      </c>
      <c r="L21">
        <f t="shared" si="0"/>
        <v>0.15217391304347827</v>
      </c>
      <c r="N21">
        <f t="shared" si="5"/>
        <v>0.13432768657052235</v>
      </c>
      <c r="O21">
        <f t="shared" si="2"/>
        <v>0.12499937500312498</v>
      </c>
      <c r="P21">
        <f t="shared" si="2"/>
        <v>0.22825972826657609</v>
      </c>
      <c r="Q21">
        <f t="shared" si="3"/>
        <v>0.16252892994674115</v>
      </c>
      <c r="R21">
        <f t="shared" si="4"/>
        <v>5.7115302108950848E-2</v>
      </c>
    </row>
    <row r="22" spans="1:18" x14ac:dyDescent="0.2">
      <c r="A22" s="6" t="s">
        <v>10</v>
      </c>
      <c r="B22" s="13">
        <v>2</v>
      </c>
      <c r="C22" s="6">
        <v>3</v>
      </c>
      <c r="D22" s="6">
        <v>3</v>
      </c>
      <c r="E22" s="6"/>
      <c r="F22" s="6">
        <v>4</v>
      </c>
      <c r="G22" s="6">
        <v>4</v>
      </c>
      <c r="H22" s="6">
        <v>4</v>
      </c>
      <c r="J22">
        <f t="shared" si="1"/>
        <v>0.5</v>
      </c>
      <c r="K22">
        <f t="shared" si="0"/>
        <v>0.75</v>
      </c>
      <c r="L22">
        <f t="shared" si="0"/>
        <v>0.75</v>
      </c>
      <c r="N22">
        <f t="shared" si="5"/>
        <v>0.74999625001874992</v>
      </c>
      <c r="O22">
        <f t="shared" si="2"/>
        <v>1.1249943750281248</v>
      </c>
      <c r="P22">
        <f t="shared" si="2"/>
        <v>1.1249943750281248</v>
      </c>
      <c r="Q22">
        <f t="shared" si="3"/>
        <v>0.99999500002499975</v>
      </c>
      <c r="R22">
        <f t="shared" si="4"/>
        <v>0.2165052684197683</v>
      </c>
    </row>
    <row r="23" spans="1:18" x14ac:dyDescent="0.2">
      <c r="A23" s="6"/>
      <c r="B23" s="7"/>
      <c r="C23" s="7"/>
    </row>
    <row r="24" spans="1:18" x14ac:dyDescent="0.2">
      <c r="A24" s="6"/>
      <c r="B24" s="7"/>
      <c r="C24" s="7"/>
      <c r="J24" t="s">
        <v>11</v>
      </c>
      <c r="K24">
        <f>AVERAGE(J22:L22)</f>
        <v>0.66666666666666663</v>
      </c>
    </row>
    <row r="25" spans="1:18" x14ac:dyDescent="0.2">
      <c r="A25" s="6"/>
      <c r="B25" s="7"/>
      <c r="C25" s="7"/>
    </row>
    <row r="26" spans="1:18" x14ac:dyDescent="0.2">
      <c r="A26" s="6"/>
      <c r="B26" s="7"/>
      <c r="C26" s="7"/>
    </row>
    <row r="27" spans="1:18" x14ac:dyDescent="0.2">
      <c r="A27" s="6"/>
      <c r="B27" s="7"/>
      <c r="C27" s="7"/>
    </row>
    <row r="28" spans="1:18" x14ac:dyDescent="0.2">
      <c r="A28" s="6"/>
      <c r="B28" s="7"/>
      <c r="C28" s="7"/>
    </row>
    <row r="29" spans="1:18" x14ac:dyDescent="0.2">
      <c r="A29" s="6"/>
      <c r="B29" s="7"/>
      <c r="C29" s="7"/>
      <c r="N29" s="6" t="s">
        <v>6</v>
      </c>
      <c r="O29" s="14">
        <v>0.260198135</v>
      </c>
    </row>
    <row r="30" spans="1:18" x14ac:dyDescent="0.2">
      <c r="A30" s="6"/>
      <c r="B30" s="7"/>
      <c r="C30" s="7"/>
      <c r="N30" s="6" t="s">
        <v>7</v>
      </c>
      <c r="O30" s="14">
        <v>0.88205774599999998</v>
      </c>
    </row>
    <row r="31" spans="1:18" x14ac:dyDescent="0.2">
      <c r="A31" s="6"/>
      <c r="B31" s="6"/>
      <c r="C31" s="6"/>
      <c r="N31" s="6" t="s">
        <v>8</v>
      </c>
      <c r="O31" s="14">
        <v>0.91952789000000001</v>
      </c>
    </row>
    <row r="32" spans="1:18" x14ac:dyDescent="0.2">
      <c r="A32" s="6"/>
      <c r="B32" s="6"/>
      <c r="C32" s="6"/>
      <c r="N32" s="6" t="s">
        <v>9</v>
      </c>
      <c r="O32" s="14">
        <v>1.502457634</v>
      </c>
    </row>
    <row r="33" spans="14:15" x14ac:dyDescent="0.2">
      <c r="N33" s="6" t="s">
        <v>1</v>
      </c>
      <c r="O33" s="14">
        <v>0.16252892999999999</v>
      </c>
    </row>
  </sheetData>
  <mergeCells count="4">
    <mergeCell ref="J15:M15"/>
    <mergeCell ref="B15:C15"/>
    <mergeCell ref="F15:G15"/>
    <mergeCell ref="G11:N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individual_points</vt:lpstr>
      <vt:lpstr>plotting_data</vt:lpstr>
      <vt:lpstr>Standard K562 Exp1.txt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Nandakumar</dc:creator>
  <cp:lastModifiedBy>Erik Bao</cp:lastModifiedBy>
  <dcterms:created xsi:type="dcterms:W3CDTF">2015-10-15T22:31:19Z</dcterms:created>
  <dcterms:modified xsi:type="dcterms:W3CDTF">2019-06-11T20:56:53Z</dcterms:modified>
</cp:coreProperties>
</file>