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shah/Developer/ShahNLP/PyConText/TestSetOutput/"/>
    </mc:Choice>
  </mc:AlternateContent>
  <bookViews>
    <workbookView xWindow="-36700" yWindow="-3140" windowWidth="28700" windowHeight="20780" tabRatio="500"/>
  </bookViews>
  <sheets>
    <sheet name="PyConTextTestResults"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5" i="1" l="1"/>
  <c r="C143" i="1"/>
  <c r="C146" i="1"/>
  <c r="C405" i="1"/>
  <c r="C568" i="1"/>
  <c r="C731" i="1"/>
  <c r="C796" i="1"/>
  <c r="C820" i="1"/>
  <c r="C968" i="1"/>
  <c r="C969" i="1"/>
  <c r="C1097" i="1"/>
  <c r="C1098" i="1"/>
  <c r="C1110" i="1"/>
  <c r="C1129" i="1"/>
  <c r="C1130" i="1"/>
  <c r="C1131" i="1"/>
  <c r="C1141" i="1"/>
  <c r="C1332" i="1"/>
  <c r="C1368" i="1"/>
  <c r="C1373" i="1"/>
  <c r="C1402" i="1"/>
</calcChain>
</file>

<file path=xl/sharedStrings.xml><?xml version="1.0" encoding="utf-8"?>
<sst xmlns="http://schemas.openxmlformats.org/spreadsheetml/2006/main" count="3333" uniqueCount="1019">
  <si>
    <t>DocumentName</t>
  </si>
  <si>
    <t>TrueDocumentClass</t>
  </si>
  <si>
    <t>AnnotationText</t>
  </si>
  <si>
    <t>PredictedAnnotationClass</t>
  </si>
  <si>
    <t>Target</t>
  </si>
  <si>
    <t>Modifier(s)</t>
  </si>
  <si>
    <t>DocLength</t>
  </si>
  <si>
    <t>AnnotationStart</t>
  </si>
  <si>
    <t>AnnotationEnd</t>
  </si>
  <si>
    <t>Multiple mechanical falls leading to subarachnoid hemorrhage Hysterectomy (</t>
  </si>
  <si>
    <t>hemorrhage</t>
  </si>
  <si>
    <t>[]</t>
  </si>
  <si>
    <t>Hypothyroid Depression GIB secondary to peptic ulcer/angioectasia</t>
  </si>
  <si>
    <t>GIB</t>
  </si>
  <si>
    <t xml:space="preserve">No evidence of retroperitoneal hematoma. </t>
  </si>
  <si>
    <t>hematoma</t>
  </si>
  <si>
    <t>[u'No evidence']</t>
  </si>
  <si>
    <t># hx GI bleed:</t>
  </si>
  <si>
    <t>bleed</t>
  </si>
  <si>
    <t>[u'hx']</t>
  </si>
  <si>
    <t xml:space="preserve">Hep subq, PPI for Hx GIB. </t>
  </si>
  <si>
    <t>[u'Hx']</t>
  </si>
  <si>
    <t xml:space="preserve">Last Hct 27, stool guaiac positive. . </t>
  </si>
  <si>
    <t>guaiac positive</t>
  </si>
  <si>
    <t>Hx of subdural hematoma after being mugged (approximately 10 years ago) ?</t>
  </si>
  <si>
    <t>[u'Hx of', u'ago']</t>
  </si>
  <si>
    <t xml:space="preserve">Prior GIB history per records from CCC (patient denies) s/p double hernia repair . </t>
  </si>
  <si>
    <t>[u'Prior']</t>
  </si>
  <si>
    <t>No hematoma.</t>
  </si>
  <si>
    <t>[u'No']</t>
  </si>
  <si>
    <t>Thoracentesis on last admission removed 2L fluid which was bloody exudate.</t>
  </si>
  <si>
    <t>bloody</t>
  </si>
  <si>
    <t>Chief Complaint: Hematemesis and [**Last Name (un)</t>
  </si>
  <si>
    <t>Hematemesis</t>
  </si>
  <si>
    <t>[u'Chief Complaint:']</t>
  </si>
  <si>
    <t xml:space="preserve">**] 82 year old male with a history of CAD (S/P CABG), ESRD on HD, AAA s/p repair, who was transferred from OSH with lower GI bleed. </t>
  </si>
  <si>
    <t>[u'history of']</t>
  </si>
  <si>
    <t xml:space="preserve">GASTROINTESTINAL BLEED, UPPER (MELENA, GI BLEED, GIB) 82 year old male with a history of CAD (S/P CABG), ESRD on HD, AAA s/p repair, who was transferred from OSH with lower GI bleed. </t>
  </si>
  <si>
    <t>MELENA</t>
  </si>
  <si>
    <t>BLEED</t>
  </si>
  <si>
    <t>GI Bleed Hemodynamically stable.</t>
  </si>
  <si>
    <t>Bleed</t>
  </si>
  <si>
    <t>[u'if']</t>
  </si>
  <si>
    <t>52 yo male with ALS, chronically vent dependent with G tube, presents with severe constipation, hematemesis and sepsis # Sepsis:</t>
  </si>
  <si>
    <t>hematemesis</t>
  </si>
  <si>
    <t>[u'presents with']</t>
  </si>
  <si>
    <t xml:space="preserve">Also, consider c.diff - Lactulose 30 ml QID, titrate to BM - prn enemas - NPO - appreciate surgery recs - monitor abdominal exam # Hematemesis: </t>
  </si>
  <si>
    <t>[u'monitor']</t>
  </si>
  <si>
    <t>Has history of bleed around G tube site.</t>
  </si>
  <si>
    <t>- continue to trend platelets - platelet count not low enough for bleeding complications at this point but will be cautious of complications if platelet count continues to drop # Bioprosthetic Mitral Valve: Goal INR</t>
  </si>
  <si>
    <t>bleeding</t>
  </si>
  <si>
    <t>[u'not']</t>
  </si>
  <si>
    <t xml:space="preserve">Small hemoperitoneum overlying liver </t>
  </si>
  <si>
    <t>hemoperitoneum</t>
  </si>
  <si>
    <t>Potassium Phosphate 24 Hour Events: Allergies: Ticlid (Oral) (Ticlopidine Hcl) melena; Lipitor (Oral) (Atorvastatin Calcium) hx of causing g Last dose of Antibiotics: Infusions: Other ICU medications: Famotidine (Pepcid) -</t>
  </si>
  <si>
    <t>melena</t>
  </si>
  <si>
    <t xml:space="preserve">Ecchymosis over L flank </t>
  </si>
  <si>
    <t>Ecchymosis</t>
  </si>
  <si>
    <t>x 3), Follows simple commands, Moves all extremities Labs / Radiology 213 mg/dL 1.2 mg/dL 21 mEq/L 4.0 mEq/L 30 mg/dL 108 mEq/L 139 mEq/L 26.6 % [image002.jpg] [**2578-11-27**] 06:47 PM Hct 26.6 Creatinine 1.2 Troponin T 0.14 Glucose 213 Other labs: PT / PTT / INR:13.6/20.9/1.2, CK / CK-MB / Troponin T:166/10/0.14, Ca:8.2 mg/dL, Mg:1.9 mg/dL, PO4:3.5 mg/dL Assessment and Plan ANEMIA, ACUTE, SECONDARY TO BLOOD LOSS (HEMORRHAGE, BLEEDING), TRAUMA, S/P Assessment and Plan:</t>
  </si>
  <si>
    <t>BLEEDING</t>
  </si>
  <si>
    <t>BLOOD LOSS</t>
  </si>
  <si>
    <t>HEMORRHAGE</t>
  </si>
  <si>
    <t xml:space="preserve">Rec'd ntg x 3, trop elevated to 0.14, not cantidate for anticoagulation given active bleeding, on metoprolol 5 mg IV q6. </t>
  </si>
  <si>
    <t xml:space="preserve">The patient had no nausea, vomiting, abdominal pain, or hematemesis. </t>
  </si>
  <si>
    <t>[u'no']</t>
  </si>
  <si>
    <t xml:space="preserve">A tagged red blood cell scan showed an active hepatic flexure bleed. </t>
  </si>
  <si>
    <t xml:space="preserve">[**10-21**] showed an active hepatic flexure bleed. </t>
  </si>
  <si>
    <t xml:space="preserve">**] showed multiple diverticula in the entire colon, three polyps in the ascending colon (status post polypectomy), and no active bleeding. </t>
  </si>
  <si>
    <t xml:space="preserve">GASTROINTESTINAL BLEED ISSUES: </t>
  </si>
  <si>
    <t xml:space="preserve">Gastrointestinal bleed localized to the hepatic flexure with a tagged red blood cell scan. </t>
  </si>
  <si>
    <t xml:space="preserve">The family declined any surgery or other heroic measures, and she continued to have bleeding after transfer out of the Intensive Care Unit, requiring four to six transfusions per day. </t>
  </si>
  <si>
    <t>The bleeding had slowed by [</t>
  </si>
  <si>
    <t xml:space="preserve">After having a family discussion with both of her daughters and the attending, her daughters understood that she would likely continue to bleed at home but there may be no other noninvasive interventions possible in the hospital. </t>
  </si>
  <si>
    <t>[u'possible']</t>
  </si>
  <si>
    <t xml:space="preserve">The patient's blood pressure medications were held in the setting of an active bleed. </t>
  </si>
  <si>
    <t xml:space="preserve">The patient to remain do not resuscitate/do not intubate, and her family understood her risk at home of continued bleeding. </t>
  </si>
  <si>
    <t xml:space="preserve">There is no acute intracranial hemorrhage. </t>
  </si>
  <si>
    <t xml:space="preserve">No acute intracranial hemorrhage. </t>
  </si>
  <si>
    <t>Stools were guaiac positive.</t>
  </si>
  <si>
    <t>Head CT showed no acute intracranial hemorrhage but did show a new and more conspicuous area of left frontal hypodensity, which may represent acute infarction.</t>
  </si>
  <si>
    <t xml:space="preserve">She was monitored in the Intensive Care Unit overnight without any evidence of bleeding. </t>
  </si>
  <si>
    <t>[u'without']</t>
  </si>
  <si>
    <t xml:space="preserve">Emergent mediastinal exploration and evacuation of pericardial tamponade and control of hemorrhage. </t>
  </si>
  <si>
    <t>Open abdomen developed small but persistent area of bleeding lateral and slightly superior to the fistula.</t>
  </si>
  <si>
    <t xml:space="preserve">- No role for valvuloplasty at this time until acute vegetation resolved # Respiratory failure: Likely multifactorial with contributions from severe COPD, atelectasis, hemorrhage, edema and HAP s/p full course of vanc/zosyn. </t>
  </si>
  <si>
    <t xml:space="preserve">Possible sources include continued bloody secretions, guaiaic positive stools, hemolysis from valve vegetation. </t>
  </si>
  <si>
    <t>[u'Possible']</t>
  </si>
  <si>
    <t>She was being treated with heparin for her SVC, with PTT in the 150s developed spontaneous bleeding everywhere 24 Hour Events: BLOOD CULTURED</t>
  </si>
  <si>
    <t>Her biliary drain initially drained bilious then bloody fluid without change in her abdominal exam.</t>
  </si>
  <si>
    <t xml:space="preserve">She was also noted to have dark red blood, coffee grounds and sm clots via ogt, in setting coagulopathy with PTT of 150s on heparin which she was getting for SVC syndrome. </t>
  </si>
  <si>
    <t>coffee ground</t>
  </si>
  <si>
    <t>Given coffee grounds, tube feeds held and NPH while NPO.</t>
  </si>
  <si>
    <t>Groin: no hematoma Neuro: sedated on intubation Pertinent Results: WBC-10.9 RBC-3.98*</t>
  </si>
  <si>
    <t xml:space="preserve">Not on anti-coagulation given history of severe GI bleed. </t>
  </si>
  <si>
    <t>Guaiac + with brown stool.</t>
  </si>
  <si>
    <t>Guaiac +</t>
  </si>
  <si>
    <t xml:space="preserve">HEENT: EOMI, PERRL, sclera anicteric, no epistaxis or rhinorrhea, MMM, OP Clear </t>
  </si>
  <si>
    <t>epistaxis</t>
  </si>
  <si>
    <t xml:space="preserve">No ecchymoses. </t>
  </si>
  <si>
    <t>ecchymoses</t>
  </si>
  <si>
    <t>Other etiologies: sepsis, hypovolemia from acute bleed.</t>
  </si>
  <si>
    <t>CTA report is stable AAA, no acute bleed, but stool brown and guiac positive in ED.</t>
  </si>
  <si>
    <t>guiac positive</t>
  </si>
  <si>
    <t xml:space="preserve">GI was consulted and performed EGD for concern for GI bleed, that only showed gastritis. </t>
  </si>
  <si>
    <t>There was no clear source of bleeding found.</t>
  </si>
  <si>
    <t xml:space="preserve">You will need to have a colonoscopy done in approximately one month to evaluate for sources of bleeding. </t>
  </si>
  <si>
    <t>No sign of active bleeding.</t>
  </si>
  <si>
    <t xml:space="preserve">GASTROINTESTINAL BLEED, UPPER (MELENA, GI BLEED, GIB) </t>
  </si>
  <si>
    <t>No e/o acute clinically significant bleeding.</t>
  </si>
  <si>
    <t>[u'No e/o']</t>
  </si>
  <si>
    <t>Most likely she has some degree of gastritis and inflammation in the setting of her acute presentation accounting for her emesis being guaiac positive.</t>
  </si>
  <si>
    <t>CT with improved subdural hematoma on L -on thiamine and MVI #hypoglycemia -given</t>
  </si>
  <si>
    <t xml:space="preserve">I would emphasize and add the following points: 63F dCHF, severe PHTN s/p PFO closure, AF, DM, UC, LGIB, falls at home. </t>
  </si>
  <si>
    <t>LGIB</t>
  </si>
  <si>
    <t>Soft +BS. 2+ edema c large ecchymosis LLE.</t>
  </si>
  <si>
    <t>ecchymosis</t>
  </si>
  <si>
    <t>Agree with plan to manage blood loss anemia with PPI, serial HCT q6h, GI eval and plain films of L leg; no e/o rapid GIB or UC flare.</t>
  </si>
  <si>
    <t>blood loss</t>
  </si>
  <si>
    <t>[u'no e/o']</t>
  </si>
  <si>
    <t xml:space="preserve">The patient's immediate postoperative course was complicated by brisk bleeding via her chest tubes. </t>
  </si>
  <si>
    <t>Chief Complaint: GIB,</t>
  </si>
  <si>
    <t>Absent Musculoskeletal: Muscle wasting Skin: Warm, multiple, confluent ecchymoses on LE, back Neurologic:</t>
  </si>
  <si>
    <t>GASTROINTESTINAL BLEED, OTHER (GI BLEED, GIB) RESPIRATORY FAILURE, ACUTE (</t>
  </si>
  <si>
    <t xml:space="preserve">IMPAIRED SKIN INTEGRITY 82 year old female with CAD s/p CABG and AVR, AF, and COPD on home oxygen, presenting from OSH for management of GI bleed, and hypercarbic respiratory failure, with failure to extubate x3 while admitted. </t>
  </si>
  <si>
    <t xml:space="preserve"># Gastrointestinal Bleeding: </t>
  </si>
  <si>
    <t>Bleeding</t>
  </si>
  <si>
    <t xml:space="preserve">c/s obtained who agreeded that bleeding was not an acute issue and emergent scope not indicated inless GIB worsened. </t>
  </si>
  <si>
    <t xml:space="preserve">- Continue to trend plts - Transfuse for platelets &lt; 20 or &lt;50 if actively bleeding - Holding ASA and anticoagulation. </t>
  </si>
  <si>
    <t xml:space="preserve">Currently not anticoagulated after GI bleed prior to presentation. </t>
  </si>
  <si>
    <t xml:space="preserve">ongoing GI bleed #Back Wound: Patient with stage II ulcer on back from burn injury at </t>
  </si>
  <si>
    <t xml:space="preserve">TFTs stable and SDH resolving. </t>
  </si>
  <si>
    <t>SDH</t>
  </si>
  <si>
    <t># History of SDH: Found on head CT in [</t>
  </si>
  <si>
    <t>[u'History of']</t>
  </si>
  <si>
    <t>R ICH s/p MVA</t>
  </si>
  <si>
    <t>ICH</t>
  </si>
  <si>
    <t xml:space="preserve">Given her age and risk of bleeding it was decided to continue her on aspirin 325mg PO Daily, but not to start plavix or warfarin at this time. </t>
  </si>
  <si>
    <t>[u'risk of']</t>
  </si>
  <si>
    <t># s/p ICH on the [**2915</t>
  </si>
  <si>
    <t xml:space="preserve">Pt is on Keppra and no clear reason other than previous ICH. </t>
  </si>
  <si>
    <t>[u'previous']</t>
  </si>
  <si>
    <t>**2918**] R ICH s/p MVA [</t>
  </si>
  <si>
    <t xml:space="preserve">Please have the patient evaluated by a neurologist for risk of seizure given that she is on Keppra and there was no clear indication in her history other than distant ICH s/p MVA many years prior. . </t>
  </si>
  <si>
    <t>[u'history']</t>
  </si>
  <si>
    <t xml:space="preserve">mg/dL, Mg++:1.9 mg/dL, PO4:3.0 mg/dL Assessment and Plan: 84 year old woman with history of GERD, presents with melena. . </t>
  </si>
  <si>
    <t>[u'history of', u'presents with']</t>
  </si>
  <si>
    <t># Melena:</t>
  </si>
  <si>
    <t>Melena</t>
  </si>
  <si>
    <t xml:space="preserve">No further melena. </t>
  </si>
  <si>
    <t xml:space="preserve">- Continue statin, Lisinopril, Metoprolol - Hold Isosorbide given concern for bleeding . </t>
  </si>
  <si>
    <t xml:space="preserve">- Hold on reversing with Vit K, if pt has additional melena, consider Vit K - D/w GI what INR threshold they will tolerate for EGD (likely &lt; 1.7) . </t>
  </si>
  <si>
    <t xml:space="preserve">84 year-old woman with h/o GERD presented with 3 episodes of melena yesterday. </t>
  </si>
  <si>
    <t>[u'episodes of', u'h/o']</t>
  </si>
  <si>
    <t>No stool in MICU, no evidence of further bleeding.</t>
  </si>
  <si>
    <t>[u'no evidence']</t>
  </si>
  <si>
    <t>The decreased hematocrit prompted a CT abdomen and pelvis to be obtained which demonstrated active bleeding from the anterior liver causing a large hematoma in the right upper quadrant with extension of the hematoma into the pelvis.</t>
  </si>
  <si>
    <t>There was evidence of mass backed by the hematoma displacing the liver more centrally.</t>
  </si>
  <si>
    <t>There was successful coiling of the bleeding vessel using two 0.018/0.5 cm straight coils.</t>
  </si>
  <si>
    <t xml:space="preserve">Parenchymal hematoma is also less likely. </t>
  </si>
  <si>
    <t>On [**2626-3-13**], the patient went to the OR for an end to side roux-en-y hepaticojejunostomy over a 5 French feeding tube; evacuation of subcapsular hematoma performed by Dr. [**First Name8 (NamePattern2)</t>
  </si>
  <si>
    <t>*2626-3-13**], end to side roux-en-y hepaticojejunostomy over a 5 French feeding tube and evacuation of subcapsular hematoma.</t>
  </si>
  <si>
    <t xml:space="preserve">Secondary diagnoses subcapsular hematoma of the liver, hypertension. </t>
  </si>
  <si>
    <t xml:space="preserve">**], Alk Phos / T Bili:258/1.0, Lactic Acid:1.4 mmol/L, Albumin:3.2 g/dL, LDH:157 IU/L, Ca++:8.4 mg/dL, Mg++:2.6 mg/dL, PO4:4.1 mg/dL Assessment and Plan 85 yo M with h/o CHF (EF 20%), acute on chronic (stage IV) renal failure, recent GIB (h/o AVMs), in MICU with shock and respiratory failure. </t>
  </si>
  <si>
    <t>[u'h/o']</t>
  </si>
  <si>
    <t>Repeat EGD to evaluate clips History of Present Illness: 63-year-old gentleman with history of diastolic CHF, chronic kidney disease stage III, hypertension, hyperlipidemia, and history of upper GIB from AV malformation in [**2728**] who presented to the ED on evening of admission with shortness of breath for one week.</t>
  </si>
  <si>
    <t>GI saw the patient and plans for upper endoscopy and colonoscopy tomorrow, as they are uncertain where the bleeding is coming from.</t>
  </si>
  <si>
    <t xml:space="preserve">/o ugi bleed from AV malformation seen on endoscopy 08. </t>
  </si>
  <si>
    <t xml:space="preserve">Acute upper GI bleeding. </t>
  </si>
  <si>
    <t xml:space="preserve">Presented with dyspnea and found to have HCT of 15.4 in setting of guaiac positive stools and known bleeding disorder (VWD). </t>
  </si>
  <si>
    <t>[u'found to have']</t>
  </si>
  <si>
    <t xml:space="preserve">He underwent EGD which showed bleeding at the duodenal bulb with hemoclip placement. </t>
  </si>
  <si>
    <t xml:space="preserve">**12-29**] which did not show persistent bleeding. </t>
  </si>
  <si>
    <t>[u'did not show']</t>
  </si>
  <si>
    <t>An impacted clip was seen, and surgical and GI consultants felt that this could be observed unless bleeding recurred.</t>
  </si>
  <si>
    <t>IVIG was initiated in addition to the factor VIII, given persistent bleeding and lack of hemostasis at the GI site.</t>
  </si>
  <si>
    <t xml:space="preserve">Creatinine was variable during admission with ACEI and furosemide held at times given blood loss and use of contrast for angiography. </t>
  </si>
  <si>
    <t xml:space="preserve">**] VNA Discharge Diagnosis: Gastrointestinal bleeding Acute blood loss anemia </t>
  </si>
  <si>
    <t>As you know you were admitted with new anemia, and were found to be bleeding from your duodenum or small intestine.</t>
  </si>
  <si>
    <t xml:space="preserve">You had several procedures, including endoscopies to clip the area that was bleeding and an angiogram to embolize the bleeding. </t>
  </si>
  <si>
    <t xml:space="preserve">The combination seemed to help you stop bleeding. </t>
  </si>
  <si>
    <t>Your Lasix and Lisinopril were initially held due to your bleeding.</t>
  </si>
  <si>
    <t>He additionally denies shortness of breath, chest pain, bloody stool, diarrhea.</t>
  </si>
  <si>
    <t>[u'denies']</t>
  </si>
  <si>
    <t>Microbiology: Urine culture: pending Blood culture pending Assessment and Plan 76 yo male with COPD, MS, DM, CAD s/p ankle repair with post-op hypotension from acute blood loss anemia and UTI/SIRS 1.</t>
  </si>
  <si>
    <t>*] is an 81 year old female found to have a newly discovered thoracic aortic aneurysm during preoperative evaluation for possible D&amp;C for questionable uterine bleeding.</t>
  </si>
  <si>
    <t>[u'found to have', u'possible']</t>
  </si>
  <si>
    <t xml:space="preserve">Of note, the etiology of her bleeding turned out to be hemorrhoids, not uterine. </t>
  </si>
  <si>
    <t>Subsequent CT scan showed a moderate amount retroperitoneal hemorrhage.</t>
  </si>
  <si>
    <t xml:space="preserve">Thoracic Aortic Aneurysm Postop Anemia with Retroperitoneal Bleed </t>
  </si>
  <si>
    <t>hemoptysis s/</t>
  </si>
  <si>
    <t>hemoptysis</t>
  </si>
  <si>
    <t xml:space="preserve">exercise, and possible LHC for progressive shortness of breath who was found to have hemoptysis of 150 cc during RHC after SGC was inflated. </t>
  </si>
  <si>
    <t>[u'possible', u'found to have']</t>
  </si>
  <si>
    <t xml:space="preserve">On review of system, pt reports dyspnea on exertion, cough, hemoptysis. . </t>
  </si>
  <si>
    <t>She denies any prior history of stroke, TIA, deep venous thrombosis, pulmonary embolism, bleeding at the time of surgery, myalgias, joint pains, black stools or red stools.</t>
  </si>
  <si>
    <t>red stool</t>
  </si>
  <si>
    <t>OTHER PAST MEDICAL HISTORY: asthma COPD Significant Nosebleed</t>
  </si>
  <si>
    <t>[u'HISTORY']</t>
  </si>
  <si>
    <t xml:space="preserve">Exercise portion of the hemodynamic assessment was aborted following development of self-limited hemoptysis, likely due to rupture of a small right upper or middle lobe pulmonary arteriole and secondary pulmonary hemorrhage following inflation of the SGC balloon after the Swan-Ganz catheter had migrated more distally during calibration of the transducer system while the patient was sitting upright on the exercise ergometer and thus not amenable to fluoroscopic evaluation. </t>
  </si>
  <si>
    <t xml:space="preserve">If CT is going to be performed for hemoptysis, this finding will be evaluated at that time. </t>
  </si>
  <si>
    <t>[u'If']</t>
  </si>
  <si>
    <t>Possible right neck hematoma.</t>
  </si>
  <si>
    <t>Partially thrombosed pseudoaneurysm in right middle lobe medial segment pulmonary artery with localized surrounding hemorrhage, but no active extravasation. 2.</t>
  </si>
  <si>
    <t>During catheterization, she developed hemoptysis of 150 cc after the Swan Ganz Catheter was inflated and was subsequently found to have partially thrombosed pseudoaneurysm in RML pulmonary artery.</t>
  </si>
  <si>
    <t>THe exercise portion of planned RHC was aborted secondary to hemoptysis as below.</t>
  </si>
  <si>
    <t>#HEMOPTYSIS:</t>
  </si>
  <si>
    <t>HEMOPTYSIS</t>
  </si>
  <si>
    <t>Pt had hemoptysis of 150 cc during RHC procedure after the SGC balloon was inflated and was admitted to the CCU for monitoring.</t>
  </si>
  <si>
    <t>At this time it was decided that coil embolization of the pseudoaneurysm by IR to prevent future bleeds was appropriate.</t>
  </si>
  <si>
    <t>She also had a small amount of hemoptysis that was attributed to the infarct.</t>
  </si>
  <si>
    <t xml:space="preserve">Anticoagulation is being deferred until after results of CTA for risk of hemoptysis. </t>
  </si>
  <si>
    <t xml:space="preserve">/O GASTROINTESTINAL BLEED, OTHER (GI BLEED, GIB) </t>
  </si>
  <si>
    <t xml:space="preserve">She tolerated this procedure well and received 3,000 Crystalloid and estimated blood loss of 400 and urine output of 640. </t>
  </si>
  <si>
    <t xml:space="preserve">Gi bleed HPI: 24 Hour Events: </t>
  </si>
  <si>
    <t xml:space="preserve">man with GI bleed and lower abdominal pain, concern for possible ischemic colitis. </t>
  </si>
  <si>
    <t>: No(t) Dry mouth, No(t) Epistaxis, No(t) OG / NG tube Cardiovascular:</t>
  </si>
  <si>
    <t>Epistaxis</t>
  </si>
  <si>
    <t>- acute on chronic SDH,</t>
  </si>
  <si>
    <t>CT without any evidence of acute bleed.</t>
  </si>
  <si>
    <t xml:space="preserve">Coumadin was reinitiated to maintain his INR in the therapeutic range, his INR was monitored and he had no further evidence of bleeding. . </t>
  </si>
  <si>
    <t xml:space="preserve">The patient was treated conservatively, and was not anticoagulated due to risk of bleeding in the post-operative period. </t>
  </si>
  <si>
    <t xml:space="preserve">No clear bleeding, but patient on heparin post op, so may have surgical bleed. </t>
  </si>
  <si>
    <t>He reports 10 pound weight loss and new onset paroxysmal nocturnal dyspnea and orthopnea as well as episodic loose melena.</t>
  </si>
  <si>
    <t>On review of systems, he denies any prior history of stroke, TIA, deep venous thrombosis, pulmonary embolism, bleeding at the time of surgery, myalgias, joint pains, cough, hemoptysis, black stools or red stools.</t>
  </si>
  <si>
    <t xml:space="preserve">HTN Atrial fibrilation not on coumadin because of prior SDH dCHF COPD GERD </t>
  </si>
  <si>
    <t>[u'prior']</t>
  </si>
  <si>
    <t xml:space="preserve">Not on coumadin because of a prior SDH. . </t>
  </si>
  <si>
    <t>There is no acute intracranial hemorrhage, shift of normally midline structures, or hydrocephalus.</t>
  </si>
  <si>
    <t xml:space="preserve">No acute intracranial hemorrhage. . </t>
  </si>
  <si>
    <t>No intracranial hemorrhage or large vascular territory infarction.</t>
  </si>
  <si>
    <t xml:space="preserve">No e/o active bleeding, monitor. </t>
  </si>
  <si>
    <t xml:space="preserve">GIB: </t>
  </si>
  <si>
    <t xml:space="preserve">Some blood in his mouth and per partner some hematemesis recently. </t>
  </si>
  <si>
    <t xml:space="preserve">No signs of active bleeding, HCT stable. </t>
  </si>
  <si>
    <t>GASTROINTESTINAL BLEED, OTHER (GI BLEED, GIB) SEPSIS WITHOUT ORGAN DYSFUNCTION PNEUMONIA, BACTERIAL, HOSPITAL ACQUIRED</t>
  </si>
  <si>
    <t xml:space="preserve">current Cardiac: (+)ve: None (-)ve: chest pain, dyspnea on exertion, paroxysmal nocturnal dyspnea, orthopnea, ankle edema, palpitations, syncope, presyncope General: (+)ve: Difficulty hearing (-)ve: fevers, chills, rigors, dysuria, hematuria, myalgias, joint pains, cough, hemoptysis, black stools, red stools, exertional buttock pain, calf pain </t>
  </si>
  <si>
    <t>hematuria</t>
  </si>
  <si>
    <t>[u'(-)']</t>
  </si>
  <si>
    <t xml:space="preserve">*] stim -IVF -guaiac +stools, brown noted -given 2 amps of bicarb -oliguric -abx renally dosed, allopurinol dcd . </t>
  </si>
  <si>
    <t>guaiac +</t>
  </si>
  <si>
    <t>- No acute bleed so no indication for reverasal ICU Care Nutrition: NPO given mental status Glycemic Control: Insulin sliding scale Lines: Multi Lumen -</t>
  </si>
  <si>
    <t>He has clear evidence of multilobar pneumonia and now with persistent hemoptysis 1)Pneumonia-</t>
  </si>
  <si>
    <t>[u'now with']</t>
  </si>
  <si>
    <t xml:space="preserve">With hemoptysis does expand the differential as well. </t>
  </si>
  <si>
    <t xml:space="preserve">Differential-Neuts:94.4 %, Lymph:3.0 %, Mono:2.2 %, Eos:0.3 %, Lactic Acid:1.1 mmol/L, Albumin:3.5 g/dL, LDH:283 IU/L, Ca++:9.7 mg/dL, Mg++:2.0 mg/dL, PO4:2.4 mg/dL Assessment and Plan 63 yo female with severe diastolic CHF, pulm HTN, afib, ulcerative colitis, and recent lower GI bleed p/w acute dyspnea and hypoxia, hypotensive on pressors who was transferred from [**Hospital1 **]. . </t>
  </si>
  <si>
    <t>PE possible but no CP, tachycardia (on beta blocker), or hemoptysis; she does have chronic LLE edema, now ?</t>
  </si>
  <si>
    <t>L&gt;R (same leg as hematoma).</t>
  </si>
  <si>
    <t xml:space="preserve">Pt does have known colitis with guaiac positive stools and planned for outpatient scoping; stable Hct suggests that this is more a slow bleed. </t>
  </si>
  <si>
    <t># Hematochezia/ulcerative colitis:</t>
  </si>
  <si>
    <t>Hematochezia</t>
  </si>
  <si>
    <t xml:space="preserve">Recent admission for anemia; thought to have recurrent lower GI angioectasia bleeding. </t>
  </si>
  <si>
    <t>[u'Recent admission']</t>
  </si>
  <si>
    <t xml:space="preserve">Pt currently with guaiac positive dark stools but stable Hct since last discharge. </t>
  </si>
  <si>
    <t>Hematochezia most c/w LGIB again rather than UGIB.</t>
  </si>
  <si>
    <t xml:space="preserve">Stable with slow ventricular response; not anticoagulated secondary to GI bleeding - hold metoprolol for now in setting of hypotension and pressor . </t>
  </si>
  <si>
    <t>[**12-22**] nafcillin - Coffee ground emesis G + 11 am ; d/cd coumain and heparin.</t>
  </si>
  <si>
    <t>G +</t>
  </si>
  <si>
    <t>Coffee ground</t>
  </si>
  <si>
    <t>NGT placed after coffee-ground emesis, 200cc output to low suction but had persistent nausea on zofran, so made NPO Hct stable.</t>
  </si>
  <si>
    <t>coffee-ground</t>
  </si>
  <si>
    <t>If we decide to do cardioversion sooner than 3 weeks, we may need an echo to check for clot to prevent stroke. - Continue to monitor on telemetry - Beta-blocker for rate control, as above - heparin and coumadin d/c ed because of hematemesis # Leukocytosis.</t>
  </si>
  <si>
    <t>- f/u labs # Hematemesis.</t>
  </si>
  <si>
    <t xml:space="preserve">- Closely monitor creatinine as we have increased Lasix gtt # Anemia Hct stable; unclear baseline; recent GIB w/ C-scope showing colonic AVM that was cauterized - Trend hematocrit - Guaiac stools . </t>
  </si>
  <si>
    <t xml:space="preserve"># Pericardial Effusion: unknown etiology- possibilities include post viral, malignant, autoimmune, infectious, hemorrhagic (unlikely). </t>
  </si>
  <si>
    <t>hemorrhag</t>
  </si>
  <si>
    <t>[u'unlikely']</t>
  </si>
  <si>
    <t xml:space="preserve"># Anemia: baseline hct~27, at baseline today with signs/symptoms of bleeding. . </t>
  </si>
  <si>
    <t xml:space="preserve">Patient was initially admitted from OSH with encephalopathy and hepatorenal syndrome requiring dialysis, s/p respiratory failure (extubated [**3-29**]) and s/p paracentesis complicated by intraabdominal bleed, awaiting liver/kidney transplant, desated to day in the setting of unresponsiveness. . </t>
  </si>
  <si>
    <t xml:space="preserve">ongoing infection, electrolye, renal failure, other DD include seizure, IC bleed, IC infection --&gt; continue lactulose, increasing dose today to 60 mg qid to see if she wakes up --&gt; q4 neuro checks . </t>
  </si>
  <si>
    <t>Lavage (+) in CCU with coffee grounds.</t>
  </si>
  <si>
    <t xml:space="preserve">Was monitored for her GI bleed for several days prior to operation due to the need for systemic heparinization. </t>
  </si>
  <si>
    <t xml:space="preserve">She needs to stay in house because of the 3VD to monitor - On ASA, statin, BBlocker (titrated down for hypotension) - if BP can tolerate, consider adding on Lisinopril - holding heparin and integrilin in setting of GI bleed . </t>
  </si>
  <si>
    <t xml:space="preserve">**] - low central pressures - probably indicative of GI bleed or dehydration. </t>
  </si>
  <si>
    <t># GIB: - EGD from [**1-15</t>
  </si>
  <si>
    <t>- probably a result from the combination of heparin, integrilin, ASA, 300mg Plavix - Lavage returned dark blood; Guaiac positive, but no frank blood on glove - patient Hct 34 at OSH; 18.5 here at [**Hospital1 22**] found after cath -</t>
  </si>
  <si>
    <t>Guaiac positive</t>
  </si>
  <si>
    <t># Syncope: - likely from GIB/MI .</t>
  </si>
  <si>
    <t xml:space="preserve">2+ refelexes throughout, downgoing babinski blt Groin: no hematoma, no bleeding Pertinent Results: </t>
  </si>
  <si>
    <t>There is no intracranial hemorrhage, mass effect, or shift of normally midline structures.</t>
  </si>
  <si>
    <t xml:space="preserve">Other labs: CK / CKMB / Troponin-T:65//, Ca++:8.4 mg/dL, Mg++:1.8 mg/dL Assessment and Plan 80M with HTN, HL, CAD, DM, and PVD s/p right LE stenting complicated by left groin hematoma. . </t>
  </si>
  <si>
    <t># Groin hematoma: Currently hemodynamically stable. -- Watch for hypotension/tachycardia. -- transfuse</t>
  </si>
  <si>
    <t xml:space="preserve">bleed once stabilized -- continue ASA/Plavix, holding coumadin for now -- ultrasound for aneurysm -- if RP bleed present and continued blood loss, will contact IR, consider bleeding scan. </t>
  </si>
  <si>
    <t xml:space="preserve">The patient had 250cc of blood loss during the procedure and was mildly hypotensive. </t>
  </si>
  <si>
    <t xml:space="preserve">On review of systems, she denies any prior history of stroke, TIA, deep venous thrombosis, pulmonary embolism, bleeding at the time of surgery, myalgias, joint pains, cough, hemoptysis, black stools or red stools. </t>
  </si>
  <si>
    <t xml:space="preserve"># Anemia: Hct dropped from 30.9 pre-procedure to 24.8 post-procedure which is out of proportion to what would be an expected blood loss from cath. </t>
  </si>
  <si>
    <t xml:space="preserve">Concern for retroperitoneal bleed. </t>
  </si>
  <si>
    <t xml:space="preserve">, PO4:2.9 mg/dL Assessment and Plan 62 year old woman with severe diastolic CHF and R systolic HF admitted for hypoxia, diarrhea, and hypotension with long hospital course complicated by volume overload (ongoing), worsening renal failure (ongoing), GI bleeding (stable), PFO repair with endovascular device, transferred from cardiology floor to CCU for Ultrafiltration after failing to increase UOP on aggressive diuretic regimen with very active LGIB overnight. </t>
  </si>
  <si>
    <t>Likely secondary to poor forward flow from heart failure; urine microscopy not suggestive of ATN - UF as above, with aggressive diuresis - No need for dialysis now as electrolytes wnl - Renally dose meds and avoid nephrotoxins - Renal is following # GI BLEEDING: History of UC.</t>
  </si>
  <si>
    <t>Most likely precipitant for bleed is CHF.</t>
  </si>
  <si>
    <t xml:space="preserve">The CT scan is more consistent with alveolar hemorrhage, casting some doubt on the diagnosis of S. pneumonia, although we might expect this patient to have a somewhat atypical presentation given the severity of his underlying lung disease. </t>
  </si>
  <si>
    <t>ischemic event/bleed UNDERLYING MEDICAL CONDITION: 77 year old woman</t>
  </si>
  <si>
    <t xml:space="preserve">ischemic event/bleed CONTRAINDICATIONS FOR IV CONTRAST: </t>
  </si>
  <si>
    <t xml:space="preserve">No hemorrhage, mass effect, or midline shift. </t>
  </si>
  <si>
    <t xml:space="preserve">Please evaluate for ischemic event or hemorrhage. </t>
  </si>
  <si>
    <t>There is no hemorrhage, edema, mass effect, or shift of normally midline structures.</t>
  </si>
  <si>
    <t xml:space="preserve">No retroperitoneal hematoma. </t>
  </si>
  <si>
    <t>Geriatrics was consulted and felt this was likely due to her colonic stricture that was diagnosed a year prior after a lower GI bleed episode.</t>
  </si>
  <si>
    <t xml:space="preserve">No intracranial hemorrhage or other acute intracranial abnormality. </t>
  </si>
  <si>
    <t xml:space="preserve">At this time, risks continue to outweigh benefits for anticoagulation given concern of hemorrhagic transformation/necrosis. </t>
  </si>
  <si>
    <t xml:space="preserve">On surgical eval, a large hematoma was found. </t>
  </si>
  <si>
    <t>Also had ultrasound of site which showed superficial hematoma.</t>
  </si>
  <si>
    <t xml:space="preserve">[**Name (NI) 3623**] Pt initially had large hct drop on admission secondary to fluid administration and blood loss. </t>
  </si>
  <si>
    <t xml:space="preserve">On day of admission, u/s performed to evaluate hematoma at incision site. </t>
  </si>
  <si>
    <t xml:space="preserve">Hematoma found, but superficial. </t>
  </si>
  <si>
    <t>Hematoma</t>
  </si>
  <si>
    <t xml:space="preserve">Ortho consulted, they felt that there was no indication for removal of hematoma. </t>
  </si>
  <si>
    <t xml:space="preserve">IF HCT decreases, ultrasound should be done to verify if pt has bleeding into humerus fx. . </t>
  </si>
  <si>
    <t xml:space="preserve">If the hematocrit is worsening please check ultrasound of right shoulder for enlarging hematoma. </t>
  </si>
  <si>
    <t xml:space="preserve">If significantly worsening, please check ultrasound of shoulder to make sure hematoma not worsening. </t>
  </si>
  <si>
    <t xml:space="preserve">There was no increased in splenic hematoma or evidence of abscess on CT of the abdomen. </t>
  </si>
  <si>
    <t>Conjunctival edema Ear, Nose, Throat: No(t) Dry mouth, Epistaxis, OG / NG tube Cardiovascular:</t>
  </si>
  <si>
    <t xml:space="preserve">Assessment and Plan PAIN CONTROL (ACUTE PAIN, CHRONIC PAIN), VALVE REPLACEMENT, AORTIC BIOPROSTHETIC (AVR), AORTIC REGURGITATION (AORTIC INSUFFICIENCY), ANEMIA, ACUTE, SECONDARY TO BLOOD LOSS (HEMORRHAGE, BLEEDING), HYPERGLYCEMIA, HYPOTENSION (NOT SHOCK) Assessment and Plan: </t>
  </si>
  <si>
    <t>On review of systems, she denies any prior history of stroke, TIA, deep venous thrombosis, pulmonary embolism, bleeding at the time of surgery, myalgias, joint pains, cough, hemoptysis, black stools or red stools.</t>
  </si>
  <si>
    <t xml:space="preserve">p feeding jejunostomy respiratory failure ARDS aspiration pneumonitis pulmonary fibrosis rapid atrial fibrillation blood loss anemia requiring RBC transfusion depression anxiety Discharge Condition: requiring mechanical ventilation. </t>
  </si>
  <si>
    <t>He required pressors and fluid for blood pressure management and returned to the operating room on post operative day one for bleeding and removal of clot.</t>
  </si>
  <si>
    <t xml:space="preserve"># AFib: continue amiodarone; not on anticoagulation given h/o GI bleed . </t>
  </si>
  <si>
    <t xml:space="preserve"># h/o DVTs: - monitor exam given h/o line-associated and unprovoked DVTs in the past - not on anticoagulation given h/o GI bleed . </t>
  </si>
  <si>
    <t xml:space="preserve">, GI bleed HPI: </t>
  </si>
  <si>
    <t>BRBPR, hct of 27, creatinine 3.2 &amp; INR of 10.5.</t>
  </si>
  <si>
    <t>BRBPR</t>
  </si>
  <si>
    <t>Retained fluids in stomach There was bilious fluid in the duodenum and no evidence of bleeding.</t>
  </si>
  <si>
    <t>**]: No fracture, hemorrhage, edema.</t>
  </si>
  <si>
    <t>[**5-7**] on coumadin who was found unresponsive and bradycardic, INR of 10 and active upper/lower GI bleeds who was transferred from [**Hospital 2384</t>
  </si>
  <si>
    <t>Unclear if underlying event was hypotension vs aspiration of bloody gastric materials as bloody/brown secretions coming from mouth and some frank blood being suctionned from ETT.</t>
  </si>
  <si>
    <t>[u'vs']</t>
  </si>
  <si>
    <t xml:space="preserve">Another possibility is pulm hemorrhage. </t>
  </si>
  <si>
    <t xml:space="preserve">Pt is hypovolemic likely due to GI bleed although also possible additional component of sepsis given possible aspiration event. </t>
  </si>
  <si>
    <t>[u'possible', u'possible']</t>
  </si>
  <si>
    <t xml:space="preserve">Elevated lactate at 3 on ABG and bloody secretions from mouth and ETT. </t>
  </si>
  <si>
    <t xml:space="preserve"># GI bleed/elevated INR: Pt with known diverticulosis and internal hemorrhoids who presented after being found down with blood around her mouth, INR of 10 and BRBPR now s/p 4units FFP with ongoing hypotension. </t>
  </si>
  <si>
    <t xml:space="preserve">10mg now - f/u GI recs likely EGD today - maintain CVL, PIV and PICC - maintain active type and cross for 4units - t/b general surgery re upper GI bleed . </t>
  </si>
  <si>
    <t xml:space="preserve">EKGs appear at baseline, troponin leak likely due to strain in setting hypotension, bradycardia and GI bleed. </t>
  </si>
  <si>
    <t xml:space="preserve">- continue cycling CE - holding ASA &amp; Coumadin due to GI bleed - monitor EKG daily - holding BB &amp; Statin due to GI bleed . </t>
  </si>
  <si>
    <t xml:space="preserve">Pt is hypovolemic due to GI bleed but may also have a component of sepsis given possible aspiration. </t>
  </si>
  <si>
    <t xml:space="preserve">Pt with active GI bleed complicated by elevated INR - holding coumadin and reversing INR with FFP/Vitamin K - hold aspirin - hold BB, currently bradycardic/hypotensive . </t>
  </si>
  <si>
    <t xml:space="preserve"># CT C-spine: question of soft tissue swelling per radiology, clear asymmetry and possible neck hematoma. </t>
  </si>
  <si>
    <t xml:space="preserve">this is an 88 yo woman who is in the MICU with a GI bleed in the setting of a INR of 10. </t>
  </si>
  <si>
    <t xml:space="preserve">Has central access in place will keep groin line due to question of neck hematoma. </t>
  </si>
  <si>
    <t>These findings may be due to increased pericardial effusion and mediastinal bleeding.</t>
  </si>
  <si>
    <t>**] analysis of the right groin demonstrate a 5 x 5 x 2 cm hematoma in the subcutaneous tissues.</t>
  </si>
  <si>
    <t>There are small branch vessels around the hematoma but there is no evidence of pseudoaneurysm or fistula formation.</t>
  </si>
  <si>
    <t xml:space="preserve">Right groin hematoma with no evidence of pseudoaneurysm or fistula formation. </t>
  </si>
  <si>
    <t>No hemorrhage, shift, mass effect, or evidence of hydrocephalus.</t>
  </si>
  <si>
    <t>The 2 arterial puncture was tamponaded and there was no hematoma.</t>
  </si>
  <si>
    <t>Coumadin has been discontinued because you had significnant bleeding from arterial punctures from attempted central line insertion.</t>
  </si>
  <si>
    <t xml:space="preserve">**]: EF 45%, no MR, anterolateral, apical and inferoapical akinesis CO 4.6, CI 2.89 LVEDP 33, RA 13, PCW 22, PA 42/21 Left-dominant system Normal LMCA, 95% distal LAD, 70% OM2, small and non-dominant RCA ROS: occasional BRBPR with guaiac positive stool, no hematuria/hemetemesis Past Medical History: </t>
  </si>
  <si>
    <t>[u'non-']</t>
  </si>
  <si>
    <t xml:space="preserve">Anorectal carcinoma with guaiac positive stool Social History: </t>
  </si>
  <si>
    <t xml:space="preserve">M/R/G Lungs - CTAB Abdomen - Soft, NT, no masses or hepatosplenomegaly, active BS Ext - No C/C/E, right groin no hematoma or bruits, +2 d. pedis </t>
  </si>
  <si>
    <t>However, the patient developed a subsequent voluminous GI bleed and required 2 units of blood.</t>
  </si>
  <si>
    <t>He had reported bright red blood per rectum as an outpatient given his history of rectal carcinoma.</t>
  </si>
  <si>
    <t>blood per rectum</t>
  </si>
  <si>
    <t>Gastrointestinal bleed -</t>
  </si>
  <si>
    <t>The morning after presentation on aggrastat and heparin as well as plavix, the patient developed a large acute GIB with bright red blood per rectum.</t>
  </si>
  <si>
    <t>However, we felt that his GI bleed was either from recurrent anorectal carcinoma or radiation proctitis.</t>
  </si>
  <si>
    <t xml:space="preserve">lower Gi bleed Discharge Condition: </t>
  </si>
  <si>
    <t xml:space="preserve">GI bleed; </t>
  </si>
  <si>
    <t xml:space="preserve">Rectal bleeding status post colonoscopy one month ago, benign polyps removed. </t>
  </si>
  <si>
    <t>[u'ago']</t>
  </si>
  <si>
    <t xml:space="preserve">*], he underwent an MRI/MRA of his brain which revealed linear focus in his left cerebellar hemisphere of late subacute chronic hemorrhage. </t>
  </si>
  <si>
    <t>TO BLOOD LOSS (</t>
  </si>
  <si>
    <t xml:space="preserve">HEMORRHAGE, BLEEDING) not checking labs per family WOUND DEHISCENCE sternal wound infection RESPIRATORY FAILURE cont mech vent via trache ATRIAL FIBRILLATION (AFIB) with RVR rate better controlled cont amiodarone DNR/I. Family wants to optimize pts comfort. </t>
  </si>
  <si>
    <t xml:space="preserve">She denies current smoking (remote history), alcohol or drug use Family History: Father died at age 57 of CHF Mother died at age 49 of cerebral bleed Sister is eight yrs younger and has no known med problems Physical Exam: </t>
  </si>
  <si>
    <t>[u'History']</t>
  </si>
  <si>
    <t xml:space="preserve">Right groin catheterization site no hematoma. </t>
  </si>
  <si>
    <t xml:space="preserve">He had a head CT that showed no hemorrhage and only old chronic infarcts. </t>
  </si>
  <si>
    <t xml:space="preserve">Major Surgical or Invasive Procedure: left craniotomy evacuation SDH History of Present Illness: </t>
  </si>
  <si>
    <t>Large mixed density subdural hematoma along the left convextiy likely representing an acute on chronic process.</t>
  </si>
  <si>
    <t>There is considerable mass effect secondary to the hematoma with rightward shift of normally midline structures and associated subfalcine and uncal herniation.</t>
  </si>
  <si>
    <t>As above, there is a large subdural hematoma with acute component, layering over the left cerebral convexity.</t>
  </si>
  <si>
    <t xml:space="preserve">At the time of this note, the pt. had already undergone craniotomy and evacuation of the hematoma. </t>
  </si>
  <si>
    <t xml:space="preserve">The pt was admitted through the emergency department after CT scan revealed SDH on the left. </t>
  </si>
  <si>
    <t xml:space="preserve">Given his poor mental status combined with the appearance of the SDH on CT he was taken to the OR emergently for evacuation. </t>
  </si>
  <si>
    <t xml:space="preserve">He did have hematuria possibly [**1-4**] traumatic foley insertion. </t>
  </si>
  <si>
    <t xml:space="preserve">[**Hospital 9285**] Rehab &amp; Skilled Care Center Discharge Diagnosis: left craniotomy for SDH Discharge Condition: NEUROLOGICALLY stable Discharge Instructions: ?????? </t>
  </si>
  <si>
    <t>Additionally, it is difficult to assess how much of this lesion represents abscess, underlying hematoma, or component of known duodenal diverticulum.</t>
  </si>
  <si>
    <t xml:space="preserve">**] Mitral and tricuspid regurgitation Pulmonary hypertension Hx of neurocardiogenic syncope, orthostatic hypotension Renal insuffiency Small intracerebral hemorrhage per referring records-Hx unknown to patient </t>
  </si>
  <si>
    <t>[u'Hx of']</t>
  </si>
  <si>
    <t xml:space="preserve">Lactate was rising, likely in setting of poor perfusion and also question of abdominal compartment syndrome, potentially from intrapelvic bleed post-procedurally. </t>
  </si>
  <si>
    <t>*3494-8-23**] 02:17 PM [**3494-8-23**] -pt lysed on [**8-22**]. -weaned down sedation and vent with hopes to extubate -still with bloody stools -serial HCTs, stable 33.9 to 30.5 -[**Month/Day (1) 5487</t>
  </si>
  <si>
    <t xml:space="preserve">Given recent GI bleeding due to crohn's disease, concern for use of TPA would be GI bleed and intracranial hemorrhage. </t>
  </si>
  <si>
    <t xml:space="preserve">He was observed in the MICU for GI bleed, but did not requiring blood transfusiosn. </t>
  </si>
  <si>
    <t xml:space="preserve">Now with marroon colored stool in setting of s/p lysis and being on heparin drip. </t>
  </si>
  <si>
    <t>[u'Now with']</t>
  </si>
  <si>
    <t>Currently denies any diarrhea, BRBPR, melena.</t>
  </si>
  <si>
    <t xml:space="preserve">He vomited twice and denies any frank blood, coffee grounds or different colored material. </t>
  </si>
  <si>
    <t xml:space="preserve">*] head CT to rule out evolving infarct vs. conversion to hemorrhagic stroke. </t>
  </si>
  <si>
    <t xml:space="preserve">If BP very labile consider d/c heparin given risk for bleed. </t>
  </si>
  <si>
    <t xml:space="preserve">Her multiple trauma included a subarachnoid hemorrhage with intraparenchymal blood. </t>
  </si>
  <si>
    <t xml:space="preserve">She had a repeat CT of the chest, which showed blood in the chest and with aortic disruption and intraparenchymal bleed in the spleen. </t>
  </si>
  <si>
    <t>-Incarcerated paraesophageal hernia s/p laparoscopic repair with fundoplication in [**10-6**]; associated gastric outlet obstruction resolved with surgical repair -Lower gastrointestinal bleed secondary to hemorrhoids and colonic polyps, admit [**2906-11-14</t>
  </si>
  <si>
    <t xml:space="preserve">Off coumadin [**2-1**] significant bleeding issues. </t>
  </si>
  <si>
    <t xml:space="preserve">[**2-1**] significant bleeding issues. </t>
  </si>
  <si>
    <t>[**10-6**], complicated by gastric out let symdrome s /p surgical repair history of lower GI bleed [**2-1**] hemmroids and colonic polyps [**11-4**] history of hypertension with symmertical LVH history of AF, converted NSR, anticoagulated d/c'd [</t>
  </si>
  <si>
    <t>] GI bleed history of dyslipdemia history of DM2, insulin dependant history of posterior paraiatal infract by MRA?Mhronic periventricular microvascular disease carotid disease of pericavenerous&amp; cavernous ICA 60-70%,s/p bilateral CEA's history of peripheral vascular diasease s/p left toe amputation post-operative anemia requiring blood transfusions Atrial fibrillation Discharge Condition: stable Discharge Instructions: - walk essential distances untill FU with Dr.</t>
  </si>
  <si>
    <t xml:space="preserve">Radiological pattern is consistent with respiratory bronchiolitis (in a smoker), hypersensitivity pneumonitis, or acute viral infection such as viral, less likely pulmonary hemorrhage. </t>
  </si>
  <si>
    <t>There is no evidence for edema, hemorrhage, mass effect, or territorial infarction.</t>
  </si>
  <si>
    <t xml:space="preserve">No evidence of active bleeding presently. </t>
  </si>
  <si>
    <t xml:space="preserve">Denies abdominal pain, hemoptysis, black or red stools. </t>
  </si>
  <si>
    <t>[u'Denies']</t>
  </si>
  <si>
    <t xml:space="preserve">He reports a history of bleeding and bruising of unknown etiology, states he has had bleeding of his nose and gums previously which resolved without intervention. </t>
  </si>
  <si>
    <t>Pt reports history of easy bleeding &amp; bruising.</t>
  </si>
  <si>
    <t>On review of symptoms, she denies any prior history of stroke, TIA, deep venous thrombosis, pulmonary embolism, myalgias, joint pains, cough, hemoptysis, black stools or red stools.</t>
  </si>
  <si>
    <t>There is an echo dense mass adherent to the apical visceral pericardium that may represent hematoma (was not apparent in the prior study).</t>
  </si>
  <si>
    <t xml:space="preserve">No evidence of hemorrhage or major vascular territorial infarction. </t>
  </si>
  <si>
    <t xml:space="preserve">The patient's hospitalization was further complicated by a fall for which she had head imaging that was not concerning for an acute bleed. . </t>
  </si>
  <si>
    <t>Soft, new ostomy in place, no evidence of bleed, nontender Extrem: RUE&gt;</t>
  </si>
  <si>
    <t xml:space="preserve">Leucovorin presenting with nausea, vomiting and acute renal failure, now with bleeding from ostomy, hypotension and GNR bacteremia. . </t>
  </si>
  <si>
    <t xml:space="preserve">Thought to have bleed from ostomy site. </t>
  </si>
  <si>
    <t xml:space="preserve"># H/O PE/SVC syndrome/port-related clots: Fondaparinux on hold due to dramatic decline in renal function and recent bleeding. </t>
  </si>
  <si>
    <t>[u'H/O']</t>
  </si>
  <si>
    <t xml:space="preserve">- Prelim CT head and C-spine was neg for acute ICH, edema or fracture </t>
  </si>
  <si>
    <t>No evidence of acute intracranial hemorrhage or major territorial infarct is apparent.</t>
  </si>
  <si>
    <t xml:space="preserve">CT head neg for ICH. </t>
  </si>
  <si>
    <t xml:space="preserve">62 y/o F with Hep C &amp; ETOH cirrhosis who presented with 1 day of BRBPR and was found to have elevated anion gap, glucose 55 and ETOH level 145. . </t>
  </si>
  <si>
    <t>[u'presented with']</t>
  </si>
  <si>
    <t># BRBPR:</t>
  </si>
  <si>
    <t xml:space="preserve">Suspect that may be a slow bleed due to gastritis or possible hemorrhoids. </t>
  </si>
  <si>
    <t xml:space="preserve">No frank melena on exam to suggest brisk upper GI bleed. </t>
  </si>
  <si>
    <t xml:space="preserve">INR elevated at 2.1 on presentation in setting of GI bleed. </t>
  </si>
  <si>
    <t>[**2-11**]) - given thrombocytopenia and GI bleed, will trend plts - admin Vitamin K 10mg po</t>
  </si>
  <si>
    <t xml:space="preserve">- cardiac enzymes negative - monitor on telemetry - no aspirin given thrombocytopenia and GI bleed - SW consult in am . </t>
  </si>
  <si>
    <t xml:space="preserve">However, given GI bleed, would consider plt transfusion if dropping hct or plt count - transfuse 1u plts prn - f/u plt count . </t>
  </si>
  <si>
    <t xml:space="preserve"># Heme: Early anemia and thrombocytopenia are likely components due to blood loss from open fasciotomy, contributory factors include dilution from large volume IV repletion. </t>
  </si>
  <si>
    <t>Had melenotic/frankly bloody bm [</t>
  </si>
  <si>
    <t xml:space="preserve">**1-5**] bleeding concerns. </t>
  </si>
  <si>
    <t>He denies any prior history of stroke, TIA, deep venous thrombosis, pulmonary embolism, bleeding at the time of surgery, myalgias, joint pains, hemoptysis, black stools or red stools.</t>
  </si>
  <si>
    <t>Cough Organ system ROS normal Constitutional, ENT, Gastrointestinal, Endocrine, Hematology / Lymphatic, Genitourinary, Integumentary Signs and symptoms absent Recent fevers, Chills, Rigors, Hemoptysis, Black / red stool ROS Details:</t>
  </si>
  <si>
    <t>Hemoptysis</t>
  </si>
  <si>
    <t xml:space="preserve">His wife died many years ago after cerebral hemorrhage and ensuing coma. </t>
  </si>
  <si>
    <t xml:space="preserve">Of note, patient has been having very bloody secretions since [**10-26**] bronch deferred given stable from a respiratory standpoint and likely scope/suctioning trauma given anticoagulation. </t>
  </si>
  <si>
    <t xml:space="preserve">Tolerating tube feeds at goal with reglan for promotility - bowel regimen - ultram only at low dose with turns, caution with opioids, cont reglan &gt; Anemia: H/o UGIB/coffee grounds. </t>
  </si>
  <si>
    <t>[u'H/o']</t>
  </si>
  <si>
    <t>Noted to have coffee grounds in NG suctioning on [</t>
  </si>
  <si>
    <t>Now with decreased hct of unclear source, but having hemoptysis.</t>
  </si>
  <si>
    <t xml:space="preserve">- Serial Hcts - Po ppi - hold aspirin, plavix; consider resuming aspirin in future if hct/ bleed remains stable - Transfuse for Hct goal &gt;25 - &gt; LUE/RLE DVT. </t>
  </si>
  <si>
    <t xml:space="preserve">**], based on dry weight (concern for bleeding) </t>
  </si>
  <si>
    <t xml:space="preserve">HD2 POD 1-Redo CABG/AVR cancelled 2'GIB </t>
  </si>
  <si>
    <t xml:space="preserve">**] NSTEMI in setting of GIB </t>
  </si>
  <si>
    <t>CRI Atrial Fibrillation noted only once in chart(and not by primary); pt unsure of this diagnosis although does recall being on Warfarin, which was stopped with GIB in [</t>
  </si>
  <si>
    <t xml:space="preserve">POD#1 - Cancelled CABG/AVR d/t UGI bleed </t>
  </si>
  <si>
    <t>Assessment and Plan GASTROINTESTINAL BLEED, OTHER (GI BLEED, GIB), CHEST PAIN Assessment and Plan: Neurologic: Cardiovascular: Pulmonary: Gastrointestinal / Abdomen: Nutrition: Renal: Hematology: Endocrine: Infectious Disease: Lines / Tubes / Drains: Wounds: Imaging: Fluids: Consults: ICU Care Nutrition: Glycemic Control: Regular insulin sliding scale Lines: Arterial Line - [**3075-8-16</t>
  </si>
  <si>
    <t xml:space="preserve">*] colored stools, dk urine. </t>
  </si>
  <si>
    <t>- A fib with RVR - hyperkalemia s/p aldactone - pulmonary nodule on chest CT, not amenable to VATS - pulmonary infiltrate on chest CT - hypertension - hypothyroidism - diabetes mellitus - H/o upper and lower GI bleeding in [**3255</t>
  </si>
  <si>
    <t xml:space="preserve">No evidence of intracranial hemorrhage, edema or abnormal areas of post- contrast enhancement. </t>
  </si>
  <si>
    <t xml:space="preserve">An ultrasound was negative for a fluid collection or hematoma. </t>
  </si>
  <si>
    <t>[u'negative']</t>
  </si>
  <si>
    <t xml:space="preserve">*2566-11-17**] 10:30 PM ENDOSCOPY - At [**2566-11-17**] 11:00 PM - on presentation vomitting blood and hematochezia </t>
  </si>
  <si>
    <t>vomitting blood</t>
  </si>
  <si>
    <t>hematochezia</t>
  </si>
  <si>
    <t xml:space="preserve">Cr 0.8 to 1.0 EGD: varices in distal third of esophogal with stimata of bleeding. </t>
  </si>
  <si>
    <t># GI bleeding: EGD performed on arrival to the ICU demonstrated cherry red spots (stigmata of recent bleeding).</t>
  </si>
  <si>
    <t xml:space="preserve">40 mg iv bid - maintain active type &amp; cross - 2 18g pivs - serial hcts (2 u given on arrival to [**Hospital1 **], next hct with AM labs at 0400) - cipro for sbp prophlyaxis in setting of variceal bleeding - reverse coagulopathy for INR ~ 1.5 (got FFP 2 U with procedure, repeat with AM labs) . </t>
  </si>
  <si>
    <t># Hypotension: Related to blood loss as above.</t>
  </si>
  <si>
    <t>Could also reflect stress from GI bleeding.</t>
  </si>
  <si>
    <t xml:space="preserve"># anemia: Related to GI bleeding as above. . </t>
  </si>
  <si>
    <t xml:space="preserve">- restart statin in AM when taking meds - send cardiac enzymes with AM labs, if positive likely demand in setting of hypotension &amp; anemia - hold aspirin for now until bleeding stabilized . </t>
  </si>
  <si>
    <t xml:space="preserve"># FEN: npo for now with sips, clears in AM if no signs of further bleeding, replete lytes prn . </t>
  </si>
  <si>
    <t>[u'no', u'now with']</t>
  </si>
  <si>
    <t xml:space="preserve">icu care until stable hct CIRRHOSIS OF LIVER, OTHER ESOPHAGEAL VARICES CHOLANGITIS ANEMIA, ACUTE, SECONDARY TO BLOOD LOSS (HEMORRHAGE, BLEEDING) </t>
  </si>
  <si>
    <t xml:space="preserve">**] Medical Center for a questionable large gastrointestinal bleed. </t>
  </si>
  <si>
    <t xml:space="preserve">No evidence of acute blood loss noted on examination. </t>
  </si>
  <si>
    <t>Allergies: Indomethacin GIB; Ace Inhibitors HYPERKALEMIA; Anti-Inflam/Antiarth Agents Misc.</t>
  </si>
  <si>
    <t>Classf GIB; Last dose of Antibiotics: Levofloxacin - [</t>
  </si>
  <si>
    <t xml:space="preserve">No rashes/lesions, ecchymoses. </t>
  </si>
  <si>
    <t>No clear place for bleeding, but sheath removed.</t>
  </si>
  <si>
    <t xml:space="preserve">No hematoma, back pain baseline, no change. </t>
  </si>
  <si>
    <t>, ESLD s/p recent MICU stay for variceal bleed and SBP represented to the MICU with recurrent bleed.</t>
  </si>
  <si>
    <t>but no evidence of active bleed.</t>
  </si>
  <si>
    <t>mg/dL Assessment and Plan 71yo man with PSC, ESLD, variceal bleeding</t>
  </si>
  <si>
    <t>GASTROINTESTINAL BLEED, OTHER (GI BLEED, GIB) Has been stable since his second banding 2 days ago.</t>
  </si>
  <si>
    <t>Had melenotic/frankly bloody bm</t>
  </si>
  <si>
    <t>Melena/bloody BM suspect Oozing in the setting of DIC, ?</t>
  </si>
  <si>
    <t xml:space="preserve">[**1-5**] gastritis or stress ulcer in the setting of vented patient only on H2, patient had explosive BM o/n which was not frankly bloody. </t>
  </si>
  <si>
    <t xml:space="preserve">NG lavage clear, no acute bleeding - IV protonix does NOT interfere with plavix - Giving vit K, FFP, f/u on INR - BM regimen - get TPN for nutriention, PICC placement. . </t>
  </si>
  <si>
    <t>Denies vomiting, heartburn, diarrhea, constipation, BRBPR, melena, or abdominal pain.</t>
  </si>
  <si>
    <t xml:space="preserve">Coumadin recently discontinued for hematuria secondary to the patient's bladder carcinoma. </t>
  </si>
  <si>
    <t xml:space="preserve">hematuria in the immediate post procedure time thought secondary to the bladder cancer and use of Aggrastat. </t>
  </si>
  <si>
    <t xml:space="preserve">Chief Complaint: Hematemesis HPI: </t>
  </si>
  <si>
    <t xml:space="preserve">Briefly, this is a 71M with ESLD from UC/PSC, and a complicated hospital course with several ICU stays, recent variceal banding who became tachycardic to 110 and experienced 1 cup of hematemesis this morning. </t>
  </si>
  <si>
    <t>Abdominal pain, Nausea, Emesis, Hematemesis Integumentary (skin):</t>
  </si>
  <si>
    <t xml:space="preserve"># GI bleed: 3 point hematocrit drop since last night -- If plan to pursue endoscopy, will need to reverse DNR/DNI status as EGD will require intubation. </t>
  </si>
  <si>
    <t xml:space="preserve">Holding ASA and BB in setting of bleed. . </t>
  </si>
  <si>
    <t xml:space="preserve">DDx include pneumonia, pulmonary edema, intracranial event such as CVA or hemorrhage although not seen on CT scan. </t>
  </si>
  <si>
    <t>[u'DDx']</t>
  </si>
  <si>
    <t>On review of systems, s/he denies any prior history of stroke, TIA, deep venous thrombosis, pulmonary embolism, bleeding at the time of surgery, myalgias, joint pains, cough, hemoptysis, black stools or red stools.</t>
  </si>
  <si>
    <t>Pt developed a small inguinal hematoma after cath.</t>
  </si>
  <si>
    <t xml:space="preserve">*] tells you to, even if you have bleeding. </t>
  </si>
  <si>
    <t xml:space="preserve">The calf site of the right groin is without any hematoma or oozing of blood. </t>
  </si>
  <si>
    <t xml:space="preserve">As soon as she reached the floor, she had a large episode of coffee-ground and bright red blood emesis. </t>
  </si>
  <si>
    <t>[u'episode of']</t>
  </si>
  <si>
    <t xml:space="preserve">Upper GI bleed most likely secondary to gastritis/ulcer. </t>
  </si>
  <si>
    <t xml:space="preserve">Art line placed with difficulty and multiple attempts on both right and L arms -Lasix drip titrated to 100 cc/hour, but held overnight due to pressures, consider restarting in AM -Fluid restricted to 1.2 L Allergies: Atorvastatin muscle aches; Celebrex (Oral) (Celecoxib) GI bleed; </t>
  </si>
  <si>
    <t>Per report, the patient was found by her daughter at home with coffee-ground emesis (per EMS) last night around 21:30, pale.</t>
  </si>
  <si>
    <t>Gastritis with h/o GIB in [**2808**]/[**2809</t>
  </si>
  <si>
    <t xml:space="preserve">LDH:284 IU/L, Ca++:8.9 mg/dL, Mg++:2.0 mg/dL, PO4:2.6 mg/dL Assessment and Plan 82 year old female with CAD s/p CABG and AVR, AF, and COPD on home oxygen, presenting from OSH for management of GI bleed, and hypercarbic respiratory failure, with failure to extubate x3 while admitted. </t>
  </si>
  <si>
    <t xml:space="preserve">GIU c/s obtained who agreeded that bleeding was not an acute issue and emergent scope not indicated inless GIB worsened. </t>
  </si>
  <si>
    <t>PPI was discontinued for this reason; however, had to be restarted today in setting of potential GI bleed.</t>
  </si>
  <si>
    <t>- Daily PLT check - Transfuse for platelets &lt; 50 or active bleeding - Consider restarting anticoagulation for AF once procedures over and platelets recover. - Consider heme consult if platelets continue to downtrend - Restart tube feeds with predosing of Zofran from nausea - Guaiac all stools - Will need scope if bleeds with tube feeds # Atrial Fibrillation:</t>
  </si>
  <si>
    <t>[u'Transfuse']</t>
  </si>
  <si>
    <t xml:space="preserve">- will change back to po dilt and carvediolol with tube feeds, titrate up as necessary - Consider restarting coumadin once platelets stable and no evidence of ongoing GI bleed - Holding tykosin and digoxin # Coronary Artery Disease: s/p CABG (LIMA to LAD and SVG to RCA). </t>
  </si>
  <si>
    <t xml:space="preserve">ongoing GI bleed # Aortic Valve Replacement (bioprosthetic): Not anticoagulated. </t>
  </si>
  <si>
    <t>There is a left parietal subgaleal hematoma present.</t>
  </si>
  <si>
    <t xml:space="preserve">53 yo male with a day of n/v and diarrhea and drop in his HCT with hypotension (systolics to 88mmHg) in the ED and report of guiac + and NG lavage + for blood with new onset acute on chronic renal failure . </t>
  </si>
  <si>
    <t>guiac +</t>
  </si>
  <si>
    <t>NG lavage +</t>
  </si>
  <si>
    <t>None SpO2: 93% ABG: ///27/ Physical Examination GEN: A+Ox3, pleasant, NAD HEENT: MMM, R facial hematoma with ecchymoses NECK:</t>
  </si>
  <si>
    <t xml:space="preserve">Ecchymosis at right groin. </t>
  </si>
  <si>
    <t>Hematuria:</t>
  </si>
  <si>
    <t>Hematuria</t>
  </si>
  <si>
    <t>**] following PMHx: PMH::CAD, AS,PVD,DM europathy/retinopathy/nephropathy,hyperlipidemia, HT, glaucoma, hx of pericardial effusion w tamponade, CHF,anemia, agranulcytosis, recurrent pleural effusion s/p thoracentesis w chronic left pleural effusion,ESRD on HD, hx of GI bleed, chronic constipation, hx of CVA, s/p left forefoot amputation, cataract surgery,umbilical hernia, tonsillectomy, RT CEA [**Last Name (un)</t>
  </si>
  <si>
    <t>[u'hx of']</t>
  </si>
  <si>
    <t>HD2 readmit for GI bleed - BRBBR hct drop 31 to 24 64M s/p OPCABx4(LIMA-&gt;LAD, SVG-&gt;[**Last Name (LF)</t>
  </si>
  <si>
    <t>/O ANEMIA, ACUTE, SECONDARY TO BLOOD LOSS (HEMORRHAGE, BLEEDING) Assessment and Plan:</t>
  </si>
  <si>
    <t xml:space="preserve">to have BRBPR. </t>
  </si>
  <si>
    <t>There is no evidence of acute intracranial hemorrhage, mass effect, shift of midline structures, or loss of [**Doctor Last Name **]-white differentiation.</t>
  </si>
  <si>
    <t># Rectal bleeding- BRBPR s/p PR lactulose in ICU.</t>
  </si>
  <si>
    <t>Bleeding to soak 2 chucks.</t>
  </si>
  <si>
    <t xml:space="preserve">Currently hemodynamically stable with no repeat guaiac positive stools in unit. </t>
  </si>
  <si>
    <t xml:space="preserve">**] showing grade 2 hemorrhoids and no rectal varies, minimal blood loss precipitated by lactulose enema. </t>
  </si>
  <si>
    <t xml:space="preserve">No hematoma c/o back pain, but has h/o back pain and disc disease Allergies: </t>
  </si>
  <si>
    <t xml:space="preserve">yo female with severe diastolic CHF, pulm HTN, afib, ulcerative colitis, and recent lower GI bleed p/w acute dyspnea and hypoxia, hypotensive on pressors who was transferred from [**Hospital1 **]. . </t>
  </si>
  <si>
    <t># Hematochezia:</t>
  </si>
  <si>
    <t xml:space="preserve">Most c/w LGIB again rather than UGIB. </t>
  </si>
  <si>
    <t xml:space="preserve">Of note is that on the prior computerized tomography scan performed in [**2645-2-7**], the mass was also present but measured 1.7 cm and looked like a hemorrhagic cyst. </t>
  </si>
  <si>
    <t xml:space="preserve">There was 500 cc blood loss. </t>
  </si>
  <si>
    <t>Supple with RIJ in place with surrounding ecchymoses and hematoma CARDIAC: normal S1, S2.</t>
  </si>
  <si>
    <t>p banding without evidence active bleeding and stable Hct.</t>
  </si>
  <si>
    <t xml:space="preserve">No intracranial hemorrhage or loss of [**Doctor Last Name 14**]-white matter differentiation. </t>
  </si>
  <si>
    <t xml:space="preserve">No evidence of intracranial hemorrhage, edema, large masses, mass effect, or large vascular territory infarction. </t>
  </si>
  <si>
    <t xml:space="preserve">Mild stable hematoma at post cath check - DCed HCTZ and lisinopril for pressure and renal protection </t>
  </si>
  <si>
    <t>Diminished), 2 large hematomas bilaterally that have not expanded beyond drawn black lines from [</t>
  </si>
  <si>
    <t xml:space="preserve">Downtrenditng HCT in the setting of volume load and s/p cath with bilat groin hematomas. </t>
  </si>
  <si>
    <t>Former alcoholic S/P Macular repair Alcohol withdrawl syndrome GI bleeding Social History: Golf course attendant; married; current smoker 1ppd</t>
  </si>
  <si>
    <t xml:space="preserve">Lower GI bleed and NSTEMI </t>
  </si>
  <si>
    <t xml:space="preserve">HPI: 79 yo woman with CAD and re-do CABG (with only patent LIMA to LAD), atrial fibrillation on coumadin admitted with bright red blood per rectum in setting of INR 4.7. </t>
  </si>
  <si>
    <t xml:space="preserve">yo female with CAD s/p CABG with only patent LIMA-LAD, severe COPD admitted with likely lower GI bleed and NSTEMI. </t>
  </si>
  <si>
    <t xml:space="preserve">#hematochezia -goal Hct&gt;30, will transfuse for goal Hct&gt;30. </t>
  </si>
  <si>
    <t>] PPI although likely this is LGIB -INR now 1.5 with vitamin K -has</t>
  </si>
  <si>
    <t xml:space="preserve">large bore IV (16 gauge, 20 gauge) #respiratory distress -likely due to volume overload -lasix for diuresis, will try CPAP as a bridge if needed #NSTEMI -in setting of anemia -transfuse for Hct&gt;30, active type and screen, q6hr CBC -ASA on hold given GI bleed, on statin </t>
  </si>
  <si>
    <t>[u'transfuse']</t>
  </si>
  <si>
    <t>No acute hemmorrhage on CT head, multiple hypodensities sound chronic.</t>
  </si>
  <si>
    <t>hemmorrhage</t>
  </si>
  <si>
    <t xml:space="preserve"># Abdominal Hematoma: Will hold off on draining based on improvement. </t>
  </si>
  <si>
    <t xml:space="preserve">RR decreased for respiratory alkalosis History obtained from Medical records Patient unable to provide history: Sedated Allergies: Aspirin rectal bleeding Penicillins Rash; Hives; Sulfonamides aseptic menigi Biaxin (Oral) (Clarithromycin) Diarrhea; Levaquin (Oral) (Levofloxacin) Rash; Cefzil (Oral) (Cefprozil) Rash; Motrin (Oral) (Ibuprofen) aseptic meningi Erythromycin Base Rash; </t>
  </si>
  <si>
    <t xml:space="preserve">Anemia: Drop in Hct yesterday with several possible etiologies including ongoing hemolysis, blood loss during tracheostomy. </t>
  </si>
  <si>
    <t xml:space="preserve">No evidence of retroperitoneal bleed. </t>
  </si>
  <si>
    <t>Soft tissue stranding seen along the extraperitoneal space along the right iliac vessels, likely hemorrhage related to presumed right-sided catheterization.</t>
  </si>
  <si>
    <t>-Hemoptysis (</t>
  </si>
  <si>
    <t xml:space="preserve">R abdominal wall hernia +, guaiac positive, no rebound tenderness or guarding. </t>
  </si>
  <si>
    <t>GIB hx. --</t>
  </si>
  <si>
    <t xml:space="preserve">Pt seen in [**Hospital **] clinic on [**8-25**], doing well overall, with reports of drainage being increasingly bloody but decreased in amount since the time of his initial discharge. . </t>
  </si>
  <si>
    <t xml:space="preserve">- Urine Na c/w hepatorenal syndrome, stopped diuretics, started octreotide and midrodrine, gave additional post-tap albumin - discussed worsening renal failure with Renal consult who has signed off, will re-consult tomorrow - family meeting planned for 4pm Monday - started nystatin swish and swallow for thrush History obtained from Medical records Allergies: Aspirin rectal bleeding Penicillins Rash; Hives; Sulfonamides aseptic menigi Biaxin (Oral) (Clarithromycin) Diarrhea; Levaquin (Oral) (Levofloxacin) Rash; Cefzil (Oral) (Cefprozil) Rash; Motrin (Oral) (Ibuprofen) aseptic meningi Erythromycin Base Rash; </t>
  </si>
  <si>
    <t xml:space="preserve">**2-7**] - Trend, transfuse FFP PRN bleeding # Hyperbilirubinemia: likely multifactorial from underlying liver disease, acute illness, as well as contribution from hemolysis. </t>
  </si>
  <si>
    <t>-Ct contrast concerning for atypical pneumonia vs. alveolar hemorrhage -gave prednisone 60mg once -started</t>
  </si>
  <si>
    <t>Extensive bilateral consolidations, right more than left, of high density that might be consistent with multifocal hemorrhage.</t>
  </si>
  <si>
    <t xml:space="preserve">Hemorrhagic pneumonia might be considered in appropriate clinical setup. </t>
  </si>
  <si>
    <t>Hemorrhag</t>
  </si>
  <si>
    <t xml:space="preserve">Bilateral grossly unchanged pleural effusions, high in density that might also contain an element of hemorrhage. </t>
  </si>
  <si>
    <t>#Cough primary pulmonary process given alveolar infiltrartes vs. alveolar hemorrhage seen on CT -continue</t>
  </si>
  <si>
    <t># Bleeding / Anemia - pt with HCT of 26 - concern for RP bleed related to cath vs GI bleed from external hemorrhoid.</t>
  </si>
  <si>
    <t xml:space="preserve">did CT which showed no RP bleed but showed blood-dense bilat pleural effusions and question of pulmonary hemorrhage. </t>
  </si>
  <si>
    <t xml:space="preserve"># Blood stools: likely hemorrhoidal bleeding given many prior negative colonoscopies and lack of current abd pain. </t>
  </si>
  <si>
    <t>*3216-5-6**] 12:30 PM pt tolerated procedure well, had one episode of decreased hr to 50's bp stable in the 130's... procedure quickly finished which found no evidence of bleed Needs small bowel follow through per GI Transfused 1 unit for HCT 28 BP + HR stable Outpatient colonoscopy [</t>
  </si>
  <si>
    <t>[u'no evidence', u'episode of']</t>
  </si>
  <si>
    <t xml:space="preserve">**] without source of bleeding H pylori sent </t>
  </si>
  <si>
    <t xml:space="preserve">h/o colon CA s/p colectomy, recent upper GI bleed presents with acute blood loss anemia and NSTEMI. . </t>
  </si>
  <si>
    <t>[u'presents with', u'h/o']</t>
  </si>
  <si>
    <t xml:space="preserve"># Acute blood loss anemia: Recent identification of duodenal ulcer treated with PPI (no biopsy/H. pylori performed), now here with guaiac positive stool and continued melena. </t>
  </si>
  <si>
    <t>[u'here with', u'no']</t>
  </si>
  <si>
    <t xml:space="preserve">EGD without obvious source of bleeding. </t>
  </si>
  <si>
    <t xml:space="preserve">Previously on anticoagulation, being held w/ gi bleeding. . </t>
  </si>
  <si>
    <t>[u'Previous']</t>
  </si>
  <si>
    <t xml:space="preserve"># Hypertension: Currently normotensive, hold ACEi + BB for now in setting of acute GI bleed. . </t>
  </si>
  <si>
    <t xml:space="preserve">**3216-5-6**] 03:20 AM Prophylaxis: DVT: boots Stress ulcer: pantoprazole iv bid VAP: na Comments: Communication: Comments: Code status: Full code Disposition: icu ------ Protected Section ------ Physical Exam GEN: appears younger than stated age, friendly and speaking in full sentences HEENT: ~ 1 cm superficial split in distal tongue tip w/ mild bleeding. </t>
  </si>
  <si>
    <t>##. Non-Ichemic CMY:</t>
  </si>
  <si>
    <t>Ich</t>
  </si>
  <si>
    <t>[u'Non-']</t>
  </si>
  <si>
    <t xml:space="preserve">she has had no bloody or black stools per family until she starte Fe So4. </t>
  </si>
  <si>
    <t>Bloody pericardial effusion ~510cc's removed, ?malignancy.</t>
  </si>
  <si>
    <t>Bloody</t>
  </si>
  <si>
    <t xml:space="preserve">The decision was made for no anticoagulation given bloody pericardial effusion, pt was continued on full strength aspirin. . </t>
  </si>
  <si>
    <t xml:space="preserve">History of guaiac positive stools in the past but no record on this admission. </t>
  </si>
  <si>
    <t>[u'History of', u'in the past']</t>
  </si>
  <si>
    <t xml:space="preserve">Right groin without hematoma. </t>
  </si>
  <si>
    <t>if 1 PM Hct does not remain stable - d/c SQ heparin if 1 PM Hct low - transfuse for Hct &lt;23 or active bleeding #.</t>
  </si>
  <si>
    <t xml:space="preserve">No signs of bleeding. </t>
  </si>
  <si>
    <t xml:space="preserve">**2851-11-6**], history of systolic congestive heart failure with ejection fraction of 35% [**2855-2-6**], history of diabetes type 2 insulin-dependent with neuropathy and retinopathy, history of vitreous hemorrhage with vitrectomy. </t>
  </si>
  <si>
    <t>Right groin is clean, dry and intact without hematoma.</t>
  </si>
  <si>
    <t xml:space="preserve">History of vitreous hemorrhage, status post vitrectomy. </t>
  </si>
  <si>
    <t>There is no evidence of intracranial hemorrhage, mass effect, or shift of midline structures.</t>
  </si>
  <si>
    <t>Head CT scan showed no evidence of infarction or bleed.</t>
  </si>
  <si>
    <t xml:space="preserve">56 yoM w/ h/o EtOH cirrhosis; admitted after being found this morning unrepsonsive in bed by roommate, in setting of possible EtOH withdrawal and two weeks of reported hematemesis. </t>
  </si>
  <si>
    <t>UGIB: patient has history of UGIB; has been scoped in past, no evidence of bleed; c/f portal gastropathy.</t>
  </si>
  <si>
    <t>Report of hematemesis is unconfirmed, patient had blood on his teeth only.</t>
  </si>
  <si>
    <t xml:space="preserve">*] Events / History of present illness: s/p R groin hematoma evacuation </t>
  </si>
  <si>
    <t>TO PROTECT (RISK FOR ASPIRATION, ALTERED GAG, AIRWAY CLEARANCE, COUGH) - will wean to extubate today HEMORRHAGE/HEMATOMA, PROCEDURE-RELATED (E.G., CATH, PACEMAKER, ICD BLEED) -</t>
  </si>
  <si>
    <t>HEMATOMA</t>
  </si>
  <si>
    <t xml:space="preserve">**], at which time he underwent colonoscopy for bleeding polyps, which was complicated by valve perforation of the cecum. </t>
  </si>
  <si>
    <t xml:space="preserve">He had no chest pain, shortness of breath, or light headedness, no melena, no hematochezia, no nausea, vomiting, or abdominal pain, no fevers, chills, or rash. </t>
  </si>
  <si>
    <t xml:space="preserve">Gastrointestinal consultation was obtained and they recommended deferring colonoscopy, as the patient has been through multiple recent colonoscopies without any lesions noted, and that there was no evidence of an acute bleed. </t>
  </si>
  <si>
    <t xml:space="preserve">The aspirin was held in the setting of GI bleed. </t>
  </si>
  <si>
    <t xml:space="preserve">-paced, not on anticoag due to h/o hemorrhagic stroke, CKD -1.8-2ish, now up 2.4 after lasix gtt, holding, good uop </t>
  </si>
  <si>
    <t xml:space="preserve">is contraindicated due to her past history of hemorrhagic stroke. . </t>
  </si>
  <si>
    <t xml:space="preserve">Chief Complaint: HPI: 80 yom with hx of recent bioprosthetic MVR 6 weeks ago who presented to the hospital with painless rectal bleeding last night. </t>
  </si>
  <si>
    <t>Patient reports he got up around 12am last night and went to the bathroom and noted a large amount of bright red blood per rectum.</t>
  </si>
  <si>
    <t>Stool guaiac positive red, purplish color.</t>
  </si>
  <si>
    <t xml:space="preserve">At about 4pm, he began to have episodes of hematochezia and blood pressure began to drop in to the 80s and then 70s systolic. </t>
  </si>
  <si>
    <t>[u'episodes of']</t>
  </si>
  <si>
    <t xml:space="preserve">The patient reports +LH today with his episdoes of hematochezia. </t>
  </si>
  <si>
    <t xml:space="preserve">he denies any recent chest pain, SOB, N/V, coffee ground emesis, hematemesis, melena or abdominal pain. </t>
  </si>
  <si>
    <t xml:space="preserve">This is an 80 yom with PMH of HTN and s/p bioprosthetic MVR who presented with BRBPR now with severe hematochezia with resultant hypotension who has been transferred to the MICU. . </t>
  </si>
  <si>
    <t>[u'PMH', u'presented with']</t>
  </si>
  <si>
    <t>[u'PMH', u'now with']</t>
  </si>
  <si>
    <t xml:space="preserve"># Hematochezia: Likely from known diverticulosis of the entire colon. </t>
  </si>
  <si>
    <t xml:space="preserve">will cont to transfuse as patient continues with active bleeding. </t>
  </si>
  <si>
    <t xml:space="preserve">- transfuse 1uPRBC per hour while bleeding - check HCT now - 1L IVF now, wide open - f/u GI consult . </t>
  </si>
  <si>
    <t>Bleeding, new or increased drainage from incision or white, yellow or green drainage from incisions ??</t>
  </si>
  <si>
    <t xml:space="preserve">Bleeding from groin puncture site Followup Instructions: </t>
  </si>
  <si>
    <t xml:space="preserve">He was noted to be anemic with guaiac positive stools during last admission. </t>
  </si>
  <si>
    <t>DIC labs with Mon am labs for spreading hematoma.</t>
  </si>
  <si>
    <t xml:space="preserve">[**2840-1-23**] 04:26 AM WBC 9.1 9.3 8.6 8.5 Hct 28.9 28.3 28.2 26.6 28.5 Plt 72 73 67 70 Cr 1.1 1.0 0.9 0.8 0.9 TCO2 40 43 44 43 Glucose 193 155 163 170 126 125 Other labs: PT / PTT / INR:12.7/29.5/1.1, CK / CKMB / Troponin-T:36/2/0.20, ALT / AST:[**8-24**], Alk Phos / T Bili:43/0.3, Differential-Neuts:90.5 %, Band:0.0 %, Lymph:4.7 %, Mono:4.5 %, Eos:0.2 %, Fibrinogen:105 mg/dL, Lactic Acid:0.9 mmol/L, Albumin:3.5 g/dL, LDH:284 IU/L, Ca++:8.6 mg/dL, Mg++:2.2 mg/dL, PO4:3.4 mg/dL Assessment and Plan Impression: 82 year old female with CAD s/p CABG and AVR, AF, and COPD on home oxygen, presenting from OSH for management of GI bleed, and hypercarbic respiratory failure, with failure to extubate x2 while admitted. </t>
  </si>
  <si>
    <t xml:space="preserve">Gastrointestinal Bleeding: HCT stable at 28 x3 days. </t>
  </si>
  <si>
    <t>No EGD only evidence for GI bleed is guaiac positive stool on admission.</t>
  </si>
  <si>
    <t xml:space="preserve">Also has large ecchymosis surrounding L upper leg. </t>
  </si>
  <si>
    <t xml:space="preserve">Low threshold to CT for RP bleed if HCT keeps dropping. </t>
  </si>
  <si>
    <t xml:space="preserve">- daily PLT check - transfuse for platelets &lt; 50 or active bleeding - consider restarting anticoagulation for AF. </t>
  </si>
  <si>
    <t xml:space="preserve">Currently not anticoagulated after GI bleed, but has been stable in Hct x3 days. </t>
  </si>
  <si>
    <t>p CABG/AVR c/b L diaphragm paralysis, a-fib, COPD on home O2 (chronic CO2 retainer) admitted initially to OSH with bradycardia, HOTN, unresponsiveness, ARF (atn), GIB and acute on chronic hypercarbic resp failure.</t>
  </si>
  <si>
    <t xml:space="preserve">*] for management of GIB. </t>
  </si>
  <si>
    <t xml:space="preserve">* arf * anemia GIB Groin hematoma </t>
  </si>
  <si>
    <t xml:space="preserve">Hct stable and suspect multifactorial etiology of anemia with probable slow GIB, hematoma, phlebotomy all factors. </t>
  </si>
  <si>
    <t xml:space="preserve">Monitor hematoma on groin and back. </t>
  </si>
  <si>
    <t>[u'Monitor']</t>
  </si>
  <si>
    <t xml:space="preserve">Follow h/h, keeping active T and C. IF hct drops again will scan for RP bleed (had fem linme at OSH) </t>
  </si>
  <si>
    <t>[u'IF']</t>
  </si>
  <si>
    <t xml:space="preserve">w/no evidence of acute bleeding. . </t>
  </si>
  <si>
    <t xml:space="preserve">Legal blindness with retinal hemorrhages. </t>
  </si>
  <si>
    <t xml:space="preserve">- discontinue metoprolol as in the setting of shock her BP will not tolerate - continue amiodarone load for rhythm control - holding AC at this time given bleeding issue . </t>
  </si>
  <si>
    <t>There was extensive ecchymosis on right side of abdomen and flank.</t>
  </si>
  <si>
    <t>*] if nausea, vomiting, inability to take medication, redness/bleeding from incision, jaundice, or confusion Labs every Monday and Thursday for cbc, chem 10, ast,alt, alk phos, t.bili, albumin and trough prograf level.</t>
  </si>
  <si>
    <t>**] with hemorrhagic conversion, started on ASA at that time, DM 2, HTN, MVR</t>
  </si>
  <si>
    <t xml:space="preserve">#Anemia Hct stable over several days; unclear baseline; recent GIB w/ C-scope showing colonic AVM that was cauterized -daily hct . </t>
  </si>
  <si>
    <t>CT with signs of anoxic brain injury without hemorrhage or shift.</t>
  </si>
  <si>
    <t xml:space="preserve">She was seen at an outside hospital, underwent an MRI, which showed a worsening subdural hematoma and she was transferred to this facility for further management. </t>
  </si>
  <si>
    <t xml:space="preserve">Remarkable for hypertension; a left stroke in [**2979**], seizure history, diabetes, dementia, and right subdural hematoma. </t>
  </si>
  <si>
    <t xml:space="preserve">She was brought to the operating room where she underwent a right frontal and parietal burr hole and craniotomy with the evacuation of subdural hematoma as well as placement of subdural drain. </t>
  </si>
  <si>
    <t>GI Bleed:</t>
  </si>
  <si>
    <t>Hematemesis and maroon stools with h/o erosive gastritis, although NG lavage in ED negative.</t>
  </si>
  <si>
    <t>maroon stool</t>
  </si>
  <si>
    <t>Heavy ETOH use and ongoing Coumadin may have both contributed to upper GI bleed.</t>
  </si>
  <si>
    <t>HTN: - Holding all anti-hypertensives in setting of current GIB #.</t>
  </si>
  <si>
    <t>Start lopressor Pulmonary: IS, Discontinue chest tube(s), OOB and CPT Gastrointestinal / Abdomen: Nutrition: Regular diet Renal: Foley, Adequate UO, Lasix now for acute fluid overload Hematology: Serial Hct, No evidence of bleeding Endocrine: RISS,</t>
  </si>
  <si>
    <t>**] neuro, old brain hemorrhage on MRI, L arm tremor, chronically elevated CK, sleep apnea on home CPAP, s/</t>
  </si>
  <si>
    <t>Bloody eye on right Head, Ears, Nose, Throat:</t>
  </si>
  <si>
    <t xml:space="preserve"># UGIB: Patient was noted to have a small amount of bright red blood in his NG tube on [**1-1**], NG lavage did not demonstrate an active bleed. </t>
  </si>
  <si>
    <t>Hct stable despite small GIB noted on [</t>
  </si>
  <si>
    <t xml:space="preserve">CT of head with craniotomy on the left, no acute bleeding. </t>
  </si>
  <si>
    <t>No acute intracranial hemorrhage.</t>
  </si>
  <si>
    <t>The pt also underwent a CT head which ruled out a mass effect or bleed.</t>
  </si>
  <si>
    <t>-Substance abuse with h/o DTs -Bipolar disorder -Multiple suicide attempts -s/p subdural hematoma in '[**67</t>
  </si>
  <si>
    <t>FiO2: 383 Physical Examination General Appearance: No acute distress Cardiovascular: (Rhythm: Regular) Respiratory / Chest: (Expansion: Symmetric), (Breath Sounds: CTA bilateral : , Diminished: bilateral bases), Small hematoma at superior margin of sternotomy incision Abdominal: Soft, Non-distended, Non-tender, Bowel sounds present Left Extremities:</t>
  </si>
  <si>
    <t>Dry dressings, will con t to follow exam of sternotomy hematoma is currently stable Imaging: none Fluids:</t>
  </si>
  <si>
    <t xml:space="preserve">feet wrapped in dressing, no exudate or bleeding. </t>
  </si>
  <si>
    <t xml:space="preserve">stable, no ecchymosis or hematoma at pacer site or left chest site. </t>
  </si>
  <si>
    <t xml:space="preserve">Left groin 2+ pulse, no bruit or hematoma. </t>
  </si>
  <si>
    <t xml:space="preserve">Patient denies chest pain or dyspnea, endorses some constipation but no black/bloody stools, dysuria or abdominal pain. </t>
  </si>
  <si>
    <t xml:space="preserve">On review of systems, he denies any prior history of stroke, TIA, deep venous thrombosis, pulmonary embolism, bleeding at the time of surgery, myalgias, joint pains, cough, hemoptysis, black stools or red stools. </t>
  </si>
  <si>
    <t xml:space="preserve">#hematuria: most c/w foley trauma. </t>
  </si>
  <si>
    <t xml:space="preserve">Postoperative blood loss anemia, corrected. </t>
  </si>
  <si>
    <t xml:space="preserve">Hypoxemic respiratory failure: Likely secondary to pulmonary edema secondary to acute congestive heart failure, although hemorrhage, aspiration pneumonia, ARDS also on differential. </t>
  </si>
  <si>
    <t xml:space="preserve">CT torso without evidence of intraabdominal bleed. </t>
  </si>
  <si>
    <t>Has had guaiac + stools.</t>
  </si>
  <si>
    <t>CHEST WALL: with R-sided chest tube; minimal oozing, bloody output ABDOMEN: Soft, ND.</t>
  </si>
  <si>
    <t xml:space="preserve">- CXR with side port in chest wall, fine by Thoracics unless develops airleak - repeat CXR; obtain daily CXR - follow chest tube output - monitor Hct as chest tube output bloody . </t>
  </si>
  <si>
    <t xml:space="preserve">No signs or symptoms of active bleeding. </t>
  </si>
  <si>
    <t xml:space="preserve">Upper mediastinal contour has normal postoperative appearance with no indication of recurrent localized bleeding. </t>
  </si>
  <si>
    <t>[**3-3**] EF of 50% &amp; severe LVH Atrial fibrillation previously on Coumadin (until GI bleed [**6-3**]), failed cardioversion s/p Pacemaker placement</t>
  </si>
  <si>
    <t>mouth, No(t) Epistaxis Cardiovascular:</t>
  </si>
  <si>
    <t>no anticoagulation given recent GI bleed #.</t>
  </si>
  <si>
    <t xml:space="preserve">He remained intubated until postoperative day #1 due to slightly excess amounts of postoperative bleeding and coagulopathy, which were corrected over the first 12 to 18 hours. </t>
  </si>
  <si>
    <t xml:space="preserve">pt developed temp of 101.7- blood stopped, given tylenol x 1 g and benadryl x 25mg IV - pt became confused, likely in withdrawl, DTs, given valium, 60mg over 2 hours, required leather restraints, HR still in 130s; then valium 10mg Q30minutes PRN ordered since pt still restless - CTA showed psuedoanuresym near duodenum, may be source of bleeding, radiology recommends embolizing vessel before pancrease bx - hct after 1.75 units pRBCs 31.1 - now valium decreased to 10mg Q1hour 24 Hour Events: ENDOSCOPY - At [**3177-2-5**] 12:00 PM FEVER - 101.8 F - [**3177-2-5**] 08:00 PM Allergies: No Known Drug Allergies Last dose of Antibiotics: Infusions: Other ICU medications: Diazepam (Valium) - [**3177-2-6**] 06:30 AM Other medications: Changes to medical and family history: Review of systems is unchanged from admission except as noted below Review of systems: Flowsheet Data as of </t>
  </si>
  <si>
    <t xml:space="preserve">EGD results do not reveal a site of bleeding. </t>
  </si>
  <si>
    <t xml:space="preserve">Multiple potential causes including small bowel or colonic bleeding. </t>
  </si>
  <si>
    <t xml:space="preserve">Nonetheless the patient is not showing active signs of bleeding at this point. </t>
  </si>
  <si>
    <t xml:space="preserve">Bleeding gums/nose </t>
  </si>
  <si>
    <t xml:space="preserve">[]WNL [-]SOB [-]Pleuritic pain [-]Hemoptysis </t>
  </si>
  <si>
    <t xml:space="preserve">q am[-]Constipation [-]Hematemesis [-]Hematochezia [-]Melena </t>
  </si>
  <si>
    <t>-Heme/Lymph: [X]WNL []Bleeding []Bruising []Lymphadenopathy -GU: [X]WNL []Incontinence/Retention []Dysuria []Hematuria []Discharge []Menorrhagia -Skin: [X]WNL []Rash []Pruritus -Endocrine:</t>
  </si>
  <si>
    <t xml:space="preserve">O/W negative for HA, URI sxs, chest pain, orthopnea, PND, palpatations, melena, hematochezia, dysuria, hesitancy. </t>
  </si>
  <si>
    <t>Susceptibility artifacts are present indicating prior hemorrhage.</t>
  </si>
  <si>
    <t xml:space="preserve">Dysphagia started 9 years ago after intubation for blood loss s/t GYN surgery, but it worsening priot to admission and while in-house. </t>
  </si>
  <si>
    <t>Scant bleeding noted at cath site.</t>
  </si>
  <si>
    <t>Renally dose meds - goal 500 cc + today # Cirrhosis/G positive stools:</t>
  </si>
  <si>
    <t>G positive</t>
  </si>
  <si>
    <t xml:space="preserve">GIB. </t>
  </si>
  <si>
    <t xml:space="preserve">- will clarify why patient is not on aspirin (likely related to history of GIB) - will also clarify why patient is not on a BB (likely because of COPD) and statin # Lower back pain: - continue fentanyl patch </t>
  </si>
  <si>
    <t>GI bleed, status post colonoscopy in [**2607-3-8</t>
  </si>
  <si>
    <t xml:space="preserve">No hematoma or bruits. </t>
  </si>
  <si>
    <t xml:space="preserve">The patient had a history of GI bleed and was transfused over the course of his stay to keep a goal hematocrit greater than 30. </t>
  </si>
  <si>
    <t xml:space="preserve">R groin with ecchymosis over previous cath site Labs / Radiology 109 K/uL 8.0 g/dL </t>
  </si>
  <si>
    <t xml:space="preserve">No evidence of bleeding at this time. </t>
  </si>
  <si>
    <t xml:space="preserve">Sclera anicteric, pupils pinpoint, ETT in place, disconjugate gaze improved, subconjunctival hemorrhages b/l Lungs: Clear to auscultation bilaterally, no wheezes, rales, ronchi CV: Regular rate and rhythm, normal S1 + S2, no murmurs, rubs, gallops Abdomen: soft, non-tender, non-distended, bowel sounds present, no rebound tenderness or guarding, no organomegaly; PEG tube in place Ext: Warm, well perfused, 2+ pulses with edema to midcalf Labs / Radiology </t>
  </si>
  <si>
    <t># h/o CAD s/p CABG: Not on aspirin, presumably because of concern for bleeding while on coumadin.</t>
  </si>
  <si>
    <t>[u'Not']</t>
  </si>
  <si>
    <t xml:space="preserve">Chief Complaint: HPI: 56 yo F w/ ESLD and renal insufficiency now p/w diffuse bleeding, </t>
  </si>
  <si>
    <t>Right arm hematoma 56 yo F w/ ESLD, ARF, bleeding and distended</t>
  </si>
  <si>
    <t>Differential would include blood loss, sepsis and HRS.</t>
  </si>
  <si>
    <t>#Bleeding: Stopped for now.</t>
  </si>
  <si>
    <t>*], pt was found to have diffuse ecchymoses, INR &gt; 22.8, and hct of 28 (recent baseline 38.1).</t>
  </si>
  <si>
    <t>Gen: lying comfortably in bed, NAD, diffuse ecchymoses over entire body HEENT: PERRL.</t>
  </si>
  <si>
    <t xml:space="preserve">L temporal ecchymoses. </t>
  </si>
  <si>
    <t>Abd: soft, nt, nd, +BS, diffuse ecchymoses Ext: s/p L BKA.</t>
  </si>
  <si>
    <t xml:space="preserve">Radial pulses 2+, Diffuse ecchymoses on upper ext bilaterally. </t>
  </si>
  <si>
    <t xml:space="preserve">No evidence of intracranial hemorrhage, mass effect, or fracture. . </t>
  </si>
  <si>
    <t xml:space="preserve">No intracranial hemorrhage, mass, shift of normally midline structures, hydrocephalus or infarction are identified. </t>
  </si>
  <si>
    <t>*] to dehydration from decreased PO intake and in the setting of blood loss.</t>
  </si>
  <si>
    <t xml:space="preserve">CT chest/abdomen/pelvis/head negative for significant bleeding. </t>
  </si>
  <si>
    <t>*] diffuse ecchymoses in setting of supratherapeutic INR.</t>
  </si>
  <si>
    <t xml:space="preserve">Pt was guaiac negative, so GIB unlikely. </t>
  </si>
  <si>
    <t>[u'negative', u'unlikely']</t>
  </si>
  <si>
    <t>COAGULOPATHY HYPOTHERMIA HYPOTENSION (NOT SHOCK) GASTROINTESTINAL BLEED, UPPER (MELENA, GI BLEED, GIB) RESPIRATORY FAILURE, ACUTE (</t>
  </si>
  <si>
    <t>[u'NOT']</t>
  </si>
  <si>
    <t xml:space="preserve">EGD with no active source of bleeding. </t>
  </si>
  <si>
    <t>guaiac pos</t>
  </si>
  <si>
    <t xml:space="preserve">pt appears to have had an NSTEMI/Demand ischemia - holding ASA &amp; Coumadin due to GI bleed - holding BB &amp; Statin due to GI bleed . </t>
  </si>
  <si>
    <t xml:space="preserve">Pt with active GI bleed complicated by elevated INR - holding coumadin, check INR today; last INR was 1.4 - hold aspirin - hold BB, hypotensive, req pressors . </t>
  </si>
  <si>
    <t xml:space="preserve">The patient was started on a Heparin gtt for concern of PE despite guaiac positivity (no bolus) and was transferred to the ICU for further monitoring. </t>
  </si>
  <si>
    <t xml:space="preserve"># Hypoxic Respiratory failure: Initially thought to be PE and patient was started on Heparin despite guaiac positivity. </t>
  </si>
  <si>
    <t xml:space="preserve">- Intubate, initial ARDSnet ventilatory settings - Bronchoscopy to evaluate for hemorrhage, obtain BAL - D/C Heparin gtt - Broaden antibiotics to Vanc/Cipro/Cefepime (expanded GI and GNR coverage) - Q2 MDIs PRN - Obtain ABG/place Aline - Sedation with Fentanyl/Midazolam - BNP &amp; Echo to evaluate for heart failure - EKG, Cardiac Enzymes - Repeat DFA </t>
  </si>
  <si>
    <t xml:space="preserve"># Anemia Hct stable over several days; unclear baseline; recent GIB w/ C-scope showing colonic AVM that was cauterized -daily hct . </t>
  </si>
  <si>
    <t xml:space="preserve">Had recent Gi bleed but [**2-10**] colonic AVM which was cauterized therefore at low risk to re-bleed - restart BB when hemodynamically stable - start heparin gtt for now, hold coumadin until medically stable - trend INR . </t>
  </si>
  <si>
    <t>Aspirin rectal bleeding Penicillins Rash; Hives; Sulfonamides aseptic menigi Biaxin (Oral) (Clarithromycin) Diarrhea; Levaquin (Oral) (Levofloxacin) Rash; Cefzil (Oral) (Cefprozil) Rash; Motrin (Oral) (Ibuprofen) aseptic meningi Erythromycin Base Rash; Last dose of Antibiotics: Metronidazole -</t>
  </si>
  <si>
    <t xml:space="preserve">[**11-27**], right groin site had increased swelling and hematoma, reeval for hematoma. </t>
  </si>
  <si>
    <t xml:space="preserve">If suspect re-bleed, will R-CT of R leg, surgery onboard. </t>
  </si>
  <si>
    <t>No heparin after hematoma development on [</t>
  </si>
  <si>
    <t xml:space="preserve">bleed I saw and examined the patient, and was physically present with the ICU Resident for key portions of the services provided. </t>
  </si>
  <si>
    <t xml:space="preserve">Cont G+ stools, evolving into frank melena. </t>
  </si>
  <si>
    <t xml:space="preserve">ETOH abuse hernia repair prior GIB hypercholesterolemia father MI@68 mother breast cancer@52 Occupation: retired teacher Drugs: denies Tobacco: nonsmoker Alcohol: social w/ h/o heavy Other: Married w/ children Review of systems: Constitutional: Fatigue Cardiovascular: Edema, Orthopnea Respiratory: Dyspnea </t>
  </si>
  <si>
    <t xml:space="preserve">Gastrointestinal: melena </t>
  </si>
  <si>
    <t>Tone: Not assessed Labs / Radiology 266 K/uL 26.4 % 8.5 g/dL 3.8 K/uL [image002.jpg] [**2861-4-4**] 07:32 PM WBC 3.8 Hct 26.4 Plt 266 Other labs: Differential-Neuts:75.2 %, Lymph:10.7 %, Mono:11.1 %, Eos:2.4 % Assessment and Plan 62F with GIB in setting of severe biventricular failure with recent correction of PFO</t>
  </si>
  <si>
    <t xml:space="preserve">Two regions in colon with oozing c/w source of bleeding, also bleeding lesion noted in </t>
  </si>
  <si>
    <t xml:space="preserve">GI bleed - - setting of aspirin and plavix for PFO placement - Cardiology consulted re: anticoag - feels need to continue treatement given risk of coagulation in setting of PFO s/p occlusive device - serial hct - hemodynamically stable - check ekg </t>
  </si>
  <si>
    <t xml:space="preserve">- maintain 2 preriph IV - cont PPI - GI following Anemia secondary to blood loss - transfuse to hct of 30 CHF - biventricular -lasix and diuril drips on hold secondary to bleeding -careful fluid balance, follow sats Respiratory -extubated successfully in PACU. </t>
  </si>
  <si>
    <t xml:space="preserve">UF Patient is critically ill with signficant threat of rebleed and significant anemia related to blood loss. </t>
  </si>
  <si>
    <t xml:space="preserve">While in house, early in her stay, the patient experienced bright red blood per rectum for which she was treated with vitamin K and underwent a colonoscopy which showed internal hemorrhoids and diverticulosis in the sigmoid and descending colon; otherwise a normal study. </t>
  </si>
  <si>
    <t xml:space="preserve">Patient high risk for bleeding with further anticoagulation and pain free at this time. </t>
  </si>
  <si>
    <t>*] - Laparoscopic right colectomy complicated by anastomotic bleed requiring exploratory laparoscopy</t>
  </si>
  <si>
    <t>/O RETROPERITONEAL BLEED (RP BLEED) , PROCEDURE-RELATED, .H</t>
  </si>
  <si>
    <t xml:space="preserve">FEN: ACCESS: PIV's PROPHYLAXIS: -Holding DVT ppx for now given bleeding risk. </t>
  </si>
  <si>
    <t>Stable anemia, no active bleeding.</t>
  </si>
  <si>
    <t>Mom with cerebral hemorrhage at 48 yo.</t>
  </si>
  <si>
    <t>Chief Complaint: BRBPR &amp; DOE HPI: 64</t>
  </si>
  <si>
    <t>y/o M with PMHx of Diastolic Heart Failure, OSA/Pulm HTN, Severe COPD on home O2, Afib s/p AV-junction ablation and PCM placement who presents with DOE and BRBPR.</t>
  </si>
  <si>
    <t>[u'presents with', u'PMH']</t>
  </si>
  <si>
    <t>His last bloody</t>
  </si>
  <si>
    <t xml:space="preserve">He denied any emesis or hematemesis, though developped some nausea after getting oral care in the unit. . </t>
  </si>
  <si>
    <t>[u'denied']</t>
  </si>
  <si>
    <t># GI Bleed:</t>
  </si>
  <si>
    <t>Pt presenting with 3-4 days of dark stools and BRBPR, hct drop to Pt now receiving first unit of prbcs -</t>
  </si>
  <si>
    <t>[u'presenting with']</t>
  </si>
  <si>
    <t xml:space="preserve">Pt denies mucosal bleeding, hematuria and hemoptysis. </t>
  </si>
  <si>
    <t xml:space="preserve"># Diastolic Dysfunction: Pt with known diastolic dysfunction presenting with significant hct drop and GI bleed, now being aggressively resuscitated with blood products. </t>
  </si>
  <si>
    <t xml:space="preserve">Pt is likely pre-renal due to hypovolemia from blood loss. </t>
  </si>
  <si>
    <t xml:space="preserve">Elevated BUN may also be due to upper GI bleed. </t>
  </si>
  <si>
    <t>gastrointestinal bleed [</t>
  </si>
  <si>
    <t xml:space="preserve">The patient was positive for heartburn treated with antacids, positive nocturia times four, negative for transient ischemic attack, negative for cerebrovascular accident, negative for hematochezia, negative for palpitations. </t>
  </si>
  <si>
    <t xml:space="preserve">The patient had increased chest tube drainage on the morning of postoperative day one and was moderately hemodynamically stable and chest x-ray showed mediastinal left pleural apex hematoma. </t>
  </si>
  <si>
    <t xml:space="preserve">He was taken for reexploration for increased chest tube output and hematoma left chest. </t>
  </si>
  <si>
    <t xml:space="preserve">The patient was taken back to the Operating Room for bleeding and upon reexploration clot in the left pleural space was found and left internal mammary coronary artery side branch was found to have mild bleeding. </t>
  </si>
  <si>
    <t xml:space="preserve">Status post reoperation for bleeding. </t>
  </si>
  <si>
    <t>[**3221-6-9**] 09:00 PM Other medications: Changes to medical and family history: n/a Review of systems is unchanged from admission except as noted below Review of systems: c/o nausea, 2 episodes brown, non-bloody emesis O/N attributed to dinner not agreeing with me; now feels fine; no f/c, abd pain, diarrhea, melena, hematochezia Flowsheet Data as of [</t>
  </si>
  <si>
    <t>G-tube bleeding-bleeding upon residual check.</t>
  </si>
  <si>
    <t xml:space="preserve">Likely secondary chronic disease and blood loss from blood draws and procedure. </t>
  </si>
  <si>
    <t xml:space="preserve">Also has neck hematoma where IJ was attempted and has guaiac positive stools. </t>
  </si>
  <si>
    <t>*] yo man with recent GI Bleed due to duodenal ulcer- not bleeding- covered by clot.</t>
  </si>
  <si>
    <t>Noted recurrent melena and chest pain.</t>
  </si>
  <si>
    <t>GI Bleed- duodenal ulcer recently diagnosed [**3216-4-16**] CAD NSTEMI 1 year ago, no intervention CHF:</t>
  </si>
  <si>
    <t xml:space="preserve">Abdominal pain, No(t) Nausea, No(t) Emesis, melena </t>
  </si>
  <si>
    <t xml:space="preserve">GI Bleed </t>
  </si>
  <si>
    <t xml:space="preserve">*] not benefit from scope as no e/o of continued bleed PPI NPO for now CAD, elevated cardiac enzymes holding asa and beta blocker continue trending enzymes and ECG Afib rate in good control HTN </t>
  </si>
  <si>
    <t xml:space="preserve">Critically ill with recent GI Bleed and cardiac ischemia. </t>
  </si>
  <si>
    <t xml:space="preserve">Protected Section ------ Error: forgot to include chief complaint: GI Bleed. </t>
  </si>
  <si>
    <t>[u'chief complaint:']</t>
  </si>
  <si>
    <t xml:space="preserve">am GIB: at 2am [**9-20**]-HCT 22.2 received 2units pRBCs and left femoral trauma line placed. </t>
  </si>
  <si>
    <t>u HCTs after transfusions showed HCT of 25.7 2units pRBCs; HCT increased from 25.7 to 31.5 to 32.4 and then decreased to 29.4 O/N. No hematemesis or melena O/N. Surgery was consulted and saw the pt; surgery rec ed platelets giving recent ASA/[**Name (NI)</t>
  </si>
  <si>
    <t xml:space="preserve">**Year (4 digits) 1454**], admitted with upper GI bleed. </t>
  </si>
  <si>
    <t>#GI Bleed: s/</t>
  </si>
  <si>
    <t>p EGD with cauterization/injection of active bleeding ulcer</t>
  </si>
  <si>
    <t>**] and ASA before admission, holding for GIB.</t>
  </si>
  <si>
    <t>[**1-18**] to GIB until HCT stabilize. -</t>
  </si>
  <si>
    <t>- hold all anti hypertensives during acute bleed - will provide anti-hypertensives (eg: hydralazine) PRN #</t>
  </si>
  <si>
    <t>/O HEART FAILURE (CHF), SYSTOLIC, ACUTE AORTIC STENOSIS ANEMIA, ACUTE, SECONDARY TO BLOOD LOSS (HEMORRHAGE, BLEEDING) .H</t>
  </si>
  <si>
    <t xml:space="preserve">/O ANEMIA, ACUTE, SECONDARY TO BLOOD LOSS (HEMORRHAGE, BLEEDING) </t>
  </si>
  <si>
    <t>On [**4-14**] she went for PVI, but it was complicated by oropharnygeal bleeding [</t>
  </si>
  <si>
    <t>She was doing well and called out to the floor in stable condition, without any more bleeding.</t>
  </si>
  <si>
    <t>[**12/3441**], h/o GI bleed</t>
  </si>
  <si>
    <t xml:space="preserve">*3202-7-21**] who presented with altered mental status, hypotension, and acute kidney injury and had a prolonged hospital course complicated by GI bleed. . </t>
  </si>
  <si>
    <t>EGD showed only gastritis but no active bleeding.</t>
  </si>
  <si>
    <t>The etiology of the patient's bleeding was thought to be related to accumulation of dabigatran in the setting of severe acute on chronic kidney injury.</t>
  </si>
  <si>
    <t>In the setting of GI bleeding, Plavix was stopped.</t>
  </si>
  <si>
    <t xml:space="preserve">Torsemide was held in the setting of acute renal failure and then continued to be held because of GI bleed. </t>
  </si>
  <si>
    <t>Dabigatran was held initially because of GI bleeding, which was likely related to accumulated dabigatran in the setting of acute kidney injury.</t>
  </si>
  <si>
    <t xml:space="preserve">**] after colonoscopy and EGD failed to identify a source of bleeding, and the patient's Hct had been stable for several days. . </t>
  </si>
  <si>
    <t>There was an acute component from acute blood loss, requiring transfusion of 2 units PRBCs.</t>
  </si>
  <si>
    <t xml:space="preserve">-peripheral vascular disease -s/p ampuation of right 4th toe -acute blood loss anemia -anemia of iron deficiency and chronic disease </t>
  </si>
  <si>
    <t xml:space="preserve">Your course was also complicated by bleeding from your GI tract. </t>
  </si>
  <si>
    <t>You had an upper endoscopy and colonoscopy which showed some irritation of your stomach, but did not show why you were bleeding.</t>
  </si>
  <si>
    <t xml:space="preserve">It was thought that your dabigatran reached toxic levels due to your kidney failure, causing you to bleed. </t>
  </si>
  <si>
    <t xml:space="preserve">Dabigatran was restarted when your bleeding had resolved, your endoscopies were negative, and your kidney failure had improved. . </t>
  </si>
  <si>
    <t xml:space="preserve">No e/o gross hemorrhage at present, although pt could have blood in ant neck collection. </t>
  </si>
  <si>
    <t>*] polyp, LGI bleed N/C Occupation: retired Drugs: no Tobacco: never Alcohol:</t>
  </si>
  <si>
    <t>During her hospital course, she had episodes of small amounts of hemoptysis.</t>
  </si>
  <si>
    <t>The patient's hematocrit dring this time decreased from 18.0 to 9.0, possibly from intrabdominal hemorrhage from perforated bowel as a result of bowel ischemia.</t>
  </si>
  <si>
    <t xml:space="preserve">Cdiff negative Sternal wound - 2+ G + cocci in pairs and clusters Urine NG Assessment and Plan </t>
  </si>
  <si>
    <t>**] prefers no heparin bridge due to concern for bleeding, so coumadin will begin tonight at 2.5mg -</t>
  </si>
  <si>
    <t>- goal 500 cc + today # Cirrhosis/G positive stools: - Likely [**2-21</t>
  </si>
  <si>
    <t xml:space="preserve">**] Re-exploration for bleeding History of Present Illness: </t>
  </si>
  <si>
    <t>She was taken back to the operating room and underwent a mediastinal re-exploration and repair of bleeding right internal mammary artery and vein.</t>
  </si>
  <si>
    <t>ANXIETY HYPOTENSION (NOT SHOCK) ELECTROLYTE &amp; FLUID DISORDER, OTHER TACHYCARDIA, OTHER ANEMIA, ACUTE, SECONDARY TO BLOOD LOSS (HEMORRHAGE, BLEEDING) FEVER (HYPERTHERMIA, PYREXIA, NOT FEVER OF UNKNOWN ORIGIN) WOUND DEHISCENCE CELLULITIS RESPIRATORY FAILURE, ACUTE (</t>
  </si>
  <si>
    <t>No gross bleeding, and no clearly identified intrabdominal source of blood on CT overnight, though increased density of abdominal fluid raised question of a slow bleed however examination of fluid with diagnostic tap did not indicate significant bleeding.</t>
  </si>
  <si>
    <t>Could have slow GIB eg [**1-21**] gastritis.</t>
  </si>
  <si>
    <t xml:space="preserve">Unlikely to be large pulmonary hemorrhage - guiac stools, monitor closely for any evidence of bleeding - holding heparin for now - look for fluid in lung by ultrasound - check q6h hcts - transfuse hct&gt;25 - continue PPI </t>
  </si>
  <si>
    <t>[u'Unlikely']</t>
  </si>
  <si>
    <t xml:space="preserve">- Holding heparin for now given concern for bleeding . </t>
  </si>
  <si>
    <t>No evidence of bleed.</t>
  </si>
  <si>
    <t xml:space="preserve">Anemia: worsening Hct but no evidence of active bleeding at this point, could be dilutional from renal failure </t>
  </si>
  <si>
    <t xml:space="preserve">&gt; Liver failure with Esoph Varices: recent GI bleed no evidence of underlying encephalopathy as a an etiology - back on lactulose/rifax [**5-24**] - supportive therapy for coagulopathy </t>
  </si>
  <si>
    <t xml:space="preserve">**], with re-op for chest wall hematoma </t>
  </si>
  <si>
    <t xml:space="preserve">man with lengthy hospital course for management of his significant PAD, s/p peripheral revascularization and re-op for bleeding, now with what appears to be hemodynamically tolerated slow VT. </t>
  </si>
  <si>
    <t xml:space="preserve">*] - Continue Levothyroxine 125mcg PO daily # Gastric varices: Not likely bleeding as no blood in stomach after Dobhoff placement. </t>
  </si>
  <si>
    <t xml:space="preserve">Decub Line site bleeding ICU Care </t>
  </si>
  <si>
    <t xml:space="preserve">Denies fevers, chills, nausea, vomiting, abdominal pain, headache. +bloody sputum x2. </t>
  </si>
  <si>
    <t xml:space="preserve">Chest CT was obtained which showed Interstitial Lung Disease; findings consistent with idiopathic pulmonary fibrosis with possible superimposed infection and/or alveolar hemorrhage. </t>
  </si>
  <si>
    <t xml:space="preserve">failure of unknown etiology and brief hemoptysis a Pulmonary consult was ordered. </t>
  </si>
  <si>
    <t xml:space="preserve">Per their opinion alveolar hemorrhage was very unlikely, and hemoptysis likely secondary to an underlying PNA. </t>
  </si>
  <si>
    <t xml:space="preserve">please call PCP or go to ED if suffering from persisting fever greater than 101.4, chest pain, shortness of breath, severe nausea and vomitting, inability to tolerate food or liquids, black stools, blood in stools, vomit with visible blood or coffee grounds, Followup Instructions: </t>
  </si>
  <si>
    <t>Chief Complaint: 24 Hour Events: Given patients occasional blood per rectum</t>
  </si>
  <si>
    <t>He had several bowel movements yesterday [**2-17**] sucralfate enemas, does not know if they were bloody.</t>
  </si>
  <si>
    <t xml:space="preserve">[**Last Name 9**] PROBLEM - ENTER DESCRIPTION IN COMMENTS GASTROINTESTINAL BLEED, OTHER (GI BLEED, GIB) ACUTE CORONARY SYNDROME (ACS, UNSTABLE ANGINA, CORONARY ISCHEMIA) DIABETES MELLITUS (DM), TYPE II PARKINSON'S DISEASE RENAL FAILURE, CHRONIC (CHRONIC RENAL FAILURE, CRF, CHRONIC KIDNEY DISEASE) </t>
  </si>
  <si>
    <t>Signs and symptoms absent Recent fevers, Chills, Rigors, Hemoptysis, Black / red stool, Bleeding during surgery, Joint pains, Myalgias Physical Exam Date and time of exam: [**2864-2-25**] at 12:23 pm General appearance: normal Vital signs: per other: metavision Height: 65 Inch, 165 cm BP right arm: 122 / 47</t>
  </si>
  <si>
    <t>CK / CKMB / Troponin-T:106/5/0.08, Differential-Neuts:78.0 %, Band:2.0 %, Lymph:13.0 %, Mono:5.0 %, Eos:0.0 %, Fibrinogen:202 mg/dL, Lactic Acid:0.8 mmol/L, Ca++:8.0 mg/dL, Mg++:2.2 mg/dL, PO4:3.2 mg/dL Assessment and Plan 78 F with MMP including dHF, OSA, s/p trach, HTN, DM, atrial fibrillation on warfarin, history of LGIB</t>
  </si>
  <si>
    <t xml:space="preserve">**] presents with rectal bleeding. . </t>
  </si>
  <si>
    <t># BRBPR - likely etiology is diverticulosis given similar presentation in [**2908*</t>
  </si>
  <si>
    <t>Patient initially went emergently to angio but no bleed was identified.</t>
  </si>
  <si>
    <t>Yesterday, she received a colonoscopy which showed old blood, multiple diverticuli but no clear source of bleed.</t>
  </si>
  <si>
    <t xml:space="preserve">Remains with stable HCT x24hrs post-bleed. </t>
  </si>
  <si>
    <t xml:space="preserve">heparin given magnitude of bleed. </t>
  </si>
  <si>
    <t>On review of systems, he denies any prior history of stroke, TIA, deep venous thrombosis, pulmonary embolism, bleeding at the time of surgery, myalgias, cough, hemoptysis, black stools or red stools.</t>
  </si>
  <si>
    <t xml:space="preserve">Small regions of hemorrhagic transformation. </t>
  </si>
  <si>
    <t xml:space="preserve">There is no evidence of acute intracranial hemorrhage. </t>
  </si>
  <si>
    <t xml:space="preserve">A repeat CT head showed no acute intracranial hemorrhage and an evolving left PCA territory subacute infarct. </t>
  </si>
  <si>
    <t>No hematoma c/o back pain, but has h/o back pain and disc disease S:</t>
  </si>
  <si>
    <t xml:space="preserve">Small stable hematoma. </t>
  </si>
  <si>
    <t xml:space="preserve">Past Medical History: Coronary Artery Disease, History of MI Hypertension Hyperlipidemia Menieres Disease/Vertigo Questionable History of Hepatitis Chronic Pruritis Hemorrhoids - History of BRBPR </t>
  </si>
  <si>
    <t xml:space="preserve">*] is a 76 year old man with multiple medical problems, including prosthetic aortic valve and recent MSSA bacteremia, presenting with supratherapeutic INR and GI bleeding, in critical condition. . </t>
  </si>
  <si>
    <t># GI BLEED:</t>
  </si>
  <si>
    <t>Patient with prior episodes of erosive gastritis and GI Bleed, also with known diverticulosis, AAA and history of paroxysmal atrial fibrillation.</t>
  </si>
  <si>
    <t>[u'episodes of', u'prior']</t>
  </si>
  <si>
    <t>Given degree of bleeding however and excessive anticoagulation for prosthetic valve makes most likely diagnosis mucosal bleed vs diverticular bleed, especially in light of unrevealing diagnosis in the past.</t>
  </si>
  <si>
    <t>[u'vs', u'in the past']</t>
  </si>
  <si>
    <t xml:space="preserve">Highly unlikely for such slow bleed to represent aortoenteric fistula. </t>
  </si>
  <si>
    <t xml:space="preserve">No response to 2 units of PRBC and still with melena </t>
  </si>
  <si>
    <t>If actively bleeding, will need FFP --</t>
  </si>
  <si>
    <t xml:space="preserve">-- Hold warfarin -- Goal INR 2.5 to 3.5 given mechanical valve at aortic position with atrial fibrillation, however given propensity to bleed may require tighter goal of near 3.0 -- FFP PRN for bleeding . </t>
  </si>
  <si>
    <t># DIASTOLIC HEART FAILURE: Appears only mildly volume up, however with significant blood loss will hold off on diuresis --</t>
  </si>
  <si>
    <t xml:space="preserve">As above, avoid tachycardia -- Hold diuretics, antihypertensives during acute bleeding. . </t>
  </si>
  <si>
    <t>**] Chief Complaint: melena Major Surgical or Invasive Procedure: 1.</t>
  </si>
  <si>
    <t xml:space="preserve">Exam was notable for melanotic, guiac + stool, gastric lavage showed no evidence of bleeding. </t>
  </si>
  <si>
    <t>Negative Brief Hospital Course: History: 66 yo woman with hx ESRD on HD, afib, presenting with weakness, hypotension and melena concerning for GIB.</t>
  </si>
  <si>
    <t>[u'hx', u'presenting with']</t>
  </si>
  <si>
    <t>Bleeding resolved with IV PPI.</t>
  </si>
  <si>
    <t>*] on admission given GIB and supratherapeutic INR, which was reversed.</t>
  </si>
  <si>
    <t>Acute Blood Loss anemia due to GI bleeding: Pt Hct drop of 15 points below most recent baseline.</t>
  </si>
  <si>
    <t>Blood Loss</t>
  </si>
  <si>
    <t>However, pt had reported melena, concerning for upper source.</t>
  </si>
  <si>
    <t>GI was consulted, and EGD showed no active bleeding, presumed due to PPI therapy.</t>
  </si>
  <si>
    <t xml:space="preserve">Her Hct stabilized without any repeat bleeding throughout the rest of her course. </t>
  </si>
  <si>
    <t>**] and aggressive debridement of skin lesions given risk of bleeding from underlying arterial source. 4.</t>
  </si>
  <si>
    <t>**] cause severe bleeding.</t>
  </si>
  <si>
    <t>Upper GI bleed 2.</t>
  </si>
  <si>
    <t>[**Hospital1 4**] for gastrointestinal bleeding.</t>
  </si>
  <si>
    <t>At admission, we found that your INR was elevated at &gt;19 and that your labs indicated that you had significant blood loss.</t>
  </si>
  <si>
    <t>An endoscopy was performed to assess the upper portion of your intestinal tract, but did not find any source of bleeding.</t>
  </si>
  <si>
    <t xml:space="preserve">You did not show any signs of further blood loss during your hospital course, and your labs showed a stable hematocrit for the past 10days. </t>
  </si>
  <si>
    <t>Rt rectus femoris intramuscular hematoma - [</t>
  </si>
  <si>
    <t>Mr. [**Known patient lastname 7528**] is an 88M with CAD, afib on warfarin, AS, and h/o GIB who presented on [**3-1**] with melena x2.</t>
  </si>
  <si>
    <t>He was trace guiac positive on rectal exam.</t>
  </si>
  <si>
    <t xml:space="preserve">He had some recent dysuria and hematuria. </t>
  </si>
  <si>
    <t xml:space="preserve">**] Hematuria, h/o TURP Arthritis Gout GIB Dementia n/c Occupation: retired pharmacist Drugs: Tobacco: none Alcohol: none Other: lives with daughter Review of systems: As above Flowsheet Data as of [**3055-3-3**] 09:00 AM Vital Signs Hemodynamic monitoring Fluid Balance 24 hours Since 12 AM Total In: PO: TF: IVF: Blood products: </t>
  </si>
  <si>
    <t xml:space="preserve">This 88M with h/o afib on warfarin, CAD, AS, and GIV presents with melena x2 and is transferred to the MICU for further management of hypotension. . </t>
  </si>
  <si>
    <t>[u'h/o', u'presents with']</t>
  </si>
  <si>
    <t xml:space="preserve">Anemia, h/o GIB and hematuria </t>
  </si>
  <si>
    <t>No further gross bleeding over hematuria overnight, Hct ~stable since transfusion yesterday AM - Type and cross,</t>
  </si>
  <si>
    <t xml:space="preserve">CAD Not on antiplatelet agents as an outpatient presumably given GIB Continue pravastatin. </t>
  </si>
  <si>
    <t xml:space="preserve">No plans to restart anticoagulation given h/o bleeding. </t>
  </si>
  <si>
    <t xml:space="preserve">Wound site was hemostatic with no bleeding. </t>
  </si>
  <si>
    <t xml:space="preserve">No hematoma, no bruit, dressing c/d/i. </t>
  </si>
  <si>
    <t>She had no rashes, ecchymosis or jaundice.</t>
  </si>
  <si>
    <t xml:space="preserve">Chief Complaint: Anemia, blood loss </t>
  </si>
  <si>
    <t>approximately 3 weeks ago presenting with hematuria.</t>
  </si>
  <si>
    <t>The patient reports that 1 week prior to presentation he passed 2 large blood clots with urination with small amount of bleeding.</t>
  </si>
  <si>
    <t>He had no further episodes of gross hematuria until the morning of [*</t>
  </si>
  <si>
    <t>[u'episodes of', u'no']</t>
  </si>
  <si>
    <t>The patient represented to ED with recurrent hematuria from foley, continued pain and decreased urine output.</t>
  </si>
  <si>
    <t>Rheumatic fever Paroxysmal atrial fibrillation Hypertension Hyperlipidemia TIA 10-12 years ago Benign prostatic hypertrophy Subdural hematoma in [**3101</t>
  </si>
  <si>
    <t>**] Status post cataract removal Status post evacuation of a subdural hematoma Occupation:</t>
  </si>
  <si>
    <t xml:space="preserve">Dry mouth, No(t) Epistaxis, No(t) OG / NG tube Cardiovascular: No(t) Chest pain, No(t) Palpitations, No(t) Edema, No(t) Tachycardia, No(t) Orthopnea </t>
  </si>
  <si>
    <t>Genitourinary: No(t) Dysuria, No(t) Foley, No(t) Dialysis, Hematuria Musculoskeletal</t>
  </si>
  <si>
    <t>HYPERTENSION, BENIGN ANXIETY NAUSEA / VOMITING ELECTROLYTE &amp; FLUID DISORDER, OTHER TACHYCARDIA, OTHER ANEMIA, ACUTE, SECONDARY TO BLOOD LOSS (HEMORRHAGE, BLEEDING) FEVER (HYPERTHERMIA, PYREXIA, NOT FEVER OF UNKNOWN ORIGIN) WOUND DEHISCENCE CELLULITIS RESPIRATORY FAILURE, ACUTE (</t>
  </si>
  <si>
    <t xml:space="preserve">[**10-10**] presented with chief compliant of hematemesis. </t>
  </si>
  <si>
    <t xml:space="preserve">shortly thereafter reports of vomiting blood. </t>
  </si>
  <si>
    <t>vomiting blood</t>
  </si>
  <si>
    <t xml:space="preserve">**] for platelet count 51 in setting of hemoptysis. </t>
  </si>
  <si>
    <t xml:space="preserve">Secretions less bloody. </t>
  </si>
  <si>
    <t xml:space="preserve">Allergies: Univasc Cough; Lipitor leg cramps; Vitamin E epistaxis; </t>
  </si>
  <si>
    <t xml:space="preserve">Punctate hemorrhages in conjunctiva. </t>
  </si>
  <si>
    <t>7.26 TCO2 21 18 19 17 Glucose 107 103 97 142 Other labs: PT / PTT / INR:20.7/39.2/1.9, CK / CKMB / Troponin-T:68/26/7.26, ALT / AST:2530/636, Alk Phos / T Bili:125/2.9, Amylase / Lipase:190/19, Differential-Neuts:96.7 %, Band:19.0 %, Lymph:1.4 %, Mono:1.9 %, Eos:0.0 %, D-dimer:6308 ng/mL, Fibrinogen:222 mg/dL, Lactic Acid:1.6 mmol/L, LDH:905 IU/L, Ca++:7.6 mg/dL, Mg++:2.5 mg/dL, PO4:7.6 mg/dL Assessment and Plan 70 yr old man with severe COPD on (steroids high dose), HTN, CHF, lung cancer s/p resection, AAA with extensive AA graft who developed acute cardiogenic shock and hemoptysis; etiology unclear but most likely etiology is cardiogenic shock most likely [**3-6**] MI. 1) Shock: Unclear initial etiology PE vs primary cardiac process.</t>
  </si>
  <si>
    <t>[**3-6**] significant hemoptysis.</t>
  </si>
  <si>
    <t>No e/o active bleeding (persistent but improved mild bloody secretions in the ETT suction.)</t>
  </si>
  <si>
    <t xml:space="preserve">- MRI head and spine once patient stabilized - repeat CT angio head/neck in 2 weeks to r/o mycotic aneurysm - final treatment would be surgery, however remains high risk of hemorrhagic conversion (approx 50%) - f/u neuro recs. </t>
  </si>
  <si>
    <t>This medicine makes it more likely for you to have minor bleeding such as a nosebleed or bleeding gums, this is normal.</t>
  </si>
  <si>
    <t>A major bleeding event would be dark or bloody stools, fatigue and trouble breathing.</t>
  </si>
  <si>
    <t xml:space="preserve">**11-18**] revealing a large retroperitoneal hematoma 9 by 7 centimeters. </t>
  </si>
  <si>
    <t xml:space="preserve">No epistaxis. </t>
  </si>
  <si>
    <t xml:space="preserve">The patient was mildly distended, soft, no masses, with some flank fullness, right greater than left with a persistent area of ecchymosis. </t>
  </si>
  <si>
    <t xml:space="preserve">He was found to have a retroperitoneal bleed on [**11-16**] secondary to dialysis catheter placement dropping the patient's hematocrit. </t>
  </si>
  <si>
    <t xml:space="preserve">**11-20**] which was negative for bleed. </t>
  </si>
  <si>
    <t xml:space="preserve">No clear source of blood loss, vitals stable. </t>
  </si>
  <si>
    <t>The mass was friable and bleeding spontaneously on contact.</t>
  </si>
  <si>
    <t xml:space="preserve">No evidence of bleeding was noted. </t>
  </si>
  <si>
    <t xml:space="preserve">63 y/o F w/ decompensated Stage IV CHF admitted for inotropic-assisted diuresis, with ICU course c/b hypercarbic respiratory failure requiring intubation, superimposed sepsis, GI bleeding requiring transfusion, persistent pressor requirement now found to have likely malignancy on push enteroscopy. . </t>
  </si>
  <si>
    <t xml:space="preserve">Plan for EGD for biopsy once acute bleeding stopped. </t>
  </si>
  <si>
    <t xml:space="preserve">**] Area VNA Discharge Diagnosis: Gastrointestinal bleed cholesystecomy </t>
  </si>
  <si>
    <t>/p Tricuspid repair Tachy-brady syndrome, s/p Permanent pacemeker implantation Polymyositis Postop Bleeding,</t>
  </si>
  <si>
    <t>Upper GI bleed: coffee grounds in the NG tube.</t>
  </si>
  <si>
    <t xml:space="preserve">Hct has remained stable - Hct goal &lt; 23 or active bleeding. </t>
  </si>
  <si>
    <t xml:space="preserve">Head CT: no evidence of hemorrhage, edema, or mass CXR: </t>
  </si>
  <si>
    <t>Continue PD as removing volume is beneficial for pressures - Head CT was neg for bleed -</t>
  </si>
  <si>
    <t xml:space="preserve">24 Hour Events: [**5-6**] bronch: minimal white frothy secretions bilaterally with scant hemoptysis -stopped lasix as met goal neg ~1L and had some tachycardia </t>
  </si>
  <si>
    <t xml:space="preserve">She had no history of gastrointestinal bleed. </t>
  </si>
  <si>
    <t xml:space="preserve">No history of claudication, anemia or bleeding problems. </t>
  </si>
  <si>
    <t xml:space="preserve">Transfuse for bleeding, &gt; 30 #hyperkalemia on admit resolved with kayexalate </t>
  </si>
  <si>
    <t xml:space="preserve">cll, reactive, infectious, now back to prior levels per OSH labs - Antibx as above - Pan cx - d/c NGTand replace with OG given risk of sinusitis - Skin care - Check C diff # CKD cr at baseline, good urine output #anemia hct near baseline - keep active t and s, - transfuse for active bleed or hct &lt; 24 #CLL </t>
  </si>
  <si>
    <t xml:space="preserve">No history of bleeding problems. </t>
  </si>
  <si>
    <t xml:space="preserve"># Persistent Hematuria Started after placing foley on admission and thought likely [**1-5**] traumatic foley + anticoagulation + UTI. </t>
  </si>
  <si>
    <t>Pt slowly had clearing of his urine with treatment of UTI, but then on HOD#5 had recurrence of dark hematuria (no clots) likely [**1-5**] supratherapeutic PTT of 106.8.</t>
  </si>
  <si>
    <t>When heparin was held the hematuria resolved and was not present at the time of discharge.</t>
  </si>
  <si>
    <t xml:space="preserve">[**State 26893**]; LIMA to midLAD, SVG to midLCX, SVG to D2 # Atrial fibrillation with RVR - digoxin and BB started for rate control - consider DCCV after antiacoag x1mo - first noted in [**3426**] but not on coumadin before # E.Coli UTI and bacteremia, pan-sensitive - cipro was continued for 14 days # Multiple prominent mediastinal lymph nodes - largest node in the prevascular space measures 22 x 12 mm - left lower lobe and lingular atelectasis; given hx history of smoking followup is recommended in six # Persistent Hematuria - likely [**1-5**] traumatic foley + anticoagulation + UTI --&gt; resolved by time of d/c . </t>
  </si>
  <si>
    <t xml:space="preserve">- It is very important that you go to your doctors office and have a lab draw on Monday [**2-25**] to have your INR checked and your coumadin dose adjusted - If you have recurrence of hematuria or continue to have difficulty initiating urination, have a stream or frequesnt visits to the bathroom at night you should set up an appointment with a urologist. . </t>
  </si>
  <si>
    <t xml:space="preserve">- It is very important that you go to your doctors office and have a lab draw on Monday [**2-25**] to have your INR checked and your coumadin dose adjusted - If you have recurrence of hematuria or continue to have difficulty initiating urination, have a stream or frequesnt visits to the bathroom at night you should set up an appointment with a urologist. </t>
  </si>
  <si>
    <t xml:space="preserve">Wt 87.2 Cr 0.9-1.2 PMH Rectal bleeding - fissure, Migraines, BPH, Depression, Tonsillectomy </t>
  </si>
  <si>
    <t>[u'PMH']</t>
  </si>
  <si>
    <t>She was taken to emergent pericardiocentesis, where ~610 cc of bloody fluid was drained, with immediate improvement in RHC hemodynamics (initial equalization of pressures, pericardial pressure ~35 mm Hg --</t>
  </si>
  <si>
    <t>Cardiac tamponade, etiology of bloody effusion most likely [**2-20**] malignancy 2.</t>
  </si>
  <si>
    <t xml:space="preserve">y/o F with PMHx of biventricular heart failure and moderate pulm hypertension presents with pleuritic chest pain, hypoxia and DOE transferred to the MICU for hemoptysis following thoracentesis. </t>
  </si>
  <si>
    <t>[u'PMH', u'presents with']</t>
  </si>
  <si>
    <t xml:space="preserve">Will not start anticoagulation in the setting of acute bleed. </t>
  </si>
  <si>
    <t># Elevated Intracranial Pressure: ICP at goal &lt;10; attributed to malabsorptive hydrocephalus following intracranial bleeding.</t>
  </si>
  <si>
    <t xml:space="preserve"># Scalp hematoma: No evidence of active bleed or infection. </t>
  </si>
  <si>
    <t>Less likely is occult bleeding, although pt s HCT has been trending down over last 5 days, his baseline is 25-30 over last year, so pt is at baseline. ?</t>
  </si>
  <si>
    <t xml:space="preserve">Orthopaedics did not feel that this was evidence of infection, and it was most likely a resolving hematoma. </t>
  </si>
  <si>
    <t xml:space="preserve">p vit K yest and today, monitor for any sign of downtrending Hct or clinical bleeding -monitor INR </t>
  </si>
  <si>
    <t>[u'monitor for']</t>
  </si>
  <si>
    <t>as well rate controlled - coumadin has been held because of diverticular bleed requiring hemicolectomy - 6.</t>
  </si>
  <si>
    <t xml:space="preserve">HCT was stable with no evidence of bleeding. </t>
  </si>
  <si>
    <t>If you develop any worrisome symptoms such as abdominal pain, pain at the site of biopsy, bleeding, blood in your urine, pain with urination, [**Month/Year (2)</t>
  </si>
  <si>
    <t xml:space="preserve">*2771-10-3**] 06:59 PM noted to developed hematoma at left HD line site with associated drop in HCT of several points Persistent pressor requirement Allergies: Univasc (Oral) (Moexipril Hcl) Cough; Lipitor (Oral) (Atorvastatin Calcium) leg cramps; Vitamin E epistaxis; Ambien (Oral) (Zolpidem Tartrate) disorientatio </t>
  </si>
  <si>
    <t xml:space="preserve">Extremities: 1+ anasarca, left groin hematoma. </t>
  </si>
  <si>
    <t xml:space="preserve">Assessment and Plan 70yo man w/ severe COPD, h/o lung ca, CHF, HTN, who presented w/ question of GI bleed was stable, then developed sudden shock. </t>
  </si>
  <si>
    <t>[u'h/o', u'presented w/']</t>
  </si>
  <si>
    <t xml:space="preserve">FFP yesterday, had LIJ HD catheter place, required transfusion of blood and platelets in this setting with significant bleeding and hematoma formation. </t>
  </si>
  <si>
    <t xml:space="preserve"># Coagulopathy: suspect [**3-6**] liver dysfunction and DIC - d/w cards when to start asa again, -monitor INR/CBC, give products when necessary for procedures or bleeding. </t>
  </si>
  <si>
    <t xml:space="preserve">-Tx for platelets &lt;50 or active bleeding. </t>
  </si>
  <si>
    <t>He presented with profound coagulopathy (INR &gt;20) and marked GIB.</t>
  </si>
  <si>
    <t xml:space="preserve">His Hct has been stable for 24 hours, without clinical bleeding. </t>
  </si>
  <si>
    <t xml:space="preserve">man with GI bleed in the setting of profound coagulopathy. </t>
  </si>
  <si>
    <t xml:space="preserve">Bleed appears to have stabilized, with stable Hct and no clinical bleeding for 24 hours. </t>
  </si>
  <si>
    <t xml:space="preserve">2 small maroon-colored BM; no BRBPR. </t>
  </si>
  <si>
    <t>red BM</t>
  </si>
  <si>
    <t xml:space="preserve">con CT scan prelim read of abd/pelvis showed b/l pleural effusions without retroperitonal or intraperitoneal bleed; radiologist read as nodule potentially consistent with diverticulitis. </t>
  </si>
  <si>
    <t xml:space="preserve">Subsequently, he underwent a tagged RBC study performed this AM, which was negative for bleed. </t>
  </si>
  <si>
    <t xml:space="preserve">Assessment and Plan GASTROINTESTINAL BLEED, OTHER (GI BLEED, GIB) Assessment and Plan: 78 year old male with a past medical history significant for DM, HTN, atrial fibrillation on coumadin, hx </t>
  </si>
  <si>
    <t xml:space="preserve">/p recent ex-lap for small bowel obstruction with evidence of lower GI bleed. </t>
  </si>
  <si>
    <t>Lower GI Bleed: known diverticular disease, given neg NG lavage in ED upper GI</t>
  </si>
  <si>
    <t>bleed less likely.</t>
  </si>
  <si>
    <t xml:space="preserve">RBC scan and maroon-colored stool suggests non-brisk bleed, and stabilization of Hct suggests resolution of active bleed. </t>
  </si>
  <si>
    <t>- Transfuse to keep HCT &gt;28 - Continue PPI daily - F/u surgery and GI recs 2) Acute Blood Loss Anemia on Chronic Anemia:</t>
  </si>
  <si>
    <t xml:space="preserve">GI bleed, but baseline HCT 25-30 likely due to ESRD and anemia of chronic disease. </t>
  </si>
  <si>
    <t>7) HTN: --Continue to hold antihypertensives in setting GI bleed 8) Dyslipidemia: --Continue simvastatin # Secondary hyperparathyroidism: cont cinacelcet - unclear why also on paricalcitol will need to speak to Radius # S/P lysis of adhesions: cont to control pain, use iv morphine prn # FEN:NPO # Prophylaxis: pneumoboots, ppi # Access: peripherals and central line -- subclavian central line appears to be from last discharge [</t>
  </si>
  <si>
    <t>[**Last Name 113**] PROBLEM - ENTER DESCRIPTION IN COMMENTS Right arm hematoma HEPATIC ENCEPHALOPATHY HYPERTENSION, BENIGN ELECTROLYTE &amp; FLUID DISORDER,</t>
  </si>
  <si>
    <t xml:space="preserve">Patient has no lower back pain that would be evidence of RP bleed. </t>
  </si>
  <si>
    <t>No good records on findings during EGD today, however, no note of active bleeding -continue to trend CBC/HCTs , no evidence of any active GIB at this time - continue IV PPI</t>
  </si>
  <si>
    <t># Prophylaxis: Pneumoboots, if no active bleeding and Hct stable,</t>
  </si>
  <si>
    <t xml:space="preserve">- change from lovenox to sub-cutaneous heparin 5000 units per neuro due to concern for possible septic thrombus that could bleed, pt has h/o bleeding with lovenox - TEE to evaluate for clots/vegetations on Monday . </t>
  </si>
  <si>
    <t xml:space="preserve">Chest: lungs CTAB, 4-5 cm purple ecchymosis just superior to left nipple CV: RRR, no MRG Abdomen: surgical scars consistent with history; soft, ND/NT, no HSM, +BS GU: foley in place, draining yellow urine Ext: warm, well-perfused, non-palpable distal pulses, no edema or ulcers MSK: able to flex and abduct L thigh to 30 deg w/ mild pain. </t>
  </si>
  <si>
    <t>MR, CAD, BPH, Hyperlipidemia, HTN, SVT vs. NSVT preoperatively, History of severe nose bleeds, Lipoma, s/</t>
  </si>
  <si>
    <t>He required flexibile cystoscopy for placement of foley and was started on a [**Doctor Last Name **] drip for hematuria.</t>
  </si>
  <si>
    <t>Head MR found no evidence of acute infarction or abnormalities except slightly diminished flow signal within the right Sylvian middle cerebral artery branches compared to the left side, while CT scan showed no intracranial hemorrhage or mass effect.</t>
  </si>
  <si>
    <t>He was voiding without difficulty and his hematuria had completely resolved.</t>
  </si>
  <si>
    <t xml:space="preserve">**] VNA Discharge Diagnosis: MR, CAD, Postop Atrial Fibrillation/SVT, Postop TIA, Hematuria, BPH, Hyperlipidemia, HTN, SVT vs. NSVT preoperatively, History of severe nose bleeds, Lipoma Discharge Condition: Good Discharge Instructions: </t>
  </si>
  <si>
    <t xml:space="preserve">Left upper extremity hematoma. </t>
  </si>
  <si>
    <t>Had melanotic/frankly bloody bm [</t>
  </si>
  <si>
    <t xml:space="preserve">ACE pressure dressing appears to have stemmed blood loss somewhat. </t>
  </si>
  <si>
    <t>There is no hemorrhage, no midline shift and the basilar cisterns are preserved.</t>
  </si>
  <si>
    <t>Hematuria - Resolved.</t>
  </si>
  <si>
    <t>EXTREMITIES: no C/C/E, incision in right groin moist but clean, L fem no hematoma, bruit.</t>
  </si>
  <si>
    <t>R leg dressing staples intact, healing but with expanding surrounding hematoma.</t>
  </si>
  <si>
    <t xml:space="preserve">Likely BLOOD LOSS and INFLAMMATION as dual contributors - Gastroocult + NGT secretions, now on [**Hospital1 **] PPI - Tranfusion support as needed . </t>
  </si>
  <si>
    <t xml:space="preserve">**] URINE URINE CULTURE-FINAL {YEAST} [**3105-3-13**] CATHETER TIP-IV WOUND CULTURE-FINAL NGTD [**3105-3-12**] BLOOD CULTURE Blood Culture, Routine-PENDING NGTD [**3105-3-12**] BLOOD CULTURE Blood Culture, Routine-PENDING NGTD Assessment and Plan 73F s/p CABG on [**12-24**] complicated by sternal wound infxn, a-fib, and respiratory failure requiring trach/PEG returns with bleeding from her tracheostomy site and later developed loculated left pleural effusion and persistent leukocytosis on tobramycin, tigecycline, and vancomycin. </t>
  </si>
  <si>
    <t>Continues to be hypotensive, but no active signs of bleeding.</t>
  </si>
  <si>
    <t xml:space="preserve">Nutrition: NPO Renal: Foley, Adequate UO Hematology: Serial Hct, -blood loss anemia --&gt; currently stable, no e/o ongoing blood loss --&gt; hold off on tranfusion at this time--&gt; repeat hct at 1pm. </t>
  </si>
  <si>
    <t xml:space="preserve">Bili:87/4.4, Differential-Neuts:88.5 %, Lymph:6.6 %, Mono:4.6 %, Eos:0.2 %, Lactic Acid:1.3 mmol/L, Albumin:2.4 g/dL, LDH:151 IU/L, Ca++:7.3 mg/dL, Mg++:1.7 mg/dL, PO4:5.0 mg/dL Assessment and Plan CIRRHOSIS OF LIVER, OTHER ESOPHAGEAL VARICES CHOLANGITIS ANEMIA, ACUTE, SECONDARY TO BLOOD LOSS (HEMORRHAGE, BLEEDING) </t>
  </si>
  <si>
    <t>Of note, patient has undergone a right TPT/PT lesion with atherectomy on [**2526-6-19**] complicated by groin hematoma with extension into penis and scrotum.</t>
  </si>
  <si>
    <t xml:space="preserve">GU: + ecchymosis pubic symphysis to scrotum, foley in place Pertinent Results: </t>
  </si>
  <si>
    <t>This was thought to be due to both dehydration and ? post-obstructive component from groin hematoma (patient with history of peripheral cath/intervention).</t>
  </si>
  <si>
    <t># Groin hematoma Patient with known groin hematoma following recent peripheral revascularization procedure.</t>
  </si>
  <si>
    <t xml:space="preserve">He does report bloody sputum which has been ongoing for many months. </t>
  </si>
  <si>
    <t xml:space="preserve">Patient admitted from: [**Hospital1 52**] ER History obtained from Patient, Medical records Allergies: Compazine (Injection) (Prochlorperazine Edisylate) Unknown; Codeine Unknown; Atenolol bradycardia; Last dose of Antibiotics: Infusions: Other ICU medications: Other medications: Past medical history: Family history: Social History: Malignant Hypertension Pulmonary Embolus s/p IVC filter, not anticoagulated [**2-25**] poor compliance Polysubstance abuse - on Methadone Hepatitis C - undetectable HCV RNA since [**3-30**] COPD GERD PTSD Anxiety/Depression Antisocial Personality Disorder VitB 12 deficiency NC Occupation: Disability Drugs: History of Heroin abuse on methadone Tobacco: History of tobacco use, none in 10 years Alcohol: None currently Other: Review of systems: Respiratory: No(t) Cough, bloody sputum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</si>
</sst>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1"/>
  <sheetViews>
    <sheetView tabSelected="1" topLeftCell="A20" workbookViewId="0"/>
  </sheetViews>
  <sheetFormatPr baseColWidth="10" defaultRowHeight="16" x14ac:dyDescent="0.2"/>
  <cols>
    <col min="3" max="3" width="88.1640625" customWidth="1"/>
  </cols>
  <sheetData>
    <row r="1" spans="1:9" x14ac:dyDescent="0.2">
      <c r="A1" t="s">
        <v>0</v>
      </c>
      <c r="B1" t="s">
        <v>1</v>
      </c>
      <c r="C1" t="s">
        <v>2</v>
      </c>
      <c r="D1" t="s">
        <v>3</v>
      </c>
      <c r="E1" t="s">
        <v>4</v>
      </c>
      <c r="F1" t="s">
        <v>5</v>
      </c>
      <c r="G1" t="s">
        <v>6</v>
      </c>
      <c r="H1" t="s">
        <v>7</v>
      </c>
      <c r="I1" t="s">
        <v>8</v>
      </c>
    </row>
    <row r="2" spans="1:9" x14ac:dyDescent="0.2">
      <c r="A2">
        <v>19493</v>
      </c>
      <c r="B2">
        <v>0</v>
      </c>
    </row>
    <row r="3" spans="1:9" x14ac:dyDescent="0.2">
      <c r="A3">
        <v>574243</v>
      </c>
      <c r="B3">
        <v>0</v>
      </c>
    </row>
    <row r="4" spans="1:9" x14ac:dyDescent="0.2">
      <c r="A4">
        <v>44122</v>
      </c>
      <c r="B4">
        <v>0</v>
      </c>
      <c r="C4" t="s">
        <v>9</v>
      </c>
      <c r="D4">
        <v>1</v>
      </c>
      <c r="E4" t="s">
        <v>10</v>
      </c>
      <c r="F4" t="s">
        <v>11</v>
      </c>
      <c r="G4">
        <v>22055</v>
      </c>
      <c r="H4">
        <v>2415</v>
      </c>
      <c r="I4">
        <v>2490</v>
      </c>
    </row>
    <row r="5" spans="1:9" x14ac:dyDescent="0.2">
      <c r="A5">
        <v>44122</v>
      </c>
      <c r="B5">
        <v>0</v>
      </c>
      <c r="C5" t="s">
        <v>12</v>
      </c>
      <c r="D5">
        <v>1</v>
      </c>
      <c r="E5" t="s">
        <v>13</v>
      </c>
      <c r="F5" t="s">
        <v>11</v>
      </c>
      <c r="G5">
        <v>22055</v>
      </c>
      <c r="H5">
        <v>2639</v>
      </c>
      <c r="I5">
        <v>2704</v>
      </c>
    </row>
    <row r="6" spans="1:9" x14ac:dyDescent="0.2">
      <c r="A6">
        <v>44122</v>
      </c>
      <c r="B6">
        <v>0</v>
      </c>
      <c r="C6" t="s">
        <v>14</v>
      </c>
      <c r="D6">
        <v>0</v>
      </c>
      <c r="E6" t="s">
        <v>15</v>
      </c>
      <c r="F6" t="s">
        <v>16</v>
      </c>
      <c r="G6">
        <v>22055</v>
      </c>
      <c r="H6">
        <v>7744</v>
      </c>
      <c r="I6">
        <v>7785</v>
      </c>
    </row>
    <row r="7" spans="1:9" x14ac:dyDescent="0.2">
      <c r="A7">
        <v>368139</v>
      </c>
      <c r="B7">
        <v>0</v>
      </c>
    </row>
    <row r="8" spans="1:9" x14ac:dyDescent="0.2">
      <c r="A8">
        <v>10513</v>
      </c>
      <c r="B8">
        <v>0</v>
      </c>
    </row>
    <row r="9" spans="1:9" x14ac:dyDescent="0.2">
      <c r="A9">
        <v>612509</v>
      </c>
      <c r="B9">
        <v>0</v>
      </c>
    </row>
    <row r="10" spans="1:9" x14ac:dyDescent="0.2">
      <c r="A10">
        <v>35789</v>
      </c>
      <c r="B10">
        <v>0</v>
      </c>
    </row>
    <row r="11" spans="1:9" x14ac:dyDescent="0.2">
      <c r="A11">
        <v>490826</v>
      </c>
      <c r="B11">
        <v>0</v>
      </c>
      <c r="C11" t="s">
        <v>17</v>
      </c>
      <c r="D11">
        <v>0</v>
      </c>
      <c r="E11" t="s">
        <v>18</v>
      </c>
      <c r="F11" t="s">
        <v>19</v>
      </c>
      <c r="G11">
        <v>9312</v>
      </c>
      <c r="H11">
        <v>8122</v>
      </c>
      <c r="I11">
        <v>8136</v>
      </c>
    </row>
    <row r="12" spans="1:9" x14ac:dyDescent="0.2">
      <c r="A12">
        <v>43273</v>
      </c>
      <c r="B12">
        <v>0</v>
      </c>
    </row>
    <row r="13" spans="1:9" x14ac:dyDescent="0.2">
      <c r="A13">
        <v>403203</v>
      </c>
      <c r="B13">
        <v>0</v>
      </c>
    </row>
    <row r="14" spans="1:9" x14ac:dyDescent="0.2">
      <c r="A14">
        <v>706163</v>
      </c>
      <c r="B14">
        <v>0</v>
      </c>
    </row>
    <row r="15" spans="1:9" x14ac:dyDescent="0.2">
      <c r="A15">
        <v>590053</v>
      </c>
      <c r="B15">
        <v>1</v>
      </c>
      <c r="C15" t="s">
        <v>20</v>
      </c>
      <c r="D15">
        <v>0</v>
      </c>
      <c r="E15" t="s">
        <v>13</v>
      </c>
      <c r="F15" t="s">
        <v>21</v>
      </c>
      <c r="G15">
        <v>6513</v>
      </c>
      <c r="H15">
        <v>6021</v>
      </c>
      <c r="I15">
        <v>6048</v>
      </c>
    </row>
    <row r="16" spans="1:9" x14ac:dyDescent="0.2">
      <c r="A16">
        <v>353549</v>
      </c>
      <c r="B16">
        <v>0</v>
      </c>
    </row>
    <row r="17" spans="1:9" x14ac:dyDescent="0.2">
      <c r="A17">
        <v>48906</v>
      </c>
      <c r="B17">
        <v>0</v>
      </c>
    </row>
    <row r="18" spans="1:9" x14ac:dyDescent="0.2">
      <c r="A18">
        <v>636610</v>
      </c>
      <c r="B18">
        <v>1</v>
      </c>
      <c r="C18" t="s">
        <v>22</v>
      </c>
      <c r="D18">
        <v>1</v>
      </c>
      <c r="E18" t="s">
        <v>23</v>
      </c>
      <c r="F18" t="s">
        <v>11</v>
      </c>
      <c r="G18">
        <v>9781</v>
      </c>
      <c r="H18">
        <v>8768</v>
      </c>
      <c r="I18">
        <v>8812</v>
      </c>
    </row>
    <row r="19" spans="1:9" x14ac:dyDescent="0.2">
      <c r="A19">
        <v>44607</v>
      </c>
      <c r="B19">
        <v>0</v>
      </c>
    </row>
    <row r="20" spans="1:9" x14ac:dyDescent="0.2">
      <c r="A20">
        <v>497414</v>
      </c>
      <c r="B20">
        <v>1</v>
      </c>
    </row>
    <row r="21" spans="1:9" x14ac:dyDescent="0.2">
      <c r="A21">
        <v>343866</v>
      </c>
      <c r="B21">
        <v>0</v>
      </c>
    </row>
    <row r="22" spans="1:9" x14ac:dyDescent="0.2">
      <c r="A22">
        <v>25060</v>
      </c>
      <c r="B22">
        <v>0</v>
      </c>
      <c r="C22" t="s">
        <v>24</v>
      </c>
      <c r="D22">
        <v>0</v>
      </c>
      <c r="E22" t="s">
        <v>15</v>
      </c>
      <c r="F22" t="s">
        <v>25</v>
      </c>
      <c r="G22">
        <v>16141</v>
      </c>
      <c r="H22">
        <v>2664</v>
      </c>
      <c r="I22">
        <v>2737</v>
      </c>
    </row>
    <row r="23" spans="1:9" x14ac:dyDescent="0.2">
      <c r="A23">
        <v>25060</v>
      </c>
      <c r="B23">
        <v>0</v>
      </c>
      <c r="C23" t="s">
        <v>26</v>
      </c>
      <c r="D23">
        <v>0</v>
      </c>
      <c r="E23" t="s">
        <v>13</v>
      </c>
      <c r="F23" t="s">
        <v>27</v>
      </c>
      <c r="G23">
        <v>16141</v>
      </c>
      <c r="H23">
        <v>2763</v>
      </c>
      <c r="I23">
        <v>2846</v>
      </c>
    </row>
    <row r="24" spans="1:9" x14ac:dyDescent="0.2">
      <c r="A24">
        <v>25060</v>
      </c>
      <c r="B24">
        <v>0</v>
      </c>
      <c r="C24" t="s">
        <v>28</v>
      </c>
      <c r="D24">
        <v>0</v>
      </c>
      <c r="E24" t="s">
        <v>15</v>
      </c>
      <c r="F24" t="s">
        <v>29</v>
      </c>
      <c r="G24">
        <v>16141</v>
      </c>
      <c r="H24">
        <v>4275</v>
      </c>
      <c r="I24">
        <v>4287</v>
      </c>
    </row>
    <row r="25" spans="1:9" x14ac:dyDescent="0.2">
      <c r="A25">
        <v>25060</v>
      </c>
      <c r="B25">
        <v>0</v>
      </c>
      <c r="C25" t="s">
        <v>30</v>
      </c>
      <c r="D25">
        <v>1</v>
      </c>
      <c r="E25" t="s">
        <v>31</v>
      </c>
      <c r="F25" t="s">
        <v>11</v>
      </c>
      <c r="G25">
        <v>16141</v>
      </c>
      <c r="H25">
        <v>9874</v>
      </c>
      <c r="I25">
        <v>9948</v>
      </c>
    </row>
    <row r="26" spans="1:9" x14ac:dyDescent="0.2">
      <c r="A26">
        <v>581589</v>
      </c>
      <c r="B26">
        <v>0</v>
      </c>
    </row>
    <row r="27" spans="1:9" x14ac:dyDescent="0.2">
      <c r="A27">
        <v>698772</v>
      </c>
      <c r="B27">
        <v>1</v>
      </c>
      <c r="C27" t="s">
        <v>32</v>
      </c>
      <c r="D27">
        <v>1</v>
      </c>
      <c r="E27" t="s">
        <v>33</v>
      </c>
      <c r="F27" t="s">
        <v>34</v>
      </c>
      <c r="G27">
        <v>8012</v>
      </c>
      <c r="H27">
        <v>0</v>
      </c>
      <c r="I27">
        <v>50</v>
      </c>
    </row>
    <row r="28" spans="1:9" x14ac:dyDescent="0.2">
      <c r="A28">
        <v>698772</v>
      </c>
      <c r="B28">
        <v>1</v>
      </c>
      <c r="C28" t="s">
        <v>35</v>
      </c>
      <c r="D28">
        <v>0</v>
      </c>
      <c r="E28" t="s">
        <v>18</v>
      </c>
      <c r="F28" t="s">
        <v>36</v>
      </c>
      <c r="G28">
        <v>8012</v>
      </c>
      <c r="H28">
        <v>54</v>
      </c>
      <c r="I28">
        <v>196</v>
      </c>
    </row>
    <row r="29" spans="1:9" x14ac:dyDescent="0.2">
      <c r="A29">
        <v>698772</v>
      </c>
      <c r="B29">
        <v>1</v>
      </c>
      <c r="C29" t="s">
        <v>37</v>
      </c>
      <c r="D29">
        <v>1</v>
      </c>
      <c r="E29" t="s">
        <v>38</v>
      </c>
      <c r="F29" t="s">
        <v>11</v>
      </c>
      <c r="G29">
        <v>8012</v>
      </c>
      <c r="H29">
        <v>5867</v>
      </c>
      <c r="I29">
        <v>6059</v>
      </c>
    </row>
    <row r="30" spans="1:9" x14ac:dyDescent="0.2">
      <c r="A30">
        <v>698772</v>
      </c>
      <c r="B30">
        <v>1</v>
      </c>
      <c r="C30" t="s">
        <v>37</v>
      </c>
      <c r="D30">
        <v>1</v>
      </c>
      <c r="E30" t="s">
        <v>39</v>
      </c>
      <c r="F30" t="s">
        <v>11</v>
      </c>
      <c r="G30">
        <v>8012</v>
      </c>
      <c r="H30">
        <v>5867</v>
      </c>
      <c r="I30">
        <v>6059</v>
      </c>
    </row>
    <row r="31" spans="1:9" x14ac:dyDescent="0.2">
      <c r="A31">
        <v>698772</v>
      </c>
      <c r="B31">
        <v>1</v>
      </c>
      <c r="C31" t="s">
        <v>37</v>
      </c>
      <c r="D31">
        <v>1</v>
      </c>
      <c r="E31" t="s">
        <v>39</v>
      </c>
      <c r="F31" t="s">
        <v>11</v>
      </c>
      <c r="G31">
        <v>8012</v>
      </c>
      <c r="H31">
        <v>5867</v>
      </c>
      <c r="I31">
        <v>6059</v>
      </c>
    </row>
    <row r="32" spans="1:9" x14ac:dyDescent="0.2">
      <c r="A32">
        <v>698772</v>
      </c>
      <c r="B32">
        <v>1</v>
      </c>
      <c r="C32" t="s">
        <v>37</v>
      </c>
      <c r="D32">
        <v>0</v>
      </c>
      <c r="E32" t="s">
        <v>18</v>
      </c>
      <c r="F32" t="s">
        <v>36</v>
      </c>
      <c r="G32">
        <v>8012</v>
      </c>
      <c r="H32">
        <v>5867</v>
      </c>
      <c r="I32">
        <v>6059</v>
      </c>
    </row>
    <row r="33" spans="1:9" x14ac:dyDescent="0.2">
      <c r="A33">
        <v>698772</v>
      </c>
      <c r="B33">
        <v>1</v>
      </c>
      <c r="C33" t="s">
        <v>37</v>
      </c>
      <c r="D33">
        <v>1</v>
      </c>
      <c r="E33" t="s">
        <v>13</v>
      </c>
      <c r="F33" t="s">
        <v>11</v>
      </c>
      <c r="G33">
        <v>8012</v>
      </c>
      <c r="H33">
        <v>5867</v>
      </c>
      <c r="I33">
        <v>6059</v>
      </c>
    </row>
    <row r="34" spans="1:9" x14ac:dyDescent="0.2">
      <c r="A34">
        <v>698772</v>
      </c>
      <c r="B34">
        <v>1</v>
      </c>
      <c r="C34" t="s">
        <v>40</v>
      </c>
      <c r="D34">
        <v>1</v>
      </c>
      <c r="E34" t="s">
        <v>41</v>
      </c>
      <c r="F34" t="s">
        <v>11</v>
      </c>
      <c r="G34">
        <v>8012</v>
      </c>
      <c r="H34">
        <v>6059</v>
      </c>
      <c r="I34">
        <v>6094</v>
      </c>
    </row>
    <row r="35" spans="1:9" x14ac:dyDescent="0.2">
      <c r="A35">
        <v>698772</v>
      </c>
      <c r="B35">
        <v>1</v>
      </c>
      <c r="C35" t="e">
        <f>- Attempt SBT again after dialysis - Extubate if passed SBT CAD Stable - Hold ASA, BB in the setting of GI bleed - Continue statin Back and hip pain - Continue tramadol, oxazepam as BP tolerates.</f>
        <v>#NAME?</v>
      </c>
      <c r="D35">
        <v>0</v>
      </c>
      <c r="E35" t="s">
        <v>18</v>
      </c>
      <c r="F35" t="s">
        <v>42</v>
      </c>
      <c r="G35">
        <v>8012</v>
      </c>
      <c r="H35">
        <v>6848</v>
      </c>
      <c r="I35">
        <v>7068</v>
      </c>
    </row>
    <row r="36" spans="1:9" x14ac:dyDescent="0.2">
      <c r="A36">
        <v>25698</v>
      </c>
      <c r="B36">
        <v>0</v>
      </c>
    </row>
    <row r="37" spans="1:9" x14ac:dyDescent="0.2">
      <c r="A37">
        <v>605953</v>
      </c>
      <c r="B37">
        <v>0</v>
      </c>
    </row>
    <row r="38" spans="1:9" x14ac:dyDescent="0.2">
      <c r="A38">
        <v>54289</v>
      </c>
      <c r="B38">
        <v>0</v>
      </c>
    </row>
    <row r="39" spans="1:9" x14ac:dyDescent="0.2">
      <c r="A39">
        <v>703226</v>
      </c>
      <c r="B39">
        <v>0</v>
      </c>
    </row>
    <row r="40" spans="1:9" x14ac:dyDescent="0.2">
      <c r="A40">
        <v>730388</v>
      </c>
      <c r="B40">
        <v>1</v>
      </c>
      <c r="C40" t="s">
        <v>43</v>
      </c>
      <c r="D40">
        <v>1</v>
      </c>
      <c r="E40" t="s">
        <v>44</v>
      </c>
      <c r="F40" t="s">
        <v>45</v>
      </c>
      <c r="G40">
        <v>9102</v>
      </c>
      <c r="H40">
        <v>6031</v>
      </c>
      <c r="I40">
        <v>6165</v>
      </c>
    </row>
    <row r="41" spans="1:9" x14ac:dyDescent="0.2">
      <c r="A41">
        <v>730388</v>
      </c>
      <c r="B41">
        <v>1</v>
      </c>
      <c r="C41" t="s">
        <v>46</v>
      </c>
      <c r="D41">
        <v>0</v>
      </c>
      <c r="E41" t="s">
        <v>33</v>
      </c>
      <c r="F41" t="s">
        <v>47</v>
      </c>
      <c r="G41">
        <v>9102</v>
      </c>
      <c r="H41">
        <v>7418</v>
      </c>
      <c r="I41">
        <v>7581</v>
      </c>
    </row>
    <row r="42" spans="1:9" x14ac:dyDescent="0.2">
      <c r="A42">
        <v>730388</v>
      </c>
      <c r="B42">
        <v>1</v>
      </c>
      <c r="C42" t="s">
        <v>48</v>
      </c>
      <c r="D42">
        <v>0</v>
      </c>
      <c r="E42" t="s">
        <v>18</v>
      </c>
      <c r="F42" t="s">
        <v>36</v>
      </c>
      <c r="G42">
        <v>9102</v>
      </c>
      <c r="H42">
        <v>7581</v>
      </c>
      <c r="I42">
        <v>7621</v>
      </c>
    </row>
    <row r="43" spans="1:9" x14ac:dyDescent="0.2">
      <c r="A43">
        <v>487384</v>
      </c>
      <c r="B43">
        <v>0</v>
      </c>
      <c r="C43" t="s">
        <v>49</v>
      </c>
      <c r="D43">
        <v>0</v>
      </c>
      <c r="E43" t="s">
        <v>50</v>
      </c>
      <c r="F43" t="s">
        <v>51</v>
      </c>
      <c r="G43">
        <v>8507</v>
      </c>
      <c r="H43">
        <v>7621</v>
      </c>
      <c r="I43">
        <v>7848</v>
      </c>
    </row>
    <row r="44" spans="1:9" x14ac:dyDescent="0.2">
      <c r="A44">
        <v>564485</v>
      </c>
      <c r="B44">
        <v>0</v>
      </c>
    </row>
    <row r="45" spans="1:9" x14ac:dyDescent="0.2">
      <c r="A45">
        <v>561241</v>
      </c>
      <c r="B45">
        <v>0</v>
      </c>
    </row>
    <row r="46" spans="1:9" x14ac:dyDescent="0.2">
      <c r="A46">
        <v>441679</v>
      </c>
      <c r="B46">
        <v>1</v>
      </c>
      <c r="C46" t="s">
        <v>52</v>
      </c>
      <c r="D46">
        <v>1</v>
      </c>
      <c r="E46" t="s">
        <v>53</v>
      </c>
      <c r="F46" t="s">
        <v>11</v>
      </c>
      <c r="G46">
        <v>5679</v>
      </c>
      <c r="H46">
        <v>665</v>
      </c>
      <c r="I46">
        <v>705</v>
      </c>
    </row>
    <row r="47" spans="1:9" x14ac:dyDescent="0.2">
      <c r="A47">
        <v>441679</v>
      </c>
      <c r="B47">
        <v>1</v>
      </c>
      <c r="C47" t="s">
        <v>54</v>
      </c>
      <c r="D47">
        <v>1</v>
      </c>
      <c r="E47" t="s">
        <v>55</v>
      </c>
      <c r="F47" t="s">
        <v>11</v>
      </c>
      <c r="G47">
        <v>5679</v>
      </c>
      <c r="H47">
        <v>1239</v>
      </c>
      <c r="I47">
        <v>1491</v>
      </c>
    </row>
    <row r="48" spans="1:9" x14ac:dyDescent="0.2">
      <c r="A48">
        <v>441679</v>
      </c>
      <c r="B48">
        <v>1</v>
      </c>
      <c r="C48" t="s">
        <v>56</v>
      </c>
      <c r="D48">
        <v>1</v>
      </c>
      <c r="E48" t="s">
        <v>57</v>
      </c>
      <c r="F48" t="s">
        <v>11</v>
      </c>
      <c r="G48">
        <v>5679</v>
      </c>
      <c r="H48">
        <v>3272</v>
      </c>
      <c r="I48">
        <v>3299</v>
      </c>
    </row>
    <row r="49" spans="1:9" x14ac:dyDescent="0.2">
      <c r="A49">
        <v>441679</v>
      </c>
      <c r="B49">
        <v>1</v>
      </c>
      <c r="C49" t="s">
        <v>58</v>
      </c>
      <c r="D49">
        <v>1</v>
      </c>
      <c r="E49" t="s">
        <v>59</v>
      </c>
      <c r="F49" t="s">
        <v>11</v>
      </c>
      <c r="G49">
        <v>5679</v>
      </c>
      <c r="H49">
        <v>3545</v>
      </c>
      <c r="I49">
        <v>4128</v>
      </c>
    </row>
    <row r="50" spans="1:9" x14ac:dyDescent="0.2">
      <c r="A50">
        <v>441679</v>
      </c>
      <c r="B50">
        <v>1</v>
      </c>
      <c r="C50" t="s">
        <v>58</v>
      </c>
      <c r="D50">
        <v>1</v>
      </c>
      <c r="E50" t="s">
        <v>60</v>
      </c>
      <c r="F50" t="s">
        <v>11</v>
      </c>
      <c r="G50">
        <v>5679</v>
      </c>
      <c r="H50">
        <v>3545</v>
      </c>
      <c r="I50">
        <v>4128</v>
      </c>
    </row>
    <row r="51" spans="1:9" x14ac:dyDescent="0.2">
      <c r="A51">
        <v>441679</v>
      </c>
      <c r="B51">
        <v>1</v>
      </c>
      <c r="C51" t="s">
        <v>58</v>
      </c>
      <c r="D51">
        <v>1</v>
      </c>
      <c r="E51" t="s">
        <v>61</v>
      </c>
      <c r="F51" t="s">
        <v>11</v>
      </c>
      <c r="G51">
        <v>5679</v>
      </c>
      <c r="H51">
        <v>3545</v>
      </c>
      <c r="I51">
        <v>4128</v>
      </c>
    </row>
    <row r="52" spans="1:9" x14ac:dyDescent="0.2">
      <c r="A52">
        <v>441679</v>
      </c>
      <c r="B52">
        <v>1</v>
      </c>
      <c r="C52" t="s">
        <v>62</v>
      </c>
      <c r="D52">
        <v>0</v>
      </c>
      <c r="E52" t="s">
        <v>50</v>
      </c>
      <c r="F52" t="s">
        <v>51</v>
      </c>
      <c r="G52">
        <v>5679</v>
      </c>
      <c r="H52">
        <v>4389</v>
      </c>
      <c r="I52">
        <v>4514</v>
      </c>
    </row>
    <row r="53" spans="1:9" x14ac:dyDescent="0.2">
      <c r="A53">
        <v>44515</v>
      </c>
      <c r="B53">
        <v>1</v>
      </c>
      <c r="C53" t="s">
        <v>63</v>
      </c>
      <c r="D53">
        <v>0</v>
      </c>
      <c r="E53" t="s">
        <v>44</v>
      </c>
      <c r="F53" t="s">
        <v>64</v>
      </c>
      <c r="G53">
        <v>6853</v>
      </c>
      <c r="H53">
        <v>856</v>
      </c>
      <c r="I53">
        <v>926</v>
      </c>
    </row>
    <row r="54" spans="1:9" x14ac:dyDescent="0.2">
      <c r="A54">
        <v>44515</v>
      </c>
      <c r="B54">
        <v>1</v>
      </c>
      <c r="C54" t="s">
        <v>65</v>
      </c>
      <c r="D54">
        <v>1</v>
      </c>
      <c r="E54" t="s">
        <v>18</v>
      </c>
      <c r="F54" t="s">
        <v>11</v>
      </c>
      <c r="G54">
        <v>6853</v>
      </c>
      <c r="H54">
        <v>1263</v>
      </c>
      <c r="I54">
        <v>1333</v>
      </c>
    </row>
    <row r="55" spans="1:9" x14ac:dyDescent="0.2">
      <c r="A55">
        <v>44515</v>
      </c>
      <c r="B55">
        <v>1</v>
      </c>
      <c r="C55" t="s">
        <v>66</v>
      </c>
      <c r="D55">
        <v>1</v>
      </c>
      <c r="E55" t="s">
        <v>18</v>
      </c>
      <c r="F55" t="s">
        <v>11</v>
      </c>
      <c r="G55">
        <v>6853</v>
      </c>
      <c r="H55">
        <v>3610</v>
      </c>
      <c r="I55">
        <v>3663</v>
      </c>
    </row>
    <row r="56" spans="1:9" x14ac:dyDescent="0.2">
      <c r="A56">
        <v>44515</v>
      </c>
      <c r="B56">
        <v>1</v>
      </c>
      <c r="C56" t="s">
        <v>67</v>
      </c>
      <c r="D56">
        <v>0</v>
      </c>
      <c r="E56" t="s">
        <v>50</v>
      </c>
      <c r="F56" t="s">
        <v>64</v>
      </c>
      <c r="G56">
        <v>6853</v>
      </c>
      <c r="H56">
        <v>3986</v>
      </c>
      <c r="I56">
        <v>4127</v>
      </c>
    </row>
    <row r="57" spans="1:9" x14ac:dyDescent="0.2">
      <c r="A57">
        <v>44515</v>
      </c>
      <c r="B57">
        <v>1</v>
      </c>
      <c r="C57" t="s">
        <v>68</v>
      </c>
      <c r="D57">
        <v>1</v>
      </c>
      <c r="E57" t="s">
        <v>39</v>
      </c>
      <c r="F57" t="s">
        <v>11</v>
      </c>
      <c r="G57">
        <v>6853</v>
      </c>
      <c r="H57">
        <v>4256</v>
      </c>
      <c r="I57">
        <v>4288</v>
      </c>
    </row>
    <row r="58" spans="1:9" x14ac:dyDescent="0.2">
      <c r="A58">
        <v>44515</v>
      </c>
      <c r="B58">
        <v>1</v>
      </c>
      <c r="C58" t="s">
        <v>69</v>
      </c>
      <c r="D58">
        <v>1</v>
      </c>
      <c r="E58" t="s">
        <v>18</v>
      </c>
      <c r="F58" t="s">
        <v>11</v>
      </c>
      <c r="G58">
        <v>6853</v>
      </c>
      <c r="H58">
        <v>4288</v>
      </c>
      <c r="I58">
        <v>4380</v>
      </c>
    </row>
    <row r="59" spans="1:9" x14ac:dyDescent="0.2">
      <c r="A59">
        <v>44515</v>
      </c>
      <c r="B59">
        <v>1</v>
      </c>
      <c r="C59" t="s">
        <v>70</v>
      </c>
      <c r="D59">
        <v>1</v>
      </c>
      <c r="E59" t="s">
        <v>50</v>
      </c>
      <c r="F59" t="s">
        <v>11</v>
      </c>
      <c r="G59">
        <v>6853</v>
      </c>
      <c r="H59">
        <v>4639</v>
      </c>
      <c r="I59">
        <v>4824</v>
      </c>
    </row>
    <row r="60" spans="1:9" x14ac:dyDescent="0.2">
      <c r="A60">
        <v>44515</v>
      </c>
      <c r="B60">
        <v>1</v>
      </c>
      <c r="C60" t="s">
        <v>71</v>
      </c>
      <c r="D60">
        <v>1</v>
      </c>
      <c r="E60" t="s">
        <v>50</v>
      </c>
      <c r="F60" t="s">
        <v>11</v>
      </c>
      <c r="G60">
        <v>6853</v>
      </c>
      <c r="H60">
        <v>4824</v>
      </c>
      <c r="I60">
        <v>4852</v>
      </c>
    </row>
    <row r="61" spans="1:9" x14ac:dyDescent="0.2">
      <c r="A61">
        <v>44515</v>
      </c>
      <c r="B61">
        <v>1</v>
      </c>
      <c r="C61" t="s">
        <v>72</v>
      </c>
      <c r="D61">
        <v>0</v>
      </c>
      <c r="E61" t="s">
        <v>18</v>
      </c>
      <c r="F61" t="s">
        <v>73</v>
      </c>
      <c r="G61">
        <v>6853</v>
      </c>
      <c r="H61">
        <v>4865</v>
      </c>
      <c r="I61">
        <v>5096</v>
      </c>
    </row>
    <row r="62" spans="1:9" x14ac:dyDescent="0.2">
      <c r="A62">
        <v>44515</v>
      </c>
      <c r="B62">
        <v>1</v>
      </c>
      <c r="C62" t="s">
        <v>74</v>
      </c>
      <c r="D62">
        <v>1</v>
      </c>
      <c r="E62" t="s">
        <v>18</v>
      </c>
      <c r="F62" t="s">
        <v>11</v>
      </c>
      <c r="G62">
        <v>6853</v>
      </c>
      <c r="H62">
        <v>5795</v>
      </c>
      <c r="I62">
        <v>5882</v>
      </c>
    </row>
    <row r="63" spans="1:9" x14ac:dyDescent="0.2">
      <c r="A63">
        <v>44515</v>
      </c>
      <c r="B63">
        <v>1</v>
      </c>
      <c r="C63" t="s">
        <v>75</v>
      </c>
      <c r="D63">
        <v>0</v>
      </c>
      <c r="E63" t="s">
        <v>50</v>
      </c>
      <c r="F63" t="s">
        <v>51</v>
      </c>
      <c r="G63">
        <v>6853</v>
      </c>
      <c r="H63">
        <v>6079</v>
      </c>
      <c r="I63">
        <v>6204</v>
      </c>
    </row>
    <row r="64" spans="1:9" x14ac:dyDescent="0.2">
      <c r="A64">
        <v>629391</v>
      </c>
      <c r="B64">
        <v>0</v>
      </c>
    </row>
    <row r="65" spans="1:9" x14ac:dyDescent="0.2">
      <c r="A65">
        <v>18394</v>
      </c>
      <c r="B65">
        <v>0</v>
      </c>
    </row>
    <row r="66" spans="1:9" x14ac:dyDescent="0.2">
      <c r="A66">
        <v>591</v>
      </c>
      <c r="B66">
        <v>0</v>
      </c>
      <c r="C66" t="s">
        <v>76</v>
      </c>
      <c r="D66">
        <v>0</v>
      </c>
      <c r="E66" t="s">
        <v>10</v>
      </c>
      <c r="F66" t="s">
        <v>64</v>
      </c>
      <c r="G66">
        <v>20532</v>
      </c>
      <c r="H66">
        <v>8755</v>
      </c>
      <c r="I66">
        <v>8798</v>
      </c>
    </row>
    <row r="67" spans="1:9" x14ac:dyDescent="0.2">
      <c r="A67">
        <v>591</v>
      </c>
      <c r="B67">
        <v>0</v>
      </c>
      <c r="C67" t="s">
        <v>77</v>
      </c>
      <c r="D67">
        <v>0</v>
      </c>
      <c r="E67" t="s">
        <v>10</v>
      </c>
      <c r="F67" t="s">
        <v>29</v>
      </c>
      <c r="G67">
        <v>20532</v>
      </c>
      <c r="H67">
        <v>9318</v>
      </c>
      <c r="I67">
        <v>9352</v>
      </c>
    </row>
    <row r="68" spans="1:9" x14ac:dyDescent="0.2">
      <c r="A68">
        <v>591</v>
      </c>
      <c r="B68">
        <v>0</v>
      </c>
      <c r="C68" t="s">
        <v>78</v>
      </c>
      <c r="D68">
        <v>1</v>
      </c>
      <c r="E68" t="s">
        <v>23</v>
      </c>
      <c r="F68" t="s">
        <v>11</v>
      </c>
      <c r="G68">
        <v>20532</v>
      </c>
      <c r="H68">
        <v>12642</v>
      </c>
      <c r="I68">
        <v>12670</v>
      </c>
    </row>
    <row r="69" spans="1:9" x14ac:dyDescent="0.2">
      <c r="A69">
        <v>591</v>
      </c>
      <c r="B69">
        <v>0</v>
      </c>
      <c r="C69" t="s">
        <v>79</v>
      </c>
      <c r="D69">
        <v>0</v>
      </c>
      <c r="E69" t="s">
        <v>10</v>
      </c>
      <c r="F69" t="s">
        <v>64</v>
      </c>
      <c r="G69">
        <v>20532</v>
      </c>
      <c r="H69">
        <v>14702</v>
      </c>
      <c r="I69">
        <v>14861</v>
      </c>
    </row>
    <row r="70" spans="1:9" x14ac:dyDescent="0.2">
      <c r="A70">
        <v>1086</v>
      </c>
      <c r="B70">
        <v>0</v>
      </c>
    </row>
    <row r="71" spans="1:9" x14ac:dyDescent="0.2">
      <c r="A71">
        <v>323594</v>
      </c>
      <c r="B71">
        <v>0</v>
      </c>
    </row>
    <row r="72" spans="1:9" x14ac:dyDescent="0.2">
      <c r="A72">
        <v>6294</v>
      </c>
      <c r="B72">
        <v>0</v>
      </c>
      <c r="C72" t="s">
        <v>80</v>
      </c>
      <c r="D72">
        <v>0</v>
      </c>
      <c r="E72" t="s">
        <v>50</v>
      </c>
      <c r="F72" t="s">
        <v>81</v>
      </c>
      <c r="G72">
        <v>3385</v>
      </c>
      <c r="H72">
        <v>1640</v>
      </c>
      <c r="I72">
        <v>1730</v>
      </c>
    </row>
    <row r="73" spans="1:9" x14ac:dyDescent="0.2">
      <c r="A73">
        <v>17559</v>
      </c>
      <c r="B73">
        <v>0</v>
      </c>
    </row>
    <row r="74" spans="1:9" x14ac:dyDescent="0.2">
      <c r="A74">
        <v>49860</v>
      </c>
      <c r="B74">
        <v>1</v>
      </c>
      <c r="C74" t="s">
        <v>82</v>
      </c>
      <c r="D74">
        <v>1</v>
      </c>
      <c r="E74" t="s">
        <v>10</v>
      </c>
      <c r="F74" t="s">
        <v>11</v>
      </c>
      <c r="G74">
        <v>11007</v>
      </c>
      <c r="H74">
        <v>574</v>
      </c>
      <c r="I74">
        <v>679</v>
      </c>
    </row>
    <row r="75" spans="1:9" x14ac:dyDescent="0.2">
      <c r="A75">
        <v>24833</v>
      </c>
      <c r="B75">
        <v>0</v>
      </c>
      <c r="C75" t="s">
        <v>83</v>
      </c>
      <c r="D75">
        <v>1</v>
      </c>
      <c r="E75" t="s">
        <v>50</v>
      </c>
      <c r="F75" t="s">
        <v>11</v>
      </c>
      <c r="G75">
        <v>15458</v>
      </c>
      <c r="H75">
        <v>13673</v>
      </c>
      <c r="I75">
        <v>13779</v>
      </c>
    </row>
    <row r="76" spans="1:9" x14ac:dyDescent="0.2">
      <c r="A76">
        <v>433201</v>
      </c>
      <c r="B76">
        <v>0</v>
      </c>
    </row>
    <row r="77" spans="1:9" x14ac:dyDescent="0.2">
      <c r="A77">
        <v>460114</v>
      </c>
      <c r="B77">
        <v>0</v>
      </c>
    </row>
    <row r="78" spans="1:9" x14ac:dyDescent="0.2">
      <c r="A78">
        <v>407656</v>
      </c>
      <c r="B78">
        <v>1</v>
      </c>
      <c r="C78" t="s">
        <v>84</v>
      </c>
      <c r="D78">
        <v>0</v>
      </c>
      <c r="E78" t="s">
        <v>10</v>
      </c>
      <c r="F78" t="s">
        <v>29</v>
      </c>
      <c r="G78">
        <v>8466</v>
      </c>
      <c r="H78">
        <v>6008</v>
      </c>
      <c r="I78">
        <v>6246</v>
      </c>
    </row>
    <row r="79" spans="1:9" x14ac:dyDescent="0.2">
      <c r="A79">
        <v>407656</v>
      </c>
      <c r="B79">
        <v>1</v>
      </c>
      <c r="C79" t="s">
        <v>85</v>
      </c>
      <c r="D79">
        <v>0</v>
      </c>
      <c r="E79" t="s">
        <v>31</v>
      </c>
      <c r="F79" t="s">
        <v>86</v>
      </c>
      <c r="G79">
        <v>8466</v>
      </c>
      <c r="H79">
        <v>7128</v>
      </c>
      <c r="I79">
        <v>7244</v>
      </c>
    </row>
    <row r="80" spans="1:9" x14ac:dyDescent="0.2">
      <c r="A80">
        <v>682566</v>
      </c>
      <c r="B80">
        <v>0</v>
      </c>
    </row>
    <row r="81" spans="1:9" x14ac:dyDescent="0.2">
      <c r="A81">
        <v>420523</v>
      </c>
      <c r="B81">
        <v>1</v>
      </c>
      <c r="C81" t="s">
        <v>87</v>
      </c>
      <c r="D81">
        <v>1</v>
      </c>
      <c r="E81" t="s">
        <v>50</v>
      </c>
      <c r="F81" t="s">
        <v>11</v>
      </c>
      <c r="G81">
        <v>7408</v>
      </c>
      <c r="H81">
        <v>371</v>
      </c>
      <c r="I81">
        <v>519</v>
      </c>
    </row>
    <row r="82" spans="1:9" x14ac:dyDescent="0.2">
      <c r="A82">
        <v>420523</v>
      </c>
      <c r="B82">
        <v>1</v>
      </c>
      <c r="C82" t="s">
        <v>88</v>
      </c>
      <c r="D82">
        <v>1</v>
      </c>
      <c r="E82" t="s">
        <v>31</v>
      </c>
      <c r="F82" t="s">
        <v>11</v>
      </c>
      <c r="G82">
        <v>7408</v>
      </c>
      <c r="H82">
        <v>1168</v>
      </c>
      <c r="I82">
        <v>1270</v>
      </c>
    </row>
    <row r="83" spans="1:9" x14ac:dyDescent="0.2">
      <c r="A83">
        <v>420523</v>
      </c>
      <c r="B83">
        <v>1</v>
      </c>
      <c r="C83" t="s">
        <v>89</v>
      </c>
      <c r="D83">
        <v>1</v>
      </c>
      <c r="E83" t="s">
        <v>90</v>
      </c>
      <c r="F83" t="s">
        <v>11</v>
      </c>
      <c r="G83">
        <v>7408</v>
      </c>
      <c r="H83">
        <v>1271</v>
      </c>
      <c r="I83">
        <v>1452</v>
      </c>
    </row>
    <row r="84" spans="1:9" x14ac:dyDescent="0.2">
      <c r="A84">
        <v>420523</v>
      </c>
      <c r="B84">
        <v>1</v>
      </c>
      <c r="C84" t="s">
        <v>91</v>
      </c>
      <c r="D84">
        <v>1</v>
      </c>
      <c r="E84" t="s">
        <v>90</v>
      </c>
      <c r="F84" t="s">
        <v>11</v>
      </c>
      <c r="G84">
        <v>7408</v>
      </c>
      <c r="H84">
        <v>1515</v>
      </c>
      <c r="I84">
        <v>1574</v>
      </c>
    </row>
    <row r="85" spans="1:9" x14ac:dyDescent="0.2">
      <c r="A85">
        <v>54038</v>
      </c>
      <c r="B85">
        <v>0</v>
      </c>
      <c r="C85" t="s">
        <v>92</v>
      </c>
      <c r="D85">
        <v>0</v>
      </c>
      <c r="E85" t="s">
        <v>15</v>
      </c>
      <c r="F85" t="s">
        <v>64</v>
      </c>
      <c r="G85">
        <v>9774</v>
      </c>
      <c r="H85">
        <v>1916</v>
      </c>
      <c r="I85">
        <v>2003</v>
      </c>
    </row>
    <row r="86" spans="1:9" x14ac:dyDescent="0.2">
      <c r="A86">
        <v>673871</v>
      </c>
      <c r="B86">
        <v>0</v>
      </c>
      <c r="C86" t="s">
        <v>93</v>
      </c>
      <c r="D86">
        <v>0</v>
      </c>
      <c r="E86" t="s">
        <v>18</v>
      </c>
      <c r="F86" t="s">
        <v>36</v>
      </c>
      <c r="G86">
        <v>10007</v>
      </c>
      <c r="H86">
        <v>7495</v>
      </c>
      <c r="I86">
        <v>7557</v>
      </c>
    </row>
    <row r="87" spans="1:9" x14ac:dyDescent="0.2">
      <c r="A87">
        <v>29132</v>
      </c>
      <c r="B87">
        <v>0</v>
      </c>
    </row>
    <row r="88" spans="1:9" x14ac:dyDescent="0.2">
      <c r="A88">
        <v>2540</v>
      </c>
      <c r="B88">
        <v>1</v>
      </c>
      <c r="C88" t="s">
        <v>94</v>
      </c>
      <c r="D88">
        <v>1</v>
      </c>
      <c r="E88" t="s">
        <v>95</v>
      </c>
      <c r="F88" t="s">
        <v>11</v>
      </c>
      <c r="G88">
        <v>12866</v>
      </c>
      <c r="H88">
        <v>1344</v>
      </c>
      <c r="I88">
        <v>1370</v>
      </c>
    </row>
    <row r="89" spans="1:9" x14ac:dyDescent="0.2">
      <c r="A89">
        <v>2540</v>
      </c>
      <c r="B89">
        <v>1</v>
      </c>
      <c r="C89" t="s">
        <v>96</v>
      </c>
      <c r="D89">
        <v>0</v>
      </c>
      <c r="E89" t="s">
        <v>97</v>
      </c>
      <c r="F89" t="s">
        <v>64</v>
      </c>
      <c r="G89">
        <v>12866</v>
      </c>
      <c r="H89">
        <v>2345</v>
      </c>
      <c r="I89">
        <v>2425</v>
      </c>
    </row>
    <row r="90" spans="1:9" x14ac:dyDescent="0.2">
      <c r="A90">
        <v>2540</v>
      </c>
      <c r="B90">
        <v>1</v>
      </c>
      <c r="C90" t="s">
        <v>98</v>
      </c>
      <c r="D90">
        <v>0</v>
      </c>
      <c r="E90" t="s">
        <v>99</v>
      </c>
      <c r="F90" t="s">
        <v>29</v>
      </c>
      <c r="G90">
        <v>12866</v>
      </c>
      <c r="H90">
        <v>3084</v>
      </c>
      <c r="I90">
        <v>3102</v>
      </c>
    </row>
    <row r="91" spans="1:9" x14ac:dyDescent="0.2">
      <c r="A91">
        <v>2540</v>
      </c>
      <c r="B91">
        <v>1</v>
      </c>
      <c r="C91" t="s">
        <v>100</v>
      </c>
      <c r="D91">
        <v>1</v>
      </c>
      <c r="E91" t="s">
        <v>18</v>
      </c>
      <c r="F91" t="s">
        <v>11</v>
      </c>
      <c r="G91">
        <v>12866</v>
      </c>
      <c r="H91">
        <v>6413</v>
      </c>
      <c r="I91">
        <v>6468</v>
      </c>
    </row>
    <row r="92" spans="1:9" x14ac:dyDescent="0.2">
      <c r="A92">
        <v>2540</v>
      </c>
      <c r="B92">
        <v>1</v>
      </c>
      <c r="C92" t="s">
        <v>101</v>
      </c>
      <c r="D92">
        <v>0</v>
      </c>
      <c r="E92" t="s">
        <v>18</v>
      </c>
      <c r="F92" t="s">
        <v>64</v>
      </c>
      <c r="G92">
        <v>12866</v>
      </c>
      <c r="H92">
        <v>6624</v>
      </c>
      <c r="I92">
        <v>6707</v>
      </c>
    </row>
    <row r="93" spans="1:9" x14ac:dyDescent="0.2">
      <c r="A93">
        <v>2540</v>
      </c>
      <c r="B93">
        <v>1</v>
      </c>
      <c r="C93" t="s">
        <v>101</v>
      </c>
      <c r="D93">
        <v>0</v>
      </c>
      <c r="E93" t="s">
        <v>102</v>
      </c>
      <c r="F93" t="s">
        <v>64</v>
      </c>
      <c r="G93">
        <v>12866</v>
      </c>
      <c r="H93">
        <v>6624</v>
      </c>
      <c r="I93">
        <v>6707</v>
      </c>
    </row>
    <row r="94" spans="1:9" x14ac:dyDescent="0.2">
      <c r="A94">
        <v>2540</v>
      </c>
      <c r="B94">
        <v>1</v>
      </c>
      <c r="C94" t="s">
        <v>103</v>
      </c>
      <c r="D94">
        <v>1</v>
      </c>
      <c r="E94" t="s">
        <v>18</v>
      </c>
      <c r="F94" t="s">
        <v>11</v>
      </c>
      <c r="G94">
        <v>12866</v>
      </c>
      <c r="H94">
        <v>7119</v>
      </c>
      <c r="I94">
        <v>7208</v>
      </c>
    </row>
    <row r="95" spans="1:9" x14ac:dyDescent="0.2">
      <c r="A95">
        <v>2540</v>
      </c>
      <c r="B95">
        <v>1</v>
      </c>
      <c r="C95" t="s">
        <v>104</v>
      </c>
      <c r="D95">
        <v>0</v>
      </c>
      <c r="E95" t="s">
        <v>50</v>
      </c>
      <c r="F95" t="s">
        <v>64</v>
      </c>
      <c r="G95">
        <v>12866</v>
      </c>
      <c r="H95">
        <v>11806</v>
      </c>
      <c r="I95">
        <v>11850</v>
      </c>
    </row>
    <row r="96" spans="1:9" x14ac:dyDescent="0.2">
      <c r="A96">
        <v>2540</v>
      </c>
      <c r="B96">
        <v>1</v>
      </c>
      <c r="C96" t="s">
        <v>105</v>
      </c>
      <c r="D96">
        <v>1</v>
      </c>
      <c r="E96" t="s">
        <v>50</v>
      </c>
      <c r="F96" t="s">
        <v>11</v>
      </c>
      <c r="G96">
        <v>12866</v>
      </c>
      <c r="H96">
        <v>12029</v>
      </c>
      <c r="I96">
        <v>12135</v>
      </c>
    </row>
    <row r="97" spans="1:9" x14ac:dyDescent="0.2">
      <c r="A97">
        <v>572526</v>
      </c>
      <c r="B97">
        <v>0</v>
      </c>
      <c r="C97" t="s">
        <v>106</v>
      </c>
      <c r="D97">
        <v>0</v>
      </c>
      <c r="E97" t="s">
        <v>50</v>
      </c>
      <c r="F97" t="s">
        <v>29</v>
      </c>
      <c r="G97">
        <v>6534</v>
      </c>
      <c r="H97">
        <v>4903</v>
      </c>
      <c r="I97">
        <v>4930</v>
      </c>
    </row>
    <row r="98" spans="1:9" x14ac:dyDescent="0.2">
      <c r="A98">
        <v>444593</v>
      </c>
      <c r="B98">
        <v>1</v>
      </c>
      <c r="C98" t="s">
        <v>107</v>
      </c>
      <c r="D98">
        <v>1</v>
      </c>
      <c r="E98" t="s">
        <v>13</v>
      </c>
      <c r="F98" t="s">
        <v>11</v>
      </c>
      <c r="G98">
        <v>7060</v>
      </c>
      <c r="H98">
        <v>6187</v>
      </c>
      <c r="I98">
        <v>6244</v>
      </c>
    </row>
    <row r="99" spans="1:9" x14ac:dyDescent="0.2">
      <c r="A99">
        <v>444593</v>
      </c>
      <c r="B99">
        <v>1</v>
      </c>
      <c r="C99" t="s">
        <v>107</v>
      </c>
      <c r="D99">
        <v>1</v>
      </c>
      <c r="E99" t="s">
        <v>38</v>
      </c>
      <c r="F99" t="s">
        <v>11</v>
      </c>
      <c r="G99">
        <v>7060</v>
      </c>
      <c r="H99">
        <v>6187</v>
      </c>
      <c r="I99">
        <v>6244</v>
      </c>
    </row>
    <row r="100" spans="1:9" x14ac:dyDescent="0.2">
      <c r="A100">
        <v>444593</v>
      </c>
      <c r="B100">
        <v>1</v>
      </c>
      <c r="C100" t="s">
        <v>107</v>
      </c>
      <c r="D100">
        <v>1</v>
      </c>
      <c r="E100" t="s">
        <v>39</v>
      </c>
      <c r="F100" t="s">
        <v>11</v>
      </c>
      <c r="G100">
        <v>7060</v>
      </c>
      <c r="H100">
        <v>6187</v>
      </c>
      <c r="I100">
        <v>6244</v>
      </c>
    </row>
    <row r="101" spans="1:9" x14ac:dyDescent="0.2">
      <c r="A101">
        <v>444593</v>
      </c>
      <c r="B101">
        <v>1</v>
      </c>
      <c r="C101" t="s">
        <v>107</v>
      </c>
      <c r="D101">
        <v>1</v>
      </c>
      <c r="E101" t="s">
        <v>39</v>
      </c>
      <c r="F101" t="s">
        <v>11</v>
      </c>
      <c r="G101">
        <v>7060</v>
      </c>
      <c r="H101">
        <v>6187</v>
      </c>
      <c r="I101">
        <v>6244</v>
      </c>
    </row>
    <row r="102" spans="1:9" x14ac:dyDescent="0.2">
      <c r="A102">
        <v>444593</v>
      </c>
      <c r="B102">
        <v>1</v>
      </c>
      <c r="C102" t="s">
        <v>108</v>
      </c>
      <c r="D102">
        <v>0</v>
      </c>
      <c r="E102" t="s">
        <v>50</v>
      </c>
      <c r="F102" t="s">
        <v>109</v>
      </c>
      <c r="G102">
        <v>7060</v>
      </c>
      <c r="H102">
        <v>6369</v>
      </c>
      <c r="I102">
        <v>6417</v>
      </c>
    </row>
    <row r="103" spans="1:9" x14ac:dyDescent="0.2">
      <c r="A103">
        <v>444593</v>
      </c>
      <c r="B103">
        <v>1</v>
      </c>
      <c r="C103" t="s">
        <v>110</v>
      </c>
      <c r="D103">
        <v>1</v>
      </c>
      <c r="E103" t="s">
        <v>23</v>
      </c>
      <c r="F103" t="s">
        <v>11</v>
      </c>
      <c r="G103">
        <v>7060</v>
      </c>
      <c r="H103">
        <v>6418</v>
      </c>
      <c r="I103">
        <v>6575</v>
      </c>
    </row>
    <row r="104" spans="1:9" x14ac:dyDescent="0.2">
      <c r="A104">
        <v>476143</v>
      </c>
      <c r="B104">
        <v>0</v>
      </c>
      <c r="C104" t="s">
        <v>111</v>
      </c>
      <c r="D104">
        <v>1</v>
      </c>
      <c r="E104" t="s">
        <v>15</v>
      </c>
      <c r="F104" t="s">
        <v>11</v>
      </c>
      <c r="G104">
        <v>6955</v>
      </c>
      <c r="H104">
        <v>4693</v>
      </c>
      <c r="I104">
        <v>4783</v>
      </c>
    </row>
    <row r="105" spans="1:9" x14ac:dyDescent="0.2">
      <c r="A105">
        <v>52305</v>
      </c>
      <c r="B105">
        <v>0</v>
      </c>
    </row>
    <row r="106" spans="1:9" x14ac:dyDescent="0.2">
      <c r="A106">
        <v>412914</v>
      </c>
      <c r="B106">
        <v>0</v>
      </c>
    </row>
    <row r="107" spans="1:9" x14ac:dyDescent="0.2">
      <c r="A107">
        <v>494024</v>
      </c>
      <c r="B107">
        <v>1</v>
      </c>
      <c r="C107" t="s">
        <v>112</v>
      </c>
      <c r="D107">
        <v>1</v>
      </c>
      <c r="E107" t="s">
        <v>113</v>
      </c>
      <c r="F107" t="s">
        <v>11</v>
      </c>
      <c r="G107">
        <v>1313</v>
      </c>
      <c r="H107">
        <v>166</v>
      </c>
      <c r="I107">
        <v>295</v>
      </c>
    </row>
    <row r="108" spans="1:9" x14ac:dyDescent="0.2">
      <c r="A108">
        <v>494024</v>
      </c>
      <c r="B108">
        <v>1</v>
      </c>
      <c r="C108" t="s">
        <v>114</v>
      </c>
      <c r="D108">
        <v>1</v>
      </c>
      <c r="E108" t="s">
        <v>115</v>
      </c>
      <c r="F108" t="s">
        <v>11</v>
      </c>
      <c r="G108">
        <v>1313</v>
      </c>
      <c r="H108">
        <v>464</v>
      </c>
      <c r="I108">
        <v>506</v>
      </c>
    </row>
    <row r="109" spans="1:9" x14ac:dyDescent="0.2">
      <c r="A109">
        <v>494024</v>
      </c>
      <c r="B109">
        <v>1</v>
      </c>
      <c r="C109" t="s">
        <v>116</v>
      </c>
      <c r="D109">
        <v>1</v>
      </c>
      <c r="E109" t="s">
        <v>117</v>
      </c>
      <c r="F109" t="s">
        <v>11</v>
      </c>
      <c r="G109">
        <v>1313</v>
      </c>
      <c r="H109">
        <v>618</v>
      </c>
      <c r="I109">
        <v>754</v>
      </c>
    </row>
    <row r="110" spans="1:9" x14ac:dyDescent="0.2">
      <c r="A110">
        <v>494024</v>
      </c>
      <c r="B110">
        <v>1</v>
      </c>
      <c r="C110" t="s">
        <v>116</v>
      </c>
      <c r="D110">
        <v>0</v>
      </c>
      <c r="E110" t="s">
        <v>13</v>
      </c>
      <c r="F110" t="s">
        <v>118</v>
      </c>
      <c r="G110">
        <v>1313</v>
      </c>
      <c r="H110">
        <v>618</v>
      </c>
      <c r="I110">
        <v>754</v>
      </c>
    </row>
    <row r="111" spans="1:9" x14ac:dyDescent="0.2">
      <c r="A111">
        <v>609248</v>
      </c>
      <c r="B111">
        <v>0</v>
      </c>
    </row>
    <row r="112" spans="1:9" x14ac:dyDescent="0.2">
      <c r="A112">
        <v>10138</v>
      </c>
      <c r="B112">
        <v>1</v>
      </c>
      <c r="C112" t="s">
        <v>119</v>
      </c>
      <c r="D112">
        <v>1</v>
      </c>
      <c r="E112" t="s">
        <v>50</v>
      </c>
      <c r="F112" t="s">
        <v>11</v>
      </c>
      <c r="G112">
        <v>8054</v>
      </c>
      <c r="H112">
        <v>3624</v>
      </c>
      <c r="I112">
        <v>3725</v>
      </c>
    </row>
    <row r="113" spans="1:9" x14ac:dyDescent="0.2">
      <c r="A113">
        <v>607397</v>
      </c>
      <c r="B113">
        <v>0</v>
      </c>
    </row>
    <row r="114" spans="1:9" x14ac:dyDescent="0.2">
      <c r="A114">
        <v>356771</v>
      </c>
      <c r="B114">
        <v>1</v>
      </c>
      <c r="C114" t="s">
        <v>120</v>
      </c>
      <c r="D114">
        <v>1</v>
      </c>
      <c r="E114" t="s">
        <v>13</v>
      </c>
      <c r="F114" t="s">
        <v>34</v>
      </c>
      <c r="G114">
        <v>9265</v>
      </c>
      <c r="H114">
        <v>10</v>
      </c>
      <c r="I114">
        <v>31</v>
      </c>
    </row>
    <row r="115" spans="1:9" x14ac:dyDescent="0.2">
      <c r="A115">
        <v>356771</v>
      </c>
      <c r="B115">
        <v>1</v>
      </c>
      <c r="C115" t="s">
        <v>121</v>
      </c>
      <c r="D115">
        <v>1</v>
      </c>
      <c r="E115" t="s">
        <v>99</v>
      </c>
      <c r="F115" t="s">
        <v>11</v>
      </c>
      <c r="G115">
        <v>9265</v>
      </c>
      <c r="H115">
        <v>3184</v>
      </c>
      <c r="I115">
        <v>3299</v>
      </c>
    </row>
    <row r="116" spans="1:9" x14ac:dyDescent="0.2">
      <c r="A116">
        <v>356771</v>
      </c>
      <c r="B116">
        <v>1</v>
      </c>
      <c r="C116" t="s">
        <v>122</v>
      </c>
      <c r="D116">
        <v>1</v>
      </c>
      <c r="E116" t="s">
        <v>39</v>
      </c>
      <c r="F116" t="s">
        <v>11</v>
      </c>
      <c r="G116">
        <v>9265</v>
      </c>
      <c r="H116">
        <v>4866</v>
      </c>
      <c r="I116">
        <v>4941</v>
      </c>
    </row>
    <row r="117" spans="1:9" x14ac:dyDescent="0.2">
      <c r="A117">
        <v>356771</v>
      </c>
      <c r="B117">
        <v>1</v>
      </c>
      <c r="C117" t="s">
        <v>122</v>
      </c>
      <c r="D117">
        <v>1</v>
      </c>
      <c r="E117" t="s">
        <v>39</v>
      </c>
      <c r="F117" t="s">
        <v>11</v>
      </c>
      <c r="G117">
        <v>9265</v>
      </c>
      <c r="H117">
        <v>4866</v>
      </c>
      <c r="I117">
        <v>4941</v>
      </c>
    </row>
    <row r="118" spans="1:9" x14ac:dyDescent="0.2">
      <c r="A118">
        <v>356771</v>
      </c>
      <c r="B118">
        <v>1</v>
      </c>
      <c r="C118" t="s">
        <v>122</v>
      </c>
      <c r="D118">
        <v>1</v>
      </c>
      <c r="E118" t="s">
        <v>13</v>
      </c>
      <c r="F118" t="s">
        <v>11</v>
      </c>
      <c r="G118">
        <v>9265</v>
      </c>
      <c r="H118">
        <v>4866</v>
      </c>
      <c r="I118">
        <v>4941</v>
      </c>
    </row>
    <row r="119" spans="1:9" x14ac:dyDescent="0.2">
      <c r="A119">
        <v>356771</v>
      </c>
      <c r="B119">
        <v>1</v>
      </c>
      <c r="C119" t="s">
        <v>123</v>
      </c>
      <c r="D119">
        <v>1</v>
      </c>
      <c r="E119" t="s">
        <v>18</v>
      </c>
      <c r="F119" t="s">
        <v>11</v>
      </c>
      <c r="G119">
        <v>9265</v>
      </c>
      <c r="H119">
        <v>5004</v>
      </c>
      <c r="I119">
        <v>5244</v>
      </c>
    </row>
    <row r="120" spans="1:9" x14ac:dyDescent="0.2">
      <c r="A120">
        <v>356771</v>
      </c>
      <c r="B120">
        <v>1</v>
      </c>
      <c r="C120" t="s">
        <v>124</v>
      </c>
      <c r="D120">
        <v>1</v>
      </c>
      <c r="E120" t="s">
        <v>125</v>
      </c>
      <c r="F120" t="s">
        <v>11</v>
      </c>
      <c r="G120">
        <v>9265</v>
      </c>
      <c r="H120">
        <v>6363</v>
      </c>
      <c r="I120">
        <v>6393</v>
      </c>
    </row>
    <row r="121" spans="1:9" x14ac:dyDescent="0.2">
      <c r="A121">
        <v>356771</v>
      </c>
      <c r="B121">
        <v>1</v>
      </c>
      <c r="C121" t="s">
        <v>126</v>
      </c>
      <c r="D121">
        <v>1</v>
      </c>
      <c r="E121" t="s">
        <v>50</v>
      </c>
      <c r="F121" t="s">
        <v>11</v>
      </c>
      <c r="G121">
        <v>9265</v>
      </c>
      <c r="H121">
        <v>6451</v>
      </c>
      <c r="I121">
        <v>6574</v>
      </c>
    </row>
    <row r="122" spans="1:9" x14ac:dyDescent="0.2">
      <c r="A122">
        <v>356771</v>
      </c>
      <c r="B122">
        <v>1</v>
      </c>
      <c r="C122" t="s">
        <v>126</v>
      </c>
      <c r="D122">
        <v>0</v>
      </c>
      <c r="E122" t="s">
        <v>13</v>
      </c>
      <c r="F122" t="s">
        <v>51</v>
      </c>
      <c r="G122">
        <v>9265</v>
      </c>
      <c r="H122">
        <v>6451</v>
      </c>
      <c r="I122">
        <v>6574</v>
      </c>
    </row>
    <row r="123" spans="1:9" x14ac:dyDescent="0.2">
      <c r="A123">
        <v>356771</v>
      </c>
      <c r="B123">
        <v>1</v>
      </c>
      <c r="C123" t="s">
        <v>127</v>
      </c>
      <c r="D123">
        <v>0</v>
      </c>
      <c r="E123" t="s">
        <v>50</v>
      </c>
      <c r="F123" t="s">
        <v>42</v>
      </c>
      <c r="G123">
        <v>9265</v>
      </c>
      <c r="H123">
        <v>7440</v>
      </c>
      <c r="I123">
        <v>7568</v>
      </c>
    </row>
    <row r="124" spans="1:9" x14ac:dyDescent="0.2">
      <c r="A124">
        <v>356771</v>
      </c>
      <c r="B124">
        <v>1</v>
      </c>
      <c r="C124" t="s">
        <v>128</v>
      </c>
      <c r="D124">
        <v>0</v>
      </c>
      <c r="E124" t="s">
        <v>18</v>
      </c>
      <c r="F124" t="s">
        <v>51</v>
      </c>
      <c r="G124">
        <v>9265</v>
      </c>
      <c r="H124">
        <v>8269</v>
      </c>
      <c r="I124">
        <v>8339</v>
      </c>
    </row>
    <row r="125" spans="1:9" x14ac:dyDescent="0.2">
      <c r="A125">
        <v>356771</v>
      </c>
      <c r="B125">
        <v>1</v>
      </c>
      <c r="C125" t="s">
        <v>129</v>
      </c>
      <c r="D125">
        <v>1</v>
      </c>
      <c r="E125" t="s">
        <v>18</v>
      </c>
      <c r="F125" t="s">
        <v>11</v>
      </c>
      <c r="G125">
        <v>9265</v>
      </c>
      <c r="H125">
        <v>8611</v>
      </c>
      <c r="I125">
        <v>8703</v>
      </c>
    </row>
    <row r="126" spans="1:9" x14ac:dyDescent="0.2">
      <c r="A126">
        <v>609714</v>
      </c>
      <c r="B126">
        <v>0</v>
      </c>
    </row>
    <row r="127" spans="1:9" x14ac:dyDescent="0.2">
      <c r="A127">
        <v>700288</v>
      </c>
      <c r="B127">
        <v>0</v>
      </c>
      <c r="C127" t="s">
        <v>130</v>
      </c>
      <c r="D127">
        <v>1</v>
      </c>
      <c r="E127" t="s">
        <v>131</v>
      </c>
      <c r="F127" t="s">
        <v>11</v>
      </c>
      <c r="G127">
        <v>5940</v>
      </c>
      <c r="H127">
        <v>3997</v>
      </c>
      <c r="I127">
        <v>4029</v>
      </c>
    </row>
    <row r="128" spans="1:9" x14ac:dyDescent="0.2">
      <c r="A128">
        <v>700288</v>
      </c>
      <c r="B128">
        <v>0</v>
      </c>
      <c r="C128" t="s">
        <v>132</v>
      </c>
      <c r="D128">
        <v>0</v>
      </c>
      <c r="E128" t="s">
        <v>131</v>
      </c>
      <c r="F128" t="s">
        <v>133</v>
      </c>
      <c r="G128">
        <v>5940</v>
      </c>
      <c r="H128">
        <v>5081</v>
      </c>
      <c r="I128">
        <v>5121</v>
      </c>
    </row>
    <row r="129" spans="1:9" x14ac:dyDescent="0.2">
      <c r="A129">
        <v>24880</v>
      </c>
      <c r="B129">
        <v>0</v>
      </c>
    </row>
    <row r="130" spans="1:9" x14ac:dyDescent="0.2">
      <c r="A130">
        <v>617643</v>
      </c>
      <c r="B130">
        <v>0</v>
      </c>
    </row>
    <row r="131" spans="1:9" x14ac:dyDescent="0.2">
      <c r="A131">
        <v>103</v>
      </c>
      <c r="B131">
        <v>0</v>
      </c>
      <c r="C131" t="s">
        <v>134</v>
      </c>
      <c r="D131">
        <v>1</v>
      </c>
      <c r="E131" t="s">
        <v>135</v>
      </c>
      <c r="F131" t="s">
        <v>11</v>
      </c>
      <c r="G131">
        <v>17400</v>
      </c>
      <c r="H131">
        <v>2303</v>
      </c>
      <c r="I131">
        <v>2316</v>
      </c>
    </row>
    <row r="132" spans="1:9" x14ac:dyDescent="0.2">
      <c r="A132">
        <v>103</v>
      </c>
      <c r="B132">
        <v>0</v>
      </c>
      <c r="C132" t="s">
        <v>136</v>
      </c>
      <c r="D132">
        <v>0</v>
      </c>
      <c r="E132" t="s">
        <v>50</v>
      </c>
      <c r="F132" t="s">
        <v>137</v>
      </c>
      <c r="G132">
        <v>17400</v>
      </c>
      <c r="H132">
        <v>8959</v>
      </c>
      <c r="I132">
        <v>9103</v>
      </c>
    </row>
    <row r="133" spans="1:9" x14ac:dyDescent="0.2">
      <c r="A133">
        <v>103</v>
      </c>
      <c r="B133">
        <v>0</v>
      </c>
      <c r="C133" t="s">
        <v>136</v>
      </c>
      <c r="D133">
        <v>0</v>
      </c>
      <c r="E133" t="s">
        <v>50</v>
      </c>
      <c r="F133" t="s">
        <v>137</v>
      </c>
      <c r="G133">
        <v>17400</v>
      </c>
      <c r="H133">
        <v>10651</v>
      </c>
      <c r="I133">
        <v>10795</v>
      </c>
    </row>
    <row r="134" spans="1:9" x14ac:dyDescent="0.2">
      <c r="A134">
        <v>103</v>
      </c>
      <c r="B134">
        <v>0</v>
      </c>
      <c r="C134" t="s">
        <v>138</v>
      </c>
      <c r="D134">
        <v>1</v>
      </c>
      <c r="E134" t="s">
        <v>135</v>
      </c>
      <c r="F134" t="s">
        <v>11</v>
      </c>
      <c r="G134">
        <v>17400</v>
      </c>
      <c r="H134">
        <v>12913</v>
      </c>
      <c r="I134">
        <v>12937</v>
      </c>
    </row>
    <row r="135" spans="1:9" x14ac:dyDescent="0.2">
      <c r="A135">
        <v>103</v>
      </c>
      <c r="B135">
        <v>0</v>
      </c>
      <c r="C135" t="s">
        <v>139</v>
      </c>
      <c r="D135">
        <v>0</v>
      </c>
      <c r="E135" t="s">
        <v>135</v>
      </c>
      <c r="F135" t="s">
        <v>140</v>
      </c>
      <c r="G135">
        <v>17400</v>
      </c>
      <c r="H135">
        <v>12944</v>
      </c>
      <c r="I135">
        <v>13006</v>
      </c>
    </row>
    <row r="136" spans="1:9" x14ac:dyDescent="0.2">
      <c r="A136">
        <v>103</v>
      </c>
      <c r="B136">
        <v>0</v>
      </c>
      <c r="C136" t="s">
        <v>141</v>
      </c>
      <c r="D136">
        <v>1</v>
      </c>
      <c r="E136" t="s">
        <v>135</v>
      </c>
      <c r="F136" t="s">
        <v>11</v>
      </c>
      <c r="G136">
        <v>17400</v>
      </c>
      <c r="H136">
        <v>15538</v>
      </c>
      <c r="I136">
        <v>15563</v>
      </c>
    </row>
    <row r="137" spans="1:9" x14ac:dyDescent="0.2">
      <c r="A137">
        <v>103</v>
      </c>
      <c r="B137">
        <v>0</v>
      </c>
      <c r="C137" t="s">
        <v>142</v>
      </c>
      <c r="D137">
        <v>0</v>
      </c>
      <c r="E137" t="s">
        <v>135</v>
      </c>
      <c r="F137" t="s">
        <v>143</v>
      </c>
      <c r="G137">
        <v>17400</v>
      </c>
      <c r="H137">
        <v>16865</v>
      </c>
      <c r="I137">
        <v>17064</v>
      </c>
    </row>
    <row r="138" spans="1:9" x14ac:dyDescent="0.2">
      <c r="A138">
        <v>401656</v>
      </c>
      <c r="B138">
        <v>0</v>
      </c>
    </row>
    <row r="139" spans="1:9" x14ac:dyDescent="0.2">
      <c r="A139">
        <v>461745</v>
      </c>
      <c r="B139">
        <v>0</v>
      </c>
    </row>
    <row r="140" spans="1:9" x14ac:dyDescent="0.2">
      <c r="A140">
        <v>488963</v>
      </c>
      <c r="B140">
        <v>1</v>
      </c>
      <c r="C140" t="s">
        <v>144</v>
      </c>
      <c r="D140">
        <v>0</v>
      </c>
      <c r="E140" t="s">
        <v>55</v>
      </c>
      <c r="F140" t="s">
        <v>145</v>
      </c>
      <c r="G140">
        <v>6708</v>
      </c>
      <c r="H140">
        <v>3279</v>
      </c>
      <c r="I140">
        <v>3413</v>
      </c>
    </row>
    <row r="141" spans="1:9" x14ac:dyDescent="0.2">
      <c r="A141">
        <v>488963</v>
      </c>
      <c r="B141">
        <v>1</v>
      </c>
      <c r="C141" t="s">
        <v>146</v>
      </c>
      <c r="D141">
        <v>1</v>
      </c>
      <c r="E141" t="s">
        <v>147</v>
      </c>
      <c r="F141" t="s">
        <v>11</v>
      </c>
      <c r="G141">
        <v>6708</v>
      </c>
      <c r="H141">
        <v>3413</v>
      </c>
      <c r="I141">
        <v>3422</v>
      </c>
    </row>
    <row r="142" spans="1:9" x14ac:dyDescent="0.2">
      <c r="A142">
        <v>488963</v>
      </c>
      <c r="B142">
        <v>1</v>
      </c>
      <c r="C142" t="s">
        <v>148</v>
      </c>
      <c r="D142">
        <v>0</v>
      </c>
      <c r="E142" t="s">
        <v>55</v>
      </c>
      <c r="F142" t="s">
        <v>29</v>
      </c>
      <c r="G142">
        <v>6708</v>
      </c>
      <c r="H142">
        <v>3885</v>
      </c>
      <c r="I142">
        <v>3907</v>
      </c>
    </row>
    <row r="143" spans="1:9" x14ac:dyDescent="0.2">
      <c r="A143">
        <v>488963</v>
      </c>
      <c r="B143">
        <v>1</v>
      </c>
      <c r="C143" t="e">
        <f>- Hold aspirin for now given above bleeding - Rule-out MI, serial EKGs - PPI as above.</f>
        <v>#NAME?</v>
      </c>
      <c r="D143">
        <v>1</v>
      </c>
      <c r="E143" t="s">
        <v>50</v>
      </c>
      <c r="F143" t="s">
        <v>11</v>
      </c>
      <c r="G143">
        <v>6708</v>
      </c>
      <c r="H143">
        <v>4530</v>
      </c>
      <c r="I143">
        <v>4626</v>
      </c>
    </row>
    <row r="144" spans="1:9" x14ac:dyDescent="0.2">
      <c r="A144">
        <v>488963</v>
      </c>
      <c r="B144">
        <v>1</v>
      </c>
      <c r="C144" t="s">
        <v>149</v>
      </c>
      <c r="D144">
        <v>1</v>
      </c>
      <c r="E144" t="s">
        <v>50</v>
      </c>
      <c r="F144" t="s">
        <v>11</v>
      </c>
      <c r="G144">
        <v>6708</v>
      </c>
      <c r="H144">
        <v>4626</v>
      </c>
      <c r="I144">
        <v>4724</v>
      </c>
    </row>
    <row r="145" spans="1:9" x14ac:dyDescent="0.2">
      <c r="A145">
        <v>488963</v>
      </c>
      <c r="B145">
        <v>1</v>
      </c>
      <c r="C145" t="s">
        <v>150</v>
      </c>
      <c r="D145">
        <v>0</v>
      </c>
      <c r="E145" t="s">
        <v>55</v>
      </c>
      <c r="F145" t="s">
        <v>42</v>
      </c>
      <c r="G145">
        <v>6708</v>
      </c>
      <c r="H145">
        <v>4901</v>
      </c>
      <c r="I145">
        <v>5061</v>
      </c>
    </row>
    <row r="146" spans="1:9" x14ac:dyDescent="0.2">
      <c r="A146">
        <v>488963</v>
      </c>
      <c r="B146">
        <v>1</v>
      </c>
      <c r="C146" t="e">
        <f>- Hold lasix given concern for GIB</f>
        <v>#NAME?</v>
      </c>
      <c r="D146">
        <v>1</v>
      </c>
      <c r="E146" t="s">
        <v>13</v>
      </c>
      <c r="F146" t="s">
        <v>11</v>
      </c>
      <c r="G146">
        <v>6708</v>
      </c>
      <c r="H146">
        <v>5196</v>
      </c>
      <c r="I146">
        <v>5234</v>
      </c>
    </row>
    <row r="147" spans="1:9" x14ac:dyDescent="0.2">
      <c r="A147">
        <v>488963</v>
      </c>
      <c r="B147">
        <v>1</v>
      </c>
      <c r="C147" t="s">
        <v>151</v>
      </c>
      <c r="D147">
        <v>0</v>
      </c>
      <c r="E147" t="s">
        <v>55</v>
      </c>
      <c r="F147" t="s">
        <v>152</v>
      </c>
      <c r="G147">
        <v>6708</v>
      </c>
      <c r="H147">
        <v>6062</v>
      </c>
      <c r="I147">
        <v>6145</v>
      </c>
    </row>
    <row r="148" spans="1:9" x14ac:dyDescent="0.2">
      <c r="A148">
        <v>488963</v>
      </c>
      <c r="B148">
        <v>1</v>
      </c>
      <c r="C148" t="s">
        <v>153</v>
      </c>
      <c r="D148">
        <v>0</v>
      </c>
      <c r="E148" t="s">
        <v>50</v>
      </c>
      <c r="F148" t="s">
        <v>154</v>
      </c>
      <c r="G148">
        <v>6708</v>
      </c>
      <c r="H148">
        <v>6415</v>
      </c>
      <c r="I148">
        <v>6465</v>
      </c>
    </row>
    <row r="149" spans="1:9" x14ac:dyDescent="0.2">
      <c r="A149">
        <v>585236</v>
      </c>
      <c r="B149">
        <v>0</v>
      </c>
    </row>
    <row r="150" spans="1:9" x14ac:dyDescent="0.2">
      <c r="A150">
        <v>568322</v>
      </c>
      <c r="B150">
        <v>0</v>
      </c>
    </row>
    <row r="151" spans="1:9" x14ac:dyDescent="0.2">
      <c r="A151">
        <v>654701</v>
      </c>
      <c r="B151">
        <v>0</v>
      </c>
    </row>
    <row r="152" spans="1:9" x14ac:dyDescent="0.2">
      <c r="A152">
        <v>25975</v>
      </c>
      <c r="B152">
        <v>1</v>
      </c>
      <c r="C152" t="s">
        <v>155</v>
      </c>
      <c r="D152">
        <v>1</v>
      </c>
      <c r="E152" t="s">
        <v>50</v>
      </c>
      <c r="F152" t="s">
        <v>11</v>
      </c>
      <c r="G152">
        <v>11960</v>
      </c>
      <c r="H152">
        <v>3416</v>
      </c>
      <c r="I152">
        <v>3648</v>
      </c>
    </row>
    <row r="153" spans="1:9" x14ac:dyDescent="0.2">
      <c r="A153">
        <v>25975</v>
      </c>
      <c r="B153">
        <v>1</v>
      </c>
      <c r="C153" t="s">
        <v>155</v>
      </c>
      <c r="D153">
        <v>1</v>
      </c>
      <c r="E153" t="s">
        <v>15</v>
      </c>
      <c r="F153" t="s">
        <v>11</v>
      </c>
      <c r="G153">
        <v>11960</v>
      </c>
      <c r="H153">
        <v>3416</v>
      </c>
      <c r="I153">
        <v>3648</v>
      </c>
    </row>
    <row r="154" spans="1:9" x14ac:dyDescent="0.2">
      <c r="A154">
        <v>25975</v>
      </c>
      <c r="B154">
        <v>1</v>
      </c>
      <c r="C154" t="s">
        <v>155</v>
      </c>
      <c r="D154">
        <v>1</v>
      </c>
      <c r="E154" t="s">
        <v>15</v>
      </c>
      <c r="F154" t="s">
        <v>11</v>
      </c>
      <c r="G154">
        <v>11960</v>
      </c>
      <c r="H154">
        <v>3416</v>
      </c>
      <c r="I154">
        <v>3648</v>
      </c>
    </row>
    <row r="155" spans="1:9" x14ac:dyDescent="0.2">
      <c r="A155">
        <v>25975</v>
      </c>
      <c r="B155">
        <v>1</v>
      </c>
      <c r="C155" t="s">
        <v>156</v>
      </c>
      <c r="D155">
        <v>1</v>
      </c>
      <c r="E155" t="s">
        <v>15</v>
      </c>
      <c r="F155" t="s">
        <v>11</v>
      </c>
      <c r="G155">
        <v>11960</v>
      </c>
      <c r="H155">
        <v>3649</v>
      </c>
      <c r="I155">
        <v>3735</v>
      </c>
    </row>
    <row r="156" spans="1:9" x14ac:dyDescent="0.2">
      <c r="A156">
        <v>25975</v>
      </c>
      <c r="B156">
        <v>1</v>
      </c>
      <c r="C156" t="s">
        <v>157</v>
      </c>
      <c r="D156">
        <v>1</v>
      </c>
      <c r="E156" t="s">
        <v>50</v>
      </c>
      <c r="F156" t="s">
        <v>11</v>
      </c>
      <c r="G156">
        <v>11960</v>
      </c>
      <c r="H156">
        <v>4221</v>
      </c>
      <c r="I156">
        <v>4311</v>
      </c>
    </row>
    <row r="157" spans="1:9" x14ac:dyDescent="0.2">
      <c r="A157">
        <v>25975</v>
      </c>
      <c r="B157">
        <v>1</v>
      </c>
      <c r="C157" t="s">
        <v>158</v>
      </c>
      <c r="D157">
        <v>1</v>
      </c>
      <c r="E157" t="s">
        <v>15</v>
      </c>
      <c r="F157" t="s">
        <v>11</v>
      </c>
      <c r="G157">
        <v>11960</v>
      </c>
      <c r="H157">
        <v>4949</v>
      </c>
      <c r="I157">
        <v>4991</v>
      </c>
    </row>
    <row r="158" spans="1:9" x14ac:dyDescent="0.2">
      <c r="A158">
        <v>25975</v>
      </c>
      <c r="B158">
        <v>1</v>
      </c>
      <c r="C158" t="s">
        <v>159</v>
      </c>
      <c r="D158">
        <v>1</v>
      </c>
      <c r="E158" t="s">
        <v>15</v>
      </c>
      <c r="F158" t="s">
        <v>11</v>
      </c>
      <c r="G158">
        <v>11960</v>
      </c>
      <c r="H158">
        <v>6540</v>
      </c>
      <c r="I158">
        <v>6747</v>
      </c>
    </row>
    <row r="159" spans="1:9" x14ac:dyDescent="0.2">
      <c r="A159">
        <v>25975</v>
      </c>
      <c r="B159">
        <v>1</v>
      </c>
      <c r="C159" t="s">
        <v>160</v>
      </c>
      <c r="D159">
        <v>1</v>
      </c>
      <c r="E159" t="s">
        <v>15</v>
      </c>
      <c r="F159" t="s">
        <v>11</v>
      </c>
      <c r="G159">
        <v>11960</v>
      </c>
      <c r="H159">
        <v>10790</v>
      </c>
      <c r="I159">
        <v>10923</v>
      </c>
    </row>
    <row r="160" spans="1:9" x14ac:dyDescent="0.2">
      <c r="A160">
        <v>25975</v>
      </c>
      <c r="B160">
        <v>1</v>
      </c>
      <c r="C160" t="s">
        <v>161</v>
      </c>
      <c r="D160">
        <v>1</v>
      </c>
      <c r="E160" t="s">
        <v>15</v>
      </c>
      <c r="F160" t="s">
        <v>11</v>
      </c>
      <c r="G160">
        <v>11960</v>
      </c>
      <c r="H160">
        <v>11599</v>
      </c>
      <c r="I160">
        <v>11695</v>
      </c>
    </row>
    <row r="161" spans="1:9" x14ac:dyDescent="0.2">
      <c r="A161">
        <v>628470</v>
      </c>
      <c r="B161">
        <v>0</v>
      </c>
      <c r="C161" t="s">
        <v>162</v>
      </c>
      <c r="D161">
        <v>0</v>
      </c>
      <c r="E161" t="s">
        <v>13</v>
      </c>
      <c r="F161" t="s">
        <v>163</v>
      </c>
      <c r="G161">
        <v>7084</v>
      </c>
      <c r="H161">
        <v>4090</v>
      </c>
      <c r="I161">
        <v>4406</v>
      </c>
    </row>
    <row r="162" spans="1:9" x14ac:dyDescent="0.2">
      <c r="A162">
        <v>47224</v>
      </c>
      <c r="B162">
        <v>1</v>
      </c>
      <c r="C162" t="s">
        <v>164</v>
      </c>
      <c r="D162">
        <v>0</v>
      </c>
      <c r="E162" t="s">
        <v>13</v>
      </c>
      <c r="F162" t="s">
        <v>36</v>
      </c>
      <c r="G162">
        <v>11827</v>
      </c>
      <c r="H162">
        <v>433</v>
      </c>
      <c r="I162">
        <v>755</v>
      </c>
    </row>
    <row r="163" spans="1:9" x14ac:dyDescent="0.2">
      <c r="A163">
        <v>47224</v>
      </c>
      <c r="B163">
        <v>1</v>
      </c>
      <c r="C163" t="s">
        <v>165</v>
      </c>
      <c r="D163">
        <v>1</v>
      </c>
      <c r="E163" t="s">
        <v>50</v>
      </c>
      <c r="F163" t="s">
        <v>11</v>
      </c>
      <c r="G163">
        <v>11827</v>
      </c>
      <c r="H163">
        <v>1750</v>
      </c>
      <c r="I163">
        <v>1881</v>
      </c>
    </row>
    <row r="164" spans="1:9" x14ac:dyDescent="0.2">
      <c r="A164">
        <v>47224</v>
      </c>
      <c r="B164">
        <v>1</v>
      </c>
      <c r="C164" t="s">
        <v>166</v>
      </c>
      <c r="D164">
        <v>1</v>
      </c>
      <c r="E164" t="s">
        <v>18</v>
      </c>
      <c r="F164" t="s">
        <v>11</v>
      </c>
      <c r="G164">
        <v>11827</v>
      </c>
      <c r="H164">
        <v>3205</v>
      </c>
      <c r="I164">
        <v>3261</v>
      </c>
    </row>
    <row r="165" spans="1:9" x14ac:dyDescent="0.2">
      <c r="A165">
        <v>47224</v>
      </c>
      <c r="B165">
        <v>1</v>
      </c>
      <c r="C165" t="s">
        <v>167</v>
      </c>
      <c r="D165">
        <v>1</v>
      </c>
      <c r="E165" t="s">
        <v>50</v>
      </c>
      <c r="F165" t="s">
        <v>11</v>
      </c>
      <c r="G165">
        <v>11827</v>
      </c>
      <c r="H165">
        <v>5950</v>
      </c>
      <c r="I165">
        <v>5976</v>
      </c>
    </row>
    <row r="166" spans="1:9" x14ac:dyDescent="0.2">
      <c r="A166">
        <v>47224</v>
      </c>
      <c r="B166">
        <v>1</v>
      </c>
      <c r="C166" t="s">
        <v>168</v>
      </c>
      <c r="D166">
        <v>1</v>
      </c>
      <c r="E166" t="s">
        <v>50</v>
      </c>
      <c r="F166" t="s">
        <v>169</v>
      </c>
      <c r="G166">
        <v>11827</v>
      </c>
      <c r="H166">
        <v>5976</v>
      </c>
      <c r="I166">
        <v>6102</v>
      </c>
    </row>
    <row r="167" spans="1:9" x14ac:dyDescent="0.2">
      <c r="A167">
        <v>47224</v>
      </c>
      <c r="B167">
        <v>1</v>
      </c>
      <c r="C167" t="s">
        <v>168</v>
      </c>
      <c r="D167">
        <v>1</v>
      </c>
      <c r="E167" t="s">
        <v>23</v>
      </c>
      <c r="F167" t="s">
        <v>169</v>
      </c>
      <c r="G167">
        <v>11827</v>
      </c>
      <c r="H167">
        <v>5976</v>
      </c>
      <c r="I167">
        <v>6102</v>
      </c>
    </row>
    <row r="168" spans="1:9" x14ac:dyDescent="0.2">
      <c r="A168">
        <v>47224</v>
      </c>
      <c r="B168">
        <v>1</v>
      </c>
      <c r="C168" t="s">
        <v>170</v>
      </c>
      <c r="D168">
        <v>1</v>
      </c>
      <c r="E168" t="s">
        <v>50</v>
      </c>
      <c r="F168" t="s">
        <v>11</v>
      </c>
      <c r="G168">
        <v>11827</v>
      </c>
      <c r="H168">
        <v>6102</v>
      </c>
      <c r="I168">
        <v>6188</v>
      </c>
    </row>
    <row r="169" spans="1:9" x14ac:dyDescent="0.2">
      <c r="A169">
        <v>47224</v>
      </c>
      <c r="B169">
        <v>1</v>
      </c>
      <c r="C169" t="s">
        <v>171</v>
      </c>
      <c r="D169">
        <v>0</v>
      </c>
      <c r="E169" t="s">
        <v>50</v>
      </c>
      <c r="F169" t="s">
        <v>172</v>
      </c>
      <c r="G169">
        <v>11827</v>
      </c>
      <c r="H169">
        <v>6526</v>
      </c>
      <c r="I169">
        <v>6577</v>
      </c>
    </row>
    <row r="170" spans="1:9" x14ac:dyDescent="0.2">
      <c r="A170">
        <v>47224</v>
      </c>
      <c r="B170">
        <v>1</v>
      </c>
      <c r="C170" t="s">
        <v>173</v>
      </c>
      <c r="D170">
        <v>1</v>
      </c>
      <c r="E170" t="s">
        <v>50</v>
      </c>
      <c r="F170" t="s">
        <v>11</v>
      </c>
      <c r="G170">
        <v>11827</v>
      </c>
      <c r="H170">
        <v>6577</v>
      </c>
      <c r="I170">
        <v>6694</v>
      </c>
    </row>
    <row r="171" spans="1:9" x14ac:dyDescent="0.2">
      <c r="A171">
        <v>47224</v>
      </c>
      <c r="B171">
        <v>1</v>
      </c>
      <c r="C171" t="s">
        <v>174</v>
      </c>
      <c r="D171">
        <v>1</v>
      </c>
      <c r="E171" t="s">
        <v>50</v>
      </c>
      <c r="F171" t="s">
        <v>11</v>
      </c>
      <c r="G171">
        <v>11827</v>
      </c>
      <c r="H171">
        <v>7253</v>
      </c>
      <c r="I171">
        <v>7368</v>
      </c>
    </row>
    <row r="172" spans="1:9" x14ac:dyDescent="0.2">
      <c r="A172">
        <v>47224</v>
      </c>
      <c r="B172">
        <v>1</v>
      </c>
      <c r="C172" t="s">
        <v>175</v>
      </c>
      <c r="D172">
        <v>1</v>
      </c>
      <c r="E172" t="s">
        <v>117</v>
      </c>
      <c r="F172" t="s">
        <v>11</v>
      </c>
      <c r="G172">
        <v>11827</v>
      </c>
      <c r="H172">
        <v>7615</v>
      </c>
      <c r="I172">
        <v>7750</v>
      </c>
    </row>
    <row r="173" spans="1:9" x14ac:dyDescent="0.2">
      <c r="A173">
        <v>47224</v>
      </c>
      <c r="B173">
        <v>1</v>
      </c>
      <c r="C173" t="s">
        <v>176</v>
      </c>
      <c r="D173">
        <v>1</v>
      </c>
      <c r="E173" t="s">
        <v>50</v>
      </c>
      <c r="F173" t="s">
        <v>11</v>
      </c>
      <c r="G173">
        <v>11827</v>
      </c>
      <c r="H173">
        <v>9008</v>
      </c>
      <c r="I173">
        <v>9088</v>
      </c>
    </row>
    <row r="174" spans="1:9" x14ac:dyDescent="0.2">
      <c r="A174">
        <v>47224</v>
      </c>
      <c r="B174">
        <v>1</v>
      </c>
      <c r="C174" t="s">
        <v>176</v>
      </c>
      <c r="D174">
        <v>1</v>
      </c>
      <c r="E174" t="s">
        <v>117</v>
      </c>
      <c r="F174" t="s">
        <v>11</v>
      </c>
      <c r="G174">
        <v>11827</v>
      </c>
      <c r="H174">
        <v>9008</v>
      </c>
      <c r="I174">
        <v>9088</v>
      </c>
    </row>
    <row r="175" spans="1:9" x14ac:dyDescent="0.2">
      <c r="A175">
        <v>47224</v>
      </c>
      <c r="B175">
        <v>1</v>
      </c>
      <c r="C175" t="s">
        <v>177</v>
      </c>
      <c r="D175">
        <v>1</v>
      </c>
      <c r="E175" t="s">
        <v>50</v>
      </c>
      <c r="F175" t="s">
        <v>11</v>
      </c>
      <c r="G175">
        <v>11827</v>
      </c>
      <c r="H175">
        <v>9428</v>
      </c>
      <c r="I175">
        <v>9543</v>
      </c>
    </row>
    <row r="176" spans="1:9" x14ac:dyDescent="0.2">
      <c r="A176">
        <v>47224</v>
      </c>
      <c r="B176">
        <v>1</v>
      </c>
      <c r="C176" t="s">
        <v>178</v>
      </c>
      <c r="D176">
        <v>1</v>
      </c>
      <c r="E176" t="s">
        <v>50</v>
      </c>
      <c r="F176" t="s">
        <v>11</v>
      </c>
      <c r="G176">
        <v>11827</v>
      </c>
      <c r="H176">
        <v>9544</v>
      </c>
      <c r="I176">
        <v>9673</v>
      </c>
    </row>
    <row r="177" spans="1:9" x14ac:dyDescent="0.2">
      <c r="A177">
        <v>47224</v>
      </c>
      <c r="B177">
        <v>1</v>
      </c>
      <c r="C177" t="s">
        <v>178</v>
      </c>
      <c r="D177">
        <v>1</v>
      </c>
      <c r="E177" t="s">
        <v>50</v>
      </c>
      <c r="F177" t="s">
        <v>11</v>
      </c>
      <c r="G177">
        <v>11827</v>
      </c>
      <c r="H177">
        <v>9544</v>
      </c>
      <c r="I177">
        <v>9673</v>
      </c>
    </row>
    <row r="178" spans="1:9" x14ac:dyDescent="0.2">
      <c r="A178">
        <v>47224</v>
      </c>
      <c r="B178">
        <v>1</v>
      </c>
      <c r="C178" t="s">
        <v>179</v>
      </c>
      <c r="D178">
        <v>1</v>
      </c>
      <c r="E178" t="s">
        <v>50</v>
      </c>
      <c r="F178" t="s">
        <v>11</v>
      </c>
      <c r="G178">
        <v>11827</v>
      </c>
      <c r="H178">
        <v>9851</v>
      </c>
      <c r="I178">
        <v>9902</v>
      </c>
    </row>
    <row r="179" spans="1:9" x14ac:dyDescent="0.2">
      <c r="A179">
        <v>47224</v>
      </c>
      <c r="B179">
        <v>1</v>
      </c>
      <c r="C179" t="s">
        <v>180</v>
      </c>
      <c r="D179">
        <v>1</v>
      </c>
      <c r="E179" t="s">
        <v>50</v>
      </c>
      <c r="F179" t="s">
        <v>11</v>
      </c>
      <c r="G179">
        <v>11827</v>
      </c>
      <c r="H179">
        <v>10123</v>
      </c>
      <c r="I179">
        <v>10190</v>
      </c>
    </row>
    <row r="180" spans="1:9" x14ac:dyDescent="0.2">
      <c r="A180">
        <v>404747</v>
      </c>
      <c r="B180">
        <v>0</v>
      </c>
      <c r="C180" t="s">
        <v>181</v>
      </c>
      <c r="D180">
        <v>0</v>
      </c>
      <c r="E180" t="s">
        <v>31</v>
      </c>
      <c r="F180" t="s">
        <v>182</v>
      </c>
      <c r="G180">
        <v>10064</v>
      </c>
      <c r="H180">
        <v>1643</v>
      </c>
      <c r="I180">
        <v>1725</v>
      </c>
    </row>
    <row r="181" spans="1:9" x14ac:dyDescent="0.2">
      <c r="A181">
        <v>602170</v>
      </c>
      <c r="B181">
        <v>1</v>
      </c>
      <c r="C181" t="s">
        <v>183</v>
      </c>
      <c r="D181">
        <v>1</v>
      </c>
      <c r="E181" t="s">
        <v>117</v>
      </c>
      <c r="F181" t="s">
        <v>11</v>
      </c>
      <c r="G181">
        <v>6149</v>
      </c>
      <c r="H181">
        <v>5026</v>
      </c>
      <c r="I181">
        <v>5240</v>
      </c>
    </row>
    <row r="182" spans="1:9" x14ac:dyDescent="0.2">
      <c r="A182">
        <v>45449</v>
      </c>
      <c r="B182">
        <v>1</v>
      </c>
      <c r="C182" t="s">
        <v>184</v>
      </c>
      <c r="D182">
        <v>0</v>
      </c>
      <c r="E182" t="s">
        <v>50</v>
      </c>
      <c r="F182" t="s">
        <v>185</v>
      </c>
      <c r="G182">
        <v>5925</v>
      </c>
      <c r="H182">
        <v>584</v>
      </c>
      <c r="I182">
        <v>752</v>
      </c>
    </row>
    <row r="183" spans="1:9" x14ac:dyDescent="0.2">
      <c r="A183">
        <v>45449</v>
      </c>
      <c r="B183">
        <v>1</v>
      </c>
      <c r="C183" t="s">
        <v>186</v>
      </c>
      <c r="D183">
        <v>1</v>
      </c>
      <c r="E183" t="s">
        <v>50</v>
      </c>
      <c r="F183" t="s">
        <v>11</v>
      </c>
      <c r="G183">
        <v>5925</v>
      </c>
      <c r="H183">
        <v>1100</v>
      </c>
      <c r="I183">
        <v>1182</v>
      </c>
    </row>
    <row r="184" spans="1:9" x14ac:dyDescent="0.2">
      <c r="A184">
        <v>45449</v>
      </c>
      <c r="B184">
        <v>1</v>
      </c>
      <c r="C184" t="s">
        <v>187</v>
      </c>
      <c r="D184">
        <v>1</v>
      </c>
      <c r="E184" t="s">
        <v>10</v>
      </c>
      <c r="F184" t="s">
        <v>11</v>
      </c>
      <c r="G184">
        <v>5925</v>
      </c>
      <c r="H184">
        <v>2957</v>
      </c>
      <c r="I184">
        <v>3028</v>
      </c>
    </row>
    <row r="185" spans="1:9" x14ac:dyDescent="0.2">
      <c r="A185">
        <v>45449</v>
      </c>
      <c r="B185">
        <v>1</v>
      </c>
      <c r="C185" t="s">
        <v>188</v>
      </c>
      <c r="D185">
        <v>1</v>
      </c>
      <c r="E185" t="s">
        <v>41</v>
      </c>
      <c r="F185" t="s">
        <v>11</v>
      </c>
      <c r="G185">
        <v>5925</v>
      </c>
      <c r="H185">
        <v>5357</v>
      </c>
      <c r="I185">
        <v>5423</v>
      </c>
    </row>
    <row r="186" spans="1:9" x14ac:dyDescent="0.2">
      <c r="A186">
        <v>2166</v>
      </c>
      <c r="B186">
        <v>1</v>
      </c>
      <c r="C186" t="s">
        <v>189</v>
      </c>
      <c r="D186">
        <v>1</v>
      </c>
      <c r="E186" t="s">
        <v>190</v>
      </c>
      <c r="F186" t="s">
        <v>11</v>
      </c>
      <c r="G186">
        <v>18690</v>
      </c>
      <c r="H186">
        <v>253</v>
      </c>
      <c r="I186">
        <v>266</v>
      </c>
    </row>
    <row r="187" spans="1:9" x14ac:dyDescent="0.2">
      <c r="A187">
        <v>2166</v>
      </c>
      <c r="B187">
        <v>1</v>
      </c>
      <c r="C187" t="s">
        <v>191</v>
      </c>
      <c r="D187">
        <v>0</v>
      </c>
      <c r="E187" t="s">
        <v>190</v>
      </c>
      <c r="F187" t="s">
        <v>192</v>
      </c>
      <c r="G187">
        <v>18690</v>
      </c>
      <c r="H187">
        <v>598</v>
      </c>
      <c r="I187">
        <v>740</v>
      </c>
    </row>
    <row r="188" spans="1:9" x14ac:dyDescent="0.2">
      <c r="A188">
        <v>2166</v>
      </c>
      <c r="B188">
        <v>1</v>
      </c>
      <c r="C188" t="s">
        <v>193</v>
      </c>
      <c r="D188">
        <v>1</v>
      </c>
      <c r="E188" t="s">
        <v>190</v>
      </c>
      <c r="F188" t="s">
        <v>11</v>
      </c>
      <c r="G188">
        <v>18690</v>
      </c>
      <c r="H188">
        <v>1440</v>
      </c>
      <c r="I188">
        <v>1514</v>
      </c>
    </row>
    <row r="189" spans="1:9" x14ac:dyDescent="0.2">
      <c r="A189">
        <v>2166</v>
      </c>
      <c r="B189">
        <v>1</v>
      </c>
      <c r="C189" t="s">
        <v>194</v>
      </c>
      <c r="D189">
        <v>0</v>
      </c>
      <c r="E189" t="s">
        <v>50</v>
      </c>
      <c r="F189" t="s">
        <v>36</v>
      </c>
      <c r="G189">
        <v>18690</v>
      </c>
      <c r="H189">
        <v>1514</v>
      </c>
      <c r="I189">
        <v>1686</v>
      </c>
    </row>
    <row r="190" spans="1:9" x14ac:dyDescent="0.2">
      <c r="A190">
        <v>2166</v>
      </c>
      <c r="B190">
        <v>1</v>
      </c>
      <c r="C190" t="s">
        <v>194</v>
      </c>
      <c r="D190">
        <v>0</v>
      </c>
      <c r="E190" t="s">
        <v>195</v>
      </c>
      <c r="F190" t="s">
        <v>36</v>
      </c>
      <c r="G190">
        <v>18690</v>
      </c>
      <c r="H190">
        <v>1514</v>
      </c>
      <c r="I190">
        <v>1686</v>
      </c>
    </row>
    <row r="191" spans="1:9" x14ac:dyDescent="0.2">
      <c r="A191">
        <v>2166</v>
      </c>
      <c r="B191">
        <v>1</v>
      </c>
      <c r="C191" t="s">
        <v>196</v>
      </c>
      <c r="D191">
        <v>0</v>
      </c>
      <c r="E191" t="s">
        <v>18</v>
      </c>
      <c r="F191" t="s">
        <v>197</v>
      </c>
      <c r="G191">
        <v>18690</v>
      </c>
      <c r="H191">
        <v>2419</v>
      </c>
      <c r="I191">
        <v>2480</v>
      </c>
    </row>
    <row r="192" spans="1:9" x14ac:dyDescent="0.2">
      <c r="A192">
        <v>2166</v>
      </c>
      <c r="B192">
        <v>1</v>
      </c>
      <c r="C192" t="s">
        <v>198</v>
      </c>
      <c r="D192">
        <v>1</v>
      </c>
      <c r="E192" t="s">
        <v>10</v>
      </c>
      <c r="F192" t="s">
        <v>11</v>
      </c>
      <c r="G192">
        <v>18690</v>
      </c>
      <c r="H192">
        <v>4511</v>
      </c>
      <c r="I192">
        <v>4989</v>
      </c>
    </row>
    <row r="193" spans="1:9" x14ac:dyDescent="0.2">
      <c r="A193">
        <v>2166</v>
      </c>
      <c r="B193">
        <v>1</v>
      </c>
      <c r="C193" t="s">
        <v>198</v>
      </c>
      <c r="D193">
        <v>1</v>
      </c>
      <c r="E193" t="s">
        <v>190</v>
      </c>
      <c r="F193" t="s">
        <v>11</v>
      </c>
      <c r="G193">
        <v>18690</v>
      </c>
      <c r="H193">
        <v>4511</v>
      </c>
      <c r="I193">
        <v>4989</v>
      </c>
    </row>
    <row r="194" spans="1:9" x14ac:dyDescent="0.2">
      <c r="A194">
        <v>2166</v>
      </c>
      <c r="B194">
        <v>1</v>
      </c>
      <c r="C194" t="s">
        <v>199</v>
      </c>
      <c r="D194">
        <v>0</v>
      </c>
      <c r="E194" t="s">
        <v>190</v>
      </c>
      <c r="F194" t="s">
        <v>200</v>
      </c>
      <c r="G194">
        <v>18690</v>
      </c>
      <c r="H194">
        <v>5409</v>
      </c>
      <c r="I194">
        <v>5501</v>
      </c>
    </row>
    <row r="195" spans="1:9" x14ac:dyDescent="0.2">
      <c r="A195">
        <v>2166</v>
      </c>
      <c r="B195">
        <v>1</v>
      </c>
      <c r="C195" t="s">
        <v>201</v>
      </c>
      <c r="D195">
        <v>0</v>
      </c>
      <c r="E195" t="s">
        <v>15</v>
      </c>
      <c r="F195" t="s">
        <v>86</v>
      </c>
      <c r="G195">
        <v>18690</v>
      </c>
      <c r="H195">
        <v>5504</v>
      </c>
      <c r="I195">
        <v>5533</v>
      </c>
    </row>
    <row r="196" spans="1:9" x14ac:dyDescent="0.2">
      <c r="A196">
        <v>2166</v>
      </c>
      <c r="B196">
        <v>1</v>
      </c>
      <c r="C196" t="s">
        <v>202</v>
      </c>
      <c r="D196">
        <v>1</v>
      </c>
      <c r="E196" t="s">
        <v>10</v>
      </c>
      <c r="F196" t="s">
        <v>11</v>
      </c>
      <c r="G196">
        <v>18690</v>
      </c>
      <c r="H196">
        <v>5596</v>
      </c>
      <c r="I196">
        <v>5755</v>
      </c>
    </row>
    <row r="197" spans="1:9" x14ac:dyDescent="0.2">
      <c r="A197">
        <v>2166</v>
      </c>
      <c r="B197">
        <v>1</v>
      </c>
      <c r="C197" t="s">
        <v>203</v>
      </c>
      <c r="D197">
        <v>1</v>
      </c>
      <c r="E197" t="s">
        <v>190</v>
      </c>
      <c r="F197" t="s">
        <v>11</v>
      </c>
      <c r="G197">
        <v>18690</v>
      </c>
      <c r="H197">
        <v>8565</v>
      </c>
      <c r="I197">
        <v>8761</v>
      </c>
    </row>
    <row r="198" spans="1:9" x14ac:dyDescent="0.2">
      <c r="A198">
        <v>2166</v>
      </c>
      <c r="B198">
        <v>1</v>
      </c>
      <c r="C198" t="s">
        <v>204</v>
      </c>
      <c r="D198">
        <v>1</v>
      </c>
      <c r="E198" t="s">
        <v>190</v>
      </c>
      <c r="F198" t="s">
        <v>11</v>
      </c>
      <c r="G198">
        <v>18690</v>
      </c>
      <c r="H198">
        <v>8967</v>
      </c>
      <c r="I198">
        <v>9048</v>
      </c>
    </row>
    <row r="199" spans="1:9" x14ac:dyDescent="0.2">
      <c r="A199">
        <v>2166</v>
      </c>
      <c r="B199">
        <v>1</v>
      </c>
      <c r="C199" t="s">
        <v>205</v>
      </c>
      <c r="D199">
        <v>1</v>
      </c>
      <c r="E199" t="s">
        <v>206</v>
      </c>
      <c r="F199" t="s">
        <v>11</v>
      </c>
      <c r="G199">
        <v>18690</v>
      </c>
      <c r="H199">
        <v>9366</v>
      </c>
      <c r="I199">
        <v>9378</v>
      </c>
    </row>
    <row r="200" spans="1:9" x14ac:dyDescent="0.2">
      <c r="A200">
        <v>2166</v>
      </c>
      <c r="B200">
        <v>1</v>
      </c>
      <c r="C200" t="s">
        <v>207</v>
      </c>
      <c r="D200">
        <v>1</v>
      </c>
      <c r="E200" t="s">
        <v>190</v>
      </c>
      <c r="F200" t="s">
        <v>11</v>
      </c>
      <c r="G200">
        <v>18690</v>
      </c>
      <c r="H200">
        <v>9379</v>
      </c>
      <c r="I200">
        <v>9506</v>
      </c>
    </row>
    <row r="201" spans="1:9" x14ac:dyDescent="0.2">
      <c r="A201">
        <v>2166</v>
      </c>
      <c r="B201">
        <v>1</v>
      </c>
      <c r="C201" t="s">
        <v>208</v>
      </c>
      <c r="D201">
        <v>1</v>
      </c>
      <c r="E201" t="s">
        <v>18</v>
      </c>
      <c r="F201" t="s">
        <v>11</v>
      </c>
      <c r="G201">
        <v>18690</v>
      </c>
      <c r="H201">
        <v>10441</v>
      </c>
      <c r="I201">
        <v>10561</v>
      </c>
    </row>
    <row r="202" spans="1:9" x14ac:dyDescent="0.2">
      <c r="A202">
        <v>2166</v>
      </c>
      <c r="B202">
        <v>1</v>
      </c>
      <c r="C202" t="s">
        <v>209</v>
      </c>
      <c r="D202">
        <v>1</v>
      </c>
      <c r="E202" t="s">
        <v>190</v>
      </c>
      <c r="F202" t="s">
        <v>11</v>
      </c>
      <c r="G202">
        <v>18690</v>
      </c>
      <c r="H202">
        <v>11036</v>
      </c>
      <c r="I202">
        <v>11113</v>
      </c>
    </row>
    <row r="203" spans="1:9" x14ac:dyDescent="0.2">
      <c r="A203">
        <v>2166</v>
      </c>
      <c r="B203">
        <v>1</v>
      </c>
      <c r="C203" t="s">
        <v>210</v>
      </c>
      <c r="D203">
        <v>0</v>
      </c>
      <c r="E203" t="s">
        <v>190</v>
      </c>
      <c r="F203" t="s">
        <v>137</v>
      </c>
      <c r="G203">
        <v>18690</v>
      </c>
      <c r="H203">
        <v>12957</v>
      </c>
      <c r="I203">
        <v>13044</v>
      </c>
    </row>
    <row r="204" spans="1:9" x14ac:dyDescent="0.2">
      <c r="A204">
        <v>578479</v>
      </c>
      <c r="B204">
        <v>1</v>
      </c>
      <c r="C204" t="s">
        <v>211</v>
      </c>
      <c r="D204">
        <v>1</v>
      </c>
      <c r="E204" t="s">
        <v>39</v>
      </c>
      <c r="F204" t="s">
        <v>11</v>
      </c>
      <c r="G204">
        <v>4768</v>
      </c>
      <c r="H204">
        <v>4429</v>
      </c>
      <c r="I204">
        <v>4481</v>
      </c>
    </row>
    <row r="205" spans="1:9" x14ac:dyDescent="0.2">
      <c r="A205">
        <v>578479</v>
      </c>
      <c r="B205">
        <v>1</v>
      </c>
      <c r="C205" t="s">
        <v>211</v>
      </c>
      <c r="D205">
        <v>1</v>
      </c>
      <c r="E205" t="s">
        <v>13</v>
      </c>
      <c r="F205" t="s">
        <v>11</v>
      </c>
      <c r="G205">
        <v>4768</v>
      </c>
      <c r="H205">
        <v>4429</v>
      </c>
      <c r="I205">
        <v>4481</v>
      </c>
    </row>
    <row r="206" spans="1:9" x14ac:dyDescent="0.2">
      <c r="A206">
        <v>578479</v>
      </c>
      <c r="B206">
        <v>1</v>
      </c>
      <c r="C206" t="s">
        <v>211</v>
      </c>
      <c r="D206">
        <v>1</v>
      </c>
      <c r="E206" t="s">
        <v>39</v>
      </c>
      <c r="F206" t="s">
        <v>11</v>
      </c>
      <c r="G206">
        <v>4768</v>
      </c>
      <c r="H206">
        <v>4429</v>
      </c>
      <c r="I206">
        <v>4481</v>
      </c>
    </row>
    <row r="207" spans="1:9" x14ac:dyDescent="0.2">
      <c r="A207">
        <v>387603</v>
      </c>
      <c r="B207">
        <v>0</v>
      </c>
    </row>
    <row r="208" spans="1:9" x14ac:dyDescent="0.2">
      <c r="A208">
        <v>47166</v>
      </c>
      <c r="B208">
        <v>0</v>
      </c>
      <c r="C208" t="s">
        <v>212</v>
      </c>
      <c r="D208">
        <v>1</v>
      </c>
      <c r="E208" t="s">
        <v>117</v>
      </c>
      <c r="F208" t="s">
        <v>11</v>
      </c>
      <c r="G208">
        <v>8752</v>
      </c>
      <c r="H208">
        <v>3835</v>
      </c>
      <c r="I208">
        <v>3958</v>
      </c>
    </row>
    <row r="209" spans="1:9" x14ac:dyDescent="0.2">
      <c r="A209">
        <v>564329</v>
      </c>
      <c r="B209">
        <v>0</v>
      </c>
    </row>
    <row r="210" spans="1:9" x14ac:dyDescent="0.2">
      <c r="A210">
        <v>341968</v>
      </c>
      <c r="B210">
        <v>0</v>
      </c>
    </row>
    <row r="211" spans="1:9" x14ac:dyDescent="0.2">
      <c r="A211">
        <v>22544</v>
      </c>
      <c r="B211">
        <v>0</v>
      </c>
    </row>
    <row r="212" spans="1:9" x14ac:dyDescent="0.2">
      <c r="A212">
        <v>389100</v>
      </c>
      <c r="B212">
        <v>0</v>
      </c>
    </row>
    <row r="213" spans="1:9" x14ac:dyDescent="0.2">
      <c r="A213">
        <v>533668</v>
      </c>
      <c r="B213">
        <v>1</v>
      </c>
      <c r="C213" t="s">
        <v>213</v>
      </c>
      <c r="D213">
        <v>1</v>
      </c>
      <c r="E213" t="s">
        <v>18</v>
      </c>
      <c r="F213" t="s">
        <v>11</v>
      </c>
      <c r="G213">
        <v>5129</v>
      </c>
      <c r="H213">
        <v>17</v>
      </c>
      <c r="I213">
        <v>54</v>
      </c>
    </row>
    <row r="214" spans="1:9" x14ac:dyDescent="0.2">
      <c r="A214">
        <v>533668</v>
      </c>
      <c r="B214">
        <v>1</v>
      </c>
      <c r="C214" t="s">
        <v>214</v>
      </c>
      <c r="D214">
        <v>0</v>
      </c>
      <c r="E214" t="s">
        <v>18</v>
      </c>
      <c r="F214" t="s">
        <v>73</v>
      </c>
      <c r="G214">
        <v>5129</v>
      </c>
      <c r="H214">
        <v>4298</v>
      </c>
      <c r="I214">
        <v>4387</v>
      </c>
    </row>
    <row r="215" spans="1:9" x14ac:dyDescent="0.2">
      <c r="A215">
        <v>581314</v>
      </c>
      <c r="B215">
        <v>0</v>
      </c>
    </row>
    <row r="216" spans="1:9" x14ac:dyDescent="0.2">
      <c r="A216">
        <v>37796</v>
      </c>
      <c r="B216">
        <v>0</v>
      </c>
    </row>
    <row r="217" spans="1:9" x14ac:dyDescent="0.2">
      <c r="A217">
        <v>519888</v>
      </c>
      <c r="B217">
        <v>0</v>
      </c>
      <c r="C217" t="s">
        <v>215</v>
      </c>
      <c r="D217">
        <v>0</v>
      </c>
      <c r="E217" t="s">
        <v>216</v>
      </c>
      <c r="F217" t="s">
        <v>29</v>
      </c>
      <c r="G217">
        <v>6444</v>
      </c>
      <c r="H217">
        <v>956</v>
      </c>
      <c r="I217">
        <v>1029</v>
      </c>
    </row>
    <row r="218" spans="1:9" x14ac:dyDescent="0.2">
      <c r="A218">
        <v>47368</v>
      </c>
      <c r="B218">
        <v>0</v>
      </c>
      <c r="C218" t="s">
        <v>217</v>
      </c>
      <c r="D218">
        <v>1</v>
      </c>
      <c r="E218" t="s">
        <v>131</v>
      </c>
      <c r="F218" t="s">
        <v>11</v>
      </c>
      <c r="G218">
        <v>15455</v>
      </c>
      <c r="H218">
        <v>2845</v>
      </c>
      <c r="I218">
        <v>2868</v>
      </c>
    </row>
    <row r="219" spans="1:9" x14ac:dyDescent="0.2">
      <c r="A219">
        <v>47368</v>
      </c>
      <c r="B219">
        <v>0</v>
      </c>
      <c r="C219" t="s">
        <v>218</v>
      </c>
      <c r="D219">
        <v>0</v>
      </c>
      <c r="E219" t="s">
        <v>18</v>
      </c>
      <c r="F219" t="s">
        <v>81</v>
      </c>
      <c r="G219">
        <v>15455</v>
      </c>
      <c r="H219">
        <v>8554</v>
      </c>
      <c r="I219">
        <v>8593</v>
      </c>
    </row>
    <row r="220" spans="1:9" x14ac:dyDescent="0.2">
      <c r="A220">
        <v>47368</v>
      </c>
      <c r="B220">
        <v>0</v>
      </c>
      <c r="C220" t="s">
        <v>219</v>
      </c>
      <c r="D220">
        <v>0</v>
      </c>
      <c r="E220" t="s">
        <v>50</v>
      </c>
      <c r="F220" t="s">
        <v>64</v>
      </c>
      <c r="G220">
        <v>15455</v>
      </c>
      <c r="H220">
        <v>8721</v>
      </c>
      <c r="I220">
        <v>8860</v>
      </c>
    </row>
    <row r="221" spans="1:9" x14ac:dyDescent="0.2">
      <c r="A221">
        <v>562744</v>
      </c>
      <c r="B221">
        <v>0</v>
      </c>
      <c r="C221" t="s">
        <v>220</v>
      </c>
      <c r="D221">
        <v>0</v>
      </c>
      <c r="E221" t="s">
        <v>50</v>
      </c>
      <c r="F221" t="s">
        <v>137</v>
      </c>
      <c r="G221">
        <v>9136</v>
      </c>
      <c r="H221">
        <v>5890</v>
      </c>
      <c r="I221">
        <v>6017</v>
      </c>
    </row>
    <row r="222" spans="1:9" x14ac:dyDescent="0.2">
      <c r="A222">
        <v>562744</v>
      </c>
      <c r="B222">
        <v>0</v>
      </c>
      <c r="C222" t="s">
        <v>221</v>
      </c>
      <c r="D222">
        <v>0</v>
      </c>
      <c r="E222" t="s">
        <v>50</v>
      </c>
      <c r="F222" t="s">
        <v>29</v>
      </c>
      <c r="G222">
        <v>9136</v>
      </c>
      <c r="H222">
        <v>8047</v>
      </c>
      <c r="I222">
        <v>8130</v>
      </c>
    </row>
    <row r="223" spans="1:9" x14ac:dyDescent="0.2">
      <c r="A223">
        <v>562744</v>
      </c>
      <c r="B223">
        <v>0</v>
      </c>
      <c r="C223" t="s">
        <v>221</v>
      </c>
      <c r="D223">
        <v>0</v>
      </c>
      <c r="E223" t="s">
        <v>18</v>
      </c>
      <c r="F223" t="s">
        <v>29</v>
      </c>
      <c r="G223">
        <v>9136</v>
      </c>
      <c r="H223">
        <v>8047</v>
      </c>
      <c r="I223">
        <v>8130</v>
      </c>
    </row>
    <row r="224" spans="1:9" x14ac:dyDescent="0.2">
      <c r="A224">
        <v>50467</v>
      </c>
      <c r="B224">
        <v>0</v>
      </c>
      <c r="C224" t="s">
        <v>222</v>
      </c>
      <c r="D224">
        <v>1</v>
      </c>
      <c r="E224" t="s">
        <v>55</v>
      </c>
      <c r="F224" t="s">
        <v>11</v>
      </c>
      <c r="G224">
        <v>14089</v>
      </c>
      <c r="H224">
        <v>1192</v>
      </c>
      <c r="I224">
        <v>1314</v>
      </c>
    </row>
    <row r="225" spans="1:9" x14ac:dyDescent="0.2">
      <c r="A225">
        <v>50467</v>
      </c>
      <c r="B225">
        <v>0</v>
      </c>
      <c r="C225" t="s">
        <v>223</v>
      </c>
      <c r="D225">
        <v>0</v>
      </c>
      <c r="E225" t="s">
        <v>190</v>
      </c>
      <c r="F225" t="s">
        <v>36</v>
      </c>
      <c r="G225">
        <v>14089</v>
      </c>
      <c r="H225">
        <v>1917</v>
      </c>
      <c r="I225">
        <v>2129</v>
      </c>
    </row>
    <row r="226" spans="1:9" x14ac:dyDescent="0.2">
      <c r="A226">
        <v>50467</v>
      </c>
      <c r="B226">
        <v>0</v>
      </c>
      <c r="C226" t="s">
        <v>223</v>
      </c>
      <c r="D226">
        <v>0</v>
      </c>
      <c r="E226" t="s">
        <v>50</v>
      </c>
      <c r="F226" t="s">
        <v>36</v>
      </c>
      <c r="G226">
        <v>14089</v>
      </c>
      <c r="H226">
        <v>1917</v>
      </c>
      <c r="I226">
        <v>2129</v>
      </c>
    </row>
    <row r="227" spans="1:9" x14ac:dyDescent="0.2">
      <c r="A227">
        <v>50467</v>
      </c>
      <c r="B227">
        <v>0</v>
      </c>
      <c r="C227" t="s">
        <v>223</v>
      </c>
      <c r="D227">
        <v>0</v>
      </c>
      <c r="E227" t="s">
        <v>195</v>
      </c>
      <c r="F227" t="s">
        <v>36</v>
      </c>
      <c r="G227">
        <v>14089</v>
      </c>
      <c r="H227">
        <v>1917</v>
      </c>
      <c r="I227">
        <v>2129</v>
      </c>
    </row>
    <row r="228" spans="1:9" x14ac:dyDescent="0.2">
      <c r="A228">
        <v>50467</v>
      </c>
      <c r="B228">
        <v>0</v>
      </c>
      <c r="C228" t="s">
        <v>224</v>
      </c>
      <c r="D228">
        <v>0</v>
      </c>
      <c r="E228" t="s">
        <v>131</v>
      </c>
      <c r="F228" t="s">
        <v>225</v>
      </c>
      <c r="G228">
        <v>14089</v>
      </c>
      <c r="H228">
        <v>2484</v>
      </c>
      <c r="I228">
        <v>2559</v>
      </c>
    </row>
    <row r="229" spans="1:9" x14ac:dyDescent="0.2">
      <c r="A229">
        <v>50467</v>
      </c>
      <c r="B229">
        <v>0</v>
      </c>
      <c r="C229" t="s">
        <v>226</v>
      </c>
      <c r="D229">
        <v>0</v>
      </c>
      <c r="E229" t="s">
        <v>131</v>
      </c>
      <c r="F229" t="s">
        <v>225</v>
      </c>
      <c r="G229">
        <v>14089</v>
      </c>
      <c r="H229">
        <v>10149</v>
      </c>
      <c r="I229">
        <v>10191</v>
      </c>
    </row>
    <row r="230" spans="1:9" x14ac:dyDescent="0.2">
      <c r="A230">
        <v>24750</v>
      </c>
      <c r="B230">
        <v>0</v>
      </c>
      <c r="C230" t="s">
        <v>227</v>
      </c>
      <c r="D230">
        <v>0</v>
      </c>
      <c r="E230" t="s">
        <v>10</v>
      </c>
      <c r="F230" t="s">
        <v>64</v>
      </c>
      <c r="G230">
        <v>8066</v>
      </c>
      <c r="H230">
        <v>4627</v>
      </c>
      <c r="I230">
        <v>4725</v>
      </c>
    </row>
    <row r="231" spans="1:9" x14ac:dyDescent="0.2">
      <c r="A231">
        <v>24750</v>
      </c>
      <c r="B231">
        <v>0</v>
      </c>
      <c r="C231" t="s">
        <v>228</v>
      </c>
      <c r="D231">
        <v>0</v>
      </c>
      <c r="E231" t="s">
        <v>10</v>
      </c>
      <c r="F231" t="s">
        <v>29</v>
      </c>
      <c r="G231">
        <v>8066</v>
      </c>
      <c r="H231">
        <v>4926</v>
      </c>
      <c r="I231">
        <v>4962</v>
      </c>
    </row>
    <row r="232" spans="1:9" x14ac:dyDescent="0.2">
      <c r="A232">
        <v>7261</v>
      </c>
      <c r="B232">
        <v>0</v>
      </c>
    </row>
    <row r="233" spans="1:9" x14ac:dyDescent="0.2">
      <c r="A233">
        <v>625219</v>
      </c>
      <c r="B233">
        <v>0</v>
      </c>
      <c r="C233" t="s">
        <v>229</v>
      </c>
      <c r="D233">
        <v>0</v>
      </c>
      <c r="E233" t="s">
        <v>10</v>
      </c>
      <c r="F233" t="s">
        <v>29</v>
      </c>
      <c r="G233">
        <v>8293</v>
      </c>
      <c r="H233">
        <v>6010</v>
      </c>
      <c r="I233">
        <v>6079</v>
      </c>
    </row>
    <row r="234" spans="1:9" x14ac:dyDescent="0.2">
      <c r="A234">
        <v>625219</v>
      </c>
      <c r="B234">
        <v>0</v>
      </c>
      <c r="C234" t="s">
        <v>230</v>
      </c>
      <c r="D234">
        <v>0</v>
      </c>
      <c r="E234" t="s">
        <v>50</v>
      </c>
      <c r="F234" t="s">
        <v>109</v>
      </c>
      <c r="G234">
        <v>8293</v>
      </c>
      <c r="H234">
        <v>7087</v>
      </c>
      <c r="I234">
        <v>7123</v>
      </c>
    </row>
    <row r="235" spans="1:9" x14ac:dyDescent="0.2">
      <c r="A235">
        <v>363419</v>
      </c>
      <c r="B235">
        <v>1</v>
      </c>
      <c r="C235" t="s">
        <v>231</v>
      </c>
      <c r="D235">
        <v>1</v>
      </c>
      <c r="E235" t="s">
        <v>13</v>
      </c>
      <c r="F235" t="s">
        <v>11</v>
      </c>
      <c r="G235">
        <v>5633</v>
      </c>
      <c r="H235">
        <v>4689</v>
      </c>
      <c r="I235">
        <v>4695</v>
      </c>
    </row>
    <row r="236" spans="1:9" x14ac:dyDescent="0.2">
      <c r="A236">
        <v>363419</v>
      </c>
      <c r="B236">
        <v>1</v>
      </c>
      <c r="C236" t="s">
        <v>232</v>
      </c>
      <c r="D236">
        <v>1</v>
      </c>
      <c r="E236" t="s">
        <v>44</v>
      </c>
      <c r="F236" t="s">
        <v>11</v>
      </c>
      <c r="G236">
        <v>5633</v>
      </c>
      <c r="H236">
        <v>4695</v>
      </c>
      <c r="I236">
        <v>4766</v>
      </c>
    </row>
    <row r="237" spans="1:9" x14ac:dyDescent="0.2">
      <c r="A237">
        <v>363419</v>
      </c>
      <c r="B237">
        <v>1</v>
      </c>
      <c r="C237" t="s">
        <v>233</v>
      </c>
      <c r="D237">
        <v>0</v>
      </c>
      <c r="E237" t="s">
        <v>50</v>
      </c>
      <c r="F237" t="s">
        <v>29</v>
      </c>
      <c r="G237">
        <v>5633</v>
      </c>
      <c r="H237">
        <v>4766</v>
      </c>
      <c r="I237">
        <v>4812</v>
      </c>
    </row>
    <row r="238" spans="1:9" x14ac:dyDescent="0.2">
      <c r="A238">
        <v>488788</v>
      </c>
      <c r="B238">
        <v>1</v>
      </c>
      <c r="C238" t="s">
        <v>234</v>
      </c>
      <c r="D238">
        <v>1</v>
      </c>
      <c r="E238" t="s">
        <v>39</v>
      </c>
      <c r="F238" t="s">
        <v>11</v>
      </c>
      <c r="G238">
        <v>4293</v>
      </c>
      <c r="H238">
        <v>3825</v>
      </c>
      <c r="I238">
        <v>3945</v>
      </c>
    </row>
    <row r="239" spans="1:9" x14ac:dyDescent="0.2">
      <c r="A239">
        <v>488788</v>
      </c>
      <c r="B239">
        <v>1</v>
      </c>
      <c r="C239" t="s">
        <v>234</v>
      </c>
      <c r="D239">
        <v>1</v>
      </c>
      <c r="E239" t="s">
        <v>39</v>
      </c>
      <c r="F239" t="s">
        <v>11</v>
      </c>
      <c r="G239">
        <v>4293</v>
      </c>
      <c r="H239">
        <v>3825</v>
      </c>
      <c r="I239">
        <v>3945</v>
      </c>
    </row>
    <row r="240" spans="1:9" x14ac:dyDescent="0.2">
      <c r="A240">
        <v>488788</v>
      </c>
      <c r="B240">
        <v>1</v>
      </c>
      <c r="C240" t="s">
        <v>234</v>
      </c>
      <c r="D240">
        <v>1</v>
      </c>
      <c r="E240" t="s">
        <v>13</v>
      </c>
      <c r="F240" t="s">
        <v>11</v>
      </c>
      <c r="G240">
        <v>4293</v>
      </c>
      <c r="H240">
        <v>3825</v>
      </c>
      <c r="I240">
        <v>3945</v>
      </c>
    </row>
    <row r="241" spans="1:9" x14ac:dyDescent="0.2">
      <c r="A241">
        <v>36925</v>
      </c>
      <c r="B241">
        <v>0</v>
      </c>
      <c r="C241" t="s">
        <v>235</v>
      </c>
      <c r="D241">
        <v>0</v>
      </c>
      <c r="E241" t="s">
        <v>236</v>
      </c>
      <c r="F241" t="s">
        <v>237</v>
      </c>
      <c r="G241">
        <v>19776</v>
      </c>
      <c r="H241">
        <v>2427</v>
      </c>
      <c r="I241">
        <v>2775</v>
      </c>
    </row>
    <row r="242" spans="1:9" x14ac:dyDescent="0.2">
      <c r="A242">
        <v>36925</v>
      </c>
      <c r="B242">
        <v>0</v>
      </c>
      <c r="C242" t="s">
        <v>235</v>
      </c>
      <c r="D242">
        <v>0</v>
      </c>
      <c r="E242" t="s">
        <v>190</v>
      </c>
      <c r="F242" t="s">
        <v>237</v>
      </c>
      <c r="G242">
        <v>19776</v>
      </c>
      <c r="H242">
        <v>2427</v>
      </c>
      <c r="I242">
        <v>2775</v>
      </c>
    </row>
    <row r="243" spans="1:9" x14ac:dyDescent="0.2">
      <c r="A243">
        <v>36925</v>
      </c>
      <c r="B243">
        <v>0</v>
      </c>
      <c r="C243" t="s">
        <v>235</v>
      </c>
      <c r="D243">
        <v>0</v>
      </c>
      <c r="E243" t="s">
        <v>195</v>
      </c>
      <c r="F243" t="s">
        <v>237</v>
      </c>
      <c r="G243">
        <v>19776</v>
      </c>
      <c r="H243">
        <v>2427</v>
      </c>
      <c r="I243">
        <v>2775</v>
      </c>
    </row>
    <row r="244" spans="1:9" x14ac:dyDescent="0.2">
      <c r="A244">
        <v>41997</v>
      </c>
      <c r="B244">
        <v>0</v>
      </c>
    </row>
    <row r="245" spans="1:9" x14ac:dyDescent="0.2">
      <c r="A245">
        <v>634549</v>
      </c>
      <c r="B245">
        <v>0</v>
      </c>
    </row>
    <row r="246" spans="1:9" x14ac:dyDescent="0.2">
      <c r="A246">
        <v>505227</v>
      </c>
      <c r="B246">
        <v>0</v>
      </c>
      <c r="C246" t="s">
        <v>238</v>
      </c>
      <c r="D246">
        <v>1</v>
      </c>
      <c r="E246" t="s">
        <v>239</v>
      </c>
      <c r="F246" t="s">
        <v>11</v>
      </c>
      <c r="G246">
        <v>7198</v>
      </c>
      <c r="H246">
        <v>1673</v>
      </c>
      <c r="I246">
        <v>1808</v>
      </c>
    </row>
    <row r="247" spans="1:9" x14ac:dyDescent="0.2">
      <c r="A247">
        <v>526126</v>
      </c>
      <c r="B247">
        <v>0</v>
      </c>
      <c r="C247" t="s">
        <v>240</v>
      </c>
      <c r="D247">
        <v>0</v>
      </c>
      <c r="E247" t="s">
        <v>18</v>
      </c>
      <c r="F247" t="s">
        <v>29</v>
      </c>
      <c r="G247">
        <v>5649</v>
      </c>
      <c r="H247">
        <v>5062</v>
      </c>
      <c r="I247">
        <v>5242</v>
      </c>
    </row>
    <row r="248" spans="1:9" x14ac:dyDescent="0.2">
      <c r="A248">
        <v>625849</v>
      </c>
      <c r="B248">
        <v>0</v>
      </c>
    </row>
    <row r="249" spans="1:9" x14ac:dyDescent="0.2">
      <c r="A249">
        <v>528417</v>
      </c>
      <c r="B249">
        <v>0</v>
      </c>
    </row>
    <row r="250" spans="1:9" x14ac:dyDescent="0.2">
      <c r="A250">
        <v>695801</v>
      </c>
      <c r="B250">
        <v>1</v>
      </c>
      <c r="C250" t="s">
        <v>241</v>
      </c>
      <c r="D250">
        <v>1</v>
      </c>
      <c r="E250" t="s">
        <v>190</v>
      </c>
      <c r="F250" t="s">
        <v>242</v>
      </c>
      <c r="G250">
        <v>5837</v>
      </c>
      <c r="H250">
        <v>4518</v>
      </c>
      <c r="I250">
        <v>4617</v>
      </c>
    </row>
    <row r="251" spans="1:9" x14ac:dyDescent="0.2">
      <c r="A251">
        <v>695801</v>
      </c>
      <c r="B251">
        <v>1</v>
      </c>
      <c r="C251" t="s">
        <v>243</v>
      </c>
      <c r="D251">
        <v>1</v>
      </c>
      <c r="E251" t="s">
        <v>190</v>
      </c>
      <c r="F251" t="s">
        <v>11</v>
      </c>
      <c r="G251">
        <v>5837</v>
      </c>
      <c r="H251">
        <v>4712</v>
      </c>
      <c r="I251">
        <v>4769</v>
      </c>
    </row>
    <row r="252" spans="1:9" x14ac:dyDescent="0.2">
      <c r="A252">
        <v>485548</v>
      </c>
      <c r="B252">
        <v>1</v>
      </c>
      <c r="C252" t="s">
        <v>244</v>
      </c>
      <c r="D252">
        <v>1</v>
      </c>
      <c r="E252" t="s">
        <v>18</v>
      </c>
      <c r="F252" t="s">
        <v>11</v>
      </c>
      <c r="G252">
        <v>9125</v>
      </c>
      <c r="H252">
        <v>3643</v>
      </c>
      <c r="I252">
        <v>4054</v>
      </c>
    </row>
    <row r="253" spans="1:9" x14ac:dyDescent="0.2">
      <c r="A253">
        <v>485548</v>
      </c>
      <c r="B253">
        <v>1</v>
      </c>
      <c r="C253" t="s">
        <v>245</v>
      </c>
      <c r="D253">
        <v>0</v>
      </c>
      <c r="E253" t="s">
        <v>190</v>
      </c>
      <c r="F253" t="s">
        <v>64</v>
      </c>
      <c r="G253">
        <v>9125</v>
      </c>
      <c r="H253">
        <v>4433</v>
      </c>
      <c r="I253">
        <v>4543</v>
      </c>
    </row>
    <row r="254" spans="1:9" x14ac:dyDescent="0.2">
      <c r="A254">
        <v>485548</v>
      </c>
      <c r="B254">
        <v>1</v>
      </c>
      <c r="C254" t="s">
        <v>246</v>
      </c>
      <c r="D254">
        <v>1</v>
      </c>
      <c r="E254" t="s">
        <v>15</v>
      </c>
      <c r="F254" t="s">
        <v>11</v>
      </c>
      <c r="G254">
        <v>9125</v>
      </c>
      <c r="H254">
        <v>4543</v>
      </c>
      <c r="I254">
        <v>4573</v>
      </c>
    </row>
    <row r="255" spans="1:9" x14ac:dyDescent="0.2">
      <c r="A255">
        <v>485548</v>
      </c>
      <c r="B255">
        <v>1</v>
      </c>
      <c r="C255" t="s">
        <v>247</v>
      </c>
      <c r="D255">
        <v>1</v>
      </c>
      <c r="E255" t="s">
        <v>18</v>
      </c>
      <c r="F255" t="s">
        <v>11</v>
      </c>
      <c r="G255">
        <v>9125</v>
      </c>
      <c r="H255">
        <v>5632</v>
      </c>
      <c r="I255">
        <v>5785</v>
      </c>
    </row>
    <row r="256" spans="1:9" x14ac:dyDescent="0.2">
      <c r="A256">
        <v>485548</v>
      </c>
      <c r="B256">
        <v>1</v>
      </c>
      <c r="C256" t="s">
        <v>247</v>
      </c>
      <c r="D256">
        <v>1</v>
      </c>
      <c r="E256" t="s">
        <v>23</v>
      </c>
      <c r="F256" t="s">
        <v>11</v>
      </c>
      <c r="G256">
        <v>9125</v>
      </c>
      <c r="H256">
        <v>5632</v>
      </c>
      <c r="I256">
        <v>5785</v>
      </c>
    </row>
    <row r="257" spans="1:9" x14ac:dyDescent="0.2">
      <c r="A257">
        <v>485548</v>
      </c>
      <c r="B257">
        <v>1</v>
      </c>
      <c r="C257" t="s">
        <v>248</v>
      </c>
      <c r="D257">
        <v>1</v>
      </c>
      <c r="E257" t="s">
        <v>249</v>
      </c>
      <c r="F257" t="s">
        <v>11</v>
      </c>
      <c r="G257">
        <v>9125</v>
      </c>
      <c r="H257">
        <v>6183</v>
      </c>
      <c r="I257">
        <v>6217</v>
      </c>
    </row>
    <row r="258" spans="1:9" x14ac:dyDescent="0.2">
      <c r="A258">
        <v>485548</v>
      </c>
      <c r="B258">
        <v>1</v>
      </c>
      <c r="C258" t="s">
        <v>250</v>
      </c>
      <c r="D258">
        <v>0</v>
      </c>
      <c r="E258" t="s">
        <v>50</v>
      </c>
      <c r="F258" t="s">
        <v>251</v>
      </c>
      <c r="G258">
        <v>9125</v>
      </c>
      <c r="H258">
        <v>6218</v>
      </c>
      <c r="I258">
        <v>6309</v>
      </c>
    </row>
    <row r="259" spans="1:9" x14ac:dyDescent="0.2">
      <c r="A259">
        <v>485548</v>
      </c>
      <c r="B259">
        <v>1</v>
      </c>
      <c r="C259" t="s">
        <v>252</v>
      </c>
      <c r="D259">
        <v>1</v>
      </c>
      <c r="E259" t="s">
        <v>23</v>
      </c>
      <c r="F259" t="s">
        <v>11</v>
      </c>
      <c r="G259">
        <v>9125</v>
      </c>
      <c r="H259">
        <v>6309</v>
      </c>
      <c r="I259">
        <v>6398</v>
      </c>
    </row>
    <row r="260" spans="1:9" x14ac:dyDescent="0.2">
      <c r="A260">
        <v>485548</v>
      </c>
      <c r="B260">
        <v>1</v>
      </c>
      <c r="C260" t="s">
        <v>253</v>
      </c>
      <c r="D260">
        <v>1</v>
      </c>
      <c r="E260" t="s">
        <v>249</v>
      </c>
      <c r="F260" t="s">
        <v>11</v>
      </c>
      <c r="G260">
        <v>9125</v>
      </c>
      <c r="H260">
        <v>6398</v>
      </c>
      <c r="I260">
        <v>6448</v>
      </c>
    </row>
    <row r="261" spans="1:9" x14ac:dyDescent="0.2">
      <c r="A261">
        <v>485548</v>
      </c>
      <c r="B261">
        <v>1</v>
      </c>
      <c r="C261" t="s">
        <v>253</v>
      </c>
      <c r="D261">
        <v>1</v>
      </c>
      <c r="E261" t="s">
        <v>113</v>
      </c>
      <c r="F261" t="s">
        <v>11</v>
      </c>
      <c r="G261">
        <v>9125</v>
      </c>
      <c r="H261">
        <v>6398</v>
      </c>
      <c r="I261">
        <v>6448</v>
      </c>
    </row>
    <row r="262" spans="1:9" x14ac:dyDescent="0.2">
      <c r="A262">
        <v>485548</v>
      </c>
      <c r="B262">
        <v>1</v>
      </c>
      <c r="C262" t="s">
        <v>254</v>
      </c>
      <c r="D262">
        <v>0</v>
      </c>
      <c r="E262" t="s">
        <v>50</v>
      </c>
      <c r="F262" t="s">
        <v>51</v>
      </c>
      <c r="G262">
        <v>9125</v>
      </c>
      <c r="H262">
        <v>7914</v>
      </c>
      <c r="I262">
        <v>8076</v>
      </c>
    </row>
    <row r="263" spans="1:9" x14ac:dyDescent="0.2">
      <c r="A263">
        <v>615963</v>
      </c>
      <c r="B263">
        <v>1</v>
      </c>
      <c r="C263" t="s">
        <v>255</v>
      </c>
      <c r="D263">
        <v>1</v>
      </c>
      <c r="E263" t="s">
        <v>256</v>
      </c>
      <c r="F263" t="s">
        <v>11</v>
      </c>
      <c r="G263">
        <v>9317</v>
      </c>
      <c r="H263">
        <v>117</v>
      </c>
      <c r="I263">
        <v>202</v>
      </c>
    </row>
    <row r="264" spans="1:9" x14ac:dyDescent="0.2">
      <c r="A264">
        <v>615963</v>
      </c>
      <c r="B264">
        <v>1</v>
      </c>
      <c r="C264" t="s">
        <v>255</v>
      </c>
      <c r="D264">
        <v>1</v>
      </c>
      <c r="E264" t="s">
        <v>257</v>
      </c>
      <c r="F264" t="s">
        <v>11</v>
      </c>
      <c r="G264">
        <v>9317</v>
      </c>
      <c r="H264">
        <v>117</v>
      </c>
      <c r="I264">
        <v>202</v>
      </c>
    </row>
    <row r="265" spans="1:9" x14ac:dyDescent="0.2">
      <c r="A265">
        <v>615963</v>
      </c>
      <c r="B265">
        <v>1</v>
      </c>
      <c r="C265" t="s">
        <v>258</v>
      </c>
      <c r="D265">
        <v>1</v>
      </c>
      <c r="E265" t="s">
        <v>259</v>
      </c>
      <c r="F265" t="s">
        <v>11</v>
      </c>
      <c r="G265">
        <v>9317</v>
      </c>
      <c r="H265">
        <v>719</v>
      </c>
      <c r="I265">
        <v>853</v>
      </c>
    </row>
    <row r="266" spans="1:9" x14ac:dyDescent="0.2">
      <c r="A266">
        <v>615963</v>
      </c>
      <c r="B266">
        <v>1</v>
      </c>
      <c r="C266" t="s">
        <v>260</v>
      </c>
      <c r="D266">
        <v>0</v>
      </c>
      <c r="E266" t="s">
        <v>44</v>
      </c>
      <c r="F266" t="s">
        <v>47</v>
      </c>
      <c r="G266">
        <v>9317</v>
      </c>
      <c r="H266">
        <v>6496</v>
      </c>
      <c r="I266">
        <v>6770</v>
      </c>
    </row>
    <row r="267" spans="1:9" x14ac:dyDescent="0.2">
      <c r="A267">
        <v>615963</v>
      </c>
      <c r="B267">
        <v>1</v>
      </c>
      <c r="C267" t="s">
        <v>261</v>
      </c>
      <c r="D267">
        <v>1</v>
      </c>
      <c r="E267" t="s">
        <v>33</v>
      </c>
      <c r="F267" t="s">
        <v>11</v>
      </c>
      <c r="G267">
        <v>9317</v>
      </c>
      <c r="H267">
        <v>6961</v>
      </c>
      <c r="I267">
        <v>6989</v>
      </c>
    </row>
    <row r="268" spans="1:9" x14ac:dyDescent="0.2">
      <c r="A268">
        <v>615963</v>
      </c>
      <c r="B268">
        <v>1</v>
      </c>
      <c r="C268" t="s">
        <v>262</v>
      </c>
      <c r="D268">
        <v>0</v>
      </c>
      <c r="E268" t="s">
        <v>13</v>
      </c>
      <c r="F268" t="s">
        <v>47</v>
      </c>
      <c r="G268">
        <v>9317</v>
      </c>
      <c r="H268">
        <v>8264</v>
      </c>
      <c r="I268">
        <v>8508</v>
      </c>
    </row>
    <row r="269" spans="1:9" x14ac:dyDescent="0.2">
      <c r="A269">
        <v>20552</v>
      </c>
      <c r="B269">
        <v>0</v>
      </c>
    </row>
    <row r="270" spans="1:9" x14ac:dyDescent="0.2">
      <c r="A270">
        <v>576067</v>
      </c>
      <c r="B270">
        <v>0</v>
      </c>
    </row>
    <row r="271" spans="1:9" x14ac:dyDescent="0.2">
      <c r="A271">
        <v>561999</v>
      </c>
      <c r="B271">
        <v>0</v>
      </c>
      <c r="C271" t="s">
        <v>263</v>
      </c>
      <c r="D271">
        <v>0</v>
      </c>
      <c r="E271" t="s">
        <v>264</v>
      </c>
      <c r="F271" t="s">
        <v>265</v>
      </c>
      <c r="G271">
        <v>5097</v>
      </c>
      <c r="H271">
        <v>3678</v>
      </c>
      <c r="I271">
        <v>3819</v>
      </c>
    </row>
    <row r="272" spans="1:9" x14ac:dyDescent="0.2">
      <c r="A272">
        <v>20411</v>
      </c>
      <c r="B272">
        <v>0</v>
      </c>
    </row>
    <row r="273" spans="1:9" x14ac:dyDescent="0.2">
      <c r="A273">
        <v>625996</v>
      </c>
      <c r="B273">
        <v>0</v>
      </c>
    </row>
    <row r="274" spans="1:9" x14ac:dyDescent="0.2">
      <c r="A274">
        <v>712806</v>
      </c>
      <c r="B274">
        <v>0</v>
      </c>
    </row>
    <row r="275" spans="1:9" x14ac:dyDescent="0.2">
      <c r="A275">
        <v>711290</v>
      </c>
      <c r="B275">
        <v>0</v>
      </c>
    </row>
    <row r="276" spans="1:9" x14ac:dyDescent="0.2">
      <c r="A276">
        <v>21439</v>
      </c>
      <c r="B276">
        <v>0</v>
      </c>
    </row>
    <row r="277" spans="1:9" x14ac:dyDescent="0.2">
      <c r="A277">
        <v>631098</v>
      </c>
      <c r="B277">
        <v>0</v>
      </c>
    </row>
    <row r="278" spans="1:9" x14ac:dyDescent="0.2">
      <c r="A278">
        <v>368694</v>
      </c>
      <c r="B278">
        <v>0</v>
      </c>
    </row>
    <row r="279" spans="1:9" x14ac:dyDescent="0.2">
      <c r="A279">
        <v>730695</v>
      </c>
      <c r="B279">
        <v>0</v>
      </c>
    </row>
    <row r="280" spans="1:9" x14ac:dyDescent="0.2">
      <c r="A280">
        <v>32906</v>
      </c>
      <c r="B280">
        <v>0</v>
      </c>
    </row>
    <row r="281" spans="1:9" x14ac:dyDescent="0.2">
      <c r="A281">
        <v>526383</v>
      </c>
      <c r="B281">
        <v>0</v>
      </c>
    </row>
    <row r="282" spans="1:9" x14ac:dyDescent="0.2">
      <c r="A282">
        <v>592869</v>
      </c>
      <c r="B282">
        <v>0</v>
      </c>
    </row>
    <row r="283" spans="1:9" x14ac:dyDescent="0.2">
      <c r="A283">
        <v>32194</v>
      </c>
      <c r="B283">
        <v>0</v>
      </c>
    </row>
    <row r="284" spans="1:9" x14ac:dyDescent="0.2">
      <c r="A284">
        <v>636872</v>
      </c>
      <c r="B284">
        <v>0</v>
      </c>
      <c r="C284" t="s">
        <v>266</v>
      </c>
      <c r="D284">
        <v>1</v>
      </c>
      <c r="E284" t="s">
        <v>50</v>
      </c>
      <c r="F284" t="s">
        <v>11</v>
      </c>
      <c r="G284">
        <v>9207</v>
      </c>
      <c r="H284">
        <v>7921</v>
      </c>
      <c r="I284">
        <v>8010</v>
      </c>
    </row>
    <row r="285" spans="1:9" x14ac:dyDescent="0.2">
      <c r="A285">
        <v>54376</v>
      </c>
      <c r="B285">
        <v>0</v>
      </c>
    </row>
    <row r="286" spans="1:9" x14ac:dyDescent="0.2">
      <c r="A286">
        <v>14499</v>
      </c>
      <c r="B286">
        <v>0</v>
      </c>
    </row>
    <row r="287" spans="1:9" x14ac:dyDescent="0.2">
      <c r="A287">
        <v>622610</v>
      </c>
      <c r="B287">
        <v>0</v>
      </c>
    </row>
    <row r="288" spans="1:9" x14ac:dyDescent="0.2">
      <c r="A288">
        <v>356958</v>
      </c>
      <c r="B288">
        <v>0</v>
      </c>
    </row>
    <row r="289" spans="1:9" x14ac:dyDescent="0.2">
      <c r="A289">
        <v>54071</v>
      </c>
      <c r="B289">
        <v>0</v>
      </c>
    </row>
    <row r="290" spans="1:9" x14ac:dyDescent="0.2">
      <c r="A290">
        <v>373024</v>
      </c>
      <c r="B290">
        <v>1</v>
      </c>
      <c r="C290" t="s">
        <v>267</v>
      </c>
      <c r="D290">
        <v>1</v>
      </c>
      <c r="E290" t="s">
        <v>18</v>
      </c>
      <c r="F290" t="s">
        <v>11</v>
      </c>
      <c r="G290">
        <v>8500</v>
      </c>
      <c r="H290">
        <v>4784</v>
      </c>
      <c r="I290">
        <v>5102</v>
      </c>
    </row>
    <row r="291" spans="1:9" x14ac:dyDescent="0.2">
      <c r="A291">
        <v>373024</v>
      </c>
      <c r="B291">
        <v>1</v>
      </c>
      <c r="C291" t="s">
        <v>268</v>
      </c>
      <c r="D291">
        <v>1</v>
      </c>
      <c r="E291" t="s">
        <v>18</v>
      </c>
      <c r="F291" t="s">
        <v>11</v>
      </c>
      <c r="G291">
        <v>8500</v>
      </c>
      <c r="H291">
        <v>6437</v>
      </c>
      <c r="I291">
        <v>6654</v>
      </c>
    </row>
    <row r="292" spans="1:9" x14ac:dyDescent="0.2">
      <c r="A292">
        <v>658791</v>
      </c>
      <c r="B292">
        <v>0</v>
      </c>
    </row>
    <row r="293" spans="1:9" x14ac:dyDescent="0.2">
      <c r="A293">
        <v>530545</v>
      </c>
      <c r="B293">
        <v>0</v>
      </c>
    </row>
    <row r="294" spans="1:9" x14ac:dyDescent="0.2">
      <c r="A294">
        <v>26210</v>
      </c>
      <c r="B294">
        <v>1</v>
      </c>
      <c r="C294" t="s">
        <v>269</v>
      </c>
      <c r="D294">
        <v>1</v>
      </c>
      <c r="E294" t="s">
        <v>90</v>
      </c>
      <c r="F294" t="s">
        <v>11</v>
      </c>
      <c r="G294">
        <v>8655</v>
      </c>
      <c r="H294">
        <v>1512</v>
      </c>
      <c r="I294">
        <v>1550</v>
      </c>
    </row>
    <row r="295" spans="1:9" x14ac:dyDescent="0.2">
      <c r="A295">
        <v>26210</v>
      </c>
      <c r="B295">
        <v>1</v>
      </c>
      <c r="C295" t="s">
        <v>270</v>
      </c>
      <c r="D295">
        <v>0</v>
      </c>
      <c r="E295" t="s">
        <v>18</v>
      </c>
      <c r="F295" t="s">
        <v>47</v>
      </c>
      <c r="G295">
        <v>8655</v>
      </c>
      <c r="H295">
        <v>1645</v>
      </c>
      <c r="I295">
        <v>1759</v>
      </c>
    </row>
    <row r="296" spans="1:9" x14ac:dyDescent="0.2">
      <c r="A296">
        <v>26210</v>
      </c>
      <c r="B296">
        <v>1</v>
      </c>
      <c r="C296" t="s">
        <v>271</v>
      </c>
      <c r="D296">
        <v>0</v>
      </c>
      <c r="E296" t="s">
        <v>18</v>
      </c>
      <c r="F296" t="s">
        <v>42</v>
      </c>
      <c r="G296">
        <v>8655</v>
      </c>
      <c r="H296">
        <v>4418</v>
      </c>
      <c r="I296">
        <v>4645</v>
      </c>
    </row>
    <row r="297" spans="1:9" x14ac:dyDescent="0.2">
      <c r="A297">
        <v>26210</v>
      </c>
      <c r="B297">
        <v>1</v>
      </c>
      <c r="C297" t="s">
        <v>272</v>
      </c>
      <c r="D297">
        <v>1</v>
      </c>
      <c r="E297" t="s">
        <v>18</v>
      </c>
      <c r="F297" t="s">
        <v>11</v>
      </c>
      <c r="G297">
        <v>8655</v>
      </c>
      <c r="H297">
        <v>4779</v>
      </c>
      <c r="I297">
        <v>4857</v>
      </c>
    </row>
    <row r="298" spans="1:9" x14ac:dyDescent="0.2">
      <c r="A298">
        <v>26210</v>
      </c>
      <c r="B298">
        <v>1</v>
      </c>
      <c r="C298" t="s">
        <v>273</v>
      </c>
      <c r="D298">
        <v>1</v>
      </c>
      <c r="E298" t="s">
        <v>13</v>
      </c>
      <c r="F298" t="s">
        <v>11</v>
      </c>
      <c r="G298">
        <v>8655</v>
      </c>
      <c r="H298">
        <v>4921</v>
      </c>
      <c r="I298">
        <v>4946</v>
      </c>
    </row>
    <row r="299" spans="1:9" x14ac:dyDescent="0.2">
      <c r="A299">
        <v>26210</v>
      </c>
      <c r="B299">
        <v>1</v>
      </c>
      <c r="C299" t="s">
        <v>274</v>
      </c>
      <c r="D299">
        <v>1</v>
      </c>
      <c r="E299" t="s">
        <v>275</v>
      </c>
      <c r="F299" t="s">
        <v>11</v>
      </c>
      <c r="G299">
        <v>8655</v>
      </c>
      <c r="H299">
        <v>5209</v>
      </c>
      <c r="I299">
        <v>5442</v>
      </c>
    </row>
    <row r="300" spans="1:9" x14ac:dyDescent="0.2">
      <c r="A300">
        <v>26210</v>
      </c>
      <c r="B300">
        <v>1</v>
      </c>
      <c r="C300" t="s">
        <v>276</v>
      </c>
      <c r="D300">
        <v>1</v>
      </c>
      <c r="E300" t="s">
        <v>13</v>
      </c>
      <c r="F300" t="s">
        <v>11</v>
      </c>
      <c r="G300">
        <v>8655</v>
      </c>
      <c r="H300">
        <v>5635</v>
      </c>
      <c r="I300">
        <v>5668</v>
      </c>
    </row>
    <row r="301" spans="1:9" x14ac:dyDescent="0.2">
      <c r="A301">
        <v>23933</v>
      </c>
      <c r="B301">
        <v>0</v>
      </c>
    </row>
    <row r="302" spans="1:9" x14ac:dyDescent="0.2">
      <c r="A302">
        <v>723275</v>
      </c>
      <c r="B302">
        <v>0</v>
      </c>
    </row>
    <row r="303" spans="1:9" x14ac:dyDescent="0.2">
      <c r="A303">
        <v>21898</v>
      </c>
      <c r="B303">
        <v>0</v>
      </c>
      <c r="C303" t="s">
        <v>277</v>
      </c>
      <c r="D303">
        <v>0</v>
      </c>
      <c r="E303" t="s">
        <v>15</v>
      </c>
      <c r="F303" t="s">
        <v>64</v>
      </c>
      <c r="G303">
        <v>7515</v>
      </c>
      <c r="H303">
        <v>1900</v>
      </c>
      <c r="I303">
        <v>2001</v>
      </c>
    </row>
    <row r="304" spans="1:9" x14ac:dyDescent="0.2">
      <c r="A304">
        <v>21898</v>
      </c>
      <c r="B304">
        <v>0</v>
      </c>
      <c r="C304" t="s">
        <v>277</v>
      </c>
      <c r="D304">
        <v>0</v>
      </c>
      <c r="E304" t="s">
        <v>50</v>
      </c>
      <c r="F304" t="s">
        <v>64</v>
      </c>
      <c r="G304">
        <v>7515</v>
      </c>
      <c r="H304">
        <v>1900</v>
      </c>
      <c r="I304">
        <v>2001</v>
      </c>
    </row>
    <row r="305" spans="1:9" x14ac:dyDescent="0.2">
      <c r="A305">
        <v>21898</v>
      </c>
      <c r="B305">
        <v>0</v>
      </c>
      <c r="C305" t="s">
        <v>278</v>
      </c>
      <c r="D305">
        <v>0</v>
      </c>
      <c r="E305" t="s">
        <v>10</v>
      </c>
      <c r="F305" t="s">
        <v>64</v>
      </c>
      <c r="G305">
        <v>7515</v>
      </c>
      <c r="H305">
        <v>3686</v>
      </c>
      <c r="I305">
        <v>3776</v>
      </c>
    </row>
    <row r="306" spans="1:9" x14ac:dyDescent="0.2">
      <c r="A306">
        <v>704662</v>
      </c>
      <c r="B306">
        <v>1</v>
      </c>
      <c r="C306" t="s">
        <v>279</v>
      </c>
      <c r="D306">
        <v>1</v>
      </c>
      <c r="E306" t="s">
        <v>15</v>
      </c>
      <c r="F306" t="s">
        <v>11</v>
      </c>
      <c r="G306">
        <v>4951</v>
      </c>
      <c r="H306">
        <v>2797</v>
      </c>
      <c r="I306">
        <v>2999</v>
      </c>
    </row>
    <row r="307" spans="1:9" x14ac:dyDescent="0.2">
      <c r="A307">
        <v>704662</v>
      </c>
      <c r="B307">
        <v>1</v>
      </c>
      <c r="C307" t="s">
        <v>280</v>
      </c>
      <c r="D307">
        <v>1</v>
      </c>
      <c r="E307" t="s">
        <v>15</v>
      </c>
      <c r="F307" t="s">
        <v>11</v>
      </c>
      <c r="G307">
        <v>4951</v>
      </c>
      <c r="H307">
        <v>2999</v>
      </c>
      <c r="I307">
        <v>3107</v>
      </c>
    </row>
    <row r="308" spans="1:9" x14ac:dyDescent="0.2">
      <c r="A308">
        <v>704662</v>
      </c>
      <c r="B308">
        <v>1</v>
      </c>
      <c r="C308" t="s">
        <v>281</v>
      </c>
      <c r="D308">
        <v>1</v>
      </c>
      <c r="E308" t="s">
        <v>18</v>
      </c>
      <c r="F308" t="s">
        <v>11</v>
      </c>
      <c r="G308">
        <v>4951</v>
      </c>
      <c r="H308">
        <v>3275</v>
      </c>
      <c r="I308">
        <v>3478</v>
      </c>
    </row>
    <row r="309" spans="1:9" x14ac:dyDescent="0.2">
      <c r="A309">
        <v>704662</v>
      </c>
      <c r="B309">
        <v>1</v>
      </c>
      <c r="C309" t="s">
        <v>281</v>
      </c>
      <c r="D309">
        <v>0</v>
      </c>
      <c r="E309" t="s">
        <v>18</v>
      </c>
      <c r="F309" t="s">
        <v>42</v>
      </c>
      <c r="G309">
        <v>4951</v>
      </c>
      <c r="H309">
        <v>3275</v>
      </c>
      <c r="I309">
        <v>3478</v>
      </c>
    </row>
    <row r="310" spans="1:9" x14ac:dyDescent="0.2">
      <c r="A310">
        <v>704662</v>
      </c>
      <c r="B310">
        <v>1</v>
      </c>
      <c r="C310" t="s">
        <v>281</v>
      </c>
      <c r="D310">
        <v>0</v>
      </c>
      <c r="E310" t="s">
        <v>50</v>
      </c>
      <c r="F310" t="s">
        <v>42</v>
      </c>
      <c r="G310">
        <v>4951</v>
      </c>
      <c r="H310">
        <v>3275</v>
      </c>
      <c r="I310">
        <v>3478</v>
      </c>
    </row>
    <row r="311" spans="1:9" x14ac:dyDescent="0.2">
      <c r="A311">
        <v>704662</v>
      </c>
      <c r="B311">
        <v>1</v>
      </c>
      <c r="C311" t="s">
        <v>281</v>
      </c>
      <c r="D311">
        <v>0</v>
      </c>
      <c r="E311" t="s">
        <v>117</v>
      </c>
      <c r="F311" t="s">
        <v>42</v>
      </c>
      <c r="G311">
        <v>4951</v>
      </c>
      <c r="H311">
        <v>3275</v>
      </c>
      <c r="I311">
        <v>3478</v>
      </c>
    </row>
    <row r="312" spans="1:9" x14ac:dyDescent="0.2">
      <c r="A312">
        <v>633522</v>
      </c>
      <c r="B312">
        <v>1</v>
      </c>
      <c r="C312" t="s">
        <v>282</v>
      </c>
      <c r="D312">
        <v>1</v>
      </c>
      <c r="E312" t="s">
        <v>117</v>
      </c>
      <c r="F312" t="s">
        <v>11</v>
      </c>
      <c r="G312">
        <v>7941</v>
      </c>
      <c r="H312">
        <v>1527</v>
      </c>
      <c r="I312">
        <v>1617</v>
      </c>
    </row>
    <row r="313" spans="1:9" x14ac:dyDescent="0.2">
      <c r="A313">
        <v>633522</v>
      </c>
      <c r="B313">
        <v>1</v>
      </c>
      <c r="C313" t="s">
        <v>283</v>
      </c>
      <c r="D313">
        <v>0</v>
      </c>
      <c r="E313" t="s">
        <v>190</v>
      </c>
      <c r="F313" t="s">
        <v>36</v>
      </c>
      <c r="G313">
        <v>7941</v>
      </c>
      <c r="H313">
        <v>3402</v>
      </c>
      <c r="I313">
        <v>3625</v>
      </c>
    </row>
    <row r="314" spans="1:9" x14ac:dyDescent="0.2">
      <c r="A314">
        <v>633522</v>
      </c>
      <c r="B314">
        <v>1</v>
      </c>
      <c r="C314" t="s">
        <v>283</v>
      </c>
      <c r="D314">
        <v>0</v>
      </c>
      <c r="E314" t="s">
        <v>50</v>
      </c>
      <c r="F314" t="s">
        <v>36</v>
      </c>
      <c r="G314">
        <v>7941</v>
      </c>
      <c r="H314">
        <v>3402</v>
      </c>
      <c r="I314">
        <v>3625</v>
      </c>
    </row>
    <row r="315" spans="1:9" x14ac:dyDescent="0.2">
      <c r="A315">
        <v>633522</v>
      </c>
      <c r="B315">
        <v>1</v>
      </c>
      <c r="C315" t="s">
        <v>283</v>
      </c>
      <c r="D315">
        <v>0</v>
      </c>
      <c r="E315" t="s">
        <v>195</v>
      </c>
      <c r="F315" t="s">
        <v>36</v>
      </c>
      <c r="G315">
        <v>7941</v>
      </c>
      <c r="H315">
        <v>3402</v>
      </c>
      <c r="I315">
        <v>3625</v>
      </c>
    </row>
    <row r="316" spans="1:9" x14ac:dyDescent="0.2">
      <c r="A316">
        <v>583404</v>
      </c>
      <c r="B316">
        <v>0</v>
      </c>
    </row>
    <row r="317" spans="1:9" x14ac:dyDescent="0.2">
      <c r="A317">
        <v>640251</v>
      </c>
      <c r="B317">
        <v>0</v>
      </c>
    </row>
    <row r="318" spans="1:9" x14ac:dyDescent="0.2">
      <c r="A318">
        <v>423541</v>
      </c>
      <c r="B318">
        <v>1</v>
      </c>
      <c r="C318" t="s">
        <v>284</v>
      </c>
      <c r="D318">
        <v>1</v>
      </c>
      <c r="E318" t="s">
        <v>117</v>
      </c>
      <c r="F318" t="s">
        <v>11</v>
      </c>
      <c r="G318">
        <v>7593</v>
      </c>
      <c r="H318">
        <v>6217</v>
      </c>
      <c r="I318">
        <v>6371</v>
      </c>
    </row>
    <row r="319" spans="1:9" x14ac:dyDescent="0.2">
      <c r="A319">
        <v>423541</v>
      </c>
      <c r="B319">
        <v>1</v>
      </c>
      <c r="C319" t="s">
        <v>285</v>
      </c>
      <c r="D319">
        <v>1</v>
      </c>
      <c r="E319" t="s">
        <v>18</v>
      </c>
      <c r="F319" t="s">
        <v>11</v>
      </c>
      <c r="G319">
        <v>7593</v>
      </c>
      <c r="H319">
        <v>6371</v>
      </c>
      <c r="I319">
        <v>6407</v>
      </c>
    </row>
    <row r="320" spans="1:9" x14ac:dyDescent="0.2">
      <c r="A320">
        <v>381821</v>
      </c>
      <c r="B320">
        <v>1</v>
      </c>
      <c r="C320" t="s">
        <v>286</v>
      </c>
      <c r="D320">
        <v>1</v>
      </c>
      <c r="E320" t="s">
        <v>113</v>
      </c>
      <c r="F320" t="s">
        <v>11</v>
      </c>
      <c r="G320">
        <v>8438</v>
      </c>
      <c r="H320">
        <v>4282</v>
      </c>
      <c r="I320">
        <v>4772</v>
      </c>
    </row>
    <row r="321" spans="1:9" x14ac:dyDescent="0.2">
      <c r="A321">
        <v>381821</v>
      </c>
      <c r="B321">
        <v>1</v>
      </c>
      <c r="C321" t="s">
        <v>286</v>
      </c>
      <c r="D321">
        <v>1</v>
      </c>
      <c r="E321" t="s">
        <v>50</v>
      </c>
      <c r="F321" t="s">
        <v>11</v>
      </c>
      <c r="G321">
        <v>8438</v>
      </c>
      <c r="H321">
        <v>4282</v>
      </c>
      <c r="I321">
        <v>4772</v>
      </c>
    </row>
    <row r="322" spans="1:9" x14ac:dyDescent="0.2">
      <c r="A322">
        <v>381821</v>
      </c>
      <c r="B322">
        <v>1</v>
      </c>
      <c r="C322" t="s">
        <v>287</v>
      </c>
      <c r="D322">
        <v>0</v>
      </c>
      <c r="E322" t="s">
        <v>59</v>
      </c>
      <c r="F322" t="s">
        <v>29</v>
      </c>
      <c r="G322">
        <v>8438</v>
      </c>
      <c r="H322">
        <v>6066</v>
      </c>
      <c r="I322">
        <v>6364</v>
      </c>
    </row>
    <row r="323" spans="1:9" x14ac:dyDescent="0.2">
      <c r="A323">
        <v>381821</v>
      </c>
      <c r="B323">
        <v>1</v>
      </c>
      <c r="C323" t="s">
        <v>288</v>
      </c>
      <c r="D323">
        <v>1</v>
      </c>
      <c r="E323" t="s">
        <v>18</v>
      </c>
      <c r="F323" t="s">
        <v>11</v>
      </c>
      <c r="G323">
        <v>8438</v>
      </c>
      <c r="H323">
        <v>6410</v>
      </c>
      <c r="I323">
        <v>6451</v>
      </c>
    </row>
    <row r="324" spans="1:9" x14ac:dyDescent="0.2">
      <c r="A324">
        <v>532963</v>
      </c>
      <c r="B324">
        <v>0</v>
      </c>
      <c r="C324" t="s">
        <v>289</v>
      </c>
      <c r="D324">
        <v>1</v>
      </c>
      <c r="E324" t="s">
        <v>10</v>
      </c>
      <c r="F324" t="s">
        <v>11</v>
      </c>
      <c r="G324">
        <v>7981</v>
      </c>
      <c r="H324">
        <v>4955</v>
      </c>
      <c r="I324">
        <v>5208</v>
      </c>
    </row>
    <row r="325" spans="1:9" x14ac:dyDescent="0.2">
      <c r="A325">
        <v>52172</v>
      </c>
      <c r="B325">
        <v>0</v>
      </c>
    </row>
    <row r="326" spans="1:9" x14ac:dyDescent="0.2">
      <c r="A326">
        <v>34013</v>
      </c>
      <c r="B326">
        <v>0</v>
      </c>
      <c r="C326" t="s">
        <v>290</v>
      </c>
      <c r="D326">
        <v>1</v>
      </c>
      <c r="E326" t="s">
        <v>18</v>
      </c>
      <c r="F326" t="s">
        <v>11</v>
      </c>
      <c r="G326">
        <v>13503</v>
      </c>
      <c r="H326">
        <v>4860</v>
      </c>
      <c r="I326">
        <v>4934</v>
      </c>
    </row>
    <row r="327" spans="1:9" x14ac:dyDescent="0.2">
      <c r="A327">
        <v>34013</v>
      </c>
      <c r="B327">
        <v>0</v>
      </c>
      <c r="C327" t="s">
        <v>291</v>
      </c>
      <c r="D327">
        <v>1</v>
      </c>
      <c r="E327" t="s">
        <v>18</v>
      </c>
      <c r="F327" t="s">
        <v>11</v>
      </c>
      <c r="G327">
        <v>13503</v>
      </c>
      <c r="H327">
        <v>4984</v>
      </c>
      <c r="I327">
        <v>5043</v>
      </c>
    </row>
    <row r="328" spans="1:9" x14ac:dyDescent="0.2">
      <c r="A328">
        <v>34013</v>
      </c>
      <c r="B328">
        <v>0</v>
      </c>
      <c r="C328" t="s">
        <v>292</v>
      </c>
      <c r="D328">
        <v>0</v>
      </c>
      <c r="E328" t="s">
        <v>10</v>
      </c>
      <c r="F328" t="s">
        <v>29</v>
      </c>
      <c r="G328">
        <v>13503</v>
      </c>
      <c r="H328">
        <v>5252</v>
      </c>
      <c r="I328">
        <v>5300</v>
      </c>
    </row>
    <row r="329" spans="1:9" x14ac:dyDescent="0.2">
      <c r="A329">
        <v>34013</v>
      </c>
      <c r="B329">
        <v>0</v>
      </c>
      <c r="C329" t="s">
        <v>293</v>
      </c>
      <c r="D329">
        <v>1</v>
      </c>
      <c r="E329" t="s">
        <v>10</v>
      </c>
      <c r="F329" t="s">
        <v>11</v>
      </c>
      <c r="G329">
        <v>13503</v>
      </c>
      <c r="H329">
        <v>5386</v>
      </c>
      <c r="I329">
        <v>5437</v>
      </c>
    </row>
    <row r="330" spans="1:9" x14ac:dyDescent="0.2">
      <c r="A330">
        <v>34013</v>
      </c>
      <c r="B330">
        <v>0</v>
      </c>
      <c r="C330" t="s">
        <v>294</v>
      </c>
      <c r="D330">
        <v>0</v>
      </c>
      <c r="E330" t="s">
        <v>10</v>
      </c>
      <c r="F330" t="s">
        <v>64</v>
      </c>
      <c r="G330">
        <v>13503</v>
      </c>
      <c r="H330">
        <v>5832</v>
      </c>
      <c r="I330">
        <v>5916</v>
      </c>
    </row>
    <row r="331" spans="1:9" x14ac:dyDescent="0.2">
      <c r="A331">
        <v>40643</v>
      </c>
      <c r="B331">
        <v>0</v>
      </c>
      <c r="C331" t="s">
        <v>295</v>
      </c>
      <c r="D331">
        <v>0</v>
      </c>
      <c r="E331" t="s">
        <v>15</v>
      </c>
      <c r="F331" t="s">
        <v>29</v>
      </c>
      <c r="G331">
        <v>11958</v>
      </c>
      <c r="H331">
        <v>4701</v>
      </c>
      <c r="I331">
        <v>4730</v>
      </c>
    </row>
    <row r="332" spans="1:9" x14ac:dyDescent="0.2">
      <c r="A332">
        <v>40643</v>
      </c>
      <c r="B332">
        <v>0</v>
      </c>
      <c r="C332" t="s">
        <v>296</v>
      </c>
      <c r="D332">
        <v>0</v>
      </c>
      <c r="E332" t="s">
        <v>18</v>
      </c>
      <c r="F332" t="s">
        <v>225</v>
      </c>
      <c r="G332">
        <v>11958</v>
      </c>
      <c r="H332">
        <v>8040</v>
      </c>
      <c r="I332">
        <v>8182</v>
      </c>
    </row>
    <row r="333" spans="1:9" x14ac:dyDescent="0.2">
      <c r="A333">
        <v>315423</v>
      </c>
      <c r="B333">
        <v>0</v>
      </c>
    </row>
    <row r="334" spans="1:9" x14ac:dyDescent="0.2">
      <c r="A334">
        <v>8538</v>
      </c>
      <c r="B334">
        <v>0</v>
      </c>
      <c r="C334" t="s">
        <v>297</v>
      </c>
      <c r="D334">
        <v>0</v>
      </c>
      <c r="E334" t="s">
        <v>10</v>
      </c>
      <c r="F334" t="s">
        <v>29</v>
      </c>
      <c r="G334">
        <v>17044</v>
      </c>
      <c r="H334">
        <v>4014</v>
      </c>
      <c r="I334">
        <v>4082</v>
      </c>
    </row>
    <row r="335" spans="1:9" x14ac:dyDescent="0.2">
      <c r="A335">
        <v>554339</v>
      </c>
      <c r="B335">
        <v>0</v>
      </c>
      <c r="C335" t="s">
        <v>298</v>
      </c>
      <c r="D335">
        <v>1</v>
      </c>
      <c r="E335" t="s">
        <v>264</v>
      </c>
      <c r="F335" t="s">
        <v>11</v>
      </c>
      <c r="G335">
        <v>12112</v>
      </c>
      <c r="H335">
        <v>9351</v>
      </c>
      <c r="I335">
        <v>9481</v>
      </c>
    </row>
    <row r="336" spans="1:9" x14ac:dyDescent="0.2">
      <c r="A336">
        <v>388080</v>
      </c>
      <c r="B336">
        <v>0</v>
      </c>
    </row>
    <row r="337" spans="1:9" x14ac:dyDescent="0.2">
      <c r="A337">
        <v>4917</v>
      </c>
      <c r="B337">
        <v>1</v>
      </c>
      <c r="C337" t="s">
        <v>299</v>
      </c>
      <c r="D337">
        <v>1</v>
      </c>
      <c r="E337" t="s">
        <v>15</v>
      </c>
      <c r="F337" t="s">
        <v>11</v>
      </c>
      <c r="G337">
        <v>12067</v>
      </c>
      <c r="H337">
        <v>4543</v>
      </c>
      <c r="I337">
        <v>4590</v>
      </c>
    </row>
    <row r="338" spans="1:9" x14ac:dyDescent="0.2">
      <c r="A338">
        <v>4917</v>
      </c>
      <c r="B338">
        <v>1</v>
      </c>
      <c r="C338" t="s">
        <v>300</v>
      </c>
      <c r="D338">
        <v>1</v>
      </c>
      <c r="E338" t="s">
        <v>15</v>
      </c>
      <c r="F338" t="s">
        <v>11</v>
      </c>
      <c r="G338">
        <v>12067</v>
      </c>
      <c r="H338">
        <v>4774</v>
      </c>
      <c r="I338">
        <v>4836</v>
      </c>
    </row>
    <row r="339" spans="1:9" x14ac:dyDescent="0.2">
      <c r="A339">
        <v>4917</v>
      </c>
      <c r="B339">
        <v>1</v>
      </c>
      <c r="C339" t="s">
        <v>301</v>
      </c>
      <c r="D339">
        <v>1</v>
      </c>
      <c r="E339" t="s">
        <v>117</v>
      </c>
      <c r="F339" t="s">
        <v>11</v>
      </c>
      <c r="G339">
        <v>12067</v>
      </c>
      <c r="H339">
        <v>5426</v>
      </c>
      <c r="I339">
        <v>5543</v>
      </c>
    </row>
    <row r="340" spans="1:9" x14ac:dyDescent="0.2">
      <c r="A340">
        <v>4917</v>
      </c>
      <c r="B340">
        <v>1</v>
      </c>
      <c r="C340" t="s">
        <v>302</v>
      </c>
      <c r="D340">
        <v>1</v>
      </c>
      <c r="E340" t="s">
        <v>15</v>
      </c>
      <c r="F340" t="s">
        <v>11</v>
      </c>
      <c r="G340">
        <v>12067</v>
      </c>
      <c r="H340">
        <v>5623</v>
      </c>
      <c r="I340">
        <v>5698</v>
      </c>
    </row>
    <row r="341" spans="1:9" x14ac:dyDescent="0.2">
      <c r="A341">
        <v>4917</v>
      </c>
      <c r="B341">
        <v>1</v>
      </c>
      <c r="C341" t="s">
        <v>303</v>
      </c>
      <c r="D341">
        <v>1</v>
      </c>
      <c r="E341" t="s">
        <v>304</v>
      </c>
      <c r="F341" t="s">
        <v>11</v>
      </c>
      <c r="G341">
        <v>12067</v>
      </c>
      <c r="H341">
        <v>5698</v>
      </c>
      <c r="I341">
        <v>5731</v>
      </c>
    </row>
    <row r="342" spans="1:9" x14ac:dyDescent="0.2">
      <c r="A342">
        <v>4917</v>
      </c>
      <c r="B342">
        <v>1</v>
      </c>
      <c r="C342" t="s">
        <v>305</v>
      </c>
      <c r="D342">
        <v>0</v>
      </c>
      <c r="E342" t="s">
        <v>15</v>
      </c>
      <c r="F342" t="s">
        <v>64</v>
      </c>
      <c r="G342">
        <v>12067</v>
      </c>
      <c r="H342">
        <v>5731</v>
      </c>
      <c r="I342">
        <v>5812</v>
      </c>
    </row>
    <row r="343" spans="1:9" x14ac:dyDescent="0.2">
      <c r="A343">
        <v>4917</v>
      </c>
      <c r="B343">
        <v>1</v>
      </c>
      <c r="C343" t="s">
        <v>306</v>
      </c>
      <c r="D343">
        <v>0</v>
      </c>
      <c r="E343" t="s">
        <v>50</v>
      </c>
      <c r="F343" t="s">
        <v>42</v>
      </c>
      <c r="G343">
        <v>12067</v>
      </c>
      <c r="H343">
        <v>5876</v>
      </c>
      <c r="I343">
        <v>5968</v>
      </c>
    </row>
    <row r="344" spans="1:9" x14ac:dyDescent="0.2">
      <c r="A344">
        <v>4917</v>
      </c>
      <c r="B344">
        <v>1</v>
      </c>
      <c r="C344" t="s">
        <v>307</v>
      </c>
      <c r="D344">
        <v>0</v>
      </c>
      <c r="E344" t="s">
        <v>15</v>
      </c>
      <c r="F344" t="s">
        <v>200</v>
      </c>
      <c r="G344">
        <v>12067</v>
      </c>
      <c r="H344">
        <v>10669</v>
      </c>
      <c r="I344">
        <v>10766</v>
      </c>
    </row>
    <row r="345" spans="1:9" x14ac:dyDescent="0.2">
      <c r="A345">
        <v>4917</v>
      </c>
      <c r="B345">
        <v>1</v>
      </c>
      <c r="C345" t="s">
        <v>308</v>
      </c>
      <c r="D345">
        <v>0</v>
      </c>
      <c r="E345" t="s">
        <v>15</v>
      </c>
      <c r="F345" t="s">
        <v>200</v>
      </c>
      <c r="G345">
        <v>12067</v>
      </c>
      <c r="H345">
        <v>11587</v>
      </c>
      <c r="I345">
        <v>11689</v>
      </c>
    </row>
    <row r="346" spans="1:9" x14ac:dyDescent="0.2">
      <c r="A346">
        <v>4660</v>
      </c>
      <c r="B346">
        <v>0</v>
      </c>
      <c r="C346" t="s">
        <v>309</v>
      </c>
      <c r="D346">
        <v>0</v>
      </c>
      <c r="E346" t="s">
        <v>15</v>
      </c>
      <c r="F346" t="s">
        <v>64</v>
      </c>
      <c r="G346">
        <v>4911</v>
      </c>
      <c r="H346">
        <v>780</v>
      </c>
      <c r="I346">
        <v>869</v>
      </c>
    </row>
    <row r="347" spans="1:9" x14ac:dyDescent="0.2">
      <c r="A347">
        <v>519898</v>
      </c>
      <c r="B347">
        <v>0</v>
      </c>
      <c r="C347" t="s">
        <v>310</v>
      </c>
      <c r="D347">
        <v>0</v>
      </c>
      <c r="E347" t="s">
        <v>216</v>
      </c>
      <c r="F347" t="s">
        <v>29</v>
      </c>
      <c r="G347">
        <v>7582</v>
      </c>
      <c r="H347">
        <v>1424</v>
      </c>
      <c r="I347">
        <v>1524</v>
      </c>
    </row>
    <row r="348" spans="1:9" x14ac:dyDescent="0.2">
      <c r="A348">
        <v>690213</v>
      </c>
      <c r="B348">
        <v>0</v>
      </c>
    </row>
    <row r="349" spans="1:9" x14ac:dyDescent="0.2">
      <c r="A349">
        <v>633362</v>
      </c>
      <c r="B349">
        <v>1</v>
      </c>
      <c r="C349" t="s">
        <v>311</v>
      </c>
      <c r="D349">
        <v>1</v>
      </c>
      <c r="E349" t="s">
        <v>61</v>
      </c>
      <c r="F349" t="s">
        <v>11</v>
      </c>
      <c r="G349">
        <v>6357</v>
      </c>
      <c r="H349">
        <v>4807</v>
      </c>
      <c r="I349">
        <v>5102</v>
      </c>
    </row>
    <row r="350" spans="1:9" x14ac:dyDescent="0.2">
      <c r="A350">
        <v>633362</v>
      </c>
      <c r="B350">
        <v>1</v>
      </c>
      <c r="C350" t="s">
        <v>311</v>
      </c>
      <c r="D350">
        <v>1</v>
      </c>
      <c r="E350" t="s">
        <v>59</v>
      </c>
      <c r="F350" t="s">
        <v>11</v>
      </c>
      <c r="G350">
        <v>6357</v>
      </c>
      <c r="H350">
        <v>4807</v>
      </c>
      <c r="I350">
        <v>5102</v>
      </c>
    </row>
    <row r="351" spans="1:9" x14ac:dyDescent="0.2">
      <c r="A351">
        <v>633362</v>
      </c>
      <c r="B351">
        <v>1</v>
      </c>
      <c r="C351" t="s">
        <v>311</v>
      </c>
      <c r="D351">
        <v>1</v>
      </c>
      <c r="E351" t="s">
        <v>60</v>
      </c>
      <c r="F351" t="s">
        <v>11</v>
      </c>
      <c r="G351">
        <v>6357</v>
      </c>
      <c r="H351">
        <v>4807</v>
      </c>
      <c r="I351">
        <v>5102</v>
      </c>
    </row>
    <row r="352" spans="1:9" x14ac:dyDescent="0.2">
      <c r="A352">
        <v>326541</v>
      </c>
      <c r="B352">
        <v>0</v>
      </c>
    </row>
    <row r="353" spans="1:9" x14ac:dyDescent="0.2">
      <c r="A353">
        <v>581720</v>
      </c>
      <c r="B353">
        <v>0</v>
      </c>
    </row>
    <row r="354" spans="1:9" x14ac:dyDescent="0.2">
      <c r="A354">
        <v>352974</v>
      </c>
      <c r="B354">
        <v>0</v>
      </c>
    </row>
    <row r="355" spans="1:9" x14ac:dyDescent="0.2">
      <c r="A355">
        <v>1305</v>
      </c>
      <c r="B355">
        <v>0</v>
      </c>
      <c r="C355" t="s">
        <v>312</v>
      </c>
      <c r="D355">
        <v>0</v>
      </c>
      <c r="E355" t="s">
        <v>190</v>
      </c>
      <c r="F355" t="s">
        <v>36</v>
      </c>
      <c r="G355">
        <v>10811</v>
      </c>
      <c r="H355">
        <v>1369</v>
      </c>
      <c r="I355">
        <v>1582</v>
      </c>
    </row>
    <row r="356" spans="1:9" x14ac:dyDescent="0.2">
      <c r="A356">
        <v>1305</v>
      </c>
      <c r="B356">
        <v>0</v>
      </c>
      <c r="C356" t="s">
        <v>312</v>
      </c>
      <c r="D356">
        <v>0</v>
      </c>
      <c r="E356" t="s">
        <v>195</v>
      </c>
      <c r="F356" t="s">
        <v>36</v>
      </c>
      <c r="G356">
        <v>10811</v>
      </c>
      <c r="H356">
        <v>1369</v>
      </c>
      <c r="I356">
        <v>1582</v>
      </c>
    </row>
    <row r="357" spans="1:9" x14ac:dyDescent="0.2">
      <c r="A357">
        <v>1305</v>
      </c>
      <c r="B357">
        <v>0</v>
      </c>
      <c r="C357" t="s">
        <v>312</v>
      </c>
      <c r="D357">
        <v>0</v>
      </c>
      <c r="E357" t="s">
        <v>50</v>
      </c>
      <c r="F357" t="s">
        <v>36</v>
      </c>
      <c r="G357">
        <v>10811</v>
      </c>
      <c r="H357">
        <v>1369</v>
      </c>
      <c r="I357">
        <v>1582</v>
      </c>
    </row>
    <row r="358" spans="1:9" x14ac:dyDescent="0.2">
      <c r="A358">
        <v>23750</v>
      </c>
      <c r="B358">
        <v>1</v>
      </c>
      <c r="C358" t="s">
        <v>313</v>
      </c>
      <c r="D358">
        <v>1</v>
      </c>
      <c r="E358" t="s">
        <v>117</v>
      </c>
      <c r="F358" t="s">
        <v>11</v>
      </c>
      <c r="G358">
        <v>7465</v>
      </c>
      <c r="H358">
        <v>6877</v>
      </c>
      <c r="I358">
        <v>7113</v>
      </c>
    </row>
    <row r="359" spans="1:9" x14ac:dyDescent="0.2">
      <c r="A359">
        <v>42281</v>
      </c>
      <c r="B359">
        <v>0</v>
      </c>
    </row>
    <row r="360" spans="1:9" x14ac:dyDescent="0.2">
      <c r="A360">
        <v>518761</v>
      </c>
      <c r="B360">
        <v>0</v>
      </c>
    </row>
    <row r="361" spans="1:9" x14ac:dyDescent="0.2">
      <c r="A361">
        <v>50954</v>
      </c>
      <c r="B361">
        <v>1</v>
      </c>
      <c r="C361" t="s">
        <v>314</v>
      </c>
      <c r="D361">
        <v>1</v>
      </c>
      <c r="E361" t="s">
        <v>50</v>
      </c>
      <c r="F361" t="s">
        <v>11</v>
      </c>
      <c r="G361">
        <v>11319</v>
      </c>
      <c r="H361">
        <v>7349</v>
      </c>
      <c r="I361">
        <v>7504</v>
      </c>
    </row>
    <row r="362" spans="1:9" x14ac:dyDescent="0.2">
      <c r="A362">
        <v>712347</v>
      </c>
      <c r="B362">
        <v>0</v>
      </c>
    </row>
    <row r="363" spans="1:9" x14ac:dyDescent="0.2">
      <c r="A363">
        <v>672017</v>
      </c>
      <c r="B363">
        <v>0</v>
      </c>
      <c r="C363" t="s">
        <v>315</v>
      </c>
      <c r="D363">
        <v>0</v>
      </c>
      <c r="E363" t="s">
        <v>18</v>
      </c>
      <c r="F363" t="s">
        <v>163</v>
      </c>
      <c r="G363">
        <v>8568</v>
      </c>
      <c r="H363">
        <v>7591</v>
      </c>
      <c r="I363">
        <v>7671</v>
      </c>
    </row>
    <row r="364" spans="1:9" x14ac:dyDescent="0.2">
      <c r="A364">
        <v>672017</v>
      </c>
      <c r="B364">
        <v>0</v>
      </c>
      <c r="C364" t="s">
        <v>316</v>
      </c>
      <c r="D364">
        <v>0</v>
      </c>
      <c r="E364" t="s">
        <v>18</v>
      </c>
      <c r="F364" t="s">
        <v>163</v>
      </c>
      <c r="G364">
        <v>8568</v>
      </c>
      <c r="H364">
        <v>7732</v>
      </c>
      <c r="I364">
        <v>7878</v>
      </c>
    </row>
    <row r="365" spans="1:9" x14ac:dyDescent="0.2">
      <c r="A365">
        <v>633229</v>
      </c>
      <c r="B365">
        <v>1</v>
      </c>
      <c r="C365" t="s">
        <v>317</v>
      </c>
      <c r="D365">
        <v>1</v>
      </c>
      <c r="E365" t="s">
        <v>18</v>
      </c>
      <c r="F365" t="s">
        <v>11</v>
      </c>
      <c r="G365">
        <v>12625</v>
      </c>
      <c r="H365">
        <v>30</v>
      </c>
      <c r="I365">
        <v>52</v>
      </c>
    </row>
    <row r="366" spans="1:9" x14ac:dyDescent="0.2">
      <c r="A366">
        <v>633229</v>
      </c>
      <c r="B366">
        <v>1</v>
      </c>
      <c r="C366" t="s">
        <v>318</v>
      </c>
      <c r="D366">
        <v>1</v>
      </c>
      <c r="E366" t="s">
        <v>319</v>
      </c>
      <c r="F366" t="s">
        <v>11</v>
      </c>
      <c r="G366">
        <v>12625</v>
      </c>
      <c r="H366">
        <v>409</v>
      </c>
      <c r="I366">
        <v>459</v>
      </c>
    </row>
    <row r="367" spans="1:9" x14ac:dyDescent="0.2">
      <c r="A367">
        <v>633229</v>
      </c>
      <c r="B367">
        <v>1</v>
      </c>
      <c r="C367" t="s">
        <v>320</v>
      </c>
      <c r="D367">
        <v>0</v>
      </c>
      <c r="E367" t="s">
        <v>50</v>
      </c>
      <c r="F367" t="s">
        <v>154</v>
      </c>
      <c r="G367">
        <v>12625</v>
      </c>
      <c r="H367">
        <v>6404</v>
      </c>
      <c r="I367">
        <v>6502</v>
      </c>
    </row>
    <row r="368" spans="1:9" x14ac:dyDescent="0.2">
      <c r="A368">
        <v>633229</v>
      </c>
      <c r="B368">
        <v>1</v>
      </c>
      <c r="C368" t="s">
        <v>321</v>
      </c>
      <c r="D368">
        <v>0</v>
      </c>
      <c r="E368" t="s">
        <v>10</v>
      </c>
      <c r="F368" t="s">
        <v>29</v>
      </c>
      <c r="G368">
        <v>12625</v>
      </c>
      <c r="H368">
        <v>6572</v>
      </c>
      <c r="I368">
        <v>6608</v>
      </c>
    </row>
    <row r="369" spans="1:9" x14ac:dyDescent="0.2">
      <c r="A369">
        <v>633229</v>
      </c>
      <c r="B369">
        <v>1</v>
      </c>
      <c r="C369" t="s">
        <v>322</v>
      </c>
      <c r="D369">
        <v>1</v>
      </c>
      <c r="E369" t="s">
        <v>18</v>
      </c>
      <c r="F369" t="s">
        <v>11</v>
      </c>
      <c r="G369">
        <v>12625</v>
      </c>
      <c r="H369">
        <v>7464</v>
      </c>
      <c r="I369">
        <v>7620</v>
      </c>
    </row>
    <row r="370" spans="1:9" x14ac:dyDescent="0.2">
      <c r="A370">
        <v>633229</v>
      </c>
      <c r="B370">
        <v>1</v>
      </c>
      <c r="C370" t="s">
        <v>323</v>
      </c>
      <c r="D370">
        <v>0</v>
      </c>
      <c r="E370" t="s">
        <v>31</v>
      </c>
      <c r="F370" t="s">
        <v>324</v>
      </c>
      <c r="G370">
        <v>12625</v>
      </c>
      <c r="H370">
        <v>7749</v>
      </c>
      <c r="I370">
        <v>7933</v>
      </c>
    </row>
    <row r="371" spans="1:9" x14ac:dyDescent="0.2">
      <c r="A371">
        <v>633229</v>
      </c>
      <c r="B371">
        <v>1</v>
      </c>
      <c r="C371" t="s">
        <v>323</v>
      </c>
      <c r="D371">
        <v>0</v>
      </c>
      <c r="E371" t="s">
        <v>31</v>
      </c>
      <c r="F371" t="s">
        <v>324</v>
      </c>
      <c r="G371">
        <v>12625</v>
      </c>
      <c r="H371">
        <v>7749</v>
      </c>
      <c r="I371">
        <v>7933</v>
      </c>
    </row>
    <row r="372" spans="1:9" x14ac:dyDescent="0.2">
      <c r="A372">
        <v>633229</v>
      </c>
      <c r="B372">
        <v>1</v>
      </c>
      <c r="C372" t="s">
        <v>325</v>
      </c>
      <c r="D372">
        <v>1</v>
      </c>
      <c r="E372" t="s">
        <v>10</v>
      </c>
      <c r="F372" t="s">
        <v>11</v>
      </c>
      <c r="G372">
        <v>12625</v>
      </c>
      <c r="H372">
        <v>7934</v>
      </c>
      <c r="I372">
        <v>7978</v>
      </c>
    </row>
    <row r="373" spans="1:9" x14ac:dyDescent="0.2">
      <c r="A373">
        <v>633229</v>
      </c>
      <c r="B373">
        <v>1</v>
      </c>
      <c r="C373" t="s">
        <v>326</v>
      </c>
      <c r="D373">
        <v>0</v>
      </c>
      <c r="E373" t="s">
        <v>18</v>
      </c>
      <c r="F373" t="s">
        <v>327</v>
      </c>
      <c r="G373">
        <v>12625</v>
      </c>
      <c r="H373">
        <v>8357</v>
      </c>
      <c r="I373">
        <v>8493</v>
      </c>
    </row>
    <row r="374" spans="1:9" x14ac:dyDescent="0.2">
      <c r="A374">
        <v>633229</v>
      </c>
      <c r="B374">
        <v>1</v>
      </c>
      <c r="C374" t="s">
        <v>328</v>
      </c>
      <c r="D374">
        <v>1</v>
      </c>
      <c r="E374" t="s">
        <v>31</v>
      </c>
      <c r="F374" t="s">
        <v>11</v>
      </c>
      <c r="G374">
        <v>12625</v>
      </c>
      <c r="H374">
        <v>8493</v>
      </c>
      <c r="I374">
        <v>8570</v>
      </c>
    </row>
    <row r="375" spans="1:9" x14ac:dyDescent="0.2">
      <c r="A375">
        <v>633229</v>
      </c>
      <c r="B375">
        <v>1</v>
      </c>
      <c r="C375" t="s">
        <v>329</v>
      </c>
      <c r="D375">
        <v>1</v>
      </c>
      <c r="E375" t="s">
        <v>18</v>
      </c>
      <c r="F375" t="s">
        <v>11</v>
      </c>
      <c r="G375">
        <v>12625</v>
      </c>
      <c r="H375">
        <v>8723</v>
      </c>
      <c r="I375">
        <v>8942</v>
      </c>
    </row>
    <row r="376" spans="1:9" x14ac:dyDescent="0.2">
      <c r="A376">
        <v>633229</v>
      </c>
      <c r="B376">
        <v>1</v>
      </c>
      <c r="C376" t="s">
        <v>329</v>
      </c>
      <c r="D376">
        <v>1</v>
      </c>
      <c r="E376" t="s">
        <v>319</v>
      </c>
      <c r="F376" t="s">
        <v>11</v>
      </c>
      <c r="G376">
        <v>12625</v>
      </c>
      <c r="H376">
        <v>8723</v>
      </c>
      <c r="I376">
        <v>8942</v>
      </c>
    </row>
    <row r="377" spans="1:9" x14ac:dyDescent="0.2">
      <c r="A377">
        <v>633229</v>
      </c>
      <c r="B377">
        <v>1</v>
      </c>
      <c r="C377" t="s">
        <v>330</v>
      </c>
      <c r="D377">
        <v>1</v>
      </c>
      <c r="E377" t="s">
        <v>18</v>
      </c>
      <c r="F377" t="s">
        <v>11</v>
      </c>
      <c r="G377">
        <v>12625</v>
      </c>
      <c r="H377">
        <v>9141</v>
      </c>
      <c r="I377">
        <v>9314</v>
      </c>
    </row>
    <row r="378" spans="1:9" x14ac:dyDescent="0.2">
      <c r="A378">
        <v>633229</v>
      </c>
      <c r="B378">
        <v>1</v>
      </c>
      <c r="C378" t="s">
        <v>331</v>
      </c>
      <c r="D378">
        <v>1</v>
      </c>
      <c r="E378" t="s">
        <v>18</v>
      </c>
      <c r="F378" t="s">
        <v>11</v>
      </c>
      <c r="G378">
        <v>12625</v>
      </c>
      <c r="H378">
        <v>9339</v>
      </c>
      <c r="I378">
        <v>9455</v>
      </c>
    </row>
    <row r="379" spans="1:9" x14ac:dyDescent="0.2">
      <c r="A379">
        <v>633229</v>
      </c>
      <c r="B379">
        <v>1</v>
      </c>
      <c r="C379" t="s">
        <v>332</v>
      </c>
      <c r="D379">
        <v>0</v>
      </c>
      <c r="E379" t="s">
        <v>18</v>
      </c>
      <c r="F379" t="s">
        <v>47</v>
      </c>
      <c r="G379">
        <v>12625</v>
      </c>
      <c r="H379">
        <v>9455</v>
      </c>
      <c r="I379">
        <v>9593</v>
      </c>
    </row>
    <row r="380" spans="1:9" x14ac:dyDescent="0.2">
      <c r="A380">
        <v>633229</v>
      </c>
      <c r="B380">
        <v>1</v>
      </c>
      <c r="C380" t="s">
        <v>332</v>
      </c>
      <c r="D380">
        <v>1</v>
      </c>
      <c r="E380" t="s">
        <v>18</v>
      </c>
      <c r="F380" t="s">
        <v>11</v>
      </c>
      <c r="G380">
        <v>12625</v>
      </c>
      <c r="H380">
        <v>9455</v>
      </c>
      <c r="I380">
        <v>9593</v>
      </c>
    </row>
    <row r="381" spans="1:9" x14ac:dyDescent="0.2">
      <c r="A381">
        <v>633229</v>
      </c>
      <c r="B381">
        <v>1</v>
      </c>
      <c r="C381" t="s">
        <v>333</v>
      </c>
      <c r="D381">
        <v>0</v>
      </c>
      <c r="E381" t="s">
        <v>18</v>
      </c>
      <c r="F381" t="s">
        <v>73</v>
      </c>
      <c r="G381">
        <v>12625</v>
      </c>
      <c r="H381">
        <v>9698</v>
      </c>
      <c r="I381">
        <v>9803</v>
      </c>
    </row>
    <row r="382" spans="1:9" x14ac:dyDescent="0.2">
      <c r="A382">
        <v>633229</v>
      </c>
      <c r="B382">
        <v>1</v>
      </c>
      <c r="C382" t="s">
        <v>334</v>
      </c>
      <c r="D382">
        <v>1</v>
      </c>
      <c r="E382" t="s">
        <v>18</v>
      </c>
      <c r="F382" t="s">
        <v>11</v>
      </c>
      <c r="G382">
        <v>12625</v>
      </c>
      <c r="H382">
        <v>10329</v>
      </c>
      <c r="I382">
        <v>10514</v>
      </c>
    </row>
    <row r="383" spans="1:9" x14ac:dyDescent="0.2">
      <c r="A383">
        <v>633229</v>
      </c>
      <c r="B383">
        <v>1</v>
      </c>
      <c r="C383" t="s">
        <v>335</v>
      </c>
      <c r="D383">
        <v>0</v>
      </c>
      <c r="E383" t="s">
        <v>15</v>
      </c>
      <c r="F383" t="s">
        <v>73</v>
      </c>
      <c r="G383">
        <v>12625</v>
      </c>
      <c r="H383">
        <v>10514</v>
      </c>
      <c r="I383">
        <v>10624</v>
      </c>
    </row>
    <row r="384" spans="1:9" x14ac:dyDescent="0.2">
      <c r="A384">
        <v>633229</v>
      </c>
      <c r="B384">
        <v>1</v>
      </c>
      <c r="C384" t="s">
        <v>336</v>
      </c>
      <c r="D384">
        <v>1</v>
      </c>
      <c r="E384" t="s">
        <v>18</v>
      </c>
      <c r="F384" t="s">
        <v>11</v>
      </c>
      <c r="G384">
        <v>12625</v>
      </c>
      <c r="H384">
        <v>11982</v>
      </c>
      <c r="I384">
        <v>12075</v>
      </c>
    </row>
    <row r="385" spans="1:9" x14ac:dyDescent="0.2">
      <c r="A385">
        <v>633229</v>
      </c>
      <c r="B385">
        <v>1</v>
      </c>
      <c r="C385" t="s">
        <v>337</v>
      </c>
      <c r="D385">
        <v>1</v>
      </c>
      <c r="E385" t="s">
        <v>15</v>
      </c>
      <c r="F385" t="s">
        <v>11</v>
      </c>
      <c r="G385">
        <v>12625</v>
      </c>
      <c r="H385">
        <v>12075</v>
      </c>
      <c r="I385">
        <v>12162</v>
      </c>
    </row>
    <row r="386" spans="1:9" x14ac:dyDescent="0.2">
      <c r="A386">
        <v>401764</v>
      </c>
      <c r="B386">
        <v>0</v>
      </c>
    </row>
    <row r="387" spans="1:9" x14ac:dyDescent="0.2">
      <c r="A387">
        <v>27590</v>
      </c>
      <c r="B387">
        <v>0</v>
      </c>
      <c r="C387" t="s">
        <v>338</v>
      </c>
      <c r="D387">
        <v>1</v>
      </c>
      <c r="E387" t="s">
        <v>50</v>
      </c>
      <c r="F387" t="s">
        <v>11</v>
      </c>
      <c r="G387">
        <v>7762</v>
      </c>
      <c r="H387">
        <v>2621</v>
      </c>
      <c r="I387">
        <v>2706</v>
      </c>
    </row>
    <row r="388" spans="1:9" x14ac:dyDescent="0.2">
      <c r="A388">
        <v>46906</v>
      </c>
      <c r="B388">
        <v>1</v>
      </c>
      <c r="C388" t="s">
        <v>339</v>
      </c>
      <c r="D388">
        <v>1</v>
      </c>
      <c r="E388" t="s">
        <v>15</v>
      </c>
      <c r="F388" t="s">
        <v>11</v>
      </c>
      <c r="G388">
        <v>6603</v>
      </c>
      <c r="H388">
        <v>2259</v>
      </c>
      <c r="I388">
        <v>2355</v>
      </c>
    </row>
    <row r="389" spans="1:9" x14ac:dyDescent="0.2">
      <c r="A389">
        <v>46906</v>
      </c>
      <c r="B389">
        <v>1</v>
      </c>
      <c r="C389" t="s">
        <v>340</v>
      </c>
      <c r="D389">
        <v>1</v>
      </c>
      <c r="E389" t="s">
        <v>15</v>
      </c>
      <c r="F389" t="s">
        <v>11</v>
      </c>
      <c r="G389">
        <v>6603</v>
      </c>
      <c r="H389">
        <v>2356</v>
      </c>
      <c r="I389">
        <v>2471</v>
      </c>
    </row>
    <row r="390" spans="1:9" x14ac:dyDescent="0.2">
      <c r="A390">
        <v>46906</v>
      </c>
      <c r="B390">
        <v>1</v>
      </c>
      <c r="C390" t="s">
        <v>341</v>
      </c>
      <c r="D390">
        <v>1</v>
      </c>
      <c r="E390" t="s">
        <v>15</v>
      </c>
      <c r="F390" t="s">
        <v>11</v>
      </c>
      <c r="G390">
        <v>6603</v>
      </c>
      <c r="H390">
        <v>2564</v>
      </c>
      <c r="I390">
        <v>2644</v>
      </c>
    </row>
    <row r="391" spans="1:9" x14ac:dyDescent="0.2">
      <c r="A391">
        <v>24</v>
      </c>
      <c r="B391">
        <v>1</v>
      </c>
      <c r="C391" t="s">
        <v>342</v>
      </c>
      <c r="D391">
        <v>0</v>
      </c>
      <c r="E391" t="s">
        <v>10</v>
      </c>
      <c r="F391" t="s">
        <v>29</v>
      </c>
      <c r="G391">
        <v>19682</v>
      </c>
      <c r="H391">
        <v>7989</v>
      </c>
      <c r="I391">
        <v>8053</v>
      </c>
    </row>
    <row r="392" spans="1:9" x14ac:dyDescent="0.2">
      <c r="A392">
        <v>24</v>
      </c>
      <c r="B392">
        <v>1</v>
      </c>
      <c r="C392" t="s">
        <v>343</v>
      </c>
      <c r="D392">
        <v>0</v>
      </c>
      <c r="E392" t="s">
        <v>15</v>
      </c>
      <c r="F392" t="s">
        <v>64</v>
      </c>
      <c r="G392">
        <v>19682</v>
      </c>
      <c r="H392">
        <v>12984</v>
      </c>
      <c r="I392">
        <v>13049</v>
      </c>
    </row>
    <row r="393" spans="1:9" x14ac:dyDescent="0.2">
      <c r="A393">
        <v>24</v>
      </c>
      <c r="B393">
        <v>1</v>
      </c>
      <c r="C393" t="s">
        <v>344</v>
      </c>
      <c r="D393">
        <v>1</v>
      </c>
      <c r="E393" t="s">
        <v>50</v>
      </c>
      <c r="F393" t="s">
        <v>11</v>
      </c>
      <c r="G393">
        <v>19682</v>
      </c>
      <c r="H393">
        <v>19097</v>
      </c>
      <c r="I393">
        <v>19228</v>
      </c>
    </row>
    <row r="394" spans="1:9" x14ac:dyDescent="0.2">
      <c r="A394">
        <v>23566</v>
      </c>
      <c r="B394">
        <v>1</v>
      </c>
      <c r="C394" t="s">
        <v>345</v>
      </c>
      <c r="D394">
        <v>0</v>
      </c>
      <c r="E394" t="s">
        <v>319</v>
      </c>
      <c r="F394" t="s">
        <v>346</v>
      </c>
      <c r="G394">
        <v>13020</v>
      </c>
      <c r="H394">
        <v>1630</v>
      </c>
      <c r="I394">
        <v>1934</v>
      </c>
    </row>
    <row r="395" spans="1:9" x14ac:dyDescent="0.2">
      <c r="A395">
        <v>23566</v>
      </c>
      <c r="B395">
        <v>1</v>
      </c>
      <c r="C395" t="s">
        <v>345</v>
      </c>
      <c r="D395">
        <v>0</v>
      </c>
      <c r="E395" t="s">
        <v>236</v>
      </c>
      <c r="F395" t="s">
        <v>64</v>
      </c>
      <c r="G395">
        <v>13020</v>
      </c>
      <c r="H395">
        <v>1630</v>
      </c>
      <c r="I395">
        <v>1934</v>
      </c>
    </row>
    <row r="396" spans="1:9" x14ac:dyDescent="0.2">
      <c r="A396">
        <v>23566</v>
      </c>
      <c r="B396">
        <v>1</v>
      </c>
      <c r="C396" t="s">
        <v>345</v>
      </c>
      <c r="D396">
        <v>0</v>
      </c>
      <c r="E396" t="s">
        <v>23</v>
      </c>
      <c r="F396" t="s">
        <v>346</v>
      </c>
      <c r="G396">
        <v>13020</v>
      </c>
      <c r="H396">
        <v>1630</v>
      </c>
      <c r="I396">
        <v>1934</v>
      </c>
    </row>
    <row r="397" spans="1:9" x14ac:dyDescent="0.2">
      <c r="A397">
        <v>23566</v>
      </c>
      <c r="B397">
        <v>1</v>
      </c>
      <c r="C397" t="s">
        <v>347</v>
      </c>
      <c r="D397">
        <v>1</v>
      </c>
      <c r="E397" t="s">
        <v>23</v>
      </c>
      <c r="F397" t="s">
        <v>11</v>
      </c>
      <c r="G397">
        <v>13020</v>
      </c>
      <c r="H397">
        <v>2035</v>
      </c>
      <c r="I397">
        <v>2099</v>
      </c>
    </row>
    <row r="398" spans="1:9" x14ac:dyDescent="0.2">
      <c r="A398">
        <v>23566</v>
      </c>
      <c r="B398">
        <v>1</v>
      </c>
      <c r="C398" t="s">
        <v>348</v>
      </c>
      <c r="D398">
        <v>0</v>
      </c>
      <c r="E398" t="s">
        <v>15</v>
      </c>
      <c r="F398" t="s">
        <v>64</v>
      </c>
      <c r="G398">
        <v>13020</v>
      </c>
      <c r="H398">
        <v>2615</v>
      </c>
      <c r="I398">
        <v>2760</v>
      </c>
    </row>
    <row r="399" spans="1:9" x14ac:dyDescent="0.2">
      <c r="A399">
        <v>23566</v>
      </c>
      <c r="B399">
        <v>1</v>
      </c>
      <c r="C399" t="s">
        <v>349</v>
      </c>
      <c r="D399">
        <v>1</v>
      </c>
      <c r="E399" t="s">
        <v>18</v>
      </c>
      <c r="F399" t="s">
        <v>11</v>
      </c>
      <c r="G399">
        <v>13020</v>
      </c>
      <c r="H399">
        <v>6944</v>
      </c>
      <c r="I399">
        <v>7038</v>
      </c>
    </row>
    <row r="400" spans="1:9" x14ac:dyDescent="0.2">
      <c r="A400">
        <v>23566</v>
      </c>
      <c r="B400">
        <v>1</v>
      </c>
      <c r="C400" t="s">
        <v>350</v>
      </c>
      <c r="D400">
        <v>1</v>
      </c>
      <c r="E400" t="s">
        <v>351</v>
      </c>
      <c r="F400" t="s">
        <v>11</v>
      </c>
      <c r="G400">
        <v>13020</v>
      </c>
      <c r="H400">
        <v>7039</v>
      </c>
      <c r="I400">
        <v>7138</v>
      </c>
    </row>
    <row r="401" spans="1:9" x14ac:dyDescent="0.2">
      <c r="A401">
        <v>23566</v>
      </c>
      <c r="B401">
        <v>1</v>
      </c>
      <c r="C401" t="s">
        <v>352</v>
      </c>
      <c r="D401">
        <v>1</v>
      </c>
      <c r="E401" t="s">
        <v>18</v>
      </c>
      <c r="F401" t="s">
        <v>11</v>
      </c>
      <c r="G401">
        <v>13020</v>
      </c>
      <c r="H401">
        <v>8241</v>
      </c>
      <c r="I401">
        <v>8265</v>
      </c>
    </row>
    <row r="402" spans="1:9" x14ac:dyDescent="0.2">
      <c r="A402">
        <v>23566</v>
      </c>
      <c r="B402">
        <v>1</v>
      </c>
      <c r="C402" t="s">
        <v>353</v>
      </c>
      <c r="D402">
        <v>1</v>
      </c>
      <c r="E402" t="s">
        <v>13</v>
      </c>
      <c r="F402" t="s">
        <v>11</v>
      </c>
      <c r="G402">
        <v>13020</v>
      </c>
      <c r="H402">
        <v>8266</v>
      </c>
      <c r="I402">
        <v>8414</v>
      </c>
    </row>
    <row r="403" spans="1:9" x14ac:dyDescent="0.2">
      <c r="A403">
        <v>23566</v>
      </c>
      <c r="B403">
        <v>1</v>
      </c>
      <c r="C403" t="s">
        <v>353</v>
      </c>
      <c r="D403">
        <v>1</v>
      </c>
      <c r="E403" t="s">
        <v>351</v>
      </c>
      <c r="F403" t="s">
        <v>11</v>
      </c>
      <c r="G403">
        <v>13020</v>
      </c>
      <c r="H403">
        <v>8266</v>
      </c>
      <c r="I403">
        <v>8414</v>
      </c>
    </row>
    <row r="404" spans="1:9" x14ac:dyDescent="0.2">
      <c r="A404">
        <v>23566</v>
      </c>
      <c r="B404">
        <v>1</v>
      </c>
      <c r="C404" t="s">
        <v>354</v>
      </c>
      <c r="D404">
        <v>1</v>
      </c>
      <c r="E404" t="s">
        <v>18</v>
      </c>
      <c r="F404" t="s">
        <v>11</v>
      </c>
      <c r="G404">
        <v>13020</v>
      </c>
      <c r="H404">
        <v>8829</v>
      </c>
      <c r="I404">
        <v>8933</v>
      </c>
    </row>
    <row r="405" spans="1:9" x14ac:dyDescent="0.2">
      <c r="A405">
        <v>23566</v>
      </c>
      <c r="B405">
        <v>1</v>
      </c>
      <c r="C405" t="e">
        <f>- the patient thereafter, reported No GI bleeds and remained hemodynamically stable.</f>
        <v>#NAME?</v>
      </c>
      <c r="D405">
        <v>0</v>
      </c>
      <c r="E405" t="s">
        <v>18</v>
      </c>
      <c r="F405" t="s">
        <v>64</v>
      </c>
      <c r="G405">
        <v>13020</v>
      </c>
      <c r="H405">
        <v>9045</v>
      </c>
      <c r="I405">
        <v>9131</v>
      </c>
    </row>
    <row r="406" spans="1:9" x14ac:dyDescent="0.2">
      <c r="A406">
        <v>23566</v>
      </c>
      <c r="B406">
        <v>1</v>
      </c>
      <c r="C406" t="s">
        <v>355</v>
      </c>
      <c r="D406">
        <v>1</v>
      </c>
      <c r="E406" t="s">
        <v>18</v>
      </c>
      <c r="F406" t="s">
        <v>11</v>
      </c>
      <c r="G406">
        <v>13020</v>
      </c>
      <c r="H406">
        <v>12180</v>
      </c>
      <c r="I406">
        <v>12218</v>
      </c>
    </row>
    <row r="407" spans="1:9" x14ac:dyDescent="0.2">
      <c r="A407">
        <v>557598</v>
      </c>
      <c r="B407">
        <v>0</v>
      </c>
      <c r="C407" t="s">
        <v>356</v>
      </c>
      <c r="D407">
        <v>1</v>
      </c>
      <c r="E407" t="s">
        <v>18</v>
      </c>
      <c r="F407" t="s">
        <v>11</v>
      </c>
      <c r="G407">
        <v>11937</v>
      </c>
      <c r="H407">
        <v>994</v>
      </c>
      <c r="I407">
        <v>1007</v>
      </c>
    </row>
    <row r="408" spans="1:9" x14ac:dyDescent="0.2">
      <c r="A408">
        <v>667667</v>
      </c>
      <c r="B408">
        <v>0</v>
      </c>
    </row>
    <row r="409" spans="1:9" x14ac:dyDescent="0.2">
      <c r="A409">
        <v>6471</v>
      </c>
      <c r="B409">
        <v>0</v>
      </c>
      <c r="C409" t="s">
        <v>357</v>
      </c>
      <c r="D409">
        <v>0</v>
      </c>
      <c r="E409" t="s">
        <v>50</v>
      </c>
      <c r="F409" t="s">
        <v>358</v>
      </c>
      <c r="G409">
        <v>4696</v>
      </c>
      <c r="H409">
        <v>1351</v>
      </c>
      <c r="I409">
        <v>1432</v>
      </c>
    </row>
    <row r="410" spans="1:9" x14ac:dyDescent="0.2">
      <c r="A410">
        <v>16848</v>
      </c>
      <c r="B410">
        <v>0</v>
      </c>
      <c r="C410" t="s">
        <v>359</v>
      </c>
      <c r="D410">
        <v>1</v>
      </c>
      <c r="E410" t="s">
        <v>10</v>
      </c>
      <c r="F410" t="s">
        <v>11</v>
      </c>
      <c r="G410">
        <v>8158</v>
      </c>
      <c r="H410">
        <v>2104</v>
      </c>
      <c r="I410">
        <v>2245</v>
      </c>
    </row>
    <row r="411" spans="1:9" x14ac:dyDescent="0.2">
      <c r="A411">
        <v>390961</v>
      </c>
      <c r="B411">
        <v>1</v>
      </c>
      <c r="C411" t="s">
        <v>360</v>
      </c>
      <c r="D411">
        <v>1</v>
      </c>
      <c r="E411" t="s">
        <v>60</v>
      </c>
      <c r="F411" t="s">
        <v>11</v>
      </c>
      <c r="G411">
        <v>5535</v>
      </c>
      <c r="H411">
        <v>4920</v>
      </c>
      <c r="I411">
        <v>4935</v>
      </c>
    </row>
    <row r="412" spans="1:9" x14ac:dyDescent="0.2">
      <c r="A412">
        <v>390961</v>
      </c>
      <c r="B412">
        <v>1</v>
      </c>
      <c r="C412" t="s">
        <v>361</v>
      </c>
      <c r="D412">
        <v>1</v>
      </c>
      <c r="E412" t="s">
        <v>61</v>
      </c>
      <c r="F412" t="s">
        <v>11</v>
      </c>
      <c r="G412">
        <v>5535</v>
      </c>
      <c r="H412">
        <v>4935</v>
      </c>
      <c r="I412">
        <v>5215</v>
      </c>
    </row>
    <row r="413" spans="1:9" x14ac:dyDescent="0.2">
      <c r="A413">
        <v>390961</v>
      </c>
      <c r="B413">
        <v>1</v>
      </c>
      <c r="C413" t="s">
        <v>361</v>
      </c>
      <c r="D413">
        <v>1</v>
      </c>
      <c r="E413" t="s">
        <v>59</v>
      </c>
      <c r="F413" t="s">
        <v>11</v>
      </c>
      <c r="G413">
        <v>5535</v>
      </c>
      <c r="H413">
        <v>4935</v>
      </c>
      <c r="I413">
        <v>5215</v>
      </c>
    </row>
    <row r="414" spans="1:9" x14ac:dyDescent="0.2">
      <c r="A414">
        <v>52221</v>
      </c>
      <c r="B414">
        <v>0</v>
      </c>
      <c r="C414" t="s">
        <v>362</v>
      </c>
      <c r="D414">
        <v>0</v>
      </c>
      <c r="E414" t="s">
        <v>18</v>
      </c>
      <c r="F414" t="s">
        <v>363</v>
      </c>
      <c r="G414">
        <v>16913</v>
      </c>
      <c r="H414">
        <v>3051</v>
      </c>
      <c r="I414">
        <v>3279</v>
      </c>
    </row>
    <row r="415" spans="1:9" x14ac:dyDescent="0.2">
      <c r="A415">
        <v>320468</v>
      </c>
      <c r="B415">
        <v>0</v>
      </c>
    </row>
    <row r="416" spans="1:9" x14ac:dyDescent="0.2">
      <c r="A416">
        <v>28960</v>
      </c>
      <c r="B416">
        <v>0</v>
      </c>
    </row>
    <row r="417" spans="1:9" x14ac:dyDescent="0.2">
      <c r="A417">
        <v>7753</v>
      </c>
      <c r="B417">
        <v>0</v>
      </c>
    </row>
    <row r="418" spans="1:9" x14ac:dyDescent="0.2">
      <c r="A418">
        <v>7752</v>
      </c>
      <c r="B418">
        <v>0</v>
      </c>
      <c r="C418" t="s">
        <v>364</v>
      </c>
      <c r="D418">
        <v>0</v>
      </c>
      <c r="E418" t="s">
        <v>15</v>
      </c>
      <c r="F418" t="s">
        <v>64</v>
      </c>
      <c r="G418">
        <v>7755</v>
      </c>
      <c r="H418">
        <v>2264</v>
      </c>
      <c r="I418">
        <v>2310</v>
      </c>
    </row>
    <row r="419" spans="1:9" x14ac:dyDescent="0.2">
      <c r="A419">
        <v>7752</v>
      </c>
      <c r="B419">
        <v>0</v>
      </c>
      <c r="C419" t="s">
        <v>365</v>
      </c>
      <c r="D419">
        <v>0</v>
      </c>
      <c r="E419" t="s">
        <v>10</v>
      </c>
      <c r="F419" t="s">
        <v>64</v>
      </c>
      <c r="G419">
        <v>7755</v>
      </c>
      <c r="H419">
        <v>5422</v>
      </c>
      <c r="I419">
        <v>5497</v>
      </c>
    </row>
    <row r="420" spans="1:9" x14ac:dyDescent="0.2">
      <c r="A420">
        <v>588878</v>
      </c>
      <c r="B420">
        <v>0</v>
      </c>
    </row>
    <row r="421" spans="1:9" x14ac:dyDescent="0.2">
      <c r="A421">
        <v>571746</v>
      </c>
      <c r="B421">
        <v>0</v>
      </c>
    </row>
    <row r="422" spans="1:9" x14ac:dyDescent="0.2">
      <c r="A422">
        <v>20904</v>
      </c>
      <c r="B422">
        <v>1</v>
      </c>
      <c r="C422" t="s">
        <v>366</v>
      </c>
      <c r="D422">
        <v>1</v>
      </c>
      <c r="E422" t="s">
        <v>131</v>
      </c>
      <c r="F422" t="s">
        <v>11</v>
      </c>
      <c r="G422">
        <v>8553</v>
      </c>
      <c r="H422">
        <v>290</v>
      </c>
      <c r="I422">
        <v>389</v>
      </c>
    </row>
    <row r="423" spans="1:9" x14ac:dyDescent="0.2">
      <c r="A423">
        <v>20904</v>
      </c>
      <c r="B423">
        <v>1</v>
      </c>
      <c r="C423" t="s">
        <v>367</v>
      </c>
      <c r="D423">
        <v>1</v>
      </c>
      <c r="E423" t="s">
        <v>15</v>
      </c>
      <c r="F423" t="s">
        <v>11</v>
      </c>
      <c r="G423">
        <v>8553</v>
      </c>
      <c r="H423">
        <v>2669</v>
      </c>
      <c r="I423">
        <v>2780</v>
      </c>
    </row>
    <row r="424" spans="1:9" x14ac:dyDescent="0.2">
      <c r="A424">
        <v>20904</v>
      </c>
      <c r="B424">
        <v>1</v>
      </c>
      <c r="C424" t="s">
        <v>368</v>
      </c>
      <c r="D424">
        <v>1</v>
      </c>
      <c r="E424" t="s">
        <v>15</v>
      </c>
      <c r="F424" t="s">
        <v>11</v>
      </c>
      <c r="G424">
        <v>8553</v>
      </c>
      <c r="H424">
        <v>2781</v>
      </c>
      <c r="I424">
        <v>2940</v>
      </c>
    </row>
    <row r="425" spans="1:9" x14ac:dyDescent="0.2">
      <c r="A425">
        <v>20904</v>
      </c>
      <c r="B425">
        <v>1</v>
      </c>
      <c r="C425" t="s">
        <v>369</v>
      </c>
      <c r="D425">
        <v>1</v>
      </c>
      <c r="E425" t="s">
        <v>15</v>
      </c>
      <c r="F425" t="s">
        <v>11</v>
      </c>
      <c r="G425">
        <v>8553</v>
      </c>
      <c r="H425">
        <v>3017</v>
      </c>
      <c r="I425">
        <v>3126</v>
      </c>
    </row>
    <row r="426" spans="1:9" x14ac:dyDescent="0.2">
      <c r="A426">
        <v>20904</v>
      </c>
      <c r="B426">
        <v>1</v>
      </c>
      <c r="C426" t="s">
        <v>370</v>
      </c>
      <c r="D426">
        <v>1</v>
      </c>
      <c r="E426" t="s">
        <v>15</v>
      </c>
      <c r="F426" t="s">
        <v>11</v>
      </c>
      <c r="G426">
        <v>8553</v>
      </c>
      <c r="H426">
        <v>3389</v>
      </c>
      <c r="I426">
        <v>3489</v>
      </c>
    </row>
    <row r="427" spans="1:9" x14ac:dyDescent="0.2">
      <c r="A427">
        <v>20904</v>
      </c>
      <c r="B427">
        <v>1</v>
      </c>
      <c r="C427" t="s">
        <v>371</v>
      </c>
      <c r="D427">
        <v>1</v>
      </c>
      <c r="E427" t="s">
        <v>131</v>
      </c>
      <c r="F427" t="s">
        <v>11</v>
      </c>
      <c r="G427">
        <v>8553</v>
      </c>
      <c r="H427">
        <v>3661</v>
      </c>
      <c r="I427">
        <v>3755</v>
      </c>
    </row>
    <row r="428" spans="1:9" x14ac:dyDescent="0.2">
      <c r="A428">
        <v>20904</v>
      </c>
      <c r="B428">
        <v>1</v>
      </c>
      <c r="C428" t="s">
        <v>372</v>
      </c>
      <c r="D428">
        <v>1</v>
      </c>
      <c r="E428" t="s">
        <v>131</v>
      </c>
      <c r="F428" t="s">
        <v>11</v>
      </c>
      <c r="G428">
        <v>8553</v>
      </c>
      <c r="H428">
        <v>3755</v>
      </c>
      <c r="I428">
        <v>3881</v>
      </c>
    </row>
    <row r="429" spans="1:9" x14ac:dyDescent="0.2">
      <c r="A429">
        <v>20904</v>
      </c>
      <c r="B429">
        <v>1</v>
      </c>
      <c r="C429" t="s">
        <v>373</v>
      </c>
      <c r="D429">
        <v>1</v>
      </c>
      <c r="E429" t="s">
        <v>236</v>
      </c>
      <c r="F429" t="s">
        <v>11</v>
      </c>
      <c r="G429">
        <v>8553</v>
      </c>
      <c r="H429">
        <v>4077</v>
      </c>
      <c r="I429">
        <v>4146</v>
      </c>
    </row>
    <row r="430" spans="1:9" x14ac:dyDescent="0.2">
      <c r="A430">
        <v>20904</v>
      </c>
      <c r="B430">
        <v>1</v>
      </c>
      <c r="C430" t="s">
        <v>374</v>
      </c>
      <c r="D430">
        <v>1</v>
      </c>
      <c r="E430" t="s">
        <v>131</v>
      </c>
      <c r="F430" t="s">
        <v>11</v>
      </c>
      <c r="G430">
        <v>8553</v>
      </c>
      <c r="H430">
        <v>6607</v>
      </c>
      <c r="I430">
        <v>6779</v>
      </c>
    </row>
    <row r="431" spans="1:9" x14ac:dyDescent="0.2">
      <c r="A431">
        <v>374665</v>
      </c>
      <c r="B431">
        <v>0</v>
      </c>
      <c r="C431" t="s">
        <v>375</v>
      </c>
      <c r="D431">
        <v>1</v>
      </c>
      <c r="E431" t="s">
        <v>15</v>
      </c>
      <c r="F431" t="s">
        <v>11</v>
      </c>
      <c r="G431">
        <v>11297</v>
      </c>
      <c r="H431">
        <v>5987</v>
      </c>
      <c r="I431">
        <v>6148</v>
      </c>
    </row>
    <row r="432" spans="1:9" x14ac:dyDescent="0.2">
      <c r="A432">
        <v>53550</v>
      </c>
      <c r="B432">
        <v>1</v>
      </c>
      <c r="C432" t="s">
        <v>376</v>
      </c>
      <c r="D432">
        <v>0</v>
      </c>
      <c r="E432" t="s">
        <v>10</v>
      </c>
      <c r="F432" t="s">
        <v>377</v>
      </c>
      <c r="G432">
        <v>13888</v>
      </c>
      <c r="H432">
        <v>2740</v>
      </c>
      <c r="I432">
        <v>2951</v>
      </c>
    </row>
    <row r="433" spans="1:9" x14ac:dyDescent="0.2">
      <c r="A433">
        <v>53550</v>
      </c>
      <c r="B433">
        <v>1</v>
      </c>
      <c r="C433" t="s">
        <v>378</v>
      </c>
      <c r="D433">
        <v>1</v>
      </c>
      <c r="E433" t="s">
        <v>18</v>
      </c>
      <c r="F433" t="s">
        <v>11</v>
      </c>
      <c r="G433">
        <v>13888</v>
      </c>
      <c r="H433">
        <v>10093</v>
      </c>
      <c r="I433">
        <v>10257</v>
      </c>
    </row>
    <row r="434" spans="1:9" x14ac:dyDescent="0.2">
      <c r="A434">
        <v>50852</v>
      </c>
      <c r="B434">
        <v>0</v>
      </c>
    </row>
    <row r="435" spans="1:9" x14ac:dyDescent="0.2">
      <c r="A435">
        <v>722222</v>
      </c>
      <c r="B435">
        <v>0</v>
      </c>
    </row>
    <row r="436" spans="1:9" x14ac:dyDescent="0.2">
      <c r="A436">
        <v>366892</v>
      </c>
      <c r="B436">
        <v>0</v>
      </c>
    </row>
    <row r="437" spans="1:9" x14ac:dyDescent="0.2">
      <c r="A437">
        <v>549333</v>
      </c>
      <c r="B437">
        <v>0</v>
      </c>
    </row>
    <row r="438" spans="1:9" x14ac:dyDescent="0.2">
      <c r="A438">
        <v>641739</v>
      </c>
      <c r="B438">
        <v>1</v>
      </c>
      <c r="C438" t="s">
        <v>379</v>
      </c>
      <c r="D438">
        <v>1</v>
      </c>
      <c r="E438" t="s">
        <v>31</v>
      </c>
      <c r="F438" t="s">
        <v>11</v>
      </c>
      <c r="G438">
        <v>6903</v>
      </c>
      <c r="H438">
        <v>77</v>
      </c>
      <c r="I438">
        <v>295</v>
      </c>
    </row>
    <row r="439" spans="1:9" x14ac:dyDescent="0.2">
      <c r="A439">
        <v>641739</v>
      </c>
      <c r="B439">
        <v>1</v>
      </c>
      <c r="C439" t="s">
        <v>380</v>
      </c>
      <c r="D439">
        <v>1</v>
      </c>
      <c r="E439" t="s">
        <v>10</v>
      </c>
      <c r="F439" t="s">
        <v>11</v>
      </c>
      <c r="G439">
        <v>6903</v>
      </c>
      <c r="H439">
        <v>4412</v>
      </c>
      <c r="I439">
        <v>4535</v>
      </c>
    </row>
    <row r="440" spans="1:9" x14ac:dyDescent="0.2">
      <c r="A440">
        <v>641739</v>
      </c>
      <c r="B440">
        <v>1</v>
      </c>
      <c r="C440" t="s">
        <v>380</v>
      </c>
      <c r="D440">
        <v>1</v>
      </c>
      <c r="E440" t="s">
        <v>50</v>
      </c>
      <c r="F440" t="s">
        <v>11</v>
      </c>
      <c r="G440">
        <v>6903</v>
      </c>
      <c r="H440">
        <v>4412</v>
      </c>
      <c r="I440">
        <v>4535</v>
      </c>
    </row>
    <row r="441" spans="1:9" x14ac:dyDescent="0.2">
      <c r="A441">
        <v>641739</v>
      </c>
      <c r="B441">
        <v>1</v>
      </c>
      <c r="C441" t="s">
        <v>380</v>
      </c>
      <c r="D441">
        <v>1</v>
      </c>
      <c r="E441" t="s">
        <v>18</v>
      </c>
      <c r="F441" t="s">
        <v>11</v>
      </c>
      <c r="G441">
        <v>6903</v>
      </c>
      <c r="H441">
        <v>4412</v>
      </c>
      <c r="I441">
        <v>4535</v>
      </c>
    </row>
    <row r="442" spans="1:9" x14ac:dyDescent="0.2">
      <c r="A442">
        <v>641739</v>
      </c>
      <c r="B442">
        <v>1</v>
      </c>
      <c r="C442" t="s">
        <v>381</v>
      </c>
      <c r="D442">
        <v>1</v>
      </c>
      <c r="E442" t="s">
        <v>18</v>
      </c>
      <c r="F442" t="s">
        <v>11</v>
      </c>
      <c r="G442">
        <v>6903</v>
      </c>
      <c r="H442">
        <v>5238</v>
      </c>
      <c r="I442">
        <v>5329</v>
      </c>
    </row>
    <row r="443" spans="1:9" x14ac:dyDescent="0.2">
      <c r="A443">
        <v>641739</v>
      </c>
      <c r="B443">
        <v>1</v>
      </c>
      <c r="C443" t="s">
        <v>382</v>
      </c>
      <c r="D443">
        <v>1</v>
      </c>
      <c r="E443" t="s">
        <v>195</v>
      </c>
      <c r="F443" t="s">
        <v>383</v>
      </c>
      <c r="G443">
        <v>6903</v>
      </c>
      <c r="H443">
        <v>5496</v>
      </c>
      <c r="I443">
        <v>5584</v>
      </c>
    </row>
    <row r="444" spans="1:9" x14ac:dyDescent="0.2">
      <c r="A444">
        <v>391388</v>
      </c>
      <c r="B444">
        <v>0</v>
      </c>
    </row>
    <row r="445" spans="1:9" x14ac:dyDescent="0.2">
      <c r="A445">
        <v>45833</v>
      </c>
      <c r="B445">
        <v>0</v>
      </c>
      <c r="C445" t="s">
        <v>384</v>
      </c>
      <c r="D445">
        <v>0</v>
      </c>
      <c r="E445" t="s">
        <v>319</v>
      </c>
      <c r="F445" t="s">
        <v>182</v>
      </c>
      <c r="G445">
        <v>9399</v>
      </c>
      <c r="H445">
        <v>1616</v>
      </c>
      <c r="I445">
        <v>1661</v>
      </c>
    </row>
    <row r="446" spans="1:9" x14ac:dyDescent="0.2">
      <c r="A446">
        <v>45833</v>
      </c>
      <c r="B446">
        <v>0</v>
      </c>
      <c r="C446" t="s">
        <v>384</v>
      </c>
      <c r="D446">
        <v>0</v>
      </c>
      <c r="E446" t="s">
        <v>55</v>
      </c>
      <c r="F446" t="s">
        <v>182</v>
      </c>
      <c r="G446">
        <v>9399</v>
      </c>
      <c r="H446">
        <v>1616</v>
      </c>
      <c r="I446">
        <v>1661</v>
      </c>
    </row>
    <row r="447" spans="1:9" x14ac:dyDescent="0.2">
      <c r="A447">
        <v>52818</v>
      </c>
      <c r="B447">
        <v>0</v>
      </c>
      <c r="C447" t="s">
        <v>385</v>
      </c>
      <c r="D447">
        <v>0</v>
      </c>
      <c r="E447" t="s">
        <v>90</v>
      </c>
      <c r="F447" t="s">
        <v>182</v>
      </c>
      <c r="G447">
        <v>15828</v>
      </c>
      <c r="H447">
        <v>2067</v>
      </c>
      <c r="I447">
        <v>2159</v>
      </c>
    </row>
    <row r="448" spans="1:9" x14ac:dyDescent="0.2">
      <c r="A448">
        <v>14062</v>
      </c>
      <c r="B448">
        <v>0</v>
      </c>
    </row>
    <row r="449" spans="1:9" x14ac:dyDescent="0.2">
      <c r="A449">
        <v>367626</v>
      </c>
      <c r="B449">
        <v>0</v>
      </c>
      <c r="C449" t="s">
        <v>386</v>
      </c>
      <c r="D449">
        <v>0</v>
      </c>
      <c r="E449" t="s">
        <v>264</v>
      </c>
      <c r="F449" t="s">
        <v>324</v>
      </c>
      <c r="G449">
        <v>7198</v>
      </c>
      <c r="H449">
        <v>3668</v>
      </c>
      <c r="I449">
        <v>3752</v>
      </c>
    </row>
    <row r="450" spans="1:9" x14ac:dyDescent="0.2">
      <c r="A450">
        <v>367626</v>
      </c>
      <c r="B450">
        <v>0</v>
      </c>
      <c r="C450" t="s">
        <v>387</v>
      </c>
      <c r="D450">
        <v>0</v>
      </c>
      <c r="E450" t="s">
        <v>18</v>
      </c>
      <c r="F450" t="s">
        <v>200</v>
      </c>
      <c r="G450">
        <v>7198</v>
      </c>
      <c r="H450">
        <v>3946</v>
      </c>
      <c r="I450">
        <v>4010</v>
      </c>
    </row>
    <row r="451" spans="1:9" x14ac:dyDescent="0.2">
      <c r="A451">
        <v>341955</v>
      </c>
      <c r="B451">
        <v>0</v>
      </c>
    </row>
    <row r="452" spans="1:9" x14ac:dyDescent="0.2">
      <c r="A452">
        <v>427528</v>
      </c>
      <c r="B452">
        <v>0</v>
      </c>
    </row>
    <row r="453" spans="1:9" x14ac:dyDescent="0.2">
      <c r="A453">
        <v>11379</v>
      </c>
      <c r="B453">
        <v>1</v>
      </c>
      <c r="C453" t="s">
        <v>388</v>
      </c>
      <c r="D453">
        <v>1</v>
      </c>
      <c r="E453" t="s">
        <v>10</v>
      </c>
      <c r="F453" t="s">
        <v>11</v>
      </c>
      <c r="G453">
        <v>2265</v>
      </c>
      <c r="H453">
        <v>384</v>
      </c>
      <c r="I453">
        <v>469</v>
      </c>
    </row>
    <row r="454" spans="1:9" x14ac:dyDescent="0.2">
      <c r="A454">
        <v>11379</v>
      </c>
      <c r="B454">
        <v>1</v>
      </c>
      <c r="C454" t="s">
        <v>389</v>
      </c>
      <c r="D454">
        <v>1</v>
      </c>
      <c r="E454" t="s">
        <v>18</v>
      </c>
      <c r="F454" t="s">
        <v>11</v>
      </c>
      <c r="G454">
        <v>2265</v>
      </c>
      <c r="H454">
        <v>1012</v>
      </c>
      <c r="I454">
        <v>1148</v>
      </c>
    </row>
    <row r="455" spans="1:9" x14ac:dyDescent="0.2">
      <c r="A455">
        <v>50671</v>
      </c>
      <c r="B455">
        <v>0</v>
      </c>
      <c r="C455" t="s">
        <v>390</v>
      </c>
      <c r="D455">
        <v>1</v>
      </c>
      <c r="E455" t="s">
        <v>18</v>
      </c>
      <c r="F455" t="s">
        <v>11</v>
      </c>
      <c r="G455">
        <v>15069</v>
      </c>
      <c r="H455">
        <v>1512</v>
      </c>
      <c r="I455">
        <v>1769</v>
      </c>
    </row>
    <row r="456" spans="1:9" x14ac:dyDescent="0.2">
      <c r="A456">
        <v>50671</v>
      </c>
      <c r="B456">
        <v>0</v>
      </c>
      <c r="C456" t="s">
        <v>391</v>
      </c>
      <c r="D456">
        <v>1</v>
      </c>
      <c r="E456" t="s">
        <v>50</v>
      </c>
      <c r="F456" t="s">
        <v>11</v>
      </c>
      <c r="G456">
        <v>15069</v>
      </c>
      <c r="H456">
        <v>1945</v>
      </c>
      <c r="I456">
        <v>1997</v>
      </c>
    </row>
    <row r="457" spans="1:9" x14ac:dyDescent="0.2">
      <c r="A457">
        <v>50671</v>
      </c>
      <c r="B457">
        <v>0</v>
      </c>
      <c r="C457" t="s">
        <v>392</v>
      </c>
      <c r="D457">
        <v>1</v>
      </c>
      <c r="E457" t="s">
        <v>50</v>
      </c>
      <c r="F457" t="s">
        <v>11</v>
      </c>
      <c r="G457">
        <v>15069</v>
      </c>
      <c r="H457">
        <v>8762</v>
      </c>
      <c r="I457">
        <v>8801</v>
      </c>
    </row>
    <row r="458" spans="1:9" x14ac:dyDescent="0.2">
      <c r="A458">
        <v>50671</v>
      </c>
      <c r="B458">
        <v>0</v>
      </c>
      <c r="C458" t="s">
        <v>393</v>
      </c>
      <c r="D458">
        <v>0</v>
      </c>
      <c r="E458" t="s">
        <v>18</v>
      </c>
      <c r="F458" t="s">
        <v>36</v>
      </c>
      <c r="G458">
        <v>15069</v>
      </c>
      <c r="H458">
        <v>13395</v>
      </c>
      <c r="I458">
        <v>13642</v>
      </c>
    </row>
    <row r="459" spans="1:9" x14ac:dyDescent="0.2">
      <c r="A459">
        <v>50671</v>
      </c>
      <c r="B459">
        <v>0</v>
      </c>
      <c r="C459" t="s">
        <v>394</v>
      </c>
      <c r="D459">
        <v>1</v>
      </c>
      <c r="E459" t="s">
        <v>18</v>
      </c>
      <c r="F459" t="s">
        <v>11</v>
      </c>
      <c r="G459">
        <v>15069</v>
      </c>
      <c r="H459">
        <v>13649</v>
      </c>
      <c r="I459">
        <v>14121</v>
      </c>
    </row>
    <row r="460" spans="1:9" x14ac:dyDescent="0.2">
      <c r="A460">
        <v>13150</v>
      </c>
      <c r="B460">
        <v>0</v>
      </c>
      <c r="C460" t="s">
        <v>395</v>
      </c>
      <c r="D460">
        <v>1</v>
      </c>
      <c r="E460" t="s">
        <v>10</v>
      </c>
      <c r="F460" t="s">
        <v>11</v>
      </c>
      <c r="G460">
        <v>11539</v>
      </c>
      <c r="H460">
        <v>5690</v>
      </c>
      <c r="I460">
        <v>5875</v>
      </c>
    </row>
    <row r="461" spans="1:9" x14ac:dyDescent="0.2">
      <c r="A461">
        <v>337621</v>
      </c>
      <c r="B461">
        <v>0</v>
      </c>
      <c r="C461" t="s">
        <v>396</v>
      </c>
      <c r="D461">
        <v>0</v>
      </c>
      <c r="E461" t="s">
        <v>10</v>
      </c>
      <c r="F461" t="s">
        <v>154</v>
      </c>
      <c r="G461">
        <v>9577</v>
      </c>
      <c r="H461">
        <v>5456</v>
      </c>
      <c r="I461">
        <v>5542</v>
      </c>
    </row>
    <row r="462" spans="1:9" x14ac:dyDescent="0.2">
      <c r="A462">
        <v>337621</v>
      </c>
      <c r="B462">
        <v>0</v>
      </c>
      <c r="C462" t="s">
        <v>397</v>
      </c>
      <c r="D462">
        <v>0</v>
      </c>
      <c r="E462" t="s">
        <v>50</v>
      </c>
      <c r="F462" t="s">
        <v>16</v>
      </c>
      <c r="G462">
        <v>9577</v>
      </c>
      <c r="H462">
        <v>8737</v>
      </c>
      <c r="I462">
        <v>8782</v>
      </c>
    </row>
    <row r="463" spans="1:9" x14ac:dyDescent="0.2">
      <c r="A463">
        <v>468166</v>
      </c>
      <c r="B463">
        <v>0</v>
      </c>
      <c r="C463" t="s">
        <v>398</v>
      </c>
      <c r="D463">
        <v>0</v>
      </c>
      <c r="E463" t="s">
        <v>190</v>
      </c>
      <c r="F463" t="s">
        <v>399</v>
      </c>
      <c r="G463">
        <v>12972</v>
      </c>
      <c r="H463">
        <v>1905</v>
      </c>
      <c r="I463">
        <v>1964</v>
      </c>
    </row>
    <row r="464" spans="1:9" x14ac:dyDescent="0.2">
      <c r="A464">
        <v>468166</v>
      </c>
      <c r="B464">
        <v>0</v>
      </c>
      <c r="C464" t="s">
        <v>398</v>
      </c>
      <c r="D464">
        <v>0</v>
      </c>
      <c r="E464" t="s">
        <v>195</v>
      </c>
      <c r="F464" t="s">
        <v>399</v>
      </c>
      <c r="G464">
        <v>12972</v>
      </c>
      <c r="H464">
        <v>1905</v>
      </c>
      <c r="I464">
        <v>1964</v>
      </c>
    </row>
    <row r="465" spans="1:9" x14ac:dyDescent="0.2">
      <c r="A465">
        <v>468166</v>
      </c>
      <c r="B465">
        <v>0</v>
      </c>
      <c r="C465" t="s">
        <v>400</v>
      </c>
      <c r="D465">
        <v>0</v>
      </c>
      <c r="E465" t="s">
        <v>50</v>
      </c>
      <c r="F465" t="s">
        <v>36</v>
      </c>
      <c r="G465">
        <v>12972</v>
      </c>
      <c r="H465">
        <v>1964</v>
      </c>
      <c r="I465">
        <v>2136</v>
      </c>
    </row>
    <row r="466" spans="1:9" x14ac:dyDescent="0.2">
      <c r="A466">
        <v>468166</v>
      </c>
      <c r="B466">
        <v>0</v>
      </c>
      <c r="C466" t="s">
        <v>400</v>
      </c>
      <c r="D466">
        <v>0</v>
      </c>
      <c r="E466" t="s">
        <v>50</v>
      </c>
      <c r="F466" t="s">
        <v>36</v>
      </c>
      <c r="G466">
        <v>12972</v>
      </c>
      <c r="H466">
        <v>1964</v>
      </c>
      <c r="I466">
        <v>2136</v>
      </c>
    </row>
    <row r="467" spans="1:9" x14ac:dyDescent="0.2">
      <c r="A467">
        <v>468166</v>
      </c>
      <c r="B467">
        <v>0</v>
      </c>
      <c r="C467" t="s">
        <v>401</v>
      </c>
      <c r="D467">
        <v>0</v>
      </c>
      <c r="E467" t="s">
        <v>50</v>
      </c>
      <c r="F467" t="s">
        <v>36</v>
      </c>
      <c r="G467">
        <v>12972</v>
      </c>
      <c r="H467">
        <v>10852</v>
      </c>
      <c r="I467">
        <v>10902</v>
      </c>
    </row>
    <row r="468" spans="1:9" x14ac:dyDescent="0.2">
      <c r="A468">
        <v>3244</v>
      </c>
      <c r="B468">
        <v>0</v>
      </c>
    </row>
    <row r="469" spans="1:9" x14ac:dyDescent="0.2">
      <c r="A469">
        <v>32436</v>
      </c>
      <c r="B469">
        <v>0</v>
      </c>
      <c r="C469" t="s">
        <v>402</v>
      </c>
      <c r="D469">
        <v>0</v>
      </c>
      <c r="E469" t="s">
        <v>190</v>
      </c>
      <c r="F469" t="s">
        <v>36</v>
      </c>
      <c r="G469">
        <v>29625</v>
      </c>
      <c r="H469">
        <v>2447</v>
      </c>
      <c r="I469">
        <v>2628</v>
      </c>
    </row>
    <row r="470" spans="1:9" x14ac:dyDescent="0.2">
      <c r="A470">
        <v>32436</v>
      </c>
      <c r="B470">
        <v>0</v>
      </c>
      <c r="C470" t="s">
        <v>402</v>
      </c>
      <c r="D470">
        <v>0</v>
      </c>
      <c r="E470" t="s">
        <v>195</v>
      </c>
      <c r="F470" t="s">
        <v>36</v>
      </c>
      <c r="G470">
        <v>29625</v>
      </c>
      <c r="H470">
        <v>2447</v>
      </c>
      <c r="I470">
        <v>2628</v>
      </c>
    </row>
    <row r="471" spans="1:9" x14ac:dyDescent="0.2">
      <c r="A471">
        <v>32436</v>
      </c>
      <c r="B471">
        <v>0</v>
      </c>
      <c r="C471" t="s">
        <v>403</v>
      </c>
      <c r="D471">
        <v>1</v>
      </c>
      <c r="E471" t="s">
        <v>15</v>
      </c>
      <c r="F471" t="s">
        <v>11</v>
      </c>
      <c r="G471">
        <v>29625</v>
      </c>
      <c r="H471">
        <v>7217</v>
      </c>
      <c r="I471">
        <v>7355</v>
      </c>
    </row>
    <row r="472" spans="1:9" x14ac:dyDescent="0.2">
      <c r="A472">
        <v>32436</v>
      </c>
      <c r="B472">
        <v>0</v>
      </c>
      <c r="C472" t="s">
        <v>404</v>
      </c>
      <c r="D472">
        <v>0</v>
      </c>
      <c r="E472" t="s">
        <v>10</v>
      </c>
      <c r="F472" t="s">
        <v>16</v>
      </c>
      <c r="G472">
        <v>29625</v>
      </c>
      <c r="H472">
        <v>8481</v>
      </c>
      <c r="I472">
        <v>8550</v>
      </c>
    </row>
    <row r="473" spans="1:9" x14ac:dyDescent="0.2">
      <c r="A473">
        <v>32436</v>
      </c>
      <c r="B473">
        <v>0</v>
      </c>
      <c r="C473" t="s">
        <v>405</v>
      </c>
      <c r="D473">
        <v>0</v>
      </c>
      <c r="E473" t="s">
        <v>18</v>
      </c>
      <c r="F473" t="s">
        <v>51</v>
      </c>
      <c r="G473">
        <v>29625</v>
      </c>
      <c r="H473">
        <v>15644</v>
      </c>
      <c r="I473">
        <v>15785</v>
      </c>
    </row>
    <row r="474" spans="1:9" x14ac:dyDescent="0.2">
      <c r="A474">
        <v>704583</v>
      </c>
      <c r="B474">
        <v>1</v>
      </c>
      <c r="C474" t="s">
        <v>406</v>
      </c>
      <c r="D474">
        <v>0</v>
      </c>
      <c r="E474" t="s">
        <v>18</v>
      </c>
      <c r="F474" t="s">
        <v>154</v>
      </c>
      <c r="G474">
        <v>5280</v>
      </c>
      <c r="H474">
        <v>2414</v>
      </c>
      <c r="I474">
        <v>2488</v>
      </c>
    </row>
    <row r="475" spans="1:9" x14ac:dyDescent="0.2">
      <c r="A475">
        <v>704583</v>
      </c>
      <c r="B475">
        <v>1</v>
      </c>
      <c r="C475" t="s">
        <v>407</v>
      </c>
      <c r="D475">
        <v>1</v>
      </c>
      <c r="E475" t="s">
        <v>50</v>
      </c>
      <c r="F475" t="s">
        <v>242</v>
      </c>
      <c r="G475">
        <v>5280</v>
      </c>
      <c r="H475">
        <v>3221</v>
      </c>
      <c r="I475">
        <v>3367</v>
      </c>
    </row>
    <row r="476" spans="1:9" x14ac:dyDescent="0.2">
      <c r="A476">
        <v>704583</v>
      </c>
      <c r="B476">
        <v>1</v>
      </c>
      <c r="C476" t="s">
        <v>408</v>
      </c>
      <c r="D476">
        <v>1</v>
      </c>
      <c r="E476" t="s">
        <v>18</v>
      </c>
      <c r="F476" t="s">
        <v>11</v>
      </c>
      <c r="G476">
        <v>5280</v>
      </c>
      <c r="H476">
        <v>4431</v>
      </c>
      <c r="I476">
        <v>4474</v>
      </c>
    </row>
    <row r="477" spans="1:9" x14ac:dyDescent="0.2">
      <c r="A477">
        <v>704583</v>
      </c>
      <c r="B477">
        <v>1</v>
      </c>
      <c r="C477" t="s">
        <v>409</v>
      </c>
      <c r="D477">
        <v>0</v>
      </c>
      <c r="E477" t="s">
        <v>50</v>
      </c>
      <c r="F477" t="s">
        <v>410</v>
      </c>
      <c r="G477">
        <v>5280</v>
      </c>
      <c r="H477">
        <v>4553</v>
      </c>
      <c r="I477">
        <v>4683</v>
      </c>
    </row>
    <row r="478" spans="1:9" x14ac:dyDescent="0.2">
      <c r="A478">
        <v>695735</v>
      </c>
      <c r="B478">
        <v>0</v>
      </c>
    </row>
    <row r="479" spans="1:9" x14ac:dyDescent="0.2">
      <c r="A479">
        <v>592597</v>
      </c>
      <c r="B479">
        <v>0</v>
      </c>
      <c r="C479" t="s">
        <v>411</v>
      </c>
      <c r="D479">
        <v>1</v>
      </c>
      <c r="E479" t="s">
        <v>135</v>
      </c>
      <c r="F479" t="s">
        <v>11</v>
      </c>
      <c r="G479">
        <v>11634</v>
      </c>
      <c r="H479">
        <v>228</v>
      </c>
      <c r="I479">
        <v>301</v>
      </c>
    </row>
    <row r="480" spans="1:9" x14ac:dyDescent="0.2">
      <c r="A480">
        <v>592597</v>
      </c>
      <c r="B480">
        <v>0</v>
      </c>
      <c r="C480" t="s">
        <v>412</v>
      </c>
      <c r="D480">
        <v>0</v>
      </c>
      <c r="E480" t="s">
        <v>10</v>
      </c>
      <c r="F480" t="s">
        <v>16</v>
      </c>
      <c r="G480">
        <v>11634</v>
      </c>
      <c r="H480">
        <v>5816</v>
      </c>
      <c r="I480">
        <v>5905</v>
      </c>
    </row>
    <row r="481" spans="1:9" x14ac:dyDescent="0.2">
      <c r="A481">
        <v>592597</v>
      </c>
      <c r="B481">
        <v>0</v>
      </c>
      <c r="C481" t="s">
        <v>413</v>
      </c>
      <c r="D481">
        <v>1</v>
      </c>
      <c r="E481" t="s">
        <v>135</v>
      </c>
      <c r="F481" t="s">
        <v>11</v>
      </c>
      <c r="G481">
        <v>11634</v>
      </c>
      <c r="H481">
        <v>9582</v>
      </c>
      <c r="I481">
        <v>9604</v>
      </c>
    </row>
    <row r="482" spans="1:9" x14ac:dyDescent="0.2">
      <c r="A482">
        <v>369267</v>
      </c>
      <c r="B482">
        <v>1</v>
      </c>
      <c r="C482" t="s">
        <v>414</v>
      </c>
      <c r="D482">
        <v>1</v>
      </c>
      <c r="E482" t="s">
        <v>319</v>
      </c>
      <c r="F482" t="s">
        <v>415</v>
      </c>
      <c r="G482">
        <v>6132</v>
      </c>
      <c r="H482">
        <v>3060</v>
      </c>
      <c r="I482">
        <v>3218</v>
      </c>
    </row>
    <row r="483" spans="1:9" x14ac:dyDescent="0.2">
      <c r="A483">
        <v>369267</v>
      </c>
      <c r="B483">
        <v>1</v>
      </c>
      <c r="C483" t="s">
        <v>416</v>
      </c>
      <c r="D483">
        <v>1</v>
      </c>
      <c r="E483" t="s">
        <v>319</v>
      </c>
      <c r="F483" t="s">
        <v>11</v>
      </c>
      <c r="G483">
        <v>6132</v>
      </c>
      <c r="H483">
        <v>3750</v>
      </c>
      <c r="I483">
        <v>3758</v>
      </c>
    </row>
    <row r="484" spans="1:9" x14ac:dyDescent="0.2">
      <c r="A484">
        <v>369267</v>
      </c>
      <c r="B484">
        <v>1</v>
      </c>
      <c r="C484" t="s">
        <v>417</v>
      </c>
      <c r="D484">
        <v>0</v>
      </c>
      <c r="E484" t="s">
        <v>18</v>
      </c>
      <c r="F484" t="s">
        <v>73</v>
      </c>
      <c r="G484">
        <v>6132</v>
      </c>
      <c r="H484">
        <v>3917</v>
      </c>
      <c r="I484">
        <v>3996</v>
      </c>
    </row>
    <row r="485" spans="1:9" x14ac:dyDescent="0.2">
      <c r="A485">
        <v>369267</v>
      </c>
      <c r="B485">
        <v>1</v>
      </c>
      <c r="C485" t="s">
        <v>418</v>
      </c>
      <c r="D485">
        <v>0</v>
      </c>
      <c r="E485" t="s">
        <v>18</v>
      </c>
      <c r="F485" t="s">
        <v>29</v>
      </c>
      <c r="G485">
        <v>6132</v>
      </c>
      <c r="H485">
        <v>3996</v>
      </c>
      <c r="I485">
        <v>4057</v>
      </c>
    </row>
    <row r="486" spans="1:9" x14ac:dyDescent="0.2">
      <c r="A486">
        <v>369267</v>
      </c>
      <c r="B486">
        <v>1</v>
      </c>
      <c r="C486" t="s">
        <v>418</v>
      </c>
      <c r="D486">
        <v>0</v>
      </c>
      <c r="E486" t="s">
        <v>55</v>
      </c>
      <c r="F486" t="s">
        <v>29</v>
      </c>
      <c r="G486">
        <v>6132</v>
      </c>
      <c r="H486">
        <v>3996</v>
      </c>
      <c r="I486">
        <v>4057</v>
      </c>
    </row>
    <row r="487" spans="1:9" x14ac:dyDescent="0.2">
      <c r="A487">
        <v>369267</v>
      </c>
      <c r="B487">
        <v>1</v>
      </c>
      <c r="C487" t="s">
        <v>419</v>
      </c>
      <c r="D487">
        <v>1</v>
      </c>
      <c r="E487" t="s">
        <v>18</v>
      </c>
      <c r="F487" t="s">
        <v>11</v>
      </c>
      <c r="G487">
        <v>6132</v>
      </c>
      <c r="H487">
        <v>4057</v>
      </c>
      <c r="I487">
        <v>4123</v>
      </c>
    </row>
    <row r="488" spans="1:9" x14ac:dyDescent="0.2">
      <c r="A488">
        <v>369267</v>
      </c>
      <c r="B488">
        <v>1</v>
      </c>
      <c r="C488" t="s">
        <v>420</v>
      </c>
      <c r="D488">
        <v>1</v>
      </c>
      <c r="E488" t="s">
        <v>18</v>
      </c>
      <c r="F488" t="s">
        <v>11</v>
      </c>
      <c r="G488">
        <v>6132</v>
      </c>
      <c r="H488">
        <v>4296</v>
      </c>
      <c r="I488">
        <v>4394</v>
      </c>
    </row>
    <row r="489" spans="1:9" x14ac:dyDescent="0.2">
      <c r="A489">
        <v>369267</v>
      </c>
      <c r="B489">
        <v>1</v>
      </c>
      <c r="C489" t="s">
        <v>421</v>
      </c>
      <c r="D489">
        <v>0</v>
      </c>
      <c r="E489" t="s">
        <v>18</v>
      </c>
      <c r="F489" t="s">
        <v>64</v>
      </c>
      <c r="G489">
        <v>6132</v>
      </c>
      <c r="H489">
        <v>4959</v>
      </c>
      <c r="I489">
        <v>5094</v>
      </c>
    </row>
    <row r="490" spans="1:9" x14ac:dyDescent="0.2">
      <c r="A490">
        <v>369267</v>
      </c>
      <c r="B490">
        <v>1</v>
      </c>
      <c r="C490" t="s">
        <v>422</v>
      </c>
      <c r="D490">
        <v>1</v>
      </c>
      <c r="E490" t="s">
        <v>18</v>
      </c>
      <c r="F490" t="s">
        <v>11</v>
      </c>
      <c r="G490">
        <v>6132</v>
      </c>
      <c r="H490">
        <v>5440</v>
      </c>
      <c r="I490">
        <v>5582</v>
      </c>
    </row>
    <row r="491" spans="1:9" x14ac:dyDescent="0.2">
      <c r="A491">
        <v>460198</v>
      </c>
      <c r="B491">
        <v>1</v>
      </c>
      <c r="C491" t="s">
        <v>423</v>
      </c>
      <c r="D491">
        <v>1</v>
      </c>
      <c r="E491" t="s">
        <v>117</v>
      </c>
      <c r="F491" t="s">
        <v>11</v>
      </c>
      <c r="G491">
        <v>10569</v>
      </c>
      <c r="H491">
        <v>6570</v>
      </c>
      <c r="I491">
        <v>6751</v>
      </c>
    </row>
    <row r="492" spans="1:9" x14ac:dyDescent="0.2">
      <c r="A492">
        <v>460198</v>
      </c>
      <c r="B492">
        <v>1</v>
      </c>
      <c r="C492" t="s">
        <v>424</v>
      </c>
      <c r="D492">
        <v>1</v>
      </c>
      <c r="E492" t="s">
        <v>31</v>
      </c>
      <c r="F492" t="s">
        <v>11</v>
      </c>
      <c r="G492">
        <v>10569</v>
      </c>
      <c r="H492">
        <v>7447</v>
      </c>
      <c r="I492">
        <v>7483</v>
      </c>
    </row>
    <row r="493" spans="1:9" x14ac:dyDescent="0.2">
      <c r="A493">
        <v>460198</v>
      </c>
      <c r="B493">
        <v>1</v>
      </c>
      <c r="C493" t="s">
        <v>425</v>
      </c>
      <c r="D493">
        <v>1</v>
      </c>
      <c r="E493" t="s">
        <v>50</v>
      </c>
      <c r="F493" t="s">
        <v>11</v>
      </c>
      <c r="G493">
        <v>10569</v>
      </c>
      <c r="H493">
        <v>8802</v>
      </c>
      <c r="I493">
        <v>8831</v>
      </c>
    </row>
    <row r="494" spans="1:9" x14ac:dyDescent="0.2">
      <c r="A494">
        <v>556917</v>
      </c>
      <c r="B494">
        <v>0</v>
      </c>
      <c r="C494" t="s">
        <v>426</v>
      </c>
      <c r="D494">
        <v>0</v>
      </c>
      <c r="E494" t="s">
        <v>50</v>
      </c>
      <c r="F494" t="s">
        <v>36</v>
      </c>
      <c r="G494">
        <v>8087</v>
      </c>
      <c r="H494">
        <v>1841</v>
      </c>
      <c r="I494">
        <v>2034</v>
      </c>
    </row>
    <row r="495" spans="1:9" x14ac:dyDescent="0.2">
      <c r="A495">
        <v>556917</v>
      </c>
      <c r="B495">
        <v>0</v>
      </c>
      <c r="C495" t="s">
        <v>426</v>
      </c>
      <c r="D495">
        <v>0</v>
      </c>
      <c r="E495" t="s">
        <v>190</v>
      </c>
      <c r="F495" t="s">
        <v>36</v>
      </c>
      <c r="G495">
        <v>8087</v>
      </c>
      <c r="H495">
        <v>1841</v>
      </c>
      <c r="I495">
        <v>2034</v>
      </c>
    </row>
    <row r="496" spans="1:9" x14ac:dyDescent="0.2">
      <c r="A496">
        <v>556917</v>
      </c>
      <c r="B496">
        <v>0</v>
      </c>
      <c r="C496" t="s">
        <v>426</v>
      </c>
      <c r="D496">
        <v>0</v>
      </c>
      <c r="E496" t="s">
        <v>195</v>
      </c>
      <c r="F496" t="s">
        <v>36</v>
      </c>
      <c r="G496">
        <v>8087</v>
      </c>
      <c r="H496">
        <v>1841</v>
      </c>
      <c r="I496">
        <v>2034</v>
      </c>
    </row>
    <row r="497" spans="1:9" x14ac:dyDescent="0.2">
      <c r="A497">
        <v>556917</v>
      </c>
      <c r="B497">
        <v>0</v>
      </c>
      <c r="C497" t="s">
        <v>427</v>
      </c>
      <c r="D497">
        <v>1</v>
      </c>
      <c r="E497" t="s">
        <v>195</v>
      </c>
      <c r="F497" t="s">
        <v>11</v>
      </c>
      <c r="G497">
        <v>8087</v>
      </c>
      <c r="H497">
        <v>3565</v>
      </c>
      <c r="I497">
        <v>3815</v>
      </c>
    </row>
    <row r="498" spans="1:9" x14ac:dyDescent="0.2">
      <c r="A498">
        <v>556917</v>
      </c>
      <c r="B498">
        <v>0</v>
      </c>
      <c r="C498" t="s">
        <v>427</v>
      </c>
      <c r="D498">
        <v>1</v>
      </c>
      <c r="E498" t="s">
        <v>428</v>
      </c>
      <c r="F498" t="s">
        <v>11</v>
      </c>
      <c r="G498">
        <v>8087</v>
      </c>
      <c r="H498">
        <v>3565</v>
      </c>
      <c r="I498">
        <v>3815</v>
      </c>
    </row>
    <row r="499" spans="1:9" x14ac:dyDescent="0.2">
      <c r="A499">
        <v>556917</v>
      </c>
      <c r="B499">
        <v>0</v>
      </c>
      <c r="C499" t="s">
        <v>429</v>
      </c>
      <c r="D499">
        <v>1</v>
      </c>
      <c r="E499" t="s">
        <v>10</v>
      </c>
      <c r="F499" t="s">
        <v>11</v>
      </c>
      <c r="G499">
        <v>8087</v>
      </c>
      <c r="H499">
        <v>4202</v>
      </c>
      <c r="I499">
        <v>4279</v>
      </c>
    </row>
    <row r="500" spans="1:9" x14ac:dyDescent="0.2">
      <c r="A500">
        <v>348290</v>
      </c>
      <c r="B500">
        <v>1</v>
      </c>
      <c r="C500" t="s">
        <v>430</v>
      </c>
      <c r="D500">
        <v>1</v>
      </c>
      <c r="E500" t="s">
        <v>31</v>
      </c>
      <c r="F500" t="s">
        <v>11</v>
      </c>
      <c r="G500">
        <v>10170</v>
      </c>
      <c r="H500">
        <v>5903</v>
      </c>
      <c r="I500">
        <v>6105</v>
      </c>
    </row>
    <row r="501" spans="1:9" x14ac:dyDescent="0.2">
      <c r="A501">
        <v>348290</v>
      </c>
      <c r="B501">
        <v>1</v>
      </c>
      <c r="C501" t="s">
        <v>431</v>
      </c>
      <c r="D501">
        <v>0</v>
      </c>
      <c r="E501" t="s">
        <v>90</v>
      </c>
      <c r="F501" t="s">
        <v>432</v>
      </c>
      <c r="G501">
        <v>10170</v>
      </c>
      <c r="H501">
        <v>7925</v>
      </c>
      <c r="I501">
        <v>8143</v>
      </c>
    </row>
    <row r="502" spans="1:9" x14ac:dyDescent="0.2">
      <c r="A502">
        <v>348290</v>
      </c>
      <c r="B502">
        <v>1</v>
      </c>
      <c r="C502" t="s">
        <v>433</v>
      </c>
      <c r="D502">
        <v>1</v>
      </c>
      <c r="E502" t="s">
        <v>90</v>
      </c>
      <c r="F502" t="s">
        <v>11</v>
      </c>
      <c r="G502">
        <v>10170</v>
      </c>
      <c r="H502">
        <v>8143</v>
      </c>
      <c r="I502">
        <v>8196</v>
      </c>
    </row>
    <row r="503" spans="1:9" x14ac:dyDescent="0.2">
      <c r="A503">
        <v>348290</v>
      </c>
      <c r="B503">
        <v>1</v>
      </c>
      <c r="C503" t="s">
        <v>434</v>
      </c>
      <c r="D503">
        <v>1</v>
      </c>
      <c r="E503" t="s">
        <v>190</v>
      </c>
      <c r="F503" t="s">
        <v>383</v>
      </c>
      <c r="G503">
        <v>10170</v>
      </c>
      <c r="H503">
        <v>8256</v>
      </c>
      <c r="I503">
        <v>8320</v>
      </c>
    </row>
    <row r="504" spans="1:9" x14ac:dyDescent="0.2">
      <c r="A504">
        <v>348290</v>
      </c>
      <c r="B504">
        <v>1</v>
      </c>
      <c r="C504" t="s">
        <v>435</v>
      </c>
      <c r="D504">
        <v>0</v>
      </c>
      <c r="E504" t="s">
        <v>18</v>
      </c>
      <c r="F504" t="s">
        <v>42</v>
      </c>
      <c r="G504">
        <v>10170</v>
      </c>
      <c r="H504">
        <v>8471</v>
      </c>
      <c r="I504">
        <v>8684</v>
      </c>
    </row>
    <row r="505" spans="1:9" x14ac:dyDescent="0.2">
      <c r="A505">
        <v>348290</v>
      </c>
      <c r="B505">
        <v>1</v>
      </c>
      <c r="C505" t="s">
        <v>436</v>
      </c>
      <c r="D505">
        <v>1</v>
      </c>
      <c r="E505" t="s">
        <v>50</v>
      </c>
      <c r="F505" t="s">
        <v>11</v>
      </c>
      <c r="G505">
        <v>10170</v>
      </c>
      <c r="H505">
        <v>8842</v>
      </c>
      <c r="I505">
        <v>8896</v>
      </c>
    </row>
    <row r="506" spans="1:9" x14ac:dyDescent="0.2">
      <c r="A506">
        <v>482786</v>
      </c>
      <c r="B506">
        <v>0</v>
      </c>
    </row>
    <row r="507" spans="1:9" x14ac:dyDescent="0.2">
      <c r="A507">
        <v>429944</v>
      </c>
      <c r="B507">
        <v>1</v>
      </c>
      <c r="C507" t="s">
        <v>437</v>
      </c>
      <c r="D507">
        <v>1</v>
      </c>
      <c r="E507" t="s">
        <v>13</v>
      </c>
      <c r="F507" t="s">
        <v>11</v>
      </c>
      <c r="G507">
        <v>6299</v>
      </c>
      <c r="H507">
        <v>17</v>
      </c>
      <c r="I507">
        <v>62</v>
      </c>
    </row>
    <row r="508" spans="1:9" x14ac:dyDescent="0.2">
      <c r="A508">
        <v>429944</v>
      </c>
      <c r="B508">
        <v>1</v>
      </c>
      <c r="C508" t="s">
        <v>438</v>
      </c>
      <c r="D508">
        <v>1</v>
      </c>
      <c r="E508" t="s">
        <v>13</v>
      </c>
      <c r="F508" t="s">
        <v>11</v>
      </c>
      <c r="G508">
        <v>6299</v>
      </c>
      <c r="H508">
        <v>321</v>
      </c>
      <c r="I508">
        <v>353</v>
      </c>
    </row>
    <row r="509" spans="1:9" x14ac:dyDescent="0.2">
      <c r="A509">
        <v>429944</v>
      </c>
      <c r="B509">
        <v>1</v>
      </c>
      <c r="C509" t="s">
        <v>439</v>
      </c>
      <c r="D509">
        <v>0</v>
      </c>
      <c r="E509" t="s">
        <v>13</v>
      </c>
      <c r="F509" t="s">
        <v>51</v>
      </c>
      <c r="G509">
        <v>6299</v>
      </c>
      <c r="H509">
        <v>453</v>
      </c>
      <c r="I509">
        <v>631</v>
      </c>
    </row>
    <row r="510" spans="1:9" x14ac:dyDescent="0.2">
      <c r="A510">
        <v>429944</v>
      </c>
      <c r="B510">
        <v>1</v>
      </c>
      <c r="C510" t="s">
        <v>440</v>
      </c>
      <c r="D510">
        <v>1</v>
      </c>
      <c r="E510" t="s">
        <v>18</v>
      </c>
      <c r="F510" t="s">
        <v>11</v>
      </c>
      <c r="G510">
        <v>6299</v>
      </c>
      <c r="H510">
        <v>2316</v>
      </c>
      <c r="I510">
        <v>2360</v>
      </c>
    </row>
    <row r="511" spans="1:9" x14ac:dyDescent="0.2">
      <c r="A511">
        <v>429944</v>
      </c>
      <c r="B511">
        <v>1</v>
      </c>
      <c r="C511" t="s">
        <v>441</v>
      </c>
      <c r="D511">
        <v>1</v>
      </c>
      <c r="E511" t="s">
        <v>39</v>
      </c>
      <c r="F511" t="s">
        <v>11</v>
      </c>
      <c r="G511">
        <v>6299</v>
      </c>
      <c r="H511">
        <v>5580</v>
      </c>
      <c r="I511">
        <v>6033</v>
      </c>
    </row>
    <row r="512" spans="1:9" x14ac:dyDescent="0.2">
      <c r="A512">
        <v>429944</v>
      </c>
      <c r="B512">
        <v>1</v>
      </c>
      <c r="C512" t="s">
        <v>441</v>
      </c>
      <c r="D512">
        <v>1</v>
      </c>
      <c r="E512" t="s">
        <v>39</v>
      </c>
      <c r="F512" t="s">
        <v>11</v>
      </c>
      <c r="G512">
        <v>6299</v>
      </c>
      <c r="H512">
        <v>5580</v>
      </c>
      <c r="I512">
        <v>6033</v>
      </c>
    </row>
    <row r="513" spans="1:9" x14ac:dyDescent="0.2">
      <c r="A513">
        <v>429944</v>
      </c>
      <c r="B513">
        <v>1</v>
      </c>
      <c r="C513" t="s">
        <v>441</v>
      </c>
      <c r="D513">
        <v>1</v>
      </c>
      <c r="E513" t="s">
        <v>13</v>
      </c>
      <c r="F513" t="s">
        <v>11</v>
      </c>
      <c r="G513">
        <v>6299</v>
      </c>
      <c r="H513">
        <v>5580</v>
      </c>
      <c r="I513">
        <v>6033</v>
      </c>
    </row>
    <row r="514" spans="1:9" x14ac:dyDescent="0.2">
      <c r="A514">
        <v>452610</v>
      </c>
      <c r="B514">
        <v>0</v>
      </c>
    </row>
    <row r="515" spans="1:9" x14ac:dyDescent="0.2">
      <c r="A515">
        <v>721721</v>
      </c>
      <c r="B515">
        <v>0</v>
      </c>
    </row>
    <row r="516" spans="1:9" x14ac:dyDescent="0.2">
      <c r="A516">
        <v>35520</v>
      </c>
      <c r="B516">
        <v>0</v>
      </c>
    </row>
    <row r="517" spans="1:9" x14ac:dyDescent="0.2">
      <c r="A517">
        <v>22154</v>
      </c>
      <c r="B517">
        <v>0</v>
      </c>
      <c r="C517" t="s">
        <v>442</v>
      </c>
      <c r="D517">
        <v>1</v>
      </c>
      <c r="E517" t="s">
        <v>195</v>
      </c>
      <c r="F517" t="s">
        <v>11</v>
      </c>
      <c r="G517">
        <v>15696</v>
      </c>
      <c r="H517">
        <v>1901</v>
      </c>
      <c r="I517">
        <v>1931</v>
      </c>
    </row>
    <row r="518" spans="1:9" x14ac:dyDescent="0.2">
      <c r="A518">
        <v>22154</v>
      </c>
      <c r="B518">
        <v>0</v>
      </c>
      <c r="C518" t="s">
        <v>443</v>
      </c>
      <c r="D518">
        <v>0</v>
      </c>
      <c r="E518" t="s">
        <v>50</v>
      </c>
      <c r="F518" t="s">
        <v>432</v>
      </c>
      <c r="G518">
        <v>15696</v>
      </c>
      <c r="H518">
        <v>2723</v>
      </c>
      <c r="I518">
        <v>2953</v>
      </c>
    </row>
    <row r="519" spans="1:9" x14ac:dyDescent="0.2">
      <c r="A519">
        <v>22154</v>
      </c>
      <c r="B519">
        <v>0</v>
      </c>
      <c r="C519" t="s">
        <v>444</v>
      </c>
      <c r="D519">
        <v>0</v>
      </c>
      <c r="E519" t="s">
        <v>10</v>
      </c>
      <c r="F519" t="s">
        <v>16</v>
      </c>
      <c r="G519">
        <v>15696</v>
      </c>
      <c r="H519">
        <v>5634</v>
      </c>
      <c r="I519">
        <v>5731</v>
      </c>
    </row>
    <row r="520" spans="1:9" x14ac:dyDescent="0.2">
      <c r="A520">
        <v>22154</v>
      </c>
      <c r="B520">
        <v>0</v>
      </c>
      <c r="C520" t="s">
        <v>445</v>
      </c>
      <c r="D520">
        <v>0</v>
      </c>
      <c r="E520" t="s">
        <v>15</v>
      </c>
      <c r="F520" t="s">
        <v>446</v>
      </c>
      <c r="G520">
        <v>15696</v>
      </c>
      <c r="H520">
        <v>8358</v>
      </c>
      <c r="I520">
        <v>8422</v>
      </c>
    </row>
    <row r="521" spans="1:9" x14ac:dyDescent="0.2">
      <c r="A521">
        <v>28521</v>
      </c>
      <c r="B521">
        <v>0</v>
      </c>
    </row>
    <row r="522" spans="1:9" x14ac:dyDescent="0.2">
      <c r="A522">
        <v>12718</v>
      </c>
      <c r="B522">
        <v>0</v>
      </c>
    </row>
    <row r="523" spans="1:9" x14ac:dyDescent="0.2">
      <c r="A523">
        <v>697209</v>
      </c>
      <c r="B523">
        <v>0</v>
      </c>
    </row>
    <row r="524" spans="1:9" x14ac:dyDescent="0.2">
      <c r="A524">
        <v>645826</v>
      </c>
      <c r="B524">
        <v>0</v>
      </c>
    </row>
    <row r="525" spans="1:9" x14ac:dyDescent="0.2">
      <c r="A525">
        <v>472018</v>
      </c>
      <c r="B525">
        <v>0</v>
      </c>
    </row>
    <row r="526" spans="1:9" x14ac:dyDescent="0.2">
      <c r="A526">
        <v>564044</v>
      </c>
      <c r="B526">
        <v>1</v>
      </c>
      <c r="C526" t="s">
        <v>447</v>
      </c>
      <c r="D526">
        <v>1</v>
      </c>
      <c r="E526" t="s">
        <v>448</v>
      </c>
      <c r="F526" t="s">
        <v>11</v>
      </c>
      <c r="G526">
        <v>7538</v>
      </c>
      <c r="H526">
        <v>61</v>
      </c>
      <c r="I526">
        <v>184</v>
      </c>
    </row>
    <row r="527" spans="1:9" x14ac:dyDescent="0.2">
      <c r="A527">
        <v>564044</v>
      </c>
      <c r="B527">
        <v>1</v>
      </c>
      <c r="C527" t="s">
        <v>447</v>
      </c>
      <c r="D527">
        <v>1</v>
      </c>
      <c r="E527" t="s">
        <v>449</v>
      </c>
      <c r="F527" t="s">
        <v>11</v>
      </c>
      <c r="G527">
        <v>7538</v>
      </c>
      <c r="H527">
        <v>61</v>
      </c>
      <c r="I527">
        <v>184</v>
      </c>
    </row>
    <row r="528" spans="1:9" x14ac:dyDescent="0.2">
      <c r="A528">
        <v>564044</v>
      </c>
      <c r="B528">
        <v>1</v>
      </c>
      <c r="C528" t="s">
        <v>450</v>
      </c>
      <c r="D528">
        <v>1</v>
      </c>
      <c r="E528" t="s">
        <v>50</v>
      </c>
      <c r="F528" t="s">
        <v>11</v>
      </c>
      <c r="G528">
        <v>7538</v>
      </c>
      <c r="H528">
        <v>3458</v>
      </c>
      <c r="I528">
        <v>3571</v>
      </c>
    </row>
    <row r="529" spans="1:9" x14ac:dyDescent="0.2">
      <c r="A529">
        <v>564044</v>
      </c>
      <c r="B529">
        <v>1</v>
      </c>
      <c r="C529" t="s">
        <v>451</v>
      </c>
      <c r="D529">
        <v>1</v>
      </c>
      <c r="E529" t="s">
        <v>50</v>
      </c>
      <c r="F529" t="s">
        <v>11</v>
      </c>
      <c r="G529">
        <v>7538</v>
      </c>
      <c r="H529">
        <v>4182</v>
      </c>
      <c r="I529">
        <v>4296</v>
      </c>
    </row>
    <row r="530" spans="1:9" x14ac:dyDescent="0.2">
      <c r="A530">
        <v>564044</v>
      </c>
      <c r="B530">
        <v>1</v>
      </c>
      <c r="C530" t="s">
        <v>451</v>
      </c>
      <c r="D530">
        <v>1</v>
      </c>
      <c r="E530" t="s">
        <v>50</v>
      </c>
      <c r="F530" t="s">
        <v>11</v>
      </c>
      <c r="G530">
        <v>7538</v>
      </c>
      <c r="H530">
        <v>4182</v>
      </c>
      <c r="I530">
        <v>4296</v>
      </c>
    </row>
    <row r="531" spans="1:9" x14ac:dyDescent="0.2">
      <c r="A531">
        <v>564044</v>
      </c>
      <c r="B531">
        <v>1</v>
      </c>
      <c r="C531" t="s">
        <v>452</v>
      </c>
      <c r="D531">
        <v>0</v>
      </c>
      <c r="E531" t="s">
        <v>50</v>
      </c>
      <c r="F531" t="s">
        <v>324</v>
      </c>
      <c r="G531">
        <v>7538</v>
      </c>
      <c r="H531">
        <v>4422</v>
      </c>
      <c r="I531">
        <v>4743</v>
      </c>
    </row>
    <row r="532" spans="1:9" x14ac:dyDescent="0.2">
      <c r="A532">
        <v>564044</v>
      </c>
      <c r="B532">
        <v>1</v>
      </c>
      <c r="C532" t="s">
        <v>453</v>
      </c>
      <c r="D532">
        <v>1</v>
      </c>
      <c r="E532" t="s">
        <v>117</v>
      </c>
      <c r="F532" t="s">
        <v>11</v>
      </c>
      <c r="G532">
        <v>7538</v>
      </c>
      <c r="H532">
        <v>4743</v>
      </c>
      <c r="I532">
        <v>4789</v>
      </c>
    </row>
    <row r="533" spans="1:9" x14ac:dyDescent="0.2">
      <c r="A533">
        <v>564044</v>
      </c>
      <c r="B533">
        <v>1</v>
      </c>
      <c r="C533" t="s">
        <v>454</v>
      </c>
      <c r="D533">
        <v>1</v>
      </c>
      <c r="E533" t="s">
        <v>50</v>
      </c>
      <c r="F533" t="s">
        <v>11</v>
      </c>
      <c r="G533">
        <v>7538</v>
      </c>
      <c r="H533">
        <v>5759</v>
      </c>
      <c r="I533">
        <v>5805</v>
      </c>
    </row>
    <row r="534" spans="1:9" x14ac:dyDescent="0.2">
      <c r="A534">
        <v>564044</v>
      </c>
      <c r="B534">
        <v>1</v>
      </c>
      <c r="C534" t="s">
        <v>455</v>
      </c>
      <c r="D534">
        <v>1</v>
      </c>
      <c r="E534" t="s">
        <v>50</v>
      </c>
      <c r="F534" t="s">
        <v>11</v>
      </c>
      <c r="G534">
        <v>7538</v>
      </c>
      <c r="H534">
        <v>6102</v>
      </c>
      <c r="I534">
        <v>6153</v>
      </c>
    </row>
    <row r="535" spans="1:9" x14ac:dyDescent="0.2">
      <c r="A535">
        <v>564044</v>
      </c>
      <c r="B535">
        <v>1</v>
      </c>
      <c r="C535" t="s">
        <v>456</v>
      </c>
      <c r="D535">
        <v>0</v>
      </c>
      <c r="E535" t="s">
        <v>50</v>
      </c>
      <c r="F535" t="s">
        <v>42</v>
      </c>
      <c r="G535">
        <v>7538</v>
      </c>
      <c r="H535">
        <v>6326</v>
      </c>
      <c r="I535">
        <v>6530</v>
      </c>
    </row>
    <row r="536" spans="1:9" x14ac:dyDescent="0.2">
      <c r="A536">
        <v>564044</v>
      </c>
      <c r="B536">
        <v>1</v>
      </c>
      <c r="C536" t="s">
        <v>457</v>
      </c>
      <c r="D536">
        <v>0</v>
      </c>
      <c r="E536" t="s">
        <v>50</v>
      </c>
      <c r="F536" t="s">
        <v>458</v>
      </c>
      <c r="G536">
        <v>7538</v>
      </c>
      <c r="H536">
        <v>6614</v>
      </c>
      <c r="I536">
        <v>6719</v>
      </c>
    </row>
    <row r="537" spans="1:9" x14ac:dyDescent="0.2">
      <c r="A537">
        <v>564044</v>
      </c>
      <c r="B537">
        <v>1</v>
      </c>
      <c r="C537" t="s">
        <v>459</v>
      </c>
      <c r="D537">
        <v>1</v>
      </c>
      <c r="E537" t="s">
        <v>59</v>
      </c>
      <c r="F537" t="s">
        <v>11</v>
      </c>
      <c r="G537">
        <v>7538</v>
      </c>
      <c r="H537">
        <v>6995</v>
      </c>
      <c r="I537">
        <v>7145</v>
      </c>
    </row>
    <row r="538" spans="1:9" x14ac:dyDescent="0.2">
      <c r="A538">
        <v>564044</v>
      </c>
      <c r="B538">
        <v>1</v>
      </c>
      <c r="C538" t="s">
        <v>459</v>
      </c>
      <c r="D538">
        <v>1</v>
      </c>
      <c r="E538" t="s">
        <v>60</v>
      </c>
      <c r="F538" t="s">
        <v>11</v>
      </c>
      <c r="G538">
        <v>7538</v>
      </c>
      <c r="H538">
        <v>6995</v>
      </c>
      <c r="I538">
        <v>7145</v>
      </c>
    </row>
    <row r="539" spans="1:9" x14ac:dyDescent="0.2">
      <c r="A539">
        <v>564044</v>
      </c>
      <c r="B539">
        <v>1</v>
      </c>
      <c r="C539" t="s">
        <v>459</v>
      </c>
      <c r="D539">
        <v>1</v>
      </c>
      <c r="E539" t="s">
        <v>61</v>
      </c>
      <c r="F539" t="s">
        <v>11</v>
      </c>
      <c r="G539">
        <v>7538</v>
      </c>
      <c r="H539">
        <v>6995</v>
      </c>
      <c r="I539">
        <v>7145</v>
      </c>
    </row>
    <row r="540" spans="1:9" x14ac:dyDescent="0.2">
      <c r="A540">
        <v>676767</v>
      </c>
      <c r="B540">
        <v>0</v>
      </c>
    </row>
    <row r="541" spans="1:9" x14ac:dyDescent="0.2">
      <c r="A541">
        <v>20054</v>
      </c>
      <c r="B541">
        <v>0</v>
      </c>
      <c r="C541" t="s">
        <v>460</v>
      </c>
      <c r="D541">
        <v>1</v>
      </c>
      <c r="E541" t="s">
        <v>18</v>
      </c>
      <c r="F541" t="s">
        <v>11</v>
      </c>
      <c r="G541">
        <v>11213</v>
      </c>
      <c r="H541">
        <v>489</v>
      </c>
      <c r="I541">
        <v>558</v>
      </c>
    </row>
    <row r="542" spans="1:9" x14ac:dyDescent="0.2">
      <c r="A542">
        <v>20054</v>
      </c>
      <c r="B542">
        <v>0</v>
      </c>
      <c r="C542" t="s">
        <v>461</v>
      </c>
      <c r="D542">
        <v>0</v>
      </c>
      <c r="E542" t="s">
        <v>117</v>
      </c>
      <c r="F542" t="s">
        <v>16</v>
      </c>
      <c r="G542">
        <v>11213</v>
      </c>
      <c r="H542">
        <v>9774</v>
      </c>
      <c r="I542">
        <v>9829</v>
      </c>
    </row>
    <row r="543" spans="1:9" x14ac:dyDescent="0.2">
      <c r="A543">
        <v>450760</v>
      </c>
      <c r="B543">
        <v>0</v>
      </c>
      <c r="C543" t="s">
        <v>462</v>
      </c>
      <c r="D543">
        <v>1</v>
      </c>
      <c r="E543" t="s">
        <v>13</v>
      </c>
      <c r="F543" t="s">
        <v>11</v>
      </c>
      <c r="G543">
        <v>7157</v>
      </c>
      <c r="H543">
        <v>423</v>
      </c>
      <c r="I543">
        <v>529</v>
      </c>
    </row>
    <row r="544" spans="1:9" x14ac:dyDescent="0.2">
      <c r="A544">
        <v>450760</v>
      </c>
      <c r="B544">
        <v>0</v>
      </c>
      <c r="C544" t="s">
        <v>463</v>
      </c>
      <c r="D544">
        <v>1</v>
      </c>
      <c r="E544" t="s">
        <v>13</v>
      </c>
      <c r="F544" t="s">
        <v>11</v>
      </c>
      <c r="G544">
        <v>7157</v>
      </c>
      <c r="H544">
        <v>530</v>
      </c>
      <c r="I544">
        <v>593</v>
      </c>
    </row>
    <row r="545" spans="1:9" x14ac:dyDescent="0.2">
      <c r="A545">
        <v>450760</v>
      </c>
      <c r="B545">
        <v>0</v>
      </c>
      <c r="C545" t="s">
        <v>464</v>
      </c>
      <c r="D545">
        <v>0</v>
      </c>
      <c r="E545" t="s">
        <v>99</v>
      </c>
      <c r="F545" t="s">
        <v>29</v>
      </c>
      <c r="G545">
        <v>7157</v>
      </c>
      <c r="H545">
        <v>3207</v>
      </c>
      <c r="I545">
        <v>3241</v>
      </c>
    </row>
    <row r="546" spans="1:9" x14ac:dyDescent="0.2">
      <c r="A546">
        <v>484286</v>
      </c>
      <c r="B546">
        <v>0</v>
      </c>
      <c r="C546" t="s">
        <v>465</v>
      </c>
      <c r="D546">
        <v>0</v>
      </c>
      <c r="E546" t="s">
        <v>50</v>
      </c>
      <c r="F546" t="s">
        <v>29</v>
      </c>
      <c r="G546">
        <v>7885</v>
      </c>
      <c r="H546">
        <v>6503</v>
      </c>
      <c r="I546">
        <v>6551</v>
      </c>
    </row>
    <row r="547" spans="1:9" x14ac:dyDescent="0.2">
      <c r="A547">
        <v>484286</v>
      </c>
      <c r="B547">
        <v>0</v>
      </c>
      <c r="C547" t="s">
        <v>466</v>
      </c>
      <c r="D547">
        <v>0</v>
      </c>
      <c r="E547" t="s">
        <v>15</v>
      </c>
      <c r="F547" t="s">
        <v>29</v>
      </c>
      <c r="G547">
        <v>7885</v>
      </c>
      <c r="H547">
        <v>6552</v>
      </c>
      <c r="I547">
        <v>6602</v>
      </c>
    </row>
    <row r="548" spans="1:9" x14ac:dyDescent="0.2">
      <c r="A548">
        <v>563872</v>
      </c>
      <c r="B548">
        <v>1</v>
      </c>
      <c r="C548" t="s">
        <v>467</v>
      </c>
      <c r="D548">
        <v>1</v>
      </c>
      <c r="E548" t="s">
        <v>18</v>
      </c>
      <c r="F548" t="s">
        <v>11</v>
      </c>
      <c r="G548">
        <v>5932</v>
      </c>
      <c r="H548">
        <v>240</v>
      </c>
      <c r="I548">
        <v>343</v>
      </c>
    </row>
    <row r="549" spans="1:9" x14ac:dyDescent="0.2">
      <c r="A549">
        <v>563872</v>
      </c>
      <c r="B549">
        <v>1</v>
      </c>
      <c r="C549" t="s">
        <v>467</v>
      </c>
      <c r="D549">
        <v>1</v>
      </c>
      <c r="E549" t="s">
        <v>18</v>
      </c>
      <c r="F549" t="s">
        <v>11</v>
      </c>
      <c r="G549">
        <v>5932</v>
      </c>
      <c r="H549">
        <v>240</v>
      </c>
      <c r="I549">
        <v>343</v>
      </c>
    </row>
    <row r="550" spans="1:9" x14ac:dyDescent="0.2">
      <c r="A550">
        <v>563872</v>
      </c>
      <c r="B550">
        <v>1</v>
      </c>
      <c r="C550" t="s">
        <v>468</v>
      </c>
      <c r="D550">
        <v>0</v>
      </c>
      <c r="E550" t="s">
        <v>18</v>
      </c>
      <c r="F550" t="s">
        <v>154</v>
      </c>
      <c r="G550">
        <v>5932</v>
      </c>
      <c r="H550">
        <v>388</v>
      </c>
      <c r="I550">
        <v>420</v>
      </c>
    </row>
    <row r="551" spans="1:9" x14ac:dyDescent="0.2">
      <c r="A551">
        <v>563872</v>
      </c>
      <c r="B551">
        <v>1</v>
      </c>
      <c r="C551" t="s">
        <v>469</v>
      </c>
      <c r="D551">
        <v>1</v>
      </c>
      <c r="E551" t="s">
        <v>50</v>
      </c>
      <c r="F551" t="s">
        <v>11</v>
      </c>
      <c r="G551">
        <v>5932</v>
      </c>
      <c r="H551">
        <v>4377</v>
      </c>
      <c r="I551">
        <v>4451</v>
      </c>
    </row>
    <row r="552" spans="1:9" x14ac:dyDescent="0.2">
      <c r="A552">
        <v>563872</v>
      </c>
      <c r="B552">
        <v>1</v>
      </c>
      <c r="C552" t="s">
        <v>470</v>
      </c>
      <c r="D552">
        <v>0</v>
      </c>
      <c r="E552" t="s">
        <v>39</v>
      </c>
      <c r="F552" t="s">
        <v>358</v>
      </c>
      <c r="G552">
        <v>5932</v>
      </c>
      <c r="H552">
        <v>4625</v>
      </c>
      <c r="I552">
        <v>4726</v>
      </c>
    </row>
    <row r="553" spans="1:9" x14ac:dyDescent="0.2">
      <c r="A553">
        <v>563872</v>
      </c>
      <c r="B553">
        <v>1</v>
      </c>
      <c r="C553" t="s">
        <v>470</v>
      </c>
      <c r="D553">
        <v>0</v>
      </c>
      <c r="E553" t="s">
        <v>13</v>
      </c>
      <c r="F553" t="s">
        <v>358</v>
      </c>
      <c r="G553">
        <v>5932</v>
      </c>
      <c r="H553">
        <v>4625</v>
      </c>
      <c r="I553">
        <v>4726</v>
      </c>
    </row>
    <row r="554" spans="1:9" x14ac:dyDescent="0.2">
      <c r="A554">
        <v>563872</v>
      </c>
      <c r="B554">
        <v>1</v>
      </c>
      <c r="C554" t="s">
        <v>470</v>
      </c>
      <c r="D554">
        <v>0</v>
      </c>
      <c r="E554" t="s">
        <v>39</v>
      </c>
      <c r="F554" t="s">
        <v>358</v>
      </c>
      <c r="G554">
        <v>5932</v>
      </c>
      <c r="H554">
        <v>4625</v>
      </c>
      <c r="I554">
        <v>4726</v>
      </c>
    </row>
    <row r="555" spans="1:9" x14ac:dyDescent="0.2">
      <c r="A555">
        <v>617503</v>
      </c>
      <c r="B555">
        <v>0</v>
      </c>
    </row>
    <row r="556" spans="1:9" x14ac:dyDescent="0.2">
      <c r="A556">
        <v>533997</v>
      </c>
      <c r="B556">
        <v>0</v>
      </c>
    </row>
    <row r="557" spans="1:9" x14ac:dyDescent="0.2">
      <c r="A557">
        <v>16147</v>
      </c>
      <c r="B557">
        <v>0</v>
      </c>
    </row>
    <row r="558" spans="1:9" x14ac:dyDescent="0.2">
      <c r="A558">
        <v>536372</v>
      </c>
      <c r="B558">
        <v>0</v>
      </c>
    </row>
    <row r="559" spans="1:9" x14ac:dyDescent="0.2">
      <c r="A559">
        <v>425129</v>
      </c>
      <c r="B559">
        <v>0</v>
      </c>
    </row>
    <row r="560" spans="1:9" x14ac:dyDescent="0.2">
      <c r="A560">
        <v>698209</v>
      </c>
      <c r="B560">
        <v>0</v>
      </c>
    </row>
    <row r="561" spans="1:9" x14ac:dyDescent="0.2">
      <c r="A561">
        <v>437992</v>
      </c>
      <c r="B561">
        <v>1</v>
      </c>
      <c r="C561" t="s">
        <v>425</v>
      </c>
      <c r="D561">
        <v>1</v>
      </c>
      <c r="E561" t="s">
        <v>50</v>
      </c>
      <c r="F561" t="s">
        <v>11</v>
      </c>
      <c r="G561">
        <v>11361</v>
      </c>
      <c r="H561">
        <v>6051</v>
      </c>
      <c r="I561">
        <v>6080</v>
      </c>
    </row>
    <row r="562" spans="1:9" x14ac:dyDescent="0.2">
      <c r="A562">
        <v>437992</v>
      </c>
      <c r="B562">
        <v>1</v>
      </c>
      <c r="C562" t="s">
        <v>471</v>
      </c>
      <c r="D562">
        <v>1</v>
      </c>
      <c r="E562" t="s">
        <v>31</v>
      </c>
      <c r="F562" t="s">
        <v>11</v>
      </c>
      <c r="G562">
        <v>11361</v>
      </c>
      <c r="H562">
        <v>7000</v>
      </c>
      <c r="I562">
        <v>7031</v>
      </c>
    </row>
    <row r="563" spans="1:9" x14ac:dyDescent="0.2">
      <c r="A563">
        <v>437992</v>
      </c>
      <c r="B563">
        <v>1</v>
      </c>
      <c r="C563" t="s">
        <v>472</v>
      </c>
      <c r="D563">
        <v>1</v>
      </c>
      <c r="E563" t="s">
        <v>147</v>
      </c>
      <c r="F563" t="s">
        <v>11</v>
      </c>
      <c r="G563">
        <v>11361</v>
      </c>
      <c r="H563">
        <v>7150</v>
      </c>
      <c r="I563">
        <v>7207</v>
      </c>
    </row>
    <row r="564" spans="1:9" x14ac:dyDescent="0.2">
      <c r="A564">
        <v>437992</v>
      </c>
      <c r="B564">
        <v>1</v>
      </c>
      <c r="C564" t="s">
        <v>472</v>
      </c>
      <c r="D564">
        <v>1</v>
      </c>
      <c r="E564" t="s">
        <v>31</v>
      </c>
      <c r="F564" t="s">
        <v>11</v>
      </c>
      <c r="G564">
        <v>11361</v>
      </c>
      <c r="H564">
        <v>7150</v>
      </c>
      <c r="I564">
        <v>7207</v>
      </c>
    </row>
    <row r="565" spans="1:9" x14ac:dyDescent="0.2">
      <c r="A565">
        <v>437992</v>
      </c>
      <c r="B565">
        <v>1</v>
      </c>
      <c r="C565" t="s">
        <v>473</v>
      </c>
      <c r="D565">
        <v>0</v>
      </c>
      <c r="E565" t="s">
        <v>31</v>
      </c>
      <c r="F565" t="s">
        <v>51</v>
      </c>
      <c r="G565">
        <v>11361</v>
      </c>
      <c r="H565">
        <v>7207</v>
      </c>
      <c r="I565">
        <v>7355</v>
      </c>
    </row>
    <row r="566" spans="1:9" x14ac:dyDescent="0.2">
      <c r="A566">
        <v>437992</v>
      </c>
      <c r="B566">
        <v>1</v>
      </c>
      <c r="C566" t="s">
        <v>474</v>
      </c>
      <c r="D566">
        <v>0</v>
      </c>
      <c r="E566" t="s">
        <v>50</v>
      </c>
      <c r="F566" t="s">
        <v>64</v>
      </c>
      <c r="G566">
        <v>11361</v>
      </c>
      <c r="H566">
        <v>7470</v>
      </c>
      <c r="I566">
        <v>7658</v>
      </c>
    </row>
    <row r="567" spans="1:9" x14ac:dyDescent="0.2">
      <c r="A567">
        <v>437992</v>
      </c>
      <c r="B567">
        <v>1</v>
      </c>
      <c r="C567" t="s">
        <v>423</v>
      </c>
      <c r="D567">
        <v>1</v>
      </c>
      <c r="E567" t="s">
        <v>117</v>
      </c>
      <c r="F567" t="s">
        <v>11</v>
      </c>
      <c r="G567">
        <v>11361</v>
      </c>
      <c r="H567">
        <v>9109</v>
      </c>
      <c r="I567">
        <v>9290</v>
      </c>
    </row>
    <row r="568" spans="1:9" x14ac:dyDescent="0.2">
      <c r="A568">
        <v>437992</v>
      </c>
      <c r="B568">
        <v>1</v>
      </c>
      <c r="C568" t="e">
        <f>- Transfuse FFP if INR continues to rise or bleeding continues, goal INR &lt; 1.5 - appreciate and follow - heme-onc regarding the anemia/thrombocytopenia.</f>
        <v>#NAME?</v>
      </c>
      <c r="D568">
        <v>0</v>
      </c>
      <c r="E568" t="s">
        <v>50</v>
      </c>
      <c r="F568" t="s">
        <v>42</v>
      </c>
      <c r="G568">
        <v>11361</v>
      </c>
      <c r="H568">
        <v>9842</v>
      </c>
      <c r="I568">
        <v>10007</v>
      </c>
    </row>
    <row r="569" spans="1:9" x14ac:dyDescent="0.2">
      <c r="A569">
        <v>666293</v>
      </c>
      <c r="B569">
        <v>0</v>
      </c>
    </row>
    <row r="570" spans="1:9" x14ac:dyDescent="0.2">
      <c r="A570">
        <v>16323</v>
      </c>
      <c r="B570">
        <v>0</v>
      </c>
    </row>
    <row r="571" spans="1:9" x14ac:dyDescent="0.2">
      <c r="A571">
        <v>4548</v>
      </c>
      <c r="B571">
        <v>0</v>
      </c>
      <c r="C571" t="s">
        <v>475</v>
      </c>
      <c r="D571">
        <v>0</v>
      </c>
      <c r="E571" t="s">
        <v>55</v>
      </c>
      <c r="F571" t="s">
        <v>399</v>
      </c>
      <c r="G571">
        <v>9879</v>
      </c>
      <c r="H571">
        <v>1778</v>
      </c>
      <c r="I571">
        <v>1863</v>
      </c>
    </row>
    <row r="572" spans="1:9" x14ac:dyDescent="0.2">
      <c r="A572">
        <v>4548</v>
      </c>
      <c r="B572">
        <v>0</v>
      </c>
      <c r="C572" t="s">
        <v>475</v>
      </c>
      <c r="D572">
        <v>0</v>
      </c>
      <c r="E572" t="s">
        <v>319</v>
      </c>
      <c r="F572" t="s">
        <v>399</v>
      </c>
      <c r="G572">
        <v>9879</v>
      </c>
      <c r="H572">
        <v>1778</v>
      </c>
      <c r="I572">
        <v>1863</v>
      </c>
    </row>
    <row r="573" spans="1:9" x14ac:dyDescent="0.2">
      <c r="A573">
        <v>13532</v>
      </c>
      <c r="B573">
        <v>1</v>
      </c>
      <c r="C573" t="s">
        <v>476</v>
      </c>
      <c r="D573">
        <v>1</v>
      </c>
      <c r="E573" t="s">
        <v>236</v>
      </c>
      <c r="F573" t="s">
        <v>11</v>
      </c>
      <c r="G573">
        <v>8557</v>
      </c>
      <c r="H573">
        <v>3054</v>
      </c>
      <c r="I573">
        <v>3145</v>
      </c>
    </row>
    <row r="574" spans="1:9" x14ac:dyDescent="0.2">
      <c r="A574">
        <v>13532</v>
      </c>
      <c r="B574">
        <v>1</v>
      </c>
      <c r="C574" t="s">
        <v>477</v>
      </c>
      <c r="D574">
        <v>1</v>
      </c>
      <c r="E574" t="s">
        <v>236</v>
      </c>
      <c r="F574" t="s">
        <v>11</v>
      </c>
      <c r="G574">
        <v>8557</v>
      </c>
      <c r="H574">
        <v>4829</v>
      </c>
      <c r="I574">
        <v>4939</v>
      </c>
    </row>
    <row r="575" spans="1:9" x14ac:dyDescent="0.2">
      <c r="A575">
        <v>373010</v>
      </c>
      <c r="B575">
        <v>0</v>
      </c>
    </row>
    <row r="576" spans="1:9" x14ac:dyDescent="0.2">
      <c r="A576">
        <v>351072</v>
      </c>
      <c r="B576">
        <v>0</v>
      </c>
    </row>
    <row r="577" spans="1:9" x14ac:dyDescent="0.2">
      <c r="A577">
        <v>358277</v>
      </c>
      <c r="B577">
        <v>1</v>
      </c>
      <c r="C577" t="s">
        <v>478</v>
      </c>
      <c r="D577">
        <v>1</v>
      </c>
      <c r="E577" t="s">
        <v>33</v>
      </c>
      <c r="F577" t="s">
        <v>34</v>
      </c>
      <c r="G577">
        <v>7388</v>
      </c>
      <c r="H577">
        <v>0</v>
      </c>
      <c r="I577">
        <v>41</v>
      </c>
    </row>
    <row r="578" spans="1:9" x14ac:dyDescent="0.2">
      <c r="A578">
        <v>358277</v>
      </c>
      <c r="B578">
        <v>1</v>
      </c>
      <c r="C578" t="s">
        <v>479</v>
      </c>
      <c r="D578">
        <v>1</v>
      </c>
      <c r="E578" t="s">
        <v>44</v>
      </c>
      <c r="F578" t="s">
        <v>11</v>
      </c>
      <c r="G578">
        <v>7388</v>
      </c>
      <c r="H578">
        <v>90</v>
      </c>
      <c r="I578">
        <v>309</v>
      </c>
    </row>
    <row r="579" spans="1:9" x14ac:dyDescent="0.2">
      <c r="A579">
        <v>358277</v>
      </c>
      <c r="B579">
        <v>1</v>
      </c>
      <c r="C579" t="s">
        <v>480</v>
      </c>
      <c r="D579">
        <v>1</v>
      </c>
      <c r="E579" t="s">
        <v>33</v>
      </c>
      <c r="F579" t="s">
        <v>11</v>
      </c>
      <c r="G579">
        <v>7388</v>
      </c>
      <c r="H579">
        <v>2507</v>
      </c>
      <c r="I579">
        <v>2575</v>
      </c>
    </row>
    <row r="580" spans="1:9" x14ac:dyDescent="0.2">
      <c r="A580">
        <v>358277</v>
      </c>
      <c r="B580">
        <v>1</v>
      </c>
      <c r="C580" t="s">
        <v>481</v>
      </c>
      <c r="D580">
        <v>1</v>
      </c>
      <c r="E580" t="s">
        <v>18</v>
      </c>
      <c r="F580" t="s">
        <v>11</v>
      </c>
      <c r="G580">
        <v>7388</v>
      </c>
      <c r="H580">
        <v>4863</v>
      </c>
      <c r="I580">
        <v>5023</v>
      </c>
    </row>
    <row r="581" spans="1:9" x14ac:dyDescent="0.2">
      <c r="A581">
        <v>358277</v>
      </c>
      <c r="B581">
        <v>1</v>
      </c>
      <c r="C581" t="s">
        <v>482</v>
      </c>
      <c r="D581">
        <v>1</v>
      </c>
      <c r="E581" t="s">
        <v>18</v>
      </c>
      <c r="F581" t="s">
        <v>11</v>
      </c>
      <c r="G581">
        <v>7388</v>
      </c>
      <c r="H581">
        <v>6571</v>
      </c>
      <c r="I581">
        <v>6619</v>
      </c>
    </row>
    <row r="582" spans="1:9" x14ac:dyDescent="0.2">
      <c r="A582">
        <v>413389</v>
      </c>
      <c r="B582">
        <v>0</v>
      </c>
    </row>
    <row r="583" spans="1:9" x14ac:dyDescent="0.2">
      <c r="A583">
        <v>518345</v>
      </c>
      <c r="B583">
        <v>0</v>
      </c>
      <c r="C583" t="s">
        <v>483</v>
      </c>
      <c r="D583">
        <v>0</v>
      </c>
      <c r="E583" t="s">
        <v>10</v>
      </c>
      <c r="F583" t="s">
        <v>484</v>
      </c>
      <c r="G583">
        <v>7098</v>
      </c>
      <c r="H583">
        <v>5157</v>
      </c>
      <c r="I583">
        <v>5280</v>
      </c>
    </row>
    <row r="584" spans="1:9" x14ac:dyDescent="0.2">
      <c r="A584">
        <v>43122</v>
      </c>
      <c r="B584">
        <v>1</v>
      </c>
      <c r="C584" t="s">
        <v>485</v>
      </c>
      <c r="D584">
        <v>0</v>
      </c>
      <c r="E584" t="s">
        <v>195</v>
      </c>
      <c r="F584" t="s">
        <v>36</v>
      </c>
      <c r="G584">
        <v>14212</v>
      </c>
      <c r="H584">
        <v>1412</v>
      </c>
      <c r="I584">
        <v>1626</v>
      </c>
    </row>
    <row r="585" spans="1:9" x14ac:dyDescent="0.2">
      <c r="A585">
        <v>43122</v>
      </c>
      <c r="B585">
        <v>1</v>
      </c>
      <c r="C585" t="s">
        <v>485</v>
      </c>
      <c r="D585">
        <v>0</v>
      </c>
      <c r="E585" t="s">
        <v>50</v>
      </c>
      <c r="F585" t="s">
        <v>36</v>
      </c>
      <c r="G585">
        <v>14212</v>
      </c>
      <c r="H585">
        <v>1412</v>
      </c>
      <c r="I585">
        <v>1626</v>
      </c>
    </row>
    <row r="586" spans="1:9" x14ac:dyDescent="0.2">
      <c r="A586">
        <v>43122</v>
      </c>
      <c r="B586">
        <v>1</v>
      </c>
      <c r="C586" t="s">
        <v>485</v>
      </c>
      <c r="D586">
        <v>0</v>
      </c>
      <c r="E586" t="s">
        <v>190</v>
      </c>
      <c r="F586" t="s">
        <v>36</v>
      </c>
      <c r="G586">
        <v>14212</v>
      </c>
      <c r="H586">
        <v>1412</v>
      </c>
      <c r="I586">
        <v>1626</v>
      </c>
    </row>
    <row r="587" spans="1:9" x14ac:dyDescent="0.2">
      <c r="A587">
        <v>43122</v>
      </c>
      <c r="B587">
        <v>1</v>
      </c>
      <c r="C587" t="s">
        <v>486</v>
      </c>
      <c r="D587">
        <v>1</v>
      </c>
      <c r="E587" t="s">
        <v>15</v>
      </c>
      <c r="F587" t="s">
        <v>11</v>
      </c>
      <c r="G587">
        <v>14212</v>
      </c>
      <c r="H587">
        <v>7821</v>
      </c>
      <c r="I587">
        <v>7871</v>
      </c>
    </row>
    <row r="588" spans="1:9" x14ac:dyDescent="0.2">
      <c r="A588">
        <v>43122</v>
      </c>
      <c r="B588">
        <v>1</v>
      </c>
      <c r="C588" t="s">
        <v>487</v>
      </c>
      <c r="D588">
        <v>0</v>
      </c>
      <c r="E588" t="s">
        <v>50</v>
      </c>
      <c r="F588" t="s">
        <v>42</v>
      </c>
      <c r="G588">
        <v>14212</v>
      </c>
      <c r="H588">
        <v>12343</v>
      </c>
      <c r="I588">
        <v>12387</v>
      </c>
    </row>
    <row r="589" spans="1:9" x14ac:dyDescent="0.2">
      <c r="A589">
        <v>531093</v>
      </c>
      <c r="B589">
        <v>0</v>
      </c>
    </row>
    <row r="590" spans="1:9" x14ac:dyDescent="0.2">
      <c r="A590">
        <v>357516</v>
      </c>
      <c r="B590">
        <v>0</v>
      </c>
    </row>
    <row r="591" spans="1:9" x14ac:dyDescent="0.2">
      <c r="A591">
        <v>356381</v>
      </c>
      <c r="B591">
        <v>0</v>
      </c>
    </row>
    <row r="592" spans="1:9" x14ac:dyDescent="0.2">
      <c r="A592">
        <v>37646</v>
      </c>
      <c r="B592">
        <v>0</v>
      </c>
    </row>
    <row r="593" spans="1:9" x14ac:dyDescent="0.2">
      <c r="A593">
        <v>624051</v>
      </c>
      <c r="B593">
        <v>0</v>
      </c>
    </row>
    <row r="594" spans="1:9" x14ac:dyDescent="0.2">
      <c r="A594">
        <v>412848</v>
      </c>
      <c r="B594">
        <v>0</v>
      </c>
    </row>
    <row r="595" spans="1:9" x14ac:dyDescent="0.2">
      <c r="A595">
        <v>12877</v>
      </c>
      <c r="B595">
        <v>1</v>
      </c>
      <c r="C595" t="s">
        <v>488</v>
      </c>
      <c r="D595">
        <v>0</v>
      </c>
      <c r="E595" t="s">
        <v>15</v>
      </c>
      <c r="F595" t="s">
        <v>81</v>
      </c>
      <c r="G595">
        <v>9265</v>
      </c>
      <c r="H595">
        <v>4178</v>
      </c>
      <c r="I595">
        <v>4256</v>
      </c>
    </row>
    <row r="596" spans="1:9" x14ac:dyDescent="0.2">
      <c r="A596">
        <v>12877</v>
      </c>
      <c r="B596">
        <v>1</v>
      </c>
      <c r="C596" t="s">
        <v>489</v>
      </c>
      <c r="D596">
        <v>1</v>
      </c>
      <c r="E596" t="s">
        <v>259</v>
      </c>
      <c r="F596" t="s">
        <v>490</v>
      </c>
      <c r="G596">
        <v>9265</v>
      </c>
      <c r="H596">
        <v>5696</v>
      </c>
      <c r="I596">
        <v>5800</v>
      </c>
    </row>
    <row r="597" spans="1:9" x14ac:dyDescent="0.2">
      <c r="A597">
        <v>12877</v>
      </c>
      <c r="B597">
        <v>1</v>
      </c>
      <c r="C597" t="s">
        <v>491</v>
      </c>
      <c r="D597">
        <v>1</v>
      </c>
      <c r="E597" t="s">
        <v>18</v>
      </c>
      <c r="F597" t="s">
        <v>11</v>
      </c>
      <c r="G597">
        <v>9265</v>
      </c>
      <c r="H597">
        <v>8113</v>
      </c>
      <c r="I597">
        <v>8170</v>
      </c>
    </row>
    <row r="598" spans="1:9" x14ac:dyDescent="0.2">
      <c r="A598">
        <v>45177</v>
      </c>
      <c r="B598">
        <v>0</v>
      </c>
    </row>
    <row r="599" spans="1:9" x14ac:dyDescent="0.2">
      <c r="A599">
        <v>416334</v>
      </c>
      <c r="B599">
        <v>0</v>
      </c>
    </row>
    <row r="600" spans="1:9" x14ac:dyDescent="0.2">
      <c r="A600">
        <v>457901</v>
      </c>
      <c r="B600">
        <v>0</v>
      </c>
    </row>
    <row r="601" spans="1:9" x14ac:dyDescent="0.2">
      <c r="A601">
        <v>708664</v>
      </c>
      <c r="B601">
        <v>0</v>
      </c>
    </row>
    <row r="602" spans="1:9" x14ac:dyDescent="0.2">
      <c r="A602">
        <v>556177</v>
      </c>
      <c r="B602">
        <v>0</v>
      </c>
      <c r="C602" t="s">
        <v>492</v>
      </c>
      <c r="D602">
        <v>1</v>
      </c>
      <c r="E602" t="s">
        <v>18</v>
      </c>
      <c r="F602" t="s">
        <v>11</v>
      </c>
      <c r="G602">
        <v>8735</v>
      </c>
      <c r="H602">
        <v>136</v>
      </c>
      <c r="I602">
        <v>448</v>
      </c>
    </row>
    <row r="603" spans="1:9" x14ac:dyDescent="0.2">
      <c r="A603">
        <v>1870</v>
      </c>
      <c r="B603">
        <v>0</v>
      </c>
      <c r="C603" t="s">
        <v>493</v>
      </c>
      <c r="D603">
        <v>1</v>
      </c>
      <c r="E603" t="s">
        <v>259</v>
      </c>
      <c r="F603" t="s">
        <v>11</v>
      </c>
      <c r="G603">
        <v>10531</v>
      </c>
      <c r="H603">
        <v>650</v>
      </c>
      <c r="I603">
        <v>774</v>
      </c>
    </row>
    <row r="604" spans="1:9" x14ac:dyDescent="0.2">
      <c r="A604">
        <v>1870</v>
      </c>
      <c r="B604">
        <v>0</v>
      </c>
      <c r="C604" t="s">
        <v>494</v>
      </c>
      <c r="D604">
        <v>0</v>
      </c>
      <c r="E604" t="s">
        <v>13</v>
      </c>
      <c r="F604" t="s">
        <v>163</v>
      </c>
      <c r="G604">
        <v>10531</v>
      </c>
      <c r="H604">
        <v>1783</v>
      </c>
      <c r="I604">
        <v>1827</v>
      </c>
    </row>
    <row r="605" spans="1:9" x14ac:dyDescent="0.2">
      <c r="A605">
        <v>550602</v>
      </c>
      <c r="B605">
        <v>0</v>
      </c>
    </row>
    <row r="606" spans="1:9" x14ac:dyDescent="0.2">
      <c r="A606">
        <v>13285</v>
      </c>
      <c r="B606">
        <v>0</v>
      </c>
    </row>
    <row r="607" spans="1:9" x14ac:dyDescent="0.2">
      <c r="A607">
        <v>357662</v>
      </c>
      <c r="B607">
        <v>1</v>
      </c>
      <c r="C607" t="s">
        <v>495</v>
      </c>
      <c r="D607">
        <v>1</v>
      </c>
      <c r="E607" t="s">
        <v>18</v>
      </c>
      <c r="F607" t="s">
        <v>11</v>
      </c>
      <c r="G607">
        <v>9125</v>
      </c>
      <c r="H607">
        <v>4847</v>
      </c>
      <c r="I607">
        <v>5146</v>
      </c>
    </row>
    <row r="608" spans="1:9" x14ac:dyDescent="0.2">
      <c r="A608">
        <v>357662</v>
      </c>
      <c r="B608">
        <v>1</v>
      </c>
      <c r="C608" t="s">
        <v>124</v>
      </c>
      <c r="D608">
        <v>1</v>
      </c>
      <c r="E608" t="s">
        <v>125</v>
      </c>
      <c r="F608" t="s">
        <v>11</v>
      </c>
      <c r="G608">
        <v>9125</v>
      </c>
      <c r="H608">
        <v>5710</v>
      </c>
      <c r="I608">
        <v>5740</v>
      </c>
    </row>
    <row r="609" spans="1:9" x14ac:dyDescent="0.2">
      <c r="A609">
        <v>357662</v>
      </c>
      <c r="B609">
        <v>1</v>
      </c>
      <c r="C609" t="s">
        <v>496</v>
      </c>
      <c r="D609">
        <v>0</v>
      </c>
      <c r="E609" t="s">
        <v>13</v>
      </c>
      <c r="F609" t="s">
        <v>51</v>
      </c>
      <c r="G609">
        <v>9125</v>
      </c>
      <c r="H609">
        <v>5808</v>
      </c>
      <c r="I609">
        <v>5938</v>
      </c>
    </row>
    <row r="610" spans="1:9" x14ac:dyDescent="0.2">
      <c r="A610">
        <v>357662</v>
      </c>
      <c r="B610">
        <v>1</v>
      </c>
      <c r="C610" t="s">
        <v>496</v>
      </c>
      <c r="D610">
        <v>1</v>
      </c>
      <c r="E610" t="s">
        <v>50</v>
      </c>
      <c r="F610" t="s">
        <v>11</v>
      </c>
      <c r="G610">
        <v>9125</v>
      </c>
      <c r="H610">
        <v>5808</v>
      </c>
      <c r="I610">
        <v>5938</v>
      </c>
    </row>
    <row r="611" spans="1:9" x14ac:dyDescent="0.2">
      <c r="A611">
        <v>357662</v>
      </c>
      <c r="B611">
        <v>1</v>
      </c>
      <c r="C611" t="s">
        <v>497</v>
      </c>
      <c r="D611">
        <v>1</v>
      </c>
      <c r="E611" t="s">
        <v>18</v>
      </c>
      <c r="F611" t="s">
        <v>11</v>
      </c>
      <c r="G611">
        <v>9125</v>
      </c>
      <c r="H611">
        <v>6482</v>
      </c>
      <c r="I611">
        <v>6594</v>
      </c>
    </row>
    <row r="612" spans="1:9" x14ac:dyDescent="0.2">
      <c r="A612">
        <v>357662</v>
      </c>
      <c r="B612">
        <v>1</v>
      </c>
      <c r="C612" t="s">
        <v>498</v>
      </c>
      <c r="D612">
        <v>0</v>
      </c>
      <c r="E612" t="s">
        <v>50</v>
      </c>
      <c r="F612" t="s">
        <v>499</v>
      </c>
      <c r="G612">
        <v>9125</v>
      </c>
      <c r="H612">
        <v>6795</v>
      </c>
      <c r="I612">
        <v>7179</v>
      </c>
    </row>
    <row r="613" spans="1:9" x14ac:dyDescent="0.2">
      <c r="A613">
        <v>357662</v>
      </c>
      <c r="B613">
        <v>1</v>
      </c>
      <c r="C613" t="s">
        <v>498</v>
      </c>
      <c r="D613">
        <v>0</v>
      </c>
      <c r="E613" t="s">
        <v>18</v>
      </c>
      <c r="F613" t="s">
        <v>42</v>
      </c>
      <c r="G613">
        <v>9125</v>
      </c>
      <c r="H613">
        <v>6795</v>
      </c>
      <c r="I613">
        <v>7179</v>
      </c>
    </row>
    <row r="614" spans="1:9" x14ac:dyDescent="0.2">
      <c r="A614">
        <v>357662</v>
      </c>
      <c r="B614">
        <v>1</v>
      </c>
      <c r="C614" t="s">
        <v>128</v>
      </c>
      <c r="D614">
        <v>0</v>
      </c>
      <c r="E614" t="s">
        <v>18</v>
      </c>
      <c r="F614" t="s">
        <v>51</v>
      </c>
      <c r="G614">
        <v>9125</v>
      </c>
      <c r="H614">
        <v>7300</v>
      </c>
      <c r="I614">
        <v>7370</v>
      </c>
    </row>
    <row r="615" spans="1:9" x14ac:dyDescent="0.2">
      <c r="A615">
        <v>357662</v>
      </c>
      <c r="B615">
        <v>1</v>
      </c>
      <c r="C615" t="s">
        <v>500</v>
      </c>
      <c r="D615">
        <v>0</v>
      </c>
      <c r="E615" t="s">
        <v>18</v>
      </c>
      <c r="F615" t="s">
        <v>154</v>
      </c>
      <c r="G615">
        <v>9125</v>
      </c>
      <c r="H615">
        <v>7370</v>
      </c>
      <c r="I615">
        <v>7660</v>
      </c>
    </row>
    <row r="616" spans="1:9" x14ac:dyDescent="0.2">
      <c r="A616">
        <v>357662</v>
      </c>
      <c r="B616">
        <v>1</v>
      </c>
      <c r="C616" t="s">
        <v>501</v>
      </c>
      <c r="D616">
        <v>1</v>
      </c>
      <c r="E616" t="s">
        <v>18</v>
      </c>
      <c r="F616" t="s">
        <v>11</v>
      </c>
      <c r="G616">
        <v>9125</v>
      </c>
      <c r="H616">
        <v>7783</v>
      </c>
      <c r="I616">
        <v>7871</v>
      </c>
    </row>
    <row r="617" spans="1:9" x14ac:dyDescent="0.2">
      <c r="A617">
        <v>50455</v>
      </c>
      <c r="B617">
        <v>0</v>
      </c>
      <c r="C617" t="s">
        <v>502</v>
      </c>
      <c r="D617">
        <v>1</v>
      </c>
      <c r="E617" t="s">
        <v>15</v>
      </c>
      <c r="F617" t="s">
        <v>11</v>
      </c>
      <c r="G617">
        <v>13240</v>
      </c>
      <c r="H617">
        <v>5153</v>
      </c>
      <c r="I617">
        <v>5205</v>
      </c>
    </row>
    <row r="618" spans="1:9" x14ac:dyDescent="0.2">
      <c r="A618">
        <v>44974</v>
      </c>
      <c r="B618">
        <v>0</v>
      </c>
    </row>
    <row r="619" spans="1:9" x14ac:dyDescent="0.2">
      <c r="A619">
        <v>396444</v>
      </c>
      <c r="B619">
        <v>1</v>
      </c>
      <c r="C619" t="s">
        <v>503</v>
      </c>
      <c r="D619">
        <v>1</v>
      </c>
      <c r="E619" t="s">
        <v>504</v>
      </c>
      <c r="F619" t="s">
        <v>11</v>
      </c>
      <c r="G619">
        <v>4916</v>
      </c>
      <c r="H619">
        <v>3384</v>
      </c>
      <c r="I619">
        <v>3600</v>
      </c>
    </row>
    <row r="620" spans="1:9" x14ac:dyDescent="0.2">
      <c r="A620">
        <v>396444</v>
      </c>
      <c r="B620">
        <v>1</v>
      </c>
      <c r="C620" t="s">
        <v>503</v>
      </c>
      <c r="D620">
        <v>1</v>
      </c>
      <c r="E620" t="s">
        <v>505</v>
      </c>
      <c r="F620" t="s">
        <v>11</v>
      </c>
      <c r="G620">
        <v>4916</v>
      </c>
      <c r="H620">
        <v>3384</v>
      </c>
      <c r="I620">
        <v>3600</v>
      </c>
    </row>
    <row r="621" spans="1:9" x14ac:dyDescent="0.2">
      <c r="A621">
        <v>357960</v>
      </c>
      <c r="B621">
        <v>0</v>
      </c>
    </row>
    <row r="622" spans="1:9" x14ac:dyDescent="0.2">
      <c r="A622">
        <v>6363</v>
      </c>
      <c r="B622">
        <v>0</v>
      </c>
    </row>
    <row r="623" spans="1:9" x14ac:dyDescent="0.2">
      <c r="A623">
        <v>505901</v>
      </c>
      <c r="B623">
        <v>1</v>
      </c>
      <c r="C623" t="s">
        <v>506</v>
      </c>
      <c r="D623">
        <v>1</v>
      </c>
      <c r="E623" t="s">
        <v>99</v>
      </c>
      <c r="F623" t="s">
        <v>11</v>
      </c>
      <c r="G623">
        <v>6620</v>
      </c>
      <c r="H623">
        <v>2245</v>
      </c>
      <c r="I623">
        <v>2388</v>
      </c>
    </row>
    <row r="624" spans="1:9" x14ac:dyDescent="0.2">
      <c r="A624">
        <v>505901</v>
      </c>
      <c r="B624">
        <v>1</v>
      </c>
      <c r="C624" t="s">
        <v>506</v>
      </c>
      <c r="D624">
        <v>1</v>
      </c>
      <c r="E624" t="s">
        <v>15</v>
      </c>
      <c r="F624" t="s">
        <v>11</v>
      </c>
      <c r="G624">
        <v>6620</v>
      </c>
      <c r="H624">
        <v>2245</v>
      </c>
      <c r="I624">
        <v>2388</v>
      </c>
    </row>
    <row r="625" spans="1:9" x14ac:dyDescent="0.2">
      <c r="A625">
        <v>667299</v>
      </c>
      <c r="B625">
        <v>0</v>
      </c>
    </row>
    <row r="626" spans="1:9" x14ac:dyDescent="0.2">
      <c r="A626">
        <v>696957</v>
      </c>
      <c r="B626">
        <v>0</v>
      </c>
    </row>
    <row r="627" spans="1:9" x14ac:dyDescent="0.2">
      <c r="A627">
        <v>23884</v>
      </c>
      <c r="B627">
        <v>1</v>
      </c>
      <c r="C627" t="s">
        <v>507</v>
      </c>
      <c r="D627">
        <v>1</v>
      </c>
      <c r="E627" t="s">
        <v>57</v>
      </c>
      <c r="F627" t="s">
        <v>11</v>
      </c>
      <c r="G627">
        <v>5321</v>
      </c>
      <c r="H627">
        <v>1385</v>
      </c>
      <c r="I627">
        <v>1412</v>
      </c>
    </row>
    <row r="628" spans="1:9" x14ac:dyDescent="0.2">
      <c r="A628">
        <v>366912</v>
      </c>
      <c r="B628">
        <v>0</v>
      </c>
    </row>
    <row r="629" spans="1:9" x14ac:dyDescent="0.2">
      <c r="A629">
        <v>8479</v>
      </c>
      <c r="B629">
        <v>1</v>
      </c>
      <c r="C629" t="s">
        <v>508</v>
      </c>
      <c r="D629">
        <v>1</v>
      </c>
      <c r="E629" t="s">
        <v>509</v>
      </c>
      <c r="F629" t="s">
        <v>11</v>
      </c>
      <c r="G629">
        <v>16263</v>
      </c>
      <c r="H629">
        <v>11413</v>
      </c>
      <c r="I629">
        <v>11423</v>
      </c>
    </row>
    <row r="630" spans="1:9" x14ac:dyDescent="0.2">
      <c r="A630">
        <v>699945</v>
      </c>
      <c r="B630">
        <v>0</v>
      </c>
      <c r="C630" t="s">
        <v>510</v>
      </c>
      <c r="D630">
        <v>0</v>
      </c>
      <c r="E630" t="s">
        <v>18</v>
      </c>
      <c r="F630" t="s">
        <v>511</v>
      </c>
      <c r="G630">
        <v>7378</v>
      </c>
      <c r="H630">
        <v>306</v>
      </c>
      <c r="I630">
        <v>744</v>
      </c>
    </row>
    <row r="631" spans="1:9" x14ac:dyDescent="0.2">
      <c r="A631">
        <v>352920</v>
      </c>
      <c r="B631">
        <v>1</v>
      </c>
      <c r="C631" t="s">
        <v>512</v>
      </c>
      <c r="D631">
        <v>1</v>
      </c>
      <c r="E631" t="s">
        <v>18</v>
      </c>
      <c r="F631" t="s">
        <v>11</v>
      </c>
      <c r="G631">
        <v>4640</v>
      </c>
      <c r="H631">
        <v>17</v>
      </c>
      <c r="I631">
        <v>123</v>
      </c>
    </row>
    <row r="632" spans="1:9" x14ac:dyDescent="0.2">
      <c r="A632">
        <v>352920</v>
      </c>
      <c r="B632">
        <v>1</v>
      </c>
      <c r="C632" t="s">
        <v>513</v>
      </c>
      <c r="D632">
        <v>1</v>
      </c>
      <c r="E632" t="s">
        <v>61</v>
      </c>
      <c r="F632" t="s">
        <v>11</v>
      </c>
      <c r="G632">
        <v>4640</v>
      </c>
      <c r="H632">
        <v>3730</v>
      </c>
      <c r="I632">
        <v>3818</v>
      </c>
    </row>
    <row r="633" spans="1:9" x14ac:dyDescent="0.2">
      <c r="A633">
        <v>352920</v>
      </c>
      <c r="B633">
        <v>1</v>
      </c>
      <c r="C633" t="s">
        <v>513</v>
      </c>
      <c r="D633">
        <v>1</v>
      </c>
      <c r="E633" t="s">
        <v>59</v>
      </c>
      <c r="F633" t="s">
        <v>11</v>
      </c>
      <c r="G633">
        <v>4640</v>
      </c>
      <c r="H633">
        <v>3730</v>
      </c>
      <c r="I633">
        <v>3818</v>
      </c>
    </row>
    <row r="634" spans="1:9" x14ac:dyDescent="0.2">
      <c r="A634">
        <v>352920</v>
      </c>
      <c r="B634">
        <v>1</v>
      </c>
      <c r="C634" t="s">
        <v>513</v>
      </c>
      <c r="D634">
        <v>1</v>
      </c>
      <c r="E634" t="s">
        <v>60</v>
      </c>
      <c r="F634" t="s">
        <v>11</v>
      </c>
      <c r="G634">
        <v>4640</v>
      </c>
      <c r="H634">
        <v>3730</v>
      </c>
      <c r="I634">
        <v>3818</v>
      </c>
    </row>
    <row r="635" spans="1:9" x14ac:dyDescent="0.2">
      <c r="A635">
        <v>352920</v>
      </c>
      <c r="B635">
        <v>1</v>
      </c>
      <c r="C635" t="s">
        <v>514</v>
      </c>
      <c r="D635">
        <v>1</v>
      </c>
      <c r="E635" t="s">
        <v>319</v>
      </c>
      <c r="F635" t="s">
        <v>11</v>
      </c>
      <c r="G635">
        <v>4640</v>
      </c>
      <c r="H635">
        <v>3877</v>
      </c>
      <c r="I635">
        <v>3893</v>
      </c>
    </row>
    <row r="636" spans="1:9" x14ac:dyDescent="0.2">
      <c r="A636">
        <v>6407</v>
      </c>
      <c r="B636">
        <v>0</v>
      </c>
    </row>
    <row r="637" spans="1:9" x14ac:dyDescent="0.2">
      <c r="A637">
        <v>43678</v>
      </c>
      <c r="B637">
        <v>1</v>
      </c>
      <c r="C637" t="s">
        <v>515</v>
      </c>
      <c r="D637">
        <v>0</v>
      </c>
      <c r="E637" t="s">
        <v>10</v>
      </c>
      <c r="F637" t="s">
        <v>154</v>
      </c>
      <c r="G637">
        <v>12802</v>
      </c>
      <c r="H637">
        <v>4146</v>
      </c>
      <c r="I637">
        <v>4300</v>
      </c>
    </row>
    <row r="638" spans="1:9" x14ac:dyDescent="0.2">
      <c r="A638">
        <v>43678</v>
      </c>
      <c r="B638">
        <v>1</v>
      </c>
      <c r="C638" t="s">
        <v>516</v>
      </c>
      <c r="D638">
        <v>1</v>
      </c>
      <c r="E638" t="s">
        <v>50</v>
      </c>
      <c r="F638" t="s">
        <v>11</v>
      </c>
      <c r="G638">
        <v>12802</v>
      </c>
      <c r="H638">
        <v>7643</v>
      </c>
      <c r="I638">
        <v>7692</v>
      </c>
    </row>
    <row r="639" spans="1:9" x14ac:dyDescent="0.2">
      <c r="A639">
        <v>43678</v>
      </c>
      <c r="B639">
        <v>1</v>
      </c>
      <c r="C639" t="s">
        <v>516</v>
      </c>
      <c r="D639">
        <v>1</v>
      </c>
      <c r="E639" t="s">
        <v>319</v>
      </c>
      <c r="F639" t="s">
        <v>11</v>
      </c>
      <c r="G639">
        <v>12802</v>
      </c>
      <c r="H639">
        <v>7643</v>
      </c>
      <c r="I639">
        <v>7692</v>
      </c>
    </row>
    <row r="640" spans="1:9" x14ac:dyDescent="0.2">
      <c r="A640">
        <v>43678</v>
      </c>
      <c r="B640">
        <v>1</v>
      </c>
      <c r="C640" t="s">
        <v>517</v>
      </c>
      <c r="D640">
        <v>1</v>
      </c>
      <c r="E640" t="s">
        <v>125</v>
      </c>
      <c r="F640" t="s">
        <v>11</v>
      </c>
      <c r="G640">
        <v>12802</v>
      </c>
      <c r="H640">
        <v>7693</v>
      </c>
      <c r="I640">
        <v>7719</v>
      </c>
    </row>
    <row r="641" spans="1:9" x14ac:dyDescent="0.2">
      <c r="A641">
        <v>43678</v>
      </c>
      <c r="B641">
        <v>1</v>
      </c>
      <c r="C641" t="s">
        <v>518</v>
      </c>
      <c r="D641">
        <v>0</v>
      </c>
      <c r="E641" t="s">
        <v>23</v>
      </c>
      <c r="F641" t="s">
        <v>64</v>
      </c>
      <c r="G641">
        <v>12802</v>
      </c>
      <c r="H641">
        <v>7841</v>
      </c>
      <c r="I641">
        <v>7922</v>
      </c>
    </row>
    <row r="642" spans="1:9" x14ac:dyDescent="0.2">
      <c r="A642">
        <v>43678</v>
      </c>
      <c r="B642">
        <v>1</v>
      </c>
      <c r="C642" t="s">
        <v>519</v>
      </c>
      <c r="D642">
        <v>0</v>
      </c>
      <c r="E642" t="s">
        <v>117</v>
      </c>
      <c r="F642" t="s">
        <v>64</v>
      </c>
      <c r="G642">
        <v>12802</v>
      </c>
      <c r="H642">
        <v>8305</v>
      </c>
      <c r="I642">
        <v>8412</v>
      </c>
    </row>
    <row r="643" spans="1:9" x14ac:dyDescent="0.2">
      <c r="A643">
        <v>380746</v>
      </c>
      <c r="B643">
        <v>0</v>
      </c>
      <c r="C643" t="s">
        <v>520</v>
      </c>
      <c r="D643">
        <v>0</v>
      </c>
      <c r="E643" t="s">
        <v>15</v>
      </c>
      <c r="F643" t="s">
        <v>29</v>
      </c>
      <c r="G643">
        <v>3175</v>
      </c>
      <c r="H643">
        <v>150</v>
      </c>
      <c r="I643">
        <v>236</v>
      </c>
    </row>
    <row r="644" spans="1:9" x14ac:dyDescent="0.2">
      <c r="A644">
        <v>483798</v>
      </c>
      <c r="B644">
        <v>1</v>
      </c>
      <c r="C644" t="s">
        <v>521</v>
      </c>
      <c r="D644">
        <v>1</v>
      </c>
      <c r="E644" t="s">
        <v>18</v>
      </c>
      <c r="F644" t="s">
        <v>11</v>
      </c>
      <c r="G644">
        <v>8652</v>
      </c>
      <c r="H644">
        <v>4018</v>
      </c>
      <c r="I644">
        <v>4229</v>
      </c>
    </row>
    <row r="645" spans="1:9" x14ac:dyDescent="0.2">
      <c r="A645">
        <v>483798</v>
      </c>
      <c r="B645">
        <v>1</v>
      </c>
      <c r="C645" t="s">
        <v>245</v>
      </c>
      <c r="D645">
        <v>0</v>
      </c>
      <c r="E645" t="s">
        <v>190</v>
      </c>
      <c r="F645" t="s">
        <v>64</v>
      </c>
      <c r="G645">
        <v>8652</v>
      </c>
      <c r="H645">
        <v>4608</v>
      </c>
      <c r="I645">
        <v>4718</v>
      </c>
    </row>
    <row r="646" spans="1:9" x14ac:dyDescent="0.2">
      <c r="A646">
        <v>483798</v>
      </c>
      <c r="B646">
        <v>1</v>
      </c>
      <c r="C646" t="s">
        <v>246</v>
      </c>
      <c r="D646">
        <v>1</v>
      </c>
      <c r="E646" t="s">
        <v>15</v>
      </c>
      <c r="F646" t="s">
        <v>11</v>
      </c>
      <c r="G646">
        <v>8652</v>
      </c>
      <c r="H646">
        <v>4718</v>
      </c>
      <c r="I646">
        <v>4748</v>
      </c>
    </row>
    <row r="647" spans="1:9" x14ac:dyDescent="0.2">
      <c r="A647">
        <v>483798</v>
      </c>
      <c r="B647">
        <v>1</v>
      </c>
      <c r="C647" t="s">
        <v>247</v>
      </c>
      <c r="D647">
        <v>1</v>
      </c>
      <c r="E647" t="s">
        <v>18</v>
      </c>
      <c r="F647" t="s">
        <v>11</v>
      </c>
      <c r="G647">
        <v>8652</v>
      </c>
      <c r="H647">
        <v>5697</v>
      </c>
      <c r="I647">
        <v>5850</v>
      </c>
    </row>
    <row r="648" spans="1:9" x14ac:dyDescent="0.2">
      <c r="A648">
        <v>483798</v>
      </c>
      <c r="B648">
        <v>1</v>
      </c>
      <c r="C648" t="s">
        <v>247</v>
      </c>
      <c r="D648">
        <v>1</v>
      </c>
      <c r="E648" t="s">
        <v>23</v>
      </c>
      <c r="F648" t="s">
        <v>11</v>
      </c>
      <c r="G648">
        <v>8652</v>
      </c>
      <c r="H648">
        <v>5697</v>
      </c>
      <c r="I648">
        <v>5850</v>
      </c>
    </row>
    <row r="649" spans="1:9" x14ac:dyDescent="0.2">
      <c r="A649">
        <v>483798</v>
      </c>
      <c r="B649">
        <v>1</v>
      </c>
      <c r="C649" t="s">
        <v>522</v>
      </c>
      <c r="D649">
        <v>1</v>
      </c>
      <c r="E649" t="s">
        <v>249</v>
      </c>
      <c r="F649" t="s">
        <v>11</v>
      </c>
      <c r="G649">
        <v>8652</v>
      </c>
      <c r="H649">
        <v>6201</v>
      </c>
      <c r="I649">
        <v>6216</v>
      </c>
    </row>
    <row r="650" spans="1:9" x14ac:dyDescent="0.2">
      <c r="A650">
        <v>483798</v>
      </c>
      <c r="B650">
        <v>1</v>
      </c>
      <c r="C650" t="s">
        <v>250</v>
      </c>
      <c r="D650">
        <v>0</v>
      </c>
      <c r="E650" t="s">
        <v>50</v>
      </c>
      <c r="F650" t="s">
        <v>251</v>
      </c>
      <c r="G650">
        <v>8652</v>
      </c>
      <c r="H650">
        <v>6217</v>
      </c>
      <c r="I650">
        <v>6308</v>
      </c>
    </row>
    <row r="651" spans="1:9" x14ac:dyDescent="0.2">
      <c r="A651">
        <v>483798</v>
      </c>
      <c r="B651">
        <v>1</v>
      </c>
      <c r="C651" t="s">
        <v>252</v>
      </c>
      <c r="D651">
        <v>1</v>
      </c>
      <c r="E651" t="s">
        <v>23</v>
      </c>
      <c r="F651" t="s">
        <v>11</v>
      </c>
      <c r="G651">
        <v>8652</v>
      </c>
      <c r="H651">
        <v>6308</v>
      </c>
      <c r="I651">
        <v>6395</v>
      </c>
    </row>
    <row r="652" spans="1:9" x14ac:dyDescent="0.2">
      <c r="A652">
        <v>483798</v>
      </c>
      <c r="B652">
        <v>1</v>
      </c>
      <c r="C652" t="s">
        <v>523</v>
      </c>
      <c r="D652">
        <v>1</v>
      </c>
      <c r="E652" t="s">
        <v>113</v>
      </c>
      <c r="F652" t="s">
        <v>11</v>
      </c>
      <c r="G652">
        <v>8652</v>
      </c>
      <c r="H652">
        <v>6395</v>
      </c>
      <c r="I652">
        <v>6439</v>
      </c>
    </row>
    <row r="653" spans="1:9" x14ac:dyDescent="0.2">
      <c r="A653">
        <v>483798</v>
      </c>
      <c r="B653">
        <v>1</v>
      </c>
      <c r="C653" t="s">
        <v>254</v>
      </c>
      <c r="D653">
        <v>0</v>
      </c>
      <c r="E653" t="s">
        <v>50</v>
      </c>
      <c r="F653" t="s">
        <v>51</v>
      </c>
      <c r="G653">
        <v>8652</v>
      </c>
      <c r="H653">
        <v>7539</v>
      </c>
      <c r="I653">
        <v>7701</v>
      </c>
    </row>
    <row r="654" spans="1:9" x14ac:dyDescent="0.2">
      <c r="A654">
        <v>49361</v>
      </c>
      <c r="B654">
        <v>0</v>
      </c>
      <c r="C654" t="s">
        <v>524</v>
      </c>
      <c r="D654">
        <v>0</v>
      </c>
      <c r="E654" t="s">
        <v>264</v>
      </c>
      <c r="F654" t="s">
        <v>225</v>
      </c>
      <c r="G654">
        <v>6222</v>
      </c>
      <c r="H654">
        <v>482</v>
      </c>
      <c r="I654">
        <v>651</v>
      </c>
    </row>
    <row r="655" spans="1:9" x14ac:dyDescent="0.2">
      <c r="A655">
        <v>49361</v>
      </c>
      <c r="B655">
        <v>0</v>
      </c>
      <c r="C655" t="s">
        <v>525</v>
      </c>
      <c r="D655">
        <v>1</v>
      </c>
      <c r="E655" t="s">
        <v>117</v>
      </c>
      <c r="F655" t="s">
        <v>11</v>
      </c>
      <c r="G655">
        <v>6222</v>
      </c>
      <c r="H655">
        <v>3046</v>
      </c>
      <c r="I655">
        <v>3075</v>
      </c>
    </row>
    <row r="656" spans="1:9" x14ac:dyDescent="0.2">
      <c r="A656">
        <v>27904</v>
      </c>
      <c r="B656">
        <v>0</v>
      </c>
    </row>
    <row r="657" spans="1:9" x14ac:dyDescent="0.2">
      <c r="A657">
        <v>655791</v>
      </c>
      <c r="B657">
        <v>0</v>
      </c>
    </row>
    <row r="658" spans="1:9" x14ac:dyDescent="0.2">
      <c r="A658">
        <v>610493</v>
      </c>
      <c r="B658">
        <v>0</v>
      </c>
    </row>
    <row r="659" spans="1:9" x14ac:dyDescent="0.2">
      <c r="A659">
        <v>28959</v>
      </c>
      <c r="B659">
        <v>0</v>
      </c>
    </row>
    <row r="660" spans="1:9" x14ac:dyDescent="0.2">
      <c r="A660">
        <v>503378</v>
      </c>
      <c r="B660">
        <v>0</v>
      </c>
    </row>
    <row r="661" spans="1:9" x14ac:dyDescent="0.2">
      <c r="A661">
        <v>449737</v>
      </c>
      <c r="B661">
        <v>1</v>
      </c>
      <c r="C661" t="s">
        <v>526</v>
      </c>
      <c r="D661">
        <v>1</v>
      </c>
      <c r="E661" t="s">
        <v>15</v>
      </c>
      <c r="F661" t="s">
        <v>11</v>
      </c>
      <c r="G661">
        <v>8580</v>
      </c>
      <c r="H661">
        <v>2511</v>
      </c>
      <c r="I661">
        <v>2603</v>
      </c>
    </row>
    <row r="662" spans="1:9" x14ac:dyDescent="0.2">
      <c r="A662">
        <v>449737</v>
      </c>
      <c r="B662">
        <v>1</v>
      </c>
      <c r="C662" t="s">
        <v>526</v>
      </c>
      <c r="D662">
        <v>1</v>
      </c>
      <c r="E662" t="s">
        <v>99</v>
      </c>
      <c r="F662" t="s">
        <v>11</v>
      </c>
      <c r="G662">
        <v>8580</v>
      </c>
      <c r="H662">
        <v>2511</v>
      </c>
      <c r="I662">
        <v>2603</v>
      </c>
    </row>
    <row r="663" spans="1:9" x14ac:dyDescent="0.2">
      <c r="A663">
        <v>523580</v>
      </c>
      <c r="B663">
        <v>0</v>
      </c>
    </row>
    <row r="664" spans="1:9" x14ac:dyDescent="0.2">
      <c r="A664">
        <v>576370</v>
      </c>
      <c r="B664">
        <v>0</v>
      </c>
      <c r="C664" t="s">
        <v>527</v>
      </c>
      <c r="D664">
        <v>0</v>
      </c>
      <c r="E664" t="s">
        <v>50</v>
      </c>
      <c r="F664" t="s">
        <v>81</v>
      </c>
      <c r="G664">
        <v>8009</v>
      </c>
      <c r="H664">
        <v>5545</v>
      </c>
      <c r="I664">
        <v>5606</v>
      </c>
    </row>
    <row r="665" spans="1:9" x14ac:dyDescent="0.2">
      <c r="A665">
        <v>517585</v>
      </c>
      <c r="B665">
        <v>0</v>
      </c>
    </row>
    <row r="666" spans="1:9" x14ac:dyDescent="0.2">
      <c r="A666">
        <v>37158</v>
      </c>
      <c r="B666">
        <v>0</v>
      </c>
      <c r="C666" t="s">
        <v>528</v>
      </c>
      <c r="D666">
        <v>0</v>
      </c>
      <c r="E666" t="s">
        <v>10</v>
      </c>
      <c r="F666" t="s">
        <v>29</v>
      </c>
      <c r="G666">
        <v>10026</v>
      </c>
      <c r="H666">
        <v>6912</v>
      </c>
      <c r="I666">
        <v>7007</v>
      </c>
    </row>
    <row r="667" spans="1:9" x14ac:dyDescent="0.2">
      <c r="A667">
        <v>37158</v>
      </c>
      <c r="B667">
        <v>0</v>
      </c>
      <c r="C667" t="s">
        <v>529</v>
      </c>
      <c r="D667">
        <v>0</v>
      </c>
      <c r="E667" t="s">
        <v>10</v>
      </c>
      <c r="F667" t="s">
        <v>16</v>
      </c>
      <c r="G667">
        <v>10026</v>
      </c>
      <c r="H667">
        <v>7153</v>
      </c>
      <c r="I667">
        <v>7267</v>
      </c>
    </row>
    <row r="668" spans="1:9" x14ac:dyDescent="0.2">
      <c r="A668">
        <v>370532</v>
      </c>
      <c r="B668">
        <v>1</v>
      </c>
      <c r="C668" t="s">
        <v>530</v>
      </c>
      <c r="D668">
        <v>1</v>
      </c>
      <c r="E668" t="s">
        <v>15</v>
      </c>
      <c r="F668" t="s">
        <v>11</v>
      </c>
      <c r="G668">
        <v>8348</v>
      </c>
      <c r="H668">
        <v>293</v>
      </c>
      <c r="I668">
        <v>400</v>
      </c>
    </row>
    <row r="669" spans="1:9" x14ac:dyDescent="0.2">
      <c r="A669">
        <v>370532</v>
      </c>
      <c r="B669">
        <v>1</v>
      </c>
      <c r="C669" t="s">
        <v>531</v>
      </c>
      <c r="D669">
        <v>1</v>
      </c>
      <c r="E669" t="s">
        <v>15</v>
      </c>
      <c r="F669" t="s">
        <v>11</v>
      </c>
      <c r="G669">
        <v>8348</v>
      </c>
      <c r="H669">
        <v>2922</v>
      </c>
      <c r="I669">
        <v>3026</v>
      </c>
    </row>
    <row r="670" spans="1:9" x14ac:dyDescent="0.2">
      <c r="A670">
        <v>370532</v>
      </c>
      <c r="B670">
        <v>1</v>
      </c>
      <c r="C670" t="s">
        <v>532</v>
      </c>
      <c r="D670">
        <v>1</v>
      </c>
      <c r="E670" t="s">
        <v>15</v>
      </c>
      <c r="F670" t="s">
        <v>11</v>
      </c>
      <c r="G670">
        <v>8348</v>
      </c>
      <c r="H670">
        <v>6390</v>
      </c>
      <c r="I670">
        <v>6485</v>
      </c>
    </row>
    <row r="671" spans="1:9" x14ac:dyDescent="0.2">
      <c r="A671">
        <v>10473</v>
      </c>
      <c r="B671">
        <v>0</v>
      </c>
      <c r="C671" t="s">
        <v>533</v>
      </c>
      <c r="D671">
        <v>1</v>
      </c>
      <c r="E671" t="s">
        <v>50</v>
      </c>
      <c r="F671" t="s">
        <v>11</v>
      </c>
      <c r="G671">
        <v>8241</v>
      </c>
      <c r="H671">
        <v>1219</v>
      </c>
      <c r="I671">
        <v>1363</v>
      </c>
    </row>
    <row r="672" spans="1:9" x14ac:dyDescent="0.2">
      <c r="A672">
        <v>321185</v>
      </c>
      <c r="B672">
        <v>0</v>
      </c>
    </row>
    <row r="673" spans="1:9" x14ac:dyDescent="0.2">
      <c r="A673">
        <v>699836</v>
      </c>
      <c r="B673">
        <v>1</v>
      </c>
      <c r="C673" t="s">
        <v>534</v>
      </c>
      <c r="D673">
        <v>1</v>
      </c>
      <c r="E673" t="s">
        <v>18</v>
      </c>
      <c r="F673" t="s">
        <v>11</v>
      </c>
      <c r="G673">
        <v>5352</v>
      </c>
      <c r="H673">
        <v>17</v>
      </c>
      <c r="I673">
        <v>46</v>
      </c>
    </row>
    <row r="674" spans="1:9" x14ac:dyDescent="0.2">
      <c r="A674">
        <v>699836</v>
      </c>
      <c r="B674">
        <v>1</v>
      </c>
      <c r="C674" t="s">
        <v>535</v>
      </c>
      <c r="D674">
        <v>1</v>
      </c>
      <c r="E674" t="s">
        <v>351</v>
      </c>
      <c r="F674" t="s">
        <v>11</v>
      </c>
      <c r="G674">
        <v>5352</v>
      </c>
      <c r="H674">
        <v>246</v>
      </c>
      <c r="I674">
        <v>428</v>
      </c>
    </row>
    <row r="675" spans="1:9" x14ac:dyDescent="0.2">
      <c r="A675">
        <v>699836</v>
      </c>
      <c r="B675">
        <v>1</v>
      </c>
      <c r="C675" t="s">
        <v>536</v>
      </c>
      <c r="D675">
        <v>1</v>
      </c>
      <c r="E675" t="s">
        <v>18</v>
      </c>
      <c r="F675" t="s">
        <v>11</v>
      </c>
      <c r="G675">
        <v>5352</v>
      </c>
      <c r="H675">
        <v>4088</v>
      </c>
      <c r="I675">
        <v>4209</v>
      </c>
    </row>
    <row r="676" spans="1:9" x14ac:dyDescent="0.2">
      <c r="A676">
        <v>699836</v>
      </c>
      <c r="B676">
        <v>1</v>
      </c>
      <c r="C676" t="s">
        <v>537</v>
      </c>
      <c r="D676">
        <v>1</v>
      </c>
      <c r="E676" t="s">
        <v>449</v>
      </c>
      <c r="F676" t="s">
        <v>11</v>
      </c>
      <c r="G676">
        <v>5352</v>
      </c>
      <c r="H676">
        <v>4209</v>
      </c>
      <c r="I676">
        <v>4273</v>
      </c>
    </row>
    <row r="677" spans="1:9" x14ac:dyDescent="0.2">
      <c r="A677">
        <v>699836</v>
      </c>
      <c r="B677">
        <v>1</v>
      </c>
      <c r="C677" t="s">
        <v>538</v>
      </c>
      <c r="D677">
        <v>1</v>
      </c>
      <c r="E677" t="s">
        <v>113</v>
      </c>
      <c r="F677" t="s">
        <v>11</v>
      </c>
      <c r="G677">
        <v>5352</v>
      </c>
      <c r="H677">
        <v>4410</v>
      </c>
      <c r="I677">
        <v>4483</v>
      </c>
    </row>
    <row r="678" spans="1:9" x14ac:dyDescent="0.2">
      <c r="A678">
        <v>699836</v>
      </c>
      <c r="B678">
        <v>1</v>
      </c>
      <c r="C678" t="s">
        <v>539</v>
      </c>
      <c r="D678">
        <v>0</v>
      </c>
      <c r="E678" t="s">
        <v>18</v>
      </c>
      <c r="F678" t="s">
        <v>540</v>
      </c>
      <c r="G678">
        <v>5352</v>
      </c>
      <c r="H678">
        <v>4484</v>
      </c>
      <c r="I678">
        <v>4778</v>
      </c>
    </row>
    <row r="679" spans="1:9" x14ac:dyDescent="0.2">
      <c r="A679">
        <v>347408</v>
      </c>
      <c r="B679">
        <v>0</v>
      </c>
      <c r="C679" t="s">
        <v>464</v>
      </c>
      <c r="D679">
        <v>0</v>
      </c>
      <c r="E679" t="s">
        <v>99</v>
      </c>
      <c r="F679" t="s">
        <v>29</v>
      </c>
      <c r="G679">
        <v>8084</v>
      </c>
      <c r="H679">
        <v>3125</v>
      </c>
      <c r="I679">
        <v>3159</v>
      </c>
    </row>
    <row r="680" spans="1:9" x14ac:dyDescent="0.2">
      <c r="A680">
        <v>347408</v>
      </c>
      <c r="B680">
        <v>0</v>
      </c>
      <c r="C680" t="s">
        <v>541</v>
      </c>
      <c r="D680">
        <v>0</v>
      </c>
      <c r="E680" t="s">
        <v>542</v>
      </c>
      <c r="F680" t="s">
        <v>29</v>
      </c>
      <c r="G680">
        <v>8084</v>
      </c>
      <c r="H680">
        <v>5147</v>
      </c>
      <c r="I680">
        <v>5220</v>
      </c>
    </row>
    <row r="681" spans="1:9" x14ac:dyDescent="0.2">
      <c r="A681">
        <v>35241</v>
      </c>
      <c r="B681">
        <v>0</v>
      </c>
    </row>
    <row r="682" spans="1:9" x14ac:dyDescent="0.2">
      <c r="A682">
        <v>347561</v>
      </c>
      <c r="B682">
        <v>0</v>
      </c>
    </row>
    <row r="683" spans="1:9" x14ac:dyDescent="0.2">
      <c r="A683">
        <v>347229</v>
      </c>
      <c r="B683">
        <v>0</v>
      </c>
    </row>
    <row r="684" spans="1:9" x14ac:dyDescent="0.2">
      <c r="A684">
        <v>544385</v>
      </c>
      <c r="B684">
        <v>1</v>
      </c>
      <c r="C684" t="s">
        <v>543</v>
      </c>
      <c r="D684">
        <v>1</v>
      </c>
      <c r="E684" t="s">
        <v>304</v>
      </c>
      <c r="F684" t="s">
        <v>11</v>
      </c>
      <c r="G684">
        <v>8992</v>
      </c>
      <c r="H684">
        <v>6334</v>
      </c>
      <c r="I684">
        <v>6407</v>
      </c>
    </row>
    <row r="685" spans="1:9" x14ac:dyDescent="0.2">
      <c r="A685">
        <v>583319</v>
      </c>
      <c r="B685">
        <v>0</v>
      </c>
      <c r="C685" t="s">
        <v>544</v>
      </c>
      <c r="D685">
        <v>0</v>
      </c>
      <c r="E685" t="s">
        <v>50</v>
      </c>
      <c r="F685" t="s">
        <v>143</v>
      </c>
      <c r="G685">
        <v>7669</v>
      </c>
      <c r="H685">
        <v>426</v>
      </c>
      <c r="I685">
        <v>870</v>
      </c>
    </row>
    <row r="686" spans="1:9" x14ac:dyDescent="0.2">
      <c r="A686">
        <v>583319</v>
      </c>
      <c r="B686">
        <v>0</v>
      </c>
      <c r="C686" t="s">
        <v>545</v>
      </c>
      <c r="D686">
        <v>0</v>
      </c>
      <c r="E686" t="s">
        <v>117</v>
      </c>
      <c r="F686" t="s">
        <v>73</v>
      </c>
      <c r="G686">
        <v>7669</v>
      </c>
      <c r="H686">
        <v>6674</v>
      </c>
      <c r="I686">
        <v>6807</v>
      </c>
    </row>
    <row r="687" spans="1:9" x14ac:dyDescent="0.2">
      <c r="A687">
        <v>2878</v>
      </c>
      <c r="B687">
        <v>0</v>
      </c>
    </row>
    <row r="688" spans="1:9" x14ac:dyDescent="0.2">
      <c r="A688">
        <v>4928</v>
      </c>
      <c r="B688">
        <v>0</v>
      </c>
    </row>
    <row r="689" spans="1:9" x14ac:dyDescent="0.2">
      <c r="A689">
        <v>29182</v>
      </c>
      <c r="B689">
        <v>0</v>
      </c>
      <c r="C689" t="s">
        <v>546</v>
      </c>
      <c r="D689">
        <v>0</v>
      </c>
      <c r="E689" t="s">
        <v>18</v>
      </c>
      <c r="F689" t="s">
        <v>16</v>
      </c>
      <c r="G689">
        <v>18074</v>
      </c>
      <c r="H689">
        <v>6773</v>
      </c>
      <c r="I689">
        <v>6811</v>
      </c>
    </row>
    <row r="690" spans="1:9" x14ac:dyDescent="0.2">
      <c r="A690">
        <v>484739</v>
      </c>
      <c r="B690">
        <v>0</v>
      </c>
    </row>
    <row r="691" spans="1:9" x14ac:dyDescent="0.2">
      <c r="A691">
        <v>28451</v>
      </c>
      <c r="B691">
        <v>0</v>
      </c>
      <c r="C691" t="s">
        <v>547</v>
      </c>
      <c r="D691">
        <v>1</v>
      </c>
      <c r="E691" t="s">
        <v>10</v>
      </c>
      <c r="F691" t="s">
        <v>11</v>
      </c>
      <c r="G691">
        <v>12688</v>
      </c>
      <c r="H691">
        <v>4326</v>
      </c>
      <c r="I691">
        <v>4482</v>
      </c>
    </row>
    <row r="692" spans="1:9" x14ac:dyDescent="0.2">
      <c r="A692">
        <v>39515</v>
      </c>
      <c r="B692">
        <v>0</v>
      </c>
    </row>
    <row r="693" spans="1:9" x14ac:dyDescent="0.2">
      <c r="A693">
        <v>45896</v>
      </c>
      <c r="B693">
        <v>1</v>
      </c>
      <c r="C693" t="s">
        <v>548</v>
      </c>
      <c r="D693">
        <v>1</v>
      </c>
      <c r="E693" t="s">
        <v>428</v>
      </c>
      <c r="F693" t="s">
        <v>11</v>
      </c>
      <c r="G693">
        <v>11860</v>
      </c>
      <c r="H693">
        <v>2514</v>
      </c>
      <c r="I693">
        <v>2527</v>
      </c>
    </row>
    <row r="694" spans="1:9" x14ac:dyDescent="0.2">
      <c r="A694">
        <v>45896</v>
      </c>
      <c r="B694">
        <v>1</v>
      </c>
      <c r="C694" t="s">
        <v>549</v>
      </c>
      <c r="D694">
        <v>1</v>
      </c>
      <c r="E694" t="s">
        <v>23</v>
      </c>
      <c r="F694" t="s">
        <v>11</v>
      </c>
      <c r="G694">
        <v>11860</v>
      </c>
      <c r="H694">
        <v>3349</v>
      </c>
      <c r="I694">
        <v>3428</v>
      </c>
    </row>
    <row r="695" spans="1:9" x14ac:dyDescent="0.2">
      <c r="A695">
        <v>405557</v>
      </c>
      <c r="B695">
        <v>0</v>
      </c>
    </row>
    <row r="696" spans="1:9" x14ac:dyDescent="0.2">
      <c r="A696">
        <v>450732</v>
      </c>
      <c r="B696">
        <v>0</v>
      </c>
      <c r="C696" t="s">
        <v>550</v>
      </c>
      <c r="D696">
        <v>1</v>
      </c>
      <c r="E696" t="s">
        <v>13</v>
      </c>
      <c r="F696" t="s">
        <v>11</v>
      </c>
      <c r="G696">
        <v>8169</v>
      </c>
      <c r="H696">
        <v>6461</v>
      </c>
      <c r="I696">
        <v>6474</v>
      </c>
    </row>
    <row r="697" spans="1:9" x14ac:dyDescent="0.2">
      <c r="A697">
        <v>53565</v>
      </c>
      <c r="B697">
        <v>0</v>
      </c>
    </row>
    <row r="698" spans="1:9" x14ac:dyDescent="0.2">
      <c r="A698">
        <v>702347</v>
      </c>
      <c r="B698">
        <v>0</v>
      </c>
    </row>
    <row r="699" spans="1:9" x14ac:dyDescent="0.2">
      <c r="A699">
        <v>38741</v>
      </c>
      <c r="B699">
        <v>0</v>
      </c>
      <c r="C699" t="s">
        <v>551</v>
      </c>
      <c r="D699">
        <v>1</v>
      </c>
      <c r="E699" t="s">
        <v>31</v>
      </c>
      <c r="F699" t="s">
        <v>11</v>
      </c>
      <c r="G699">
        <v>9459</v>
      </c>
      <c r="H699">
        <v>1535</v>
      </c>
      <c r="I699">
        <v>1723</v>
      </c>
    </row>
    <row r="700" spans="1:9" x14ac:dyDescent="0.2">
      <c r="A700">
        <v>579644</v>
      </c>
      <c r="B700">
        <v>0</v>
      </c>
      <c r="C700" t="s">
        <v>552</v>
      </c>
      <c r="D700">
        <v>0</v>
      </c>
      <c r="E700" t="s">
        <v>50</v>
      </c>
      <c r="F700" t="s">
        <v>363</v>
      </c>
      <c r="G700">
        <v>10658</v>
      </c>
      <c r="H700">
        <v>46</v>
      </c>
      <c r="I700">
        <v>732</v>
      </c>
    </row>
    <row r="701" spans="1:9" x14ac:dyDescent="0.2">
      <c r="A701">
        <v>579644</v>
      </c>
      <c r="B701">
        <v>0</v>
      </c>
      <c r="C701" t="s">
        <v>553</v>
      </c>
      <c r="D701">
        <v>0</v>
      </c>
      <c r="E701" t="s">
        <v>50</v>
      </c>
      <c r="F701" t="s">
        <v>540</v>
      </c>
      <c r="G701">
        <v>10658</v>
      </c>
      <c r="H701">
        <v>8993</v>
      </c>
      <c r="I701">
        <v>9178</v>
      </c>
    </row>
    <row r="702" spans="1:9" x14ac:dyDescent="0.2">
      <c r="A702">
        <v>27215</v>
      </c>
      <c r="B702">
        <v>0</v>
      </c>
      <c r="C702" t="s">
        <v>485</v>
      </c>
      <c r="D702">
        <v>0</v>
      </c>
      <c r="E702" t="s">
        <v>195</v>
      </c>
      <c r="F702" t="s">
        <v>36</v>
      </c>
      <c r="G702">
        <v>11634</v>
      </c>
      <c r="H702">
        <v>1813</v>
      </c>
      <c r="I702">
        <v>2027</v>
      </c>
    </row>
    <row r="703" spans="1:9" x14ac:dyDescent="0.2">
      <c r="A703">
        <v>27215</v>
      </c>
      <c r="B703">
        <v>0</v>
      </c>
      <c r="C703" t="s">
        <v>485</v>
      </c>
      <c r="D703">
        <v>0</v>
      </c>
      <c r="E703" t="s">
        <v>190</v>
      </c>
      <c r="F703" t="s">
        <v>36</v>
      </c>
      <c r="G703">
        <v>11634</v>
      </c>
      <c r="H703">
        <v>1813</v>
      </c>
      <c r="I703">
        <v>2027</v>
      </c>
    </row>
    <row r="704" spans="1:9" x14ac:dyDescent="0.2">
      <c r="A704">
        <v>27215</v>
      </c>
      <c r="B704">
        <v>0</v>
      </c>
      <c r="C704" t="s">
        <v>485</v>
      </c>
      <c r="D704">
        <v>0</v>
      </c>
      <c r="E704" t="s">
        <v>50</v>
      </c>
      <c r="F704" t="s">
        <v>36</v>
      </c>
      <c r="G704">
        <v>11634</v>
      </c>
      <c r="H704">
        <v>1813</v>
      </c>
      <c r="I704">
        <v>2027</v>
      </c>
    </row>
    <row r="705" spans="1:9" x14ac:dyDescent="0.2">
      <c r="A705">
        <v>732450</v>
      </c>
      <c r="B705">
        <v>0</v>
      </c>
    </row>
    <row r="706" spans="1:9" x14ac:dyDescent="0.2">
      <c r="A706">
        <v>15454</v>
      </c>
      <c r="B706">
        <v>0</v>
      </c>
    </row>
    <row r="707" spans="1:9" x14ac:dyDescent="0.2">
      <c r="A707">
        <v>588192</v>
      </c>
      <c r="B707">
        <v>0</v>
      </c>
    </row>
    <row r="708" spans="1:9" x14ac:dyDescent="0.2">
      <c r="A708">
        <v>42284</v>
      </c>
      <c r="B708">
        <v>0</v>
      </c>
    </row>
    <row r="709" spans="1:9" x14ac:dyDescent="0.2">
      <c r="A709">
        <v>310115</v>
      </c>
      <c r="B709">
        <v>0</v>
      </c>
    </row>
    <row r="710" spans="1:9" x14ac:dyDescent="0.2">
      <c r="A710">
        <v>375025</v>
      </c>
      <c r="B710">
        <v>1</v>
      </c>
      <c r="C710" t="s">
        <v>554</v>
      </c>
      <c r="D710">
        <v>0</v>
      </c>
      <c r="E710" t="s">
        <v>10</v>
      </c>
      <c r="F710" t="s">
        <v>324</v>
      </c>
      <c r="G710">
        <v>8209</v>
      </c>
      <c r="H710">
        <v>196</v>
      </c>
      <c r="I710">
        <v>308</v>
      </c>
    </row>
    <row r="711" spans="1:9" x14ac:dyDescent="0.2">
      <c r="A711">
        <v>375025</v>
      </c>
      <c r="B711">
        <v>1</v>
      </c>
      <c r="C711" t="s">
        <v>555</v>
      </c>
      <c r="D711">
        <v>1</v>
      </c>
      <c r="E711" t="s">
        <v>10</v>
      </c>
      <c r="F711" t="s">
        <v>11</v>
      </c>
      <c r="G711">
        <v>8209</v>
      </c>
      <c r="H711">
        <v>4623</v>
      </c>
      <c r="I711">
        <v>4755</v>
      </c>
    </row>
    <row r="712" spans="1:9" x14ac:dyDescent="0.2">
      <c r="A712">
        <v>375025</v>
      </c>
      <c r="B712">
        <v>1</v>
      </c>
      <c r="C712" t="s">
        <v>556</v>
      </c>
      <c r="D712">
        <v>1</v>
      </c>
      <c r="E712" t="s">
        <v>557</v>
      </c>
      <c r="F712" t="s">
        <v>11</v>
      </c>
      <c r="G712">
        <v>8209</v>
      </c>
      <c r="H712">
        <v>4848</v>
      </c>
      <c r="I712">
        <v>4927</v>
      </c>
    </row>
    <row r="713" spans="1:9" x14ac:dyDescent="0.2">
      <c r="A713">
        <v>375025</v>
      </c>
      <c r="B713">
        <v>1</v>
      </c>
      <c r="C713" t="s">
        <v>558</v>
      </c>
      <c r="D713">
        <v>1</v>
      </c>
      <c r="E713" t="s">
        <v>10</v>
      </c>
      <c r="F713" t="s">
        <v>11</v>
      </c>
      <c r="G713">
        <v>8209</v>
      </c>
      <c r="H713">
        <v>5032</v>
      </c>
      <c r="I713">
        <v>5154</v>
      </c>
    </row>
    <row r="714" spans="1:9" x14ac:dyDescent="0.2">
      <c r="A714">
        <v>375025</v>
      </c>
      <c r="B714">
        <v>1</v>
      </c>
      <c r="C714" t="s">
        <v>559</v>
      </c>
      <c r="D714">
        <v>0</v>
      </c>
      <c r="E714" t="s">
        <v>10</v>
      </c>
      <c r="F714" t="s">
        <v>324</v>
      </c>
      <c r="G714">
        <v>8209</v>
      </c>
      <c r="H714">
        <v>5595</v>
      </c>
      <c r="I714">
        <v>5706</v>
      </c>
    </row>
    <row r="715" spans="1:9" x14ac:dyDescent="0.2">
      <c r="A715">
        <v>375025</v>
      </c>
      <c r="B715">
        <v>1</v>
      </c>
      <c r="C715" t="s">
        <v>560</v>
      </c>
      <c r="D715">
        <v>0</v>
      </c>
      <c r="E715" t="s">
        <v>18</v>
      </c>
      <c r="F715" t="s">
        <v>324</v>
      </c>
      <c r="G715">
        <v>8209</v>
      </c>
      <c r="H715">
        <v>7004</v>
      </c>
      <c r="I715">
        <v>7123</v>
      </c>
    </row>
    <row r="716" spans="1:9" x14ac:dyDescent="0.2">
      <c r="A716">
        <v>375025</v>
      </c>
      <c r="B716">
        <v>1</v>
      </c>
      <c r="C716" t="s">
        <v>560</v>
      </c>
      <c r="D716">
        <v>0</v>
      </c>
      <c r="E716" t="s">
        <v>18</v>
      </c>
      <c r="F716" t="s">
        <v>324</v>
      </c>
      <c r="G716">
        <v>8209</v>
      </c>
      <c r="H716">
        <v>7004</v>
      </c>
      <c r="I716">
        <v>7123</v>
      </c>
    </row>
    <row r="717" spans="1:9" x14ac:dyDescent="0.2">
      <c r="A717">
        <v>375025</v>
      </c>
      <c r="B717">
        <v>1</v>
      </c>
      <c r="C717" t="s">
        <v>560</v>
      </c>
      <c r="D717">
        <v>0</v>
      </c>
      <c r="E717" t="s">
        <v>125</v>
      </c>
      <c r="F717" t="s">
        <v>324</v>
      </c>
      <c r="G717">
        <v>8209</v>
      </c>
      <c r="H717">
        <v>7004</v>
      </c>
      <c r="I717">
        <v>7123</v>
      </c>
    </row>
    <row r="718" spans="1:9" x14ac:dyDescent="0.2">
      <c r="A718">
        <v>375025</v>
      </c>
      <c r="B718">
        <v>1</v>
      </c>
      <c r="C718" t="s">
        <v>561</v>
      </c>
      <c r="D718">
        <v>0</v>
      </c>
      <c r="E718" t="s">
        <v>10</v>
      </c>
      <c r="F718" t="s">
        <v>64</v>
      </c>
      <c r="G718">
        <v>8209</v>
      </c>
      <c r="H718">
        <v>7155</v>
      </c>
      <c r="I718">
        <v>7278</v>
      </c>
    </row>
    <row r="719" spans="1:9" x14ac:dyDescent="0.2">
      <c r="A719">
        <v>375025</v>
      </c>
      <c r="B719">
        <v>1</v>
      </c>
      <c r="C719" t="s">
        <v>561</v>
      </c>
      <c r="D719">
        <v>0</v>
      </c>
      <c r="E719" t="s">
        <v>18</v>
      </c>
      <c r="F719" t="s">
        <v>64</v>
      </c>
      <c r="G719">
        <v>8209</v>
      </c>
      <c r="H719">
        <v>7155</v>
      </c>
      <c r="I719">
        <v>7278</v>
      </c>
    </row>
    <row r="720" spans="1:9" x14ac:dyDescent="0.2">
      <c r="A720">
        <v>375025</v>
      </c>
      <c r="B720">
        <v>1</v>
      </c>
      <c r="C720" t="s">
        <v>562</v>
      </c>
      <c r="D720">
        <v>1</v>
      </c>
      <c r="E720" t="s">
        <v>50</v>
      </c>
      <c r="F720" t="s">
        <v>11</v>
      </c>
      <c r="G720">
        <v>8209</v>
      </c>
      <c r="H720">
        <v>7538</v>
      </c>
      <c r="I720">
        <v>7657</v>
      </c>
    </row>
    <row r="721" spans="1:9" x14ac:dyDescent="0.2">
      <c r="A721">
        <v>558312</v>
      </c>
      <c r="B721">
        <v>0</v>
      </c>
    </row>
    <row r="722" spans="1:9" x14ac:dyDescent="0.2">
      <c r="A722">
        <v>598994</v>
      </c>
      <c r="B722">
        <v>0</v>
      </c>
    </row>
    <row r="723" spans="1:9" x14ac:dyDescent="0.2">
      <c r="A723">
        <v>518838</v>
      </c>
      <c r="B723">
        <v>1</v>
      </c>
      <c r="C723" t="s">
        <v>563</v>
      </c>
      <c r="D723">
        <v>0</v>
      </c>
      <c r="E723" t="s">
        <v>18</v>
      </c>
      <c r="F723" t="s">
        <v>564</v>
      </c>
      <c r="G723">
        <v>7075</v>
      </c>
      <c r="H723">
        <v>54</v>
      </c>
      <c r="I723">
        <v>360</v>
      </c>
    </row>
    <row r="724" spans="1:9" x14ac:dyDescent="0.2">
      <c r="A724">
        <v>518838</v>
      </c>
      <c r="B724">
        <v>1</v>
      </c>
      <c r="C724" t="s">
        <v>565</v>
      </c>
      <c r="D724">
        <v>0</v>
      </c>
      <c r="E724" t="s">
        <v>50</v>
      </c>
      <c r="F724" t="s">
        <v>81</v>
      </c>
      <c r="G724">
        <v>7075</v>
      </c>
      <c r="H724">
        <v>367</v>
      </c>
      <c r="I724">
        <v>418</v>
      </c>
    </row>
    <row r="725" spans="1:9" x14ac:dyDescent="0.2">
      <c r="A725">
        <v>518838</v>
      </c>
      <c r="B725">
        <v>1</v>
      </c>
      <c r="C725" t="s">
        <v>566</v>
      </c>
      <c r="D725">
        <v>0</v>
      </c>
      <c r="E725" t="s">
        <v>117</v>
      </c>
      <c r="F725" t="s">
        <v>567</v>
      </c>
      <c r="G725">
        <v>7075</v>
      </c>
      <c r="H725">
        <v>4709</v>
      </c>
      <c r="I725">
        <v>4820</v>
      </c>
    </row>
    <row r="726" spans="1:9" x14ac:dyDescent="0.2">
      <c r="A726">
        <v>518838</v>
      </c>
      <c r="B726">
        <v>1</v>
      </c>
      <c r="C726" t="s">
        <v>566</v>
      </c>
      <c r="D726">
        <v>0</v>
      </c>
      <c r="E726" t="s">
        <v>18</v>
      </c>
      <c r="F726" t="s">
        <v>163</v>
      </c>
      <c r="G726">
        <v>7075</v>
      </c>
      <c r="H726">
        <v>4709</v>
      </c>
      <c r="I726">
        <v>4820</v>
      </c>
    </row>
    <row r="727" spans="1:9" x14ac:dyDescent="0.2">
      <c r="A727">
        <v>518838</v>
      </c>
      <c r="B727">
        <v>1</v>
      </c>
      <c r="C727" t="s">
        <v>568</v>
      </c>
      <c r="D727">
        <v>1</v>
      </c>
      <c r="E727" t="s">
        <v>117</v>
      </c>
      <c r="F727" t="s">
        <v>11</v>
      </c>
      <c r="G727">
        <v>7075</v>
      </c>
      <c r="H727">
        <v>4820</v>
      </c>
      <c r="I727">
        <v>5005</v>
      </c>
    </row>
    <row r="728" spans="1:9" x14ac:dyDescent="0.2">
      <c r="A728">
        <v>518838</v>
      </c>
      <c r="B728">
        <v>1</v>
      </c>
      <c r="C728" t="s">
        <v>568</v>
      </c>
      <c r="D728">
        <v>0</v>
      </c>
      <c r="E728" t="s">
        <v>23</v>
      </c>
      <c r="F728" t="s">
        <v>569</v>
      </c>
      <c r="G728">
        <v>7075</v>
      </c>
      <c r="H728">
        <v>4820</v>
      </c>
      <c r="I728">
        <v>5005</v>
      </c>
    </row>
    <row r="729" spans="1:9" x14ac:dyDescent="0.2">
      <c r="A729">
        <v>518838</v>
      </c>
      <c r="B729">
        <v>1</v>
      </c>
      <c r="C729" t="s">
        <v>568</v>
      </c>
      <c r="D729">
        <v>0</v>
      </c>
      <c r="E729" t="s">
        <v>55</v>
      </c>
      <c r="F729" t="s">
        <v>569</v>
      </c>
      <c r="G729">
        <v>7075</v>
      </c>
      <c r="H729">
        <v>4820</v>
      </c>
      <c r="I729">
        <v>5005</v>
      </c>
    </row>
    <row r="730" spans="1:9" x14ac:dyDescent="0.2">
      <c r="A730">
        <v>518838</v>
      </c>
      <c r="B730">
        <v>1</v>
      </c>
      <c r="C730" t="s">
        <v>570</v>
      </c>
      <c r="D730">
        <v>0</v>
      </c>
      <c r="E730" t="s">
        <v>50</v>
      </c>
      <c r="F730" t="s">
        <v>81</v>
      </c>
      <c r="G730">
        <v>7075</v>
      </c>
      <c r="H730">
        <v>5005</v>
      </c>
      <c r="I730">
        <v>5046</v>
      </c>
    </row>
    <row r="731" spans="1:9" x14ac:dyDescent="0.2">
      <c r="A731">
        <v>518838</v>
      </c>
      <c r="B731">
        <v>1</v>
      </c>
      <c r="C731" t="e">
        <f>- No anticoagulation given recent GIB: Hold ASA + Coumadin - Transfuse to Hct&gt;30</f>
        <v>#NAME?</v>
      </c>
      <c r="D731">
        <v>0</v>
      </c>
      <c r="E731" t="s">
        <v>13</v>
      </c>
      <c r="F731" t="s">
        <v>64</v>
      </c>
      <c r="G731">
        <v>7075</v>
      </c>
      <c r="H731">
        <v>5602</v>
      </c>
      <c r="I731">
        <v>5689</v>
      </c>
    </row>
    <row r="732" spans="1:9" x14ac:dyDescent="0.2">
      <c r="A732">
        <v>518838</v>
      </c>
      <c r="B732">
        <v>1</v>
      </c>
      <c r="C732" t="s">
        <v>571</v>
      </c>
      <c r="D732">
        <v>0</v>
      </c>
      <c r="E732" t="s">
        <v>50</v>
      </c>
      <c r="F732" t="s">
        <v>572</v>
      </c>
      <c r="G732">
        <v>7075</v>
      </c>
      <c r="H732">
        <v>5824</v>
      </c>
      <c r="I732">
        <v>5893</v>
      </c>
    </row>
    <row r="733" spans="1:9" x14ac:dyDescent="0.2">
      <c r="A733">
        <v>518838</v>
      </c>
      <c r="B733">
        <v>1</v>
      </c>
      <c r="C733" t="s">
        <v>573</v>
      </c>
      <c r="D733">
        <v>1</v>
      </c>
      <c r="E733" t="s">
        <v>18</v>
      </c>
      <c r="F733" t="s">
        <v>11</v>
      </c>
      <c r="G733">
        <v>7075</v>
      </c>
      <c r="H733">
        <v>5893</v>
      </c>
      <c r="I733">
        <v>5997</v>
      </c>
    </row>
    <row r="734" spans="1:9" x14ac:dyDescent="0.2">
      <c r="A734">
        <v>518838</v>
      </c>
      <c r="B734">
        <v>1</v>
      </c>
      <c r="C734" t="s">
        <v>574</v>
      </c>
      <c r="D734">
        <v>1</v>
      </c>
      <c r="E734" t="s">
        <v>50</v>
      </c>
      <c r="F734" t="s">
        <v>11</v>
      </c>
      <c r="G734">
        <v>7075</v>
      </c>
      <c r="H734">
        <v>6238</v>
      </c>
      <c r="I734">
        <v>6641</v>
      </c>
    </row>
    <row r="735" spans="1:9" x14ac:dyDescent="0.2">
      <c r="A735">
        <v>647378</v>
      </c>
      <c r="B735">
        <v>0</v>
      </c>
    </row>
    <row r="736" spans="1:9" x14ac:dyDescent="0.2">
      <c r="A736">
        <v>653128</v>
      </c>
      <c r="B736">
        <v>0</v>
      </c>
      <c r="C736" t="s">
        <v>575</v>
      </c>
      <c r="D736">
        <v>0</v>
      </c>
      <c r="E736" t="s">
        <v>576</v>
      </c>
      <c r="F736" t="s">
        <v>577</v>
      </c>
      <c r="G736">
        <v>10035</v>
      </c>
      <c r="H736">
        <v>7958</v>
      </c>
      <c r="I736">
        <v>7978</v>
      </c>
    </row>
    <row r="737" spans="1:9" x14ac:dyDescent="0.2">
      <c r="A737">
        <v>672131</v>
      </c>
      <c r="B737">
        <v>0</v>
      </c>
    </row>
    <row r="738" spans="1:9" x14ac:dyDescent="0.2">
      <c r="A738">
        <v>45438</v>
      </c>
      <c r="B738">
        <v>0</v>
      </c>
    </row>
    <row r="739" spans="1:9" x14ac:dyDescent="0.2">
      <c r="A739">
        <v>34098</v>
      </c>
      <c r="B739">
        <v>1</v>
      </c>
      <c r="C739" t="s">
        <v>578</v>
      </c>
      <c r="D739">
        <v>0</v>
      </c>
      <c r="E739" t="s">
        <v>31</v>
      </c>
      <c r="F739" t="s">
        <v>64</v>
      </c>
      <c r="G739">
        <v>15030</v>
      </c>
      <c r="H739">
        <v>2060</v>
      </c>
      <c r="I739">
        <v>2136</v>
      </c>
    </row>
    <row r="740" spans="1:9" x14ac:dyDescent="0.2">
      <c r="A740">
        <v>34098</v>
      </c>
      <c r="B740">
        <v>1</v>
      </c>
      <c r="C740" t="s">
        <v>579</v>
      </c>
      <c r="D740">
        <v>1</v>
      </c>
      <c r="E740" t="s">
        <v>580</v>
      </c>
      <c r="F740" t="s">
        <v>11</v>
      </c>
      <c r="G740">
        <v>15030</v>
      </c>
      <c r="H740">
        <v>9086</v>
      </c>
      <c r="I740">
        <v>9144</v>
      </c>
    </row>
    <row r="741" spans="1:9" x14ac:dyDescent="0.2">
      <c r="A741">
        <v>34098</v>
      </c>
      <c r="B741">
        <v>1</v>
      </c>
      <c r="C741" t="s">
        <v>581</v>
      </c>
      <c r="D741">
        <v>0</v>
      </c>
      <c r="E741" t="s">
        <v>31</v>
      </c>
      <c r="F741" t="s">
        <v>64</v>
      </c>
      <c r="G741">
        <v>15030</v>
      </c>
      <c r="H741">
        <v>9936</v>
      </c>
      <c r="I741">
        <v>10061</v>
      </c>
    </row>
    <row r="742" spans="1:9" x14ac:dyDescent="0.2">
      <c r="A742">
        <v>7616</v>
      </c>
      <c r="B742">
        <v>1</v>
      </c>
      <c r="C742" t="s">
        <v>582</v>
      </c>
      <c r="D742">
        <v>0</v>
      </c>
      <c r="E742" t="s">
        <v>23</v>
      </c>
      <c r="F742" t="s">
        <v>583</v>
      </c>
      <c r="G742">
        <v>17565</v>
      </c>
      <c r="H742">
        <v>3267</v>
      </c>
      <c r="I742">
        <v>3350</v>
      </c>
    </row>
    <row r="743" spans="1:9" x14ac:dyDescent="0.2">
      <c r="A743">
        <v>7611</v>
      </c>
      <c r="B743">
        <v>0</v>
      </c>
      <c r="C743" t="s">
        <v>584</v>
      </c>
      <c r="D743">
        <v>0</v>
      </c>
      <c r="E743" t="s">
        <v>15</v>
      </c>
      <c r="F743" t="s">
        <v>81</v>
      </c>
      <c r="G743">
        <v>9179</v>
      </c>
      <c r="H743">
        <v>2158</v>
      </c>
      <c r="I743">
        <v>2189</v>
      </c>
    </row>
    <row r="744" spans="1:9" x14ac:dyDescent="0.2">
      <c r="A744">
        <v>398632</v>
      </c>
      <c r="B744">
        <v>1</v>
      </c>
      <c r="C744" t="s">
        <v>585</v>
      </c>
      <c r="D744">
        <v>0</v>
      </c>
      <c r="E744" t="s">
        <v>50</v>
      </c>
      <c r="F744" t="s">
        <v>540</v>
      </c>
      <c r="G744">
        <v>8600</v>
      </c>
      <c r="H744">
        <v>7158</v>
      </c>
      <c r="I744">
        <v>7280</v>
      </c>
    </row>
    <row r="745" spans="1:9" x14ac:dyDescent="0.2">
      <c r="A745">
        <v>398632</v>
      </c>
      <c r="B745">
        <v>1</v>
      </c>
      <c r="C745" t="s">
        <v>586</v>
      </c>
      <c r="D745">
        <v>0</v>
      </c>
      <c r="E745" t="s">
        <v>50</v>
      </c>
      <c r="F745" t="s">
        <v>29</v>
      </c>
      <c r="G745">
        <v>8600</v>
      </c>
      <c r="H745">
        <v>8189</v>
      </c>
      <c r="I745">
        <v>8217</v>
      </c>
    </row>
    <row r="746" spans="1:9" x14ac:dyDescent="0.2">
      <c r="A746">
        <v>49037</v>
      </c>
      <c r="B746">
        <v>0</v>
      </c>
    </row>
    <row r="747" spans="1:9" x14ac:dyDescent="0.2">
      <c r="A747">
        <v>8656</v>
      </c>
      <c r="B747">
        <v>0</v>
      </c>
      <c r="C747" t="s">
        <v>587</v>
      </c>
      <c r="D747">
        <v>0</v>
      </c>
      <c r="E747" t="s">
        <v>10</v>
      </c>
      <c r="F747" t="s">
        <v>36</v>
      </c>
      <c r="G747">
        <v>7395</v>
      </c>
      <c r="H747">
        <v>1264</v>
      </c>
      <c r="I747">
        <v>1498</v>
      </c>
    </row>
    <row r="748" spans="1:9" x14ac:dyDescent="0.2">
      <c r="A748">
        <v>8656</v>
      </c>
      <c r="B748">
        <v>0</v>
      </c>
      <c r="C748" t="s">
        <v>588</v>
      </c>
      <c r="D748">
        <v>0</v>
      </c>
      <c r="E748" t="s">
        <v>15</v>
      </c>
      <c r="F748" t="s">
        <v>81</v>
      </c>
      <c r="G748">
        <v>7395</v>
      </c>
      <c r="H748">
        <v>1945</v>
      </c>
      <c r="I748">
        <v>1999</v>
      </c>
    </row>
    <row r="749" spans="1:9" x14ac:dyDescent="0.2">
      <c r="A749">
        <v>8656</v>
      </c>
      <c r="B749">
        <v>0</v>
      </c>
      <c r="C749" t="s">
        <v>589</v>
      </c>
      <c r="D749">
        <v>0</v>
      </c>
      <c r="E749" t="s">
        <v>10</v>
      </c>
      <c r="F749" t="s">
        <v>133</v>
      </c>
      <c r="G749">
        <v>7395</v>
      </c>
      <c r="H749">
        <v>6509</v>
      </c>
      <c r="I749">
        <v>6566</v>
      </c>
    </row>
    <row r="750" spans="1:9" x14ac:dyDescent="0.2">
      <c r="A750">
        <v>31576</v>
      </c>
      <c r="B750">
        <v>0</v>
      </c>
    </row>
    <row r="751" spans="1:9" x14ac:dyDescent="0.2">
      <c r="A751">
        <v>21343</v>
      </c>
      <c r="B751">
        <v>0</v>
      </c>
      <c r="C751" t="s">
        <v>590</v>
      </c>
      <c r="D751">
        <v>0</v>
      </c>
      <c r="E751" t="s">
        <v>10</v>
      </c>
      <c r="F751" t="s">
        <v>154</v>
      </c>
      <c r="G751">
        <v>7883</v>
      </c>
      <c r="H751">
        <v>2397</v>
      </c>
      <c r="I751">
        <v>2490</v>
      </c>
    </row>
    <row r="752" spans="1:9" x14ac:dyDescent="0.2">
      <c r="A752">
        <v>21343</v>
      </c>
      <c r="B752">
        <v>0</v>
      </c>
      <c r="C752" t="s">
        <v>591</v>
      </c>
      <c r="D752">
        <v>0</v>
      </c>
      <c r="E752" t="s">
        <v>18</v>
      </c>
      <c r="F752" t="s">
        <v>154</v>
      </c>
      <c r="G752">
        <v>7883</v>
      </c>
      <c r="H752">
        <v>4347</v>
      </c>
      <c r="I752">
        <v>4402</v>
      </c>
    </row>
    <row r="753" spans="1:9" x14ac:dyDescent="0.2">
      <c r="A753">
        <v>362907</v>
      </c>
      <c r="B753">
        <v>1</v>
      </c>
      <c r="C753" t="s">
        <v>592</v>
      </c>
      <c r="D753">
        <v>0</v>
      </c>
      <c r="E753" t="s">
        <v>44</v>
      </c>
      <c r="F753" t="s">
        <v>73</v>
      </c>
      <c r="G753">
        <v>6484</v>
      </c>
      <c r="H753">
        <v>3394</v>
      </c>
      <c r="I753">
        <v>3584</v>
      </c>
    </row>
    <row r="754" spans="1:9" x14ac:dyDescent="0.2">
      <c r="A754">
        <v>362907</v>
      </c>
      <c r="B754">
        <v>1</v>
      </c>
      <c r="C754" t="s">
        <v>593</v>
      </c>
      <c r="D754">
        <v>0</v>
      </c>
      <c r="E754" t="s">
        <v>18</v>
      </c>
      <c r="F754" t="s">
        <v>154</v>
      </c>
      <c r="G754">
        <v>6484</v>
      </c>
      <c r="H754">
        <v>4073</v>
      </c>
      <c r="I754">
        <v>4181</v>
      </c>
    </row>
    <row r="755" spans="1:9" x14ac:dyDescent="0.2">
      <c r="A755">
        <v>362907</v>
      </c>
      <c r="B755">
        <v>1</v>
      </c>
      <c r="C755" t="s">
        <v>594</v>
      </c>
      <c r="D755">
        <v>1</v>
      </c>
      <c r="E755" t="s">
        <v>44</v>
      </c>
      <c r="F755" t="s">
        <v>11</v>
      </c>
      <c r="G755">
        <v>6484</v>
      </c>
      <c r="H755">
        <v>4182</v>
      </c>
      <c r="I755">
        <v>4259</v>
      </c>
    </row>
    <row r="756" spans="1:9" x14ac:dyDescent="0.2">
      <c r="A756">
        <v>607375</v>
      </c>
      <c r="B756">
        <v>1</v>
      </c>
      <c r="C756" t="s">
        <v>595</v>
      </c>
      <c r="D756">
        <v>0</v>
      </c>
      <c r="E756" t="s">
        <v>15</v>
      </c>
      <c r="F756" t="s">
        <v>133</v>
      </c>
      <c r="G756">
        <v>2788</v>
      </c>
      <c r="H756">
        <v>125</v>
      </c>
      <c r="I756">
        <v>203</v>
      </c>
    </row>
    <row r="757" spans="1:9" x14ac:dyDescent="0.2">
      <c r="A757">
        <v>607375</v>
      </c>
      <c r="B757">
        <v>1</v>
      </c>
      <c r="C757" t="s">
        <v>596</v>
      </c>
      <c r="D757">
        <v>1</v>
      </c>
      <c r="E757" t="s">
        <v>597</v>
      </c>
      <c r="F757" t="s">
        <v>11</v>
      </c>
      <c r="G757">
        <v>2788</v>
      </c>
      <c r="H757">
        <v>2325</v>
      </c>
      <c r="I757">
        <v>2509</v>
      </c>
    </row>
    <row r="758" spans="1:9" x14ac:dyDescent="0.2">
      <c r="A758">
        <v>607375</v>
      </c>
      <c r="B758">
        <v>1</v>
      </c>
      <c r="C758" t="s">
        <v>596</v>
      </c>
      <c r="D758">
        <v>1</v>
      </c>
      <c r="E758" t="s">
        <v>39</v>
      </c>
      <c r="F758" t="s">
        <v>11</v>
      </c>
      <c r="G758">
        <v>2788</v>
      </c>
      <c r="H758">
        <v>2325</v>
      </c>
      <c r="I758">
        <v>2509</v>
      </c>
    </row>
    <row r="759" spans="1:9" x14ac:dyDescent="0.2">
      <c r="A759">
        <v>607375</v>
      </c>
      <c r="B759">
        <v>1</v>
      </c>
      <c r="C759" t="s">
        <v>596</v>
      </c>
      <c r="D759">
        <v>1</v>
      </c>
      <c r="E759" t="s">
        <v>61</v>
      </c>
      <c r="F759" t="s">
        <v>11</v>
      </c>
      <c r="G759">
        <v>2788</v>
      </c>
      <c r="H759">
        <v>2325</v>
      </c>
      <c r="I759">
        <v>2509</v>
      </c>
    </row>
    <row r="760" spans="1:9" x14ac:dyDescent="0.2">
      <c r="A760">
        <v>20606</v>
      </c>
      <c r="B760">
        <v>0</v>
      </c>
    </row>
    <row r="761" spans="1:9" x14ac:dyDescent="0.2">
      <c r="A761">
        <v>10359</v>
      </c>
      <c r="B761">
        <v>0</v>
      </c>
    </row>
    <row r="762" spans="1:9" x14ac:dyDescent="0.2">
      <c r="A762">
        <v>548005</v>
      </c>
      <c r="B762">
        <v>0</v>
      </c>
    </row>
    <row r="763" spans="1:9" x14ac:dyDescent="0.2">
      <c r="A763">
        <v>405930</v>
      </c>
      <c r="B763">
        <v>1</v>
      </c>
    </row>
    <row r="764" spans="1:9" x14ac:dyDescent="0.2">
      <c r="A764">
        <v>24786</v>
      </c>
      <c r="B764">
        <v>0</v>
      </c>
    </row>
    <row r="765" spans="1:9" x14ac:dyDescent="0.2">
      <c r="A765">
        <v>123</v>
      </c>
      <c r="B765">
        <v>1</v>
      </c>
      <c r="C765" t="s">
        <v>598</v>
      </c>
      <c r="D765">
        <v>1</v>
      </c>
      <c r="E765" t="s">
        <v>50</v>
      </c>
      <c r="F765" t="s">
        <v>11</v>
      </c>
      <c r="G765">
        <v>11390</v>
      </c>
      <c r="H765">
        <v>582</v>
      </c>
      <c r="I765">
        <v>705</v>
      </c>
    </row>
    <row r="766" spans="1:9" x14ac:dyDescent="0.2">
      <c r="A766">
        <v>123</v>
      </c>
      <c r="B766">
        <v>1</v>
      </c>
      <c r="C766" t="s">
        <v>599</v>
      </c>
      <c r="D766">
        <v>0</v>
      </c>
      <c r="E766" t="s">
        <v>449</v>
      </c>
      <c r="F766" t="s">
        <v>64</v>
      </c>
      <c r="G766">
        <v>11390</v>
      </c>
      <c r="H766">
        <v>1272</v>
      </c>
      <c r="I766">
        <v>1433</v>
      </c>
    </row>
    <row r="767" spans="1:9" x14ac:dyDescent="0.2">
      <c r="A767">
        <v>123</v>
      </c>
      <c r="B767">
        <v>1</v>
      </c>
      <c r="C767" t="s">
        <v>599</v>
      </c>
      <c r="D767">
        <v>0</v>
      </c>
      <c r="E767" t="s">
        <v>55</v>
      </c>
      <c r="F767" t="s">
        <v>64</v>
      </c>
      <c r="G767">
        <v>11390</v>
      </c>
      <c r="H767">
        <v>1272</v>
      </c>
      <c r="I767">
        <v>1433</v>
      </c>
    </row>
    <row r="768" spans="1:9" x14ac:dyDescent="0.2">
      <c r="A768">
        <v>123</v>
      </c>
      <c r="B768">
        <v>1</v>
      </c>
      <c r="C768" t="s">
        <v>600</v>
      </c>
      <c r="D768">
        <v>0</v>
      </c>
      <c r="E768" t="s">
        <v>18</v>
      </c>
      <c r="F768" t="s">
        <v>154</v>
      </c>
      <c r="G768">
        <v>11390</v>
      </c>
      <c r="H768">
        <v>6002</v>
      </c>
      <c r="I768">
        <v>6229</v>
      </c>
    </row>
    <row r="769" spans="1:9" x14ac:dyDescent="0.2">
      <c r="A769">
        <v>123</v>
      </c>
      <c r="B769">
        <v>1</v>
      </c>
      <c r="C769" t="s">
        <v>601</v>
      </c>
      <c r="D769">
        <v>1</v>
      </c>
      <c r="E769" t="s">
        <v>18</v>
      </c>
      <c r="F769" t="s">
        <v>11</v>
      </c>
      <c r="G769">
        <v>11390</v>
      </c>
      <c r="H769">
        <v>7838</v>
      </c>
      <c r="I769">
        <v>7887</v>
      </c>
    </row>
    <row r="770" spans="1:9" x14ac:dyDescent="0.2">
      <c r="A770">
        <v>27770</v>
      </c>
      <c r="B770">
        <v>0</v>
      </c>
    </row>
    <row r="771" spans="1:9" x14ac:dyDescent="0.2">
      <c r="A771">
        <v>3407</v>
      </c>
      <c r="B771">
        <v>0</v>
      </c>
      <c r="C771" t="s">
        <v>602</v>
      </c>
      <c r="D771">
        <v>0</v>
      </c>
      <c r="E771" t="s">
        <v>264</v>
      </c>
      <c r="F771" t="s">
        <v>163</v>
      </c>
      <c r="G771">
        <v>7690</v>
      </c>
      <c r="H771">
        <v>3072</v>
      </c>
      <c r="I771">
        <v>3188</v>
      </c>
    </row>
    <row r="772" spans="1:9" x14ac:dyDescent="0.2">
      <c r="A772">
        <v>3407</v>
      </c>
      <c r="B772">
        <v>0</v>
      </c>
      <c r="C772" t="s">
        <v>603</v>
      </c>
      <c r="D772">
        <v>0</v>
      </c>
      <c r="E772" t="s">
        <v>264</v>
      </c>
      <c r="F772" t="s">
        <v>36</v>
      </c>
      <c r="G772">
        <v>7690</v>
      </c>
      <c r="H772">
        <v>5562</v>
      </c>
      <c r="I772">
        <v>5630</v>
      </c>
    </row>
    <row r="773" spans="1:9" x14ac:dyDescent="0.2">
      <c r="A773">
        <v>457283</v>
      </c>
      <c r="B773">
        <v>0</v>
      </c>
    </row>
    <row r="774" spans="1:9" x14ac:dyDescent="0.2">
      <c r="A774">
        <v>662671</v>
      </c>
      <c r="B774">
        <v>1</v>
      </c>
      <c r="C774" t="s">
        <v>604</v>
      </c>
      <c r="D774">
        <v>1</v>
      </c>
      <c r="E774" t="s">
        <v>50</v>
      </c>
      <c r="F774" t="s">
        <v>34</v>
      </c>
      <c r="G774">
        <v>6251</v>
      </c>
      <c r="H774">
        <v>0</v>
      </c>
      <c r="I774">
        <v>159</v>
      </c>
    </row>
    <row r="775" spans="1:9" x14ac:dyDescent="0.2">
      <c r="A775">
        <v>662671</v>
      </c>
      <c r="B775">
        <v>1</v>
      </c>
      <c r="C775" t="s">
        <v>605</v>
      </c>
      <c r="D775">
        <v>1</v>
      </c>
      <c r="E775" t="s">
        <v>351</v>
      </c>
      <c r="F775" t="s">
        <v>11</v>
      </c>
      <c r="G775">
        <v>6251</v>
      </c>
      <c r="H775">
        <v>159</v>
      </c>
      <c r="I775">
        <v>295</v>
      </c>
    </row>
    <row r="776" spans="1:9" x14ac:dyDescent="0.2">
      <c r="A776">
        <v>662671</v>
      </c>
      <c r="B776">
        <v>1</v>
      </c>
      <c r="C776" t="s">
        <v>606</v>
      </c>
      <c r="D776">
        <v>1</v>
      </c>
      <c r="E776" t="s">
        <v>23</v>
      </c>
      <c r="F776" t="s">
        <v>11</v>
      </c>
      <c r="G776">
        <v>6251</v>
      </c>
      <c r="H776">
        <v>614</v>
      </c>
      <c r="I776">
        <v>659</v>
      </c>
    </row>
    <row r="777" spans="1:9" x14ac:dyDescent="0.2">
      <c r="A777">
        <v>662671</v>
      </c>
      <c r="B777">
        <v>1</v>
      </c>
      <c r="C777" t="s">
        <v>607</v>
      </c>
      <c r="D777">
        <v>1</v>
      </c>
      <c r="E777" t="s">
        <v>449</v>
      </c>
      <c r="F777" t="s">
        <v>608</v>
      </c>
      <c r="G777">
        <v>6251</v>
      </c>
      <c r="H777">
        <v>877</v>
      </c>
      <c r="I777">
        <v>1010</v>
      </c>
    </row>
    <row r="778" spans="1:9" x14ac:dyDescent="0.2">
      <c r="A778">
        <v>662671</v>
      </c>
      <c r="B778">
        <v>1</v>
      </c>
      <c r="C778" t="s">
        <v>609</v>
      </c>
      <c r="D778">
        <v>1</v>
      </c>
      <c r="E778" t="s">
        <v>449</v>
      </c>
      <c r="F778" t="s">
        <v>11</v>
      </c>
      <c r="G778">
        <v>6251</v>
      </c>
      <c r="H778">
        <v>1282</v>
      </c>
      <c r="I778">
        <v>1348</v>
      </c>
    </row>
    <row r="779" spans="1:9" x14ac:dyDescent="0.2">
      <c r="A779">
        <v>662671</v>
      </c>
      <c r="B779">
        <v>1</v>
      </c>
      <c r="C779" t="s">
        <v>610</v>
      </c>
      <c r="D779">
        <v>0</v>
      </c>
      <c r="E779" t="s">
        <v>90</v>
      </c>
      <c r="F779" t="s">
        <v>182</v>
      </c>
      <c r="G779">
        <v>6251</v>
      </c>
      <c r="H779">
        <v>1348</v>
      </c>
      <c r="I779">
        <v>1461</v>
      </c>
    </row>
    <row r="780" spans="1:9" x14ac:dyDescent="0.2">
      <c r="A780">
        <v>662671</v>
      </c>
      <c r="B780">
        <v>1</v>
      </c>
      <c r="C780" t="s">
        <v>610</v>
      </c>
      <c r="D780">
        <v>0</v>
      </c>
      <c r="E780" t="s">
        <v>44</v>
      </c>
      <c r="F780" t="s">
        <v>182</v>
      </c>
      <c r="G780">
        <v>6251</v>
      </c>
      <c r="H780">
        <v>1348</v>
      </c>
      <c r="I780">
        <v>1461</v>
      </c>
    </row>
    <row r="781" spans="1:9" x14ac:dyDescent="0.2">
      <c r="A781">
        <v>662671</v>
      </c>
      <c r="B781">
        <v>1</v>
      </c>
      <c r="C781" t="s">
        <v>610</v>
      </c>
      <c r="D781">
        <v>0</v>
      </c>
      <c r="E781" t="s">
        <v>55</v>
      </c>
      <c r="F781" t="s">
        <v>182</v>
      </c>
      <c r="G781">
        <v>6251</v>
      </c>
      <c r="H781">
        <v>1348</v>
      </c>
      <c r="I781">
        <v>1461</v>
      </c>
    </row>
    <row r="782" spans="1:9" x14ac:dyDescent="0.2">
      <c r="A782">
        <v>662671</v>
      </c>
      <c r="B782">
        <v>1</v>
      </c>
      <c r="C782" t="s">
        <v>611</v>
      </c>
      <c r="D782">
        <v>0</v>
      </c>
      <c r="E782" t="s">
        <v>319</v>
      </c>
      <c r="F782" t="s">
        <v>612</v>
      </c>
      <c r="G782">
        <v>6251</v>
      </c>
      <c r="H782">
        <v>5183</v>
      </c>
      <c r="I782">
        <v>5376</v>
      </c>
    </row>
    <row r="783" spans="1:9" x14ac:dyDescent="0.2">
      <c r="A783">
        <v>662671</v>
      </c>
      <c r="B783">
        <v>1</v>
      </c>
      <c r="C783" t="s">
        <v>611</v>
      </c>
      <c r="D783">
        <v>0</v>
      </c>
      <c r="E783" t="s">
        <v>449</v>
      </c>
      <c r="F783" t="s">
        <v>613</v>
      </c>
      <c r="G783">
        <v>6251</v>
      </c>
      <c r="H783">
        <v>5183</v>
      </c>
      <c r="I783">
        <v>5376</v>
      </c>
    </row>
    <row r="784" spans="1:9" x14ac:dyDescent="0.2">
      <c r="A784">
        <v>662671</v>
      </c>
      <c r="B784">
        <v>1</v>
      </c>
      <c r="C784" t="s">
        <v>614</v>
      </c>
      <c r="D784">
        <v>1</v>
      </c>
      <c r="E784" t="s">
        <v>249</v>
      </c>
      <c r="F784" t="s">
        <v>11</v>
      </c>
      <c r="G784">
        <v>6251</v>
      </c>
      <c r="H784">
        <v>5376</v>
      </c>
      <c r="I784">
        <v>5449</v>
      </c>
    </row>
    <row r="785" spans="1:9" x14ac:dyDescent="0.2">
      <c r="A785">
        <v>662671</v>
      </c>
      <c r="B785">
        <v>1</v>
      </c>
      <c r="C785" t="s">
        <v>615</v>
      </c>
      <c r="D785">
        <v>0</v>
      </c>
      <c r="E785" t="s">
        <v>50</v>
      </c>
      <c r="F785" t="s">
        <v>540</v>
      </c>
      <c r="G785">
        <v>6251</v>
      </c>
      <c r="H785">
        <v>5496</v>
      </c>
      <c r="I785">
        <v>5566</v>
      </c>
    </row>
    <row r="786" spans="1:9" x14ac:dyDescent="0.2">
      <c r="A786">
        <v>662671</v>
      </c>
      <c r="B786">
        <v>1</v>
      </c>
      <c r="C786" t="s">
        <v>616</v>
      </c>
      <c r="D786">
        <v>0</v>
      </c>
      <c r="E786" t="s">
        <v>50</v>
      </c>
      <c r="F786" t="s">
        <v>540</v>
      </c>
      <c r="G786">
        <v>6251</v>
      </c>
      <c r="H786">
        <v>5651</v>
      </c>
      <c r="I786">
        <v>5768</v>
      </c>
    </row>
    <row r="787" spans="1:9" x14ac:dyDescent="0.2">
      <c r="A787">
        <v>33128</v>
      </c>
      <c r="B787">
        <v>0</v>
      </c>
      <c r="C787" t="s">
        <v>617</v>
      </c>
      <c r="D787">
        <v>1</v>
      </c>
      <c r="E787" t="s">
        <v>125</v>
      </c>
      <c r="F787" t="s">
        <v>11</v>
      </c>
      <c r="G787">
        <v>7659</v>
      </c>
      <c r="H787">
        <v>7073</v>
      </c>
      <c r="I787">
        <v>7175</v>
      </c>
    </row>
    <row r="788" spans="1:9" x14ac:dyDescent="0.2">
      <c r="A788">
        <v>33128</v>
      </c>
      <c r="B788">
        <v>0</v>
      </c>
      <c r="C788" t="s">
        <v>618</v>
      </c>
      <c r="D788">
        <v>1</v>
      </c>
      <c r="E788" t="s">
        <v>125</v>
      </c>
      <c r="F788" t="s">
        <v>11</v>
      </c>
      <c r="G788">
        <v>7659</v>
      </c>
      <c r="H788">
        <v>7235</v>
      </c>
      <c r="I788">
        <v>7293</v>
      </c>
    </row>
    <row r="789" spans="1:9" x14ac:dyDescent="0.2">
      <c r="A789">
        <v>582799</v>
      </c>
      <c r="B789">
        <v>0</v>
      </c>
      <c r="C789" t="s">
        <v>619</v>
      </c>
      <c r="D789">
        <v>1</v>
      </c>
      <c r="E789" t="s">
        <v>23</v>
      </c>
      <c r="F789" t="s">
        <v>11</v>
      </c>
      <c r="G789">
        <v>11509</v>
      </c>
      <c r="H789">
        <v>8955</v>
      </c>
      <c r="I789">
        <v>9036</v>
      </c>
    </row>
    <row r="790" spans="1:9" x14ac:dyDescent="0.2">
      <c r="A790">
        <v>553409</v>
      </c>
      <c r="B790">
        <v>1</v>
      </c>
      <c r="C790" t="s">
        <v>620</v>
      </c>
      <c r="D790">
        <v>1</v>
      </c>
      <c r="E790" t="s">
        <v>15</v>
      </c>
      <c r="F790" t="s">
        <v>11</v>
      </c>
      <c r="G790">
        <v>12271</v>
      </c>
      <c r="H790">
        <v>281</v>
      </c>
      <c r="I790">
        <v>330</v>
      </c>
    </row>
    <row r="791" spans="1:9" x14ac:dyDescent="0.2">
      <c r="A791">
        <v>553409</v>
      </c>
      <c r="B791">
        <v>1</v>
      </c>
      <c r="C791" t="s">
        <v>621</v>
      </c>
      <c r="D791">
        <v>1</v>
      </c>
      <c r="E791" t="s">
        <v>18</v>
      </c>
      <c r="F791" t="s">
        <v>11</v>
      </c>
      <c r="G791">
        <v>12271</v>
      </c>
      <c r="H791">
        <v>4408</v>
      </c>
      <c r="I791">
        <v>5265</v>
      </c>
    </row>
    <row r="792" spans="1:9" x14ac:dyDescent="0.2">
      <c r="A792">
        <v>553409</v>
      </c>
      <c r="B792">
        <v>1</v>
      </c>
      <c r="C792" t="s">
        <v>622</v>
      </c>
      <c r="D792">
        <v>1</v>
      </c>
      <c r="E792" t="s">
        <v>125</v>
      </c>
      <c r="F792" t="s">
        <v>11</v>
      </c>
      <c r="G792">
        <v>12271</v>
      </c>
      <c r="H792">
        <v>6561</v>
      </c>
      <c r="I792">
        <v>6617</v>
      </c>
    </row>
    <row r="793" spans="1:9" x14ac:dyDescent="0.2">
      <c r="A793">
        <v>553409</v>
      </c>
      <c r="B793">
        <v>1</v>
      </c>
      <c r="C793" t="s">
        <v>623</v>
      </c>
      <c r="D793">
        <v>0</v>
      </c>
      <c r="E793" t="s">
        <v>23</v>
      </c>
      <c r="F793" t="s">
        <v>29</v>
      </c>
      <c r="G793">
        <v>12271</v>
      </c>
      <c r="H793">
        <v>6617</v>
      </c>
      <c r="I793">
        <v>6692</v>
      </c>
    </row>
    <row r="794" spans="1:9" x14ac:dyDescent="0.2">
      <c r="A794">
        <v>553409</v>
      </c>
      <c r="B794">
        <v>1</v>
      </c>
      <c r="C794" t="s">
        <v>623</v>
      </c>
      <c r="D794">
        <v>0</v>
      </c>
      <c r="E794" t="s">
        <v>18</v>
      </c>
      <c r="F794" t="s">
        <v>29</v>
      </c>
      <c r="G794">
        <v>12271</v>
      </c>
      <c r="H794">
        <v>6617</v>
      </c>
      <c r="I794">
        <v>6692</v>
      </c>
    </row>
    <row r="795" spans="1:9" x14ac:dyDescent="0.2">
      <c r="A795">
        <v>553409</v>
      </c>
      <c r="B795">
        <v>1</v>
      </c>
      <c r="C795" t="s">
        <v>624</v>
      </c>
      <c r="D795">
        <v>1</v>
      </c>
      <c r="E795" t="s">
        <v>115</v>
      </c>
      <c r="F795" t="s">
        <v>11</v>
      </c>
      <c r="G795">
        <v>12271</v>
      </c>
      <c r="H795">
        <v>6723</v>
      </c>
      <c r="I795">
        <v>6777</v>
      </c>
    </row>
    <row r="796" spans="1:9" x14ac:dyDescent="0.2">
      <c r="A796">
        <v>553409</v>
      </c>
      <c r="B796">
        <v>1</v>
      </c>
      <c r="C796" t="e">
        <f>- transfusion goal &gt; 25 - Po PPI daily - monitoring hematoma.</f>
        <v>#NAME?</v>
      </c>
      <c r="D796">
        <v>0</v>
      </c>
      <c r="E796" t="s">
        <v>15</v>
      </c>
      <c r="F796" t="s">
        <v>47</v>
      </c>
      <c r="G796">
        <v>12271</v>
      </c>
      <c r="H796">
        <v>6854</v>
      </c>
      <c r="I796">
        <v>6921</v>
      </c>
    </row>
    <row r="797" spans="1:9" x14ac:dyDescent="0.2">
      <c r="A797">
        <v>553409</v>
      </c>
      <c r="B797">
        <v>1</v>
      </c>
      <c r="C797" t="s">
        <v>625</v>
      </c>
      <c r="D797">
        <v>1</v>
      </c>
      <c r="E797" t="s">
        <v>18</v>
      </c>
      <c r="F797" t="s">
        <v>11</v>
      </c>
      <c r="G797">
        <v>12271</v>
      </c>
      <c r="H797">
        <v>6922</v>
      </c>
      <c r="I797">
        <v>6984</v>
      </c>
    </row>
    <row r="798" spans="1:9" x14ac:dyDescent="0.2">
      <c r="A798">
        <v>553409</v>
      </c>
      <c r="B798">
        <v>1</v>
      </c>
      <c r="C798" t="s">
        <v>626</v>
      </c>
      <c r="D798">
        <v>0</v>
      </c>
      <c r="E798" t="s">
        <v>50</v>
      </c>
      <c r="F798" t="s">
        <v>540</v>
      </c>
      <c r="G798">
        <v>12271</v>
      </c>
      <c r="H798">
        <v>7184</v>
      </c>
      <c r="I798">
        <v>7307</v>
      </c>
    </row>
    <row r="799" spans="1:9" x14ac:dyDescent="0.2">
      <c r="A799">
        <v>553409</v>
      </c>
      <c r="B799">
        <v>1</v>
      </c>
      <c r="C799" t="s">
        <v>627</v>
      </c>
      <c r="D799">
        <v>0</v>
      </c>
      <c r="E799" t="s">
        <v>18</v>
      </c>
      <c r="F799" t="s">
        <v>51</v>
      </c>
      <c r="G799">
        <v>12271</v>
      </c>
      <c r="H799">
        <v>7387</v>
      </c>
      <c r="I799">
        <v>7474</v>
      </c>
    </row>
    <row r="800" spans="1:9" x14ac:dyDescent="0.2">
      <c r="A800">
        <v>553409</v>
      </c>
      <c r="B800">
        <v>1</v>
      </c>
      <c r="C800" t="s">
        <v>628</v>
      </c>
      <c r="D800">
        <v>1</v>
      </c>
      <c r="E800" t="s">
        <v>13</v>
      </c>
      <c r="F800" t="s">
        <v>11</v>
      </c>
      <c r="G800">
        <v>12271</v>
      </c>
      <c r="H800">
        <v>9096</v>
      </c>
      <c r="I800">
        <v>9318</v>
      </c>
    </row>
    <row r="801" spans="1:9" x14ac:dyDescent="0.2">
      <c r="A801">
        <v>553409</v>
      </c>
      <c r="B801">
        <v>1</v>
      </c>
      <c r="C801" t="s">
        <v>629</v>
      </c>
      <c r="D801">
        <v>1</v>
      </c>
      <c r="E801" t="s">
        <v>13</v>
      </c>
      <c r="F801" t="s">
        <v>11</v>
      </c>
      <c r="G801">
        <v>12271</v>
      </c>
      <c r="H801">
        <v>9353</v>
      </c>
      <c r="I801">
        <v>9380</v>
      </c>
    </row>
    <row r="802" spans="1:9" x14ac:dyDescent="0.2">
      <c r="A802">
        <v>553409</v>
      </c>
      <c r="B802">
        <v>1</v>
      </c>
      <c r="C802" t="s">
        <v>630</v>
      </c>
      <c r="D802">
        <v>1</v>
      </c>
      <c r="E802" t="s">
        <v>13</v>
      </c>
      <c r="F802" t="s">
        <v>11</v>
      </c>
      <c r="G802">
        <v>12271</v>
      </c>
      <c r="H802">
        <v>10275</v>
      </c>
      <c r="I802">
        <v>10337</v>
      </c>
    </row>
    <row r="803" spans="1:9" x14ac:dyDescent="0.2">
      <c r="A803">
        <v>553409</v>
      </c>
      <c r="B803">
        <v>1</v>
      </c>
      <c r="C803" t="s">
        <v>630</v>
      </c>
      <c r="D803">
        <v>1</v>
      </c>
      <c r="E803" t="s">
        <v>15</v>
      </c>
      <c r="F803" t="s">
        <v>11</v>
      </c>
      <c r="G803">
        <v>12271</v>
      </c>
      <c r="H803">
        <v>10275</v>
      </c>
      <c r="I803">
        <v>10337</v>
      </c>
    </row>
    <row r="804" spans="1:9" x14ac:dyDescent="0.2">
      <c r="A804">
        <v>553409</v>
      </c>
      <c r="B804">
        <v>1</v>
      </c>
      <c r="C804" t="s">
        <v>631</v>
      </c>
      <c r="D804">
        <v>1</v>
      </c>
      <c r="E804" t="s">
        <v>13</v>
      </c>
      <c r="F804" t="s">
        <v>11</v>
      </c>
      <c r="G804">
        <v>12271</v>
      </c>
      <c r="H804">
        <v>11281</v>
      </c>
      <c r="I804">
        <v>11400</v>
      </c>
    </row>
    <row r="805" spans="1:9" x14ac:dyDescent="0.2">
      <c r="A805">
        <v>553409</v>
      </c>
      <c r="B805">
        <v>1</v>
      </c>
      <c r="C805" t="s">
        <v>631</v>
      </c>
      <c r="D805">
        <v>1</v>
      </c>
      <c r="E805" t="s">
        <v>15</v>
      </c>
      <c r="F805" t="s">
        <v>11</v>
      </c>
      <c r="G805">
        <v>12271</v>
      </c>
      <c r="H805">
        <v>11281</v>
      </c>
      <c r="I805">
        <v>11400</v>
      </c>
    </row>
    <row r="806" spans="1:9" x14ac:dyDescent="0.2">
      <c r="A806">
        <v>553409</v>
      </c>
      <c r="B806">
        <v>1</v>
      </c>
      <c r="C806" t="s">
        <v>632</v>
      </c>
      <c r="D806">
        <v>0</v>
      </c>
      <c r="E806" t="s">
        <v>15</v>
      </c>
      <c r="F806" t="s">
        <v>633</v>
      </c>
      <c r="G806">
        <v>12271</v>
      </c>
      <c r="H806">
        <v>11457</v>
      </c>
      <c r="I806">
        <v>11497</v>
      </c>
    </row>
    <row r="807" spans="1:9" x14ac:dyDescent="0.2">
      <c r="A807">
        <v>553409</v>
      </c>
      <c r="B807">
        <v>1</v>
      </c>
      <c r="C807" t="s">
        <v>634</v>
      </c>
      <c r="D807">
        <v>0</v>
      </c>
      <c r="E807" t="s">
        <v>18</v>
      </c>
      <c r="F807" t="s">
        <v>635</v>
      </c>
      <c r="G807">
        <v>12271</v>
      </c>
      <c r="H807">
        <v>11497</v>
      </c>
      <c r="I807">
        <v>11609</v>
      </c>
    </row>
    <row r="808" spans="1:9" x14ac:dyDescent="0.2">
      <c r="A808">
        <v>346727</v>
      </c>
      <c r="B808">
        <v>0</v>
      </c>
      <c r="C808" t="s">
        <v>636</v>
      </c>
      <c r="D808">
        <v>0</v>
      </c>
      <c r="E808" t="s">
        <v>50</v>
      </c>
      <c r="F808" t="s">
        <v>154</v>
      </c>
      <c r="G808">
        <v>11216</v>
      </c>
      <c r="H808">
        <v>10770</v>
      </c>
      <c r="I808">
        <v>10811</v>
      </c>
    </row>
    <row r="809" spans="1:9" x14ac:dyDescent="0.2">
      <c r="A809">
        <v>571748</v>
      </c>
      <c r="B809">
        <v>0</v>
      </c>
      <c r="C809" t="s">
        <v>215</v>
      </c>
      <c r="D809">
        <v>0</v>
      </c>
      <c r="E809" t="s">
        <v>216</v>
      </c>
      <c r="F809" t="s">
        <v>29</v>
      </c>
      <c r="G809">
        <v>7335</v>
      </c>
      <c r="H809">
        <v>2303</v>
      </c>
      <c r="I809">
        <v>2376</v>
      </c>
    </row>
    <row r="810" spans="1:9" x14ac:dyDescent="0.2">
      <c r="A810">
        <v>649350</v>
      </c>
      <c r="B810">
        <v>0</v>
      </c>
    </row>
    <row r="811" spans="1:9" x14ac:dyDescent="0.2">
      <c r="A811">
        <v>2069</v>
      </c>
      <c r="B811">
        <v>0</v>
      </c>
    </row>
    <row r="812" spans="1:9" x14ac:dyDescent="0.2">
      <c r="A812">
        <v>324854</v>
      </c>
      <c r="B812">
        <v>0</v>
      </c>
    </row>
    <row r="813" spans="1:9" x14ac:dyDescent="0.2">
      <c r="A813">
        <v>657140</v>
      </c>
      <c r="B813">
        <v>0</v>
      </c>
    </row>
    <row r="814" spans="1:9" x14ac:dyDescent="0.2">
      <c r="A814">
        <v>531908</v>
      </c>
      <c r="B814">
        <v>0</v>
      </c>
    </row>
    <row r="815" spans="1:9" x14ac:dyDescent="0.2">
      <c r="A815">
        <v>4970</v>
      </c>
      <c r="B815">
        <v>0</v>
      </c>
      <c r="C815" t="s">
        <v>637</v>
      </c>
      <c r="D815">
        <v>1</v>
      </c>
      <c r="E815" t="s">
        <v>10</v>
      </c>
      <c r="F815" t="s">
        <v>11</v>
      </c>
      <c r="G815">
        <v>13005</v>
      </c>
      <c r="H815">
        <v>2722</v>
      </c>
      <c r="I815">
        <v>2765</v>
      </c>
    </row>
    <row r="816" spans="1:9" x14ac:dyDescent="0.2">
      <c r="A816">
        <v>652547</v>
      </c>
      <c r="B816">
        <v>1</v>
      </c>
      <c r="C816" t="s">
        <v>425</v>
      </c>
      <c r="D816">
        <v>1</v>
      </c>
      <c r="E816" t="s">
        <v>50</v>
      </c>
      <c r="F816" t="s">
        <v>11</v>
      </c>
      <c r="G816">
        <v>10944</v>
      </c>
      <c r="H816">
        <v>5302</v>
      </c>
      <c r="I816">
        <v>5331</v>
      </c>
    </row>
    <row r="817" spans="1:9" x14ac:dyDescent="0.2">
      <c r="A817">
        <v>652547</v>
      </c>
      <c r="B817">
        <v>1</v>
      </c>
      <c r="C817" t="s">
        <v>638</v>
      </c>
      <c r="D817">
        <v>0</v>
      </c>
      <c r="E817" t="s">
        <v>50</v>
      </c>
      <c r="F817" t="s">
        <v>51</v>
      </c>
      <c r="G817">
        <v>10944</v>
      </c>
      <c r="H817">
        <v>6223</v>
      </c>
      <c r="I817">
        <v>6410</v>
      </c>
    </row>
    <row r="818" spans="1:9" x14ac:dyDescent="0.2">
      <c r="A818">
        <v>652547</v>
      </c>
      <c r="B818">
        <v>1</v>
      </c>
      <c r="C818" t="s">
        <v>424</v>
      </c>
      <c r="D818">
        <v>1</v>
      </c>
      <c r="E818" t="s">
        <v>31</v>
      </c>
      <c r="F818" t="s">
        <v>11</v>
      </c>
      <c r="G818">
        <v>10944</v>
      </c>
      <c r="H818">
        <v>7193</v>
      </c>
      <c r="I818">
        <v>7229</v>
      </c>
    </row>
    <row r="819" spans="1:9" x14ac:dyDescent="0.2">
      <c r="A819">
        <v>652547</v>
      </c>
      <c r="B819">
        <v>1</v>
      </c>
      <c r="C819" t="s">
        <v>423</v>
      </c>
      <c r="D819">
        <v>1</v>
      </c>
      <c r="E819" t="s">
        <v>117</v>
      </c>
      <c r="F819" t="s">
        <v>11</v>
      </c>
      <c r="G819">
        <v>10944</v>
      </c>
      <c r="H819">
        <v>8730</v>
      </c>
      <c r="I819">
        <v>8911</v>
      </c>
    </row>
    <row r="820" spans="1:9" x14ac:dyDescent="0.2">
      <c r="A820">
        <v>652547</v>
      </c>
      <c r="B820">
        <v>1</v>
      </c>
      <c r="C820" t="e">
        <f>- Transfuse FFP if INR rise or bleeding continues, goal INR &lt; 1.5 - appreciate and follow - heme-onc regarding the anemia/thrombocytopenia.</f>
        <v>#NAME?</v>
      </c>
      <c r="D820">
        <v>0</v>
      </c>
      <c r="E820" t="s">
        <v>50</v>
      </c>
      <c r="F820" t="s">
        <v>42</v>
      </c>
      <c r="G820">
        <v>10944</v>
      </c>
      <c r="H820">
        <v>9315</v>
      </c>
      <c r="I820">
        <v>9464</v>
      </c>
    </row>
    <row r="821" spans="1:9" x14ac:dyDescent="0.2">
      <c r="A821">
        <v>696561</v>
      </c>
      <c r="B821">
        <v>0</v>
      </c>
    </row>
    <row r="822" spans="1:9" x14ac:dyDescent="0.2">
      <c r="A822">
        <v>22567</v>
      </c>
      <c r="B822">
        <v>0</v>
      </c>
      <c r="C822" t="s">
        <v>639</v>
      </c>
      <c r="D822">
        <v>1</v>
      </c>
      <c r="E822" t="s">
        <v>115</v>
      </c>
      <c r="F822" t="s">
        <v>11</v>
      </c>
      <c r="G822">
        <v>10305</v>
      </c>
      <c r="H822">
        <v>7424</v>
      </c>
      <c r="I822">
        <v>7490</v>
      </c>
    </row>
    <row r="823" spans="1:9" x14ac:dyDescent="0.2">
      <c r="A823">
        <v>22567</v>
      </c>
      <c r="B823">
        <v>0</v>
      </c>
      <c r="C823" t="s">
        <v>640</v>
      </c>
      <c r="D823">
        <v>0</v>
      </c>
      <c r="E823" t="s">
        <v>50</v>
      </c>
      <c r="F823" t="s">
        <v>42</v>
      </c>
      <c r="G823">
        <v>10305</v>
      </c>
      <c r="H823">
        <v>9106</v>
      </c>
      <c r="I823">
        <v>9324</v>
      </c>
    </row>
    <row r="824" spans="1:9" x14ac:dyDescent="0.2">
      <c r="A824">
        <v>425916</v>
      </c>
      <c r="B824">
        <v>0</v>
      </c>
    </row>
    <row r="825" spans="1:9" x14ac:dyDescent="0.2">
      <c r="A825">
        <v>1921</v>
      </c>
      <c r="B825">
        <v>0</v>
      </c>
    </row>
    <row r="826" spans="1:9" x14ac:dyDescent="0.2">
      <c r="A826">
        <v>386937</v>
      </c>
      <c r="B826">
        <v>0</v>
      </c>
    </row>
    <row r="827" spans="1:9" x14ac:dyDescent="0.2">
      <c r="A827">
        <v>344321</v>
      </c>
      <c r="B827">
        <v>0</v>
      </c>
    </row>
    <row r="828" spans="1:9" x14ac:dyDescent="0.2">
      <c r="A828">
        <v>540908</v>
      </c>
      <c r="B828">
        <v>0</v>
      </c>
      <c r="C828" t="s">
        <v>641</v>
      </c>
      <c r="D828">
        <v>1</v>
      </c>
      <c r="E828" t="s">
        <v>264</v>
      </c>
      <c r="F828" t="s">
        <v>11</v>
      </c>
      <c r="G828">
        <v>7565</v>
      </c>
      <c r="H828">
        <v>279</v>
      </c>
      <c r="I828">
        <v>358</v>
      </c>
    </row>
    <row r="829" spans="1:9" x14ac:dyDescent="0.2">
      <c r="A829">
        <v>391523</v>
      </c>
      <c r="B829">
        <v>0</v>
      </c>
      <c r="C829" t="s">
        <v>642</v>
      </c>
      <c r="D829">
        <v>1</v>
      </c>
      <c r="E829" t="s">
        <v>13</v>
      </c>
      <c r="F829" t="s">
        <v>11</v>
      </c>
      <c r="G829">
        <v>8199</v>
      </c>
      <c r="H829">
        <v>6773</v>
      </c>
      <c r="I829">
        <v>6917</v>
      </c>
    </row>
    <row r="830" spans="1:9" x14ac:dyDescent="0.2">
      <c r="A830">
        <v>713627</v>
      </c>
      <c r="B830">
        <v>0</v>
      </c>
    </row>
    <row r="831" spans="1:9" x14ac:dyDescent="0.2">
      <c r="A831">
        <v>606255</v>
      </c>
      <c r="B831">
        <v>0</v>
      </c>
    </row>
    <row r="832" spans="1:9" x14ac:dyDescent="0.2">
      <c r="A832">
        <v>458946</v>
      </c>
      <c r="B832">
        <v>0</v>
      </c>
    </row>
    <row r="833" spans="1:9" x14ac:dyDescent="0.2">
      <c r="A833">
        <v>637254</v>
      </c>
      <c r="B833">
        <v>0</v>
      </c>
      <c r="C833" t="s">
        <v>643</v>
      </c>
      <c r="D833">
        <v>0</v>
      </c>
      <c r="E833" t="s">
        <v>10</v>
      </c>
      <c r="F833" t="s">
        <v>81</v>
      </c>
      <c r="G833">
        <v>9659</v>
      </c>
      <c r="H833">
        <v>6259</v>
      </c>
      <c r="I833">
        <v>6327</v>
      </c>
    </row>
    <row r="834" spans="1:9" x14ac:dyDescent="0.2">
      <c r="A834">
        <v>650379</v>
      </c>
      <c r="B834">
        <v>0</v>
      </c>
    </row>
    <row r="835" spans="1:9" x14ac:dyDescent="0.2">
      <c r="A835">
        <v>21462</v>
      </c>
      <c r="B835">
        <v>1</v>
      </c>
      <c r="C835" t="s">
        <v>644</v>
      </c>
      <c r="D835">
        <v>1</v>
      </c>
      <c r="E835" t="s">
        <v>15</v>
      </c>
      <c r="F835" t="s">
        <v>11</v>
      </c>
      <c r="G835">
        <v>3482</v>
      </c>
      <c r="H835">
        <v>540</v>
      </c>
      <c r="I835">
        <v>704</v>
      </c>
    </row>
    <row r="836" spans="1:9" x14ac:dyDescent="0.2">
      <c r="A836">
        <v>21462</v>
      </c>
      <c r="B836">
        <v>1</v>
      </c>
      <c r="C836" t="s">
        <v>645</v>
      </c>
      <c r="D836">
        <v>0</v>
      </c>
      <c r="E836" t="s">
        <v>15</v>
      </c>
      <c r="F836" t="s">
        <v>143</v>
      </c>
      <c r="G836">
        <v>3482</v>
      </c>
      <c r="H836">
        <v>727</v>
      </c>
      <c r="I836">
        <v>852</v>
      </c>
    </row>
    <row r="837" spans="1:9" x14ac:dyDescent="0.2">
      <c r="A837">
        <v>21462</v>
      </c>
      <c r="B837">
        <v>1</v>
      </c>
      <c r="C837" t="s">
        <v>646</v>
      </c>
      <c r="D837">
        <v>1</v>
      </c>
      <c r="E837" t="s">
        <v>15</v>
      </c>
      <c r="F837" t="s">
        <v>11</v>
      </c>
      <c r="G837">
        <v>3482</v>
      </c>
      <c r="H837">
        <v>1761</v>
      </c>
      <c r="I837">
        <v>1954</v>
      </c>
    </row>
    <row r="838" spans="1:9" x14ac:dyDescent="0.2">
      <c r="A838">
        <v>490717</v>
      </c>
      <c r="B838">
        <v>0</v>
      </c>
    </row>
    <row r="839" spans="1:9" x14ac:dyDescent="0.2">
      <c r="A839">
        <v>362997</v>
      </c>
      <c r="B839">
        <v>0</v>
      </c>
    </row>
    <row r="840" spans="1:9" x14ac:dyDescent="0.2">
      <c r="A840">
        <v>730788</v>
      </c>
      <c r="B840">
        <v>1</v>
      </c>
      <c r="C840" t="s">
        <v>647</v>
      </c>
      <c r="D840">
        <v>1</v>
      </c>
      <c r="E840" t="s">
        <v>41</v>
      </c>
      <c r="F840" t="s">
        <v>11</v>
      </c>
      <c r="G840">
        <v>4795</v>
      </c>
      <c r="H840">
        <v>3290</v>
      </c>
      <c r="I840">
        <v>3299</v>
      </c>
    </row>
    <row r="841" spans="1:9" x14ac:dyDescent="0.2">
      <c r="A841">
        <v>730788</v>
      </c>
      <c r="B841">
        <v>1</v>
      </c>
      <c r="C841" t="s">
        <v>648</v>
      </c>
      <c r="D841">
        <v>1</v>
      </c>
      <c r="E841" t="s">
        <v>649</v>
      </c>
      <c r="F841" t="s">
        <v>11</v>
      </c>
      <c r="G841">
        <v>4795</v>
      </c>
      <c r="H841">
        <v>3300</v>
      </c>
      <c r="I841">
        <v>3395</v>
      </c>
    </row>
    <row r="842" spans="1:9" x14ac:dyDescent="0.2">
      <c r="A842">
        <v>730788</v>
      </c>
      <c r="B842">
        <v>1</v>
      </c>
      <c r="C842" t="s">
        <v>648</v>
      </c>
      <c r="D842">
        <v>1</v>
      </c>
      <c r="E842" t="s">
        <v>33</v>
      </c>
      <c r="F842" t="s">
        <v>11</v>
      </c>
      <c r="G842">
        <v>4795</v>
      </c>
      <c r="H842">
        <v>3300</v>
      </c>
      <c r="I842">
        <v>3395</v>
      </c>
    </row>
    <row r="843" spans="1:9" x14ac:dyDescent="0.2">
      <c r="A843">
        <v>730788</v>
      </c>
      <c r="B843">
        <v>1</v>
      </c>
      <c r="C843" t="s">
        <v>650</v>
      </c>
      <c r="D843">
        <v>1</v>
      </c>
      <c r="E843" t="s">
        <v>18</v>
      </c>
      <c r="F843" t="s">
        <v>11</v>
      </c>
      <c r="G843">
        <v>4795</v>
      </c>
      <c r="H843">
        <v>3396</v>
      </c>
      <c r="I843">
        <v>3479</v>
      </c>
    </row>
    <row r="844" spans="1:9" x14ac:dyDescent="0.2">
      <c r="A844">
        <v>730788</v>
      </c>
      <c r="B844">
        <v>1</v>
      </c>
      <c r="C844" t="s">
        <v>651</v>
      </c>
      <c r="D844">
        <v>1</v>
      </c>
      <c r="E844" t="s">
        <v>13</v>
      </c>
      <c r="F844" t="s">
        <v>11</v>
      </c>
      <c r="G844">
        <v>4795</v>
      </c>
      <c r="H844">
        <v>4195</v>
      </c>
      <c r="I844">
        <v>4267</v>
      </c>
    </row>
    <row r="845" spans="1:9" x14ac:dyDescent="0.2">
      <c r="A845">
        <v>35856</v>
      </c>
      <c r="B845">
        <v>0</v>
      </c>
    </row>
    <row r="846" spans="1:9" x14ac:dyDescent="0.2">
      <c r="A846">
        <v>460449</v>
      </c>
      <c r="B846">
        <v>0</v>
      </c>
      <c r="C846" t="s">
        <v>652</v>
      </c>
      <c r="D846">
        <v>0</v>
      </c>
      <c r="E846" t="s">
        <v>50</v>
      </c>
      <c r="F846" t="s">
        <v>16</v>
      </c>
      <c r="G846">
        <v>7067</v>
      </c>
      <c r="H846">
        <v>5904</v>
      </c>
      <c r="I846">
        <v>6170</v>
      </c>
    </row>
    <row r="847" spans="1:9" x14ac:dyDescent="0.2">
      <c r="A847">
        <v>492012</v>
      </c>
      <c r="B847">
        <v>0</v>
      </c>
      <c r="C847" t="s">
        <v>653</v>
      </c>
      <c r="D847">
        <v>1</v>
      </c>
      <c r="E847" t="s">
        <v>10</v>
      </c>
      <c r="F847" t="s">
        <v>11</v>
      </c>
      <c r="G847">
        <v>6696</v>
      </c>
      <c r="H847">
        <v>321</v>
      </c>
      <c r="I847">
        <v>434</v>
      </c>
    </row>
    <row r="848" spans="1:9" x14ac:dyDescent="0.2">
      <c r="A848">
        <v>464786</v>
      </c>
      <c r="B848">
        <v>1</v>
      </c>
      <c r="C848" t="s">
        <v>654</v>
      </c>
      <c r="D848">
        <v>1</v>
      </c>
      <c r="E848" t="s">
        <v>580</v>
      </c>
      <c r="F848" t="s">
        <v>11</v>
      </c>
      <c r="G848">
        <v>10568</v>
      </c>
      <c r="H848">
        <v>3378</v>
      </c>
      <c r="I848">
        <v>3426</v>
      </c>
    </row>
    <row r="849" spans="1:9" x14ac:dyDescent="0.2">
      <c r="A849">
        <v>464786</v>
      </c>
      <c r="B849">
        <v>1</v>
      </c>
      <c r="C849" t="s">
        <v>655</v>
      </c>
      <c r="D849">
        <v>0</v>
      </c>
      <c r="E849" t="s">
        <v>18</v>
      </c>
      <c r="F849" t="s">
        <v>51</v>
      </c>
      <c r="G849">
        <v>10568</v>
      </c>
      <c r="H849">
        <v>9237</v>
      </c>
      <c r="I849">
        <v>9389</v>
      </c>
    </row>
    <row r="850" spans="1:9" x14ac:dyDescent="0.2">
      <c r="A850">
        <v>464786</v>
      </c>
      <c r="B850">
        <v>1</v>
      </c>
      <c r="C850" t="s">
        <v>656</v>
      </c>
      <c r="D850">
        <v>1</v>
      </c>
      <c r="E850" t="s">
        <v>13</v>
      </c>
      <c r="F850" t="s">
        <v>11</v>
      </c>
      <c r="G850">
        <v>10568</v>
      </c>
      <c r="H850">
        <v>9994</v>
      </c>
      <c r="I850">
        <v>10036</v>
      </c>
    </row>
    <row r="851" spans="1:9" x14ac:dyDescent="0.2">
      <c r="A851">
        <v>38197</v>
      </c>
      <c r="B851">
        <v>0</v>
      </c>
    </row>
    <row r="852" spans="1:9" x14ac:dyDescent="0.2">
      <c r="A852">
        <v>337810</v>
      </c>
      <c r="B852">
        <v>0</v>
      </c>
    </row>
    <row r="853" spans="1:9" x14ac:dyDescent="0.2">
      <c r="A853">
        <v>419943</v>
      </c>
      <c r="B853">
        <v>0</v>
      </c>
    </row>
    <row r="854" spans="1:9" x14ac:dyDescent="0.2">
      <c r="A854">
        <v>507667</v>
      </c>
      <c r="B854">
        <v>0</v>
      </c>
    </row>
    <row r="855" spans="1:9" x14ac:dyDescent="0.2">
      <c r="A855">
        <v>54303</v>
      </c>
      <c r="B855">
        <v>0</v>
      </c>
      <c r="C855" t="s">
        <v>657</v>
      </c>
      <c r="D855">
        <v>0</v>
      </c>
      <c r="E855" t="s">
        <v>50</v>
      </c>
      <c r="F855" t="s">
        <v>64</v>
      </c>
      <c r="G855">
        <v>11684</v>
      </c>
      <c r="H855">
        <v>999</v>
      </c>
      <c r="I855">
        <v>1059</v>
      </c>
    </row>
    <row r="856" spans="1:9" x14ac:dyDescent="0.2">
      <c r="A856">
        <v>54303</v>
      </c>
      <c r="B856">
        <v>0</v>
      </c>
      <c r="C856" t="s">
        <v>658</v>
      </c>
      <c r="D856">
        <v>0</v>
      </c>
      <c r="E856" t="s">
        <v>10</v>
      </c>
      <c r="F856" t="s">
        <v>29</v>
      </c>
      <c r="G856">
        <v>11684</v>
      </c>
      <c r="H856">
        <v>4633</v>
      </c>
      <c r="I856">
        <v>4666</v>
      </c>
    </row>
    <row r="857" spans="1:9" x14ac:dyDescent="0.2">
      <c r="A857">
        <v>54303</v>
      </c>
      <c r="B857">
        <v>0</v>
      </c>
      <c r="C857" t="s">
        <v>659</v>
      </c>
      <c r="D857">
        <v>1</v>
      </c>
      <c r="E857" t="s">
        <v>18</v>
      </c>
      <c r="F857" t="s">
        <v>11</v>
      </c>
      <c r="G857">
        <v>11684</v>
      </c>
      <c r="H857">
        <v>5583</v>
      </c>
      <c r="I857">
        <v>5654</v>
      </c>
    </row>
    <row r="858" spans="1:9" x14ac:dyDescent="0.2">
      <c r="A858">
        <v>54303</v>
      </c>
      <c r="B858">
        <v>0</v>
      </c>
      <c r="C858" t="s">
        <v>660</v>
      </c>
      <c r="D858">
        <v>0</v>
      </c>
      <c r="E858" t="s">
        <v>15</v>
      </c>
      <c r="F858" t="s">
        <v>163</v>
      </c>
      <c r="G858">
        <v>11684</v>
      </c>
      <c r="H858">
        <v>10362</v>
      </c>
      <c r="I858">
        <v>10469</v>
      </c>
    </row>
    <row r="859" spans="1:9" x14ac:dyDescent="0.2">
      <c r="A859">
        <v>25326</v>
      </c>
      <c r="B859">
        <v>0</v>
      </c>
    </row>
    <row r="860" spans="1:9" x14ac:dyDescent="0.2">
      <c r="A860">
        <v>358800</v>
      </c>
      <c r="B860">
        <v>0</v>
      </c>
      <c r="C860" t="s">
        <v>661</v>
      </c>
      <c r="D860">
        <v>0</v>
      </c>
      <c r="E860" t="s">
        <v>15</v>
      </c>
      <c r="F860" t="s">
        <v>29</v>
      </c>
      <c r="G860">
        <v>6231</v>
      </c>
      <c r="H860">
        <v>3209</v>
      </c>
      <c r="I860">
        <v>3584</v>
      </c>
    </row>
    <row r="861" spans="1:9" x14ac:dyDescent="0.2">
      <c r="A861">
        <v>358800</v>
      </c>
      <c r="B861">
        <v>0</v>
      </c>
      <c r="C861" t="s">
        <v>662</v>
      </c>
      <c r="D861">
        <v>1</v>
      </c>
      <c r="E861" t="s">
        <v>15</v>
      </c>
      <c r="F861" t="s">
        <v>11</v>
      </c>
      <c r="G861">
        <v>6231</v>
      </c>
      <c r="H861">
        <v>5661</v>
      </c>
      <c r="I861">
        <v>5776</v>
      </c>
    </row>
    <row r="862" spans="1:9" x14ac:dyDescent="0.2">
      <c r="A862">
        <v>460186</v>
      </c>
      <c r="B862">
        <v>0</v>
      </c>
    </row>
    <row r="863" spans="1:9" x14ac:dyDescent="0.2">
      <c r="A863">
        <v>35517</v>
      </c>
      <c r="B863">
        <v>0</v>
      </c>
    </row>
    <row r="864" spans="1:9" x14ac:dyDescent="0.2">
      <c r="A864">
        <v>726306</v>
      </c>
      <c r="B864">
        <v>0</v>
      </c>
    </row>
    <row r="865" spans="1:9" x14ac:dyDescent="0.2">
      <c r="A865">
        <v>7407</v>
      </c>
      <c r="B865">
        <v>0</v>
      </c>
      <c r="C865" t="s">
        <v>312</v>
      </c>
      <c r="D865">
        <v>0</v>
      </c>
      <c r="E865" t="s">
        <v>50</v>
      </c>
      <c r="F865" t="s">
        <v>36</v>
      </c>
      <c r="G865">
        <v>11353</v>
      </c>
      <c r="H865">
        <v>1851</v>
      </c>
      <c r="I865">
        <v>2064</v>
      </c>
    </row>
    <row r="866" spans="1:9" x14ac:dyDescent="0.2">
      <c r="A866">
        <v>7407</v>
      </c>
      <c r="B866">
        <v>0</v>
      </c>
      <c r="C866" t="s">
        <v>312</v>
      </c>
      <c r="D866">
        <v>0</v>
      </c>
      <c r="E866" t="s">
        <v>195</v>
      </c>
      <c r="F866" t="s">
        <v>36</v>
      </c>
      <c r="G866">
        <v>11353</v>
      </c>
      <c r="H866">
        <v>1851</v>
      </c>
      <c r="I866">
        <v>2064</v>
      </c>
    </row>
    <row r="867" spans="1:9" x14ac:dyDescent="0.2">
      <c r="A867">
        <v>7407</v>
      </c>
      <c r="B867">
        <v>0</v>
      </c>
      <c r="C867" t="s">
        <v>312</v>
      </c>
      <c r="D867">
        <v>0</v>
      </c>
      <c r="E867" t="s">
        <v>190</v>
      </c>
      <c r="F867" t="s">
        <v>36</v>
      </c>
      <c r="G867">
        <v>11353</v>
      </c>
      <c r="H867">
        <v>1851</v>
      </c>
      <c r="I867">
        <v>2064</v>
      </c>
    </row>
    <row r="868" spans="1:9" x14ac:dyDescent="0.2">
      <c r="A868">
        <v>7407</v>
      </c>
      <c r="B868">
        <v>0</v>
      </c>
      <c r="C868" t="s">
        <v>663</v>
      </c>
      <c r="D868">
        <v>0</v>
      </c>
      <c r="E868" t="s">
        <v>50</v>
      </c>
      <c r="F868" t="s">
        <v>64</v>
      </c>
      <c r="G868">
        <v>11353</v>
      </c>
      <c r="H868">
        <v>3508</v>
      </c>
      <c r="I868">
        <v>3558</v>
      </c>
    </row>
    <row r="869" spans="1:9" x14ac:dyDescent="0.2">
      <c r="A869">
        <v>7407</v>
      </c>
      <c r="B869">
        <v>0</v>
      </c>
      <c r="C869" t="s">
        <v>664</v>
      </c>
      <c r="D869">
        <v>0</v>
      </c>
      <c r="E869" t="s">
        <v>115</v>
      </c>
      <c r="F869" t="s">
        <v>64</v>
      </c>
      <c r="G869">
        <v>11353</v>
      </c>
      <c r="H869">
        <v>9523</v>
      </c>
      <c r="I869">
        <v>9593</v>
      </c>
    </row>
    <row r="870" spans="1:9" x14ac:dyDescent="0.2">
      <c r="A870">
        <v>7407</v>
      </c>
      <c r="B870">
        <v>0</v>
      </c>
      <c r="C870" t="s">
        <v>664</v>
      </c>
      <c r="D870">
        <v>0</v>
      </c>
      <c r="E870" t="s">
        <v>15</v>
      </c>
      <c r="F870" t="s">
        <v>64</v>
      </c>
      <c r="G870">
        <v>11353</v>
      </c>
      <c r="H870">
        <v>9523</v>
      </c>
      <c r="I870">
        <v>9593</v>
      </c>
    </row>
    <row r="871" spans="1:9" x14ac:dyDescent="0.2">
      <c r="A871">
        <v>669068</v>
      </c>
      <c r="B871">
        <v>0</v>
      </c>
      <c r="C871" t="s">
        <v>665</v>
      </c>
      <c r="D871">
        <v>0</v>
      </c>
      <c r="E871" t="s">
        <v>15</v>
      </c>
      <c r="F871" t="s">
        <v>64</v>
      </c>
      <c r="G871">
        <v>1501</v>
      </c>
      <c r="H871">
        <v>1158</v>
      </c>
      <c r="I871">
        <v>1205</v>
      </c>
    </row>
    <row r="872" spans="1:9" x14ac:dyDescent="0.2">
      <c r="A872">
        <v>620963</v>
      </c>
      <c r="B872">
        <v>0</v>
      </c>
    </row>
    <row r="873" spans="1:9" x14ac:dyDescent="0.2">
      <c r="A873">
        <v>469950</v>
      </c>
      <c r="B873">
        <v>0</v>
      </c>
      <c r="C873" t="s">
        <v>666</v>
      </c>
      <c r="D873">
        <v>0</v>
      </c>
      <c r="E873" t="s">
        <v>31</v>
      </c>
      <c r="F873" t="s">
        <v>64</v>
      </c>
      <c r="G873">
        <v>11558</v>
      </c>
      <c r="H873">
        <v>1330</v>
      </c>
      <c r="I873">
        <v>1456</v>
      </c>
    </row>
    <row r="874" spans="1:9" x14ac:dyDescent="0.2">
      <c r="A874">
        <v>539573</v>
      </c>
      <c r="B874">
        <v>0</v>
      </c>
    </row>
    <row r="875" spans="1:9" x14ac:dyDescent="0.2">
      <c r="A875">
        <v>379314</v>
      </c>
      <c r="B875">
        <v>0</v>
      </c>
    </row>
    <row r="876" spans="1:9" x14ac:dyDescent="0.2">
      <c r="A876">
        <v>529526</v>
      </c>
      <c r="B876">
        <v>0</v>
      </c>
    </row>
    <row r="877" spans="1:9" x14ac:dyDescent="0.2">
      <c r="A877">
        <v>623314</v>
      </c>
      <c r="B877">
        <v>0</v>
      </c>
    </row>
    <row r="878" spans="1:9" x14ac:dyDescent="0.2">
      <c r="A878">
        <v>693255</v>
      </c>
      <c r="B878">
        <v>0</v>
      </c>
    </row>
    <row r="879" spans="1:9" x14ac:dyDescent="0.2">
      <c r="A879">
        <v>593023</v>
      </c>
      <c r="B879">
        <v>0</v>
      </c>
      <c r="C879" t="s">
        <v>667</v>
      </c>
      <c r="D879">
        <v>0</v>
      </c>
      <c r="E879" t="s">
        <v>195</v>
      </c>
      <c r="F879" t="s">
        <v>36</v>
      </c>
      <c r="G879">
        <v>8449</v>
      </c>
      <c r="H879">
        <v>1242</v>
      </c>
      <c r="I879">
        <v>1464</v>
      </c>
    </row>
    <row r="880" spans="1:9" x14ac:dyDescent="0.2">
      <c r="A880">
        <v>593023</v>
      </c>
      <c r="B880">
        <v>0</v>
      </c>
      <c r="C880" t="s">
        <v>667</v>
      </c>
      <c r="D880">
        <v>0</v>
      </c>
      <c r="E880" t="s">
        <v>190</v>
      </c>
      <c r="F880" t="s">
        <v>36</v>
      </c>
      <c r="G880">
        <v>8449</v>
      </c>
      <c r="H880">
        <v>1242</v>
      </c>
      <c r="I880">
        <v>1464</v>
      </c>
    </row>
    <row r="881" spans="1:9" x14ac:dyDescent="0.2">
      <c r="A881">
        <v>593023</v>
      </c>
      <c r="B881">
        <v>0</v>
      </c>
      <c r="C881" t="s">
        <v>667</v>
      </c>
      <c r="D881">
        <v>0</v>
      </c>
      <c r="E881" t="s">
        <v>50</v>
      </c>
      <c r="F881" t="s">
        <v>36</v>
      </c>
      <c r="G881">
        <v>8449</v>
      </c>
      <c r="H881">
        <v>1242</v>
      </c>
      <c r="I881">
        <v>1464</v>
      </c>
    </row>
    <row r="882" spans="1:9" x14ac:dyDescent="0.2">
      <c r="A882">
        <v>428393</v>
      </c>
      <c r="B882">
        <v>1</v>
      </c>
      <c r="C882" t="s">
        <v>668</v>
      </c>
      <c r="D882">
        <v>1</v>
      </c>
      <c r="E882" t="s">
        <v>236</v>
      </c>
      <c r="F882" t="s">
        <v>11</v>
      </c>
      <c r="G882">
        <v>8398</v>
      </c>
      <c r="H882">
        <v>7952</v>
      </c>
      <c r="I882">
        <v>7990</v>
      </c>
    </row>
    <row r="883" spans="1:9" x14ac:dyDescent="0.2">
      <c r="A883">
        <v>7402</v>
      </c>
      <c r="B883">
        <v>0</v>
      </c>
      <c r="C883" t="s">
        <v>669</v>
      </c>
      <c r="D883">
        <v>1</v>
      </c>
      <c r="E883" t="s">
        <v>117</v>
      </c>
      <c r="F883" t="s">
        <v>11</v>
      </c>
      <c r="G883">
        <v>6214</v>
      </c>
      <c r="H883">
        <v>5890</v>
      </c>
      <c r="I883">
        <v>5962</v>
      </c>
    </row>
    <row r="884" spans="1:9" x14ac:dyDescent="0.2">
      <c r="A884">
        <v>686897</v>
      </c>
      <c r="B884">
        <v>0</v>
      </c>
      <c r="C884" t="s">
        <v>670</v>
      </c>
      <c r="D884">
        <v>1</v>
      </c>
      <c r="E884" t="s">
        <v>10</v>
      </c>
      <c r="F884" t="s">
        <v>11</v>
      </c>
      <c r="G884">
        <v>11289</v>
      </c>
      <c r="H884">
        <v>9137</v>
      </c>
      <c r="I884">
        <v>9328</v>
      </c>
    </row>
    <row r="885" spans="1:9" x14ac:dyDescent="0.2">
      <c r="A885">
        <v>686897</v>
      </c>
      <c r="B885">
        <v>0</v>
      </c>
      <c r="C885" t="s">
        <v>671</v>
      </c>
      <c r="D885">
        <v>0</v>
      </c>
      <c r="E885" t="s">
        <v>18</v>
      </c>
      <c r="F885" t="s">
        <v>81</v>
      </c>
      <c r="G885">
        <v>11289</v>
      </c>
      <c r="H885">
        <v>9818</v>
      </c>
      <c r="I885">
        <v>9870</v>
      </c>
    </row>
    <row r="886" spans="1:9" x14ac:dyDescent="0.2">
      <c r="A886">
        <v>686897</v>
      </c>
      <c r="B886">
        <v>0</v>
      </c>
      <c r="C886" t="s">
        <v>672</v>
      </c>
      <c r="D886">
        <v>1</v>
      </c>
      <c r="E886" t="s">
        <v>239</v>
      </c>
      <c r="F886" t="s">
        <v>11</v>
      </c>
      <c r="G886">
        <v>11289</v>
      </c>
      <c r="H886">
        <v>9870</v>
      </c>
      <c r="I886">
        <v>9897</v>
      </c>
    </row>
    <row r="887" spans="1:9" x14ac:dyDescent="0.2">
      <c r="A887">
        <v>619189</v>
      </c>
      <c r="B887">
        <v>0</v>
      </c>
      <c r="C887" t="s">
        <v>673</v>
      </c>
      <c r="D887">
        <v>1</v>
      </c>
      <c r="E887" t="s">
        <v>31</v>
      </c>
      <c r="F887" t="s">
        <v>11</v>
      </c>
      <c r="G887">
        <v>11342</v>
      </c>
      <c r="H887">
        <v>4635</v>
      </c>
      <c r="I887">
        <v>4723</v>
      </c>
    </row>
    <row r="888" spans="1:9" x14ac:dyDescent="0.2">
      <c r="A888">
        <v>619189</v>
      </c>
      <c r="B888">
        <v>0</v>
      </c>
      <c r="C888" t="s">
        <v>674</v>
      </c>
      <c r="D888">
        <v>0</v>
      </c>
      <c r="E888" t="s">
        <v>31</v>
      </c>
      <c r="F888" t="s">
        <v>47</v>
      </c>
      <c r="G888">
        <v>11342</v>
      </c>
      <c r="H888">
        <v>8909</v>
      </c>
      <c r="I888">
        <v>9107</v>
      </c>
    </row>
    <row r="889" spans="1:9" x14ac:dyDescent="0.2">
      <c r="A889">
        <v>654381</v>
      </c>
      <c r="B889">
        <v>0</v>
      </c>
    </row>
    <row r="890" spans="1:9" x14ac:dyDescent="0.2">
      <c r="A890">
        <v>347178</v>
      </c>
      <c r="B890">
        <v>0</v>
      </c>
      <c r="C890" t="s">
        <v>675</v>
      </c>
      <c r="D890">
        <v>0</v>
      </c>
      <c r="E890" t="s">
        <v>50</v>
      </c>
      <c r="F890" t="s">
        <v>29</v>
      </c>
      <c r="G890">
        <v>7499</v>
      </c>
      <c r="H890">
        <v>5963</v>
      </c>
      <c r="I890">
        <v>6007</v>
      </c>
    </row>
    <row r="891" spans="1:9" x14ac:dyDescent="0.2">
      <c r="A891">
        <v>347178</v>
      </c>
      <c r="B891">
        <v>0</v>
      </c>
      <c r="C891" t="s">
        <v>675</v>
      </c>
      <c r="D891">
        <v>0</v>
      </c>
      <c r="E891" t="s">
        <v>50</v>
      </c>
      <c r="F891" t="s">
        <v>29</v>
      </c>
      <c r="G891">
        <v>7499</v>
      </c>
      <c r="H891">
        <v>6144</v>
      </c>
      <c r="I891">
        <v>6188</v>
      </c>
    </row>
    <row r="892" spans="1:9" x14ac:dyDescent="0.2">
      <c r="A892">
        <v>37802</v>
      </c>
      <c r="B892">
        <v>0</v>
      </c>
      <c r="C892" t="s">
        <v>676</v>
      </c>
      <c r="D892">
        <v>0</v>
      </c>
      <c r="E892" t="s">
        <v>50</v>
      </c>
      <c r="F892" t="s">
        <v>64</v>
      </c>
      <c r="G892">
        <v>12096</v>
      </c>
      <c r="H892">
        <v>3721</v>
      </c>
      <c r="I892">
        <v>3835</v>
      </c>
    </row>
    <row r="893" spans="1:9" x14ac:dyDescent="0.2">
      <c r="A893">
        <v>632443</v>
      </c>
      <c r="B893">
        <v>0</v>
      </c>
    </row>
    <row r="894" spans="1:9" x14ac:dyDescent="0.2">
      <c r="A894">
        <v>323430</v>
      </c>
      <c r="B894">
        <v>0</v>
      </c>
      <c r="C894" t="s">
        <v>677</v>
      </c>
      <c r="D894">
        <v>0</v>
      </c>
      <c r="E894" t="s">
        <v>18</v>
      </c>
      <c r="F894" t="s">
        <v>140</v>
      </c>
      <c r="G894">
        <v>9709</v>
      </c>
      <c r="H894">
        <v>2774</v>
      </c>
      <c r="I894">
        <v>2933</v>
      </c>
    </row>
    <row r="895" spans="1:9" x14ac:dyDescent="0.2">
      <c r="A895">
        <v>323430</v>
      </c>
      <c r="B895">
        <v>0</v>
      </c>
      <c r="C895" t="s">
        <v>678</v>
      </c>
      <c r="D895">
        <v>0</v>
      </c>
      <c r="E895" t="s">
        <v>216</v>
      </c>
      <c r="F895" t="s">
        <v>29</v>
      </c>
      <c r="G895">
        <v>9709</v>
      </c>
      <c r="H895">
        <v>3472</v>
      </c>
      <c r="I895">
        <v>3513</v>
      </c>
    </row>
    <row r="896" spans="1:9" x14ac:dyDescent="0.2">
      <c r="A896">
        <v>323430</v>
      </c>
      <c r="B896">
        <v>0</v>
      </c>
      <c r="C896" t="s">
        <v>679</v>
      </c>
      <c r="D896">
        <v>0</v>
      </c>
      <c r="E896" t="s">
        <v>18</v>
      </c>
      <c r="F896" t="s">
        <v>64</v>
      </c>
      <c r="G896">
        <v>9709</v>
      </c>
      <c r="H896">
        <v>9145</v>
      </c>
      <c r="I896">
        <v>9191</v>
      </c>
    </row>
    <row r="897" spans="1:9" x14ac:dyDescent="0.2">
      <c r="A897">
        <v>10679</v>
      </c>
      <c r="B897">
        <v>0</v>
      </c>
      <c r="C897" t="s">
        <v>680</v>
      </c>
      <c r="D897">
        <v>1</v>
      </c>
      <c r="E897" t="s">
        <v>50</v>
      </c>
      <c r="F897" t="s">
        <v>11</v>
      </c>
      <c r="G897">
        <v>9876</v>
      </c>
      <c r="H897">
        <v>2264</v>
      </c>
      <c r="I897">
        <v>2441</v>
      </c>
    </row>
    <row r="898" spans="1:9" x14ac:dyDescent="0.2">
      <c r="A898">
        <v>34351</v>
      </c>
      <c r="B898">
        <v>0</v>
      </c>
    </row>
    <row r="899" spans="1:9" x14ac:dyDescent="0.2">
      <c r="A899">
        <v>7798</v>
      </c>
      <c r="B899">
        <v>0</v>
      </c>
    </row>
    <row r="900" spans="1:9" x14ac:dyDescent="0.2">
      <c r="A900">
        <v>444264</v>
      </c>
      <c r="B900">
        <v>0</v>
      </c>
    </row>
    <row r="901" spans="1:9" x14ac:dyDescent="0.2">
      <c r="A901">
        <v>323135</v>
      </c>
      <c r="B901">
        <v>0</v>
      </c>
    </row>
    <row r="902" spans="1:9" x14ac:dyDescent="0.2">
      <c r="A902">
        <v>428782</v>
      </c>
      <c r="B902">
        <v>0</v>
      </c>
      <c r="C902" t="s">
        <v>223</v>
      </c>
      <c r="D902">
        <v>0</v>
      </c>
      <c r="E902" t="s">
        <v>190</v>
      </c>
      <c r="F902" t="s">
        <v>36</v>
      </c>
      <c r="G902">
        <v>7012</v>
      </c>
      <c r="H902">
        <v>1019</v>
      </c>
      <c r="I902">
        <v>1240</v>
      </c>
    </row>
    <row r="903" spans="1:9" x14ac:dyDescent="0.2">
      <c r="A903">
        <v>428782</v>
      </c>
      <c r="B903">
        <v>0</v>
      </c>
      <c r="C903" t="s">
        <v>223</v>
      </c>
      <c r="D903">
        <v>0</v>
      </c>
      <c r="E903" t="s">
        <v>50</v>
      </c>
      <c r="F903" t="s">
        <v>36</v>
      </c>
      <c r="G903">
        <v>7012</v>
      </c>
      <c r="H903">
        <v>1019</v>
      </c>
      <c r="I903">
        <v>1240</v>
      </c>
    </row>
    <row r="904" spans="1:9" x14ac:dyDescent="0.2">
      <c r="A904">
        <v>428782</v>
      </c>
      <c r="B904">
        <v>0</v>
      </c>
      <c r="C904" t="s">
        <v>223</v>
      </c>
      <c r="D904">
        <v>0</v>
      </c>
      <c r="E904" t="s">
        <v>195</v>
      </c>
      <c r="F904" t="s">
        <v>36</v>
      </c>
      <c r="G904">
        <v>7012</v>
      </c>
      <c r="H904">
        <v>1019</v>
      </c>
      <c r="I904">
        <v>1240</v>
      </c>
    </row>
    <row r="905" spans="1:9" x14ac:dyDescent="0.2">
      <c r="A905">
        <v>359608</v>
      </c>
      <c r="B905">
        <v>1</v>
      </c>
      <c r="C905" t="s">
        <v>681</v>
      </c>
      <c r="D905">
        <v>1</v>
      </c>
      <c r="E905" t="s">
        <v>50</v>
      </c>
      <c r="F905" t="s">
        <v>11</v>
      </c>
      <c r="G905">
        <v>5208</v>
      </c>
      <c r="H905">
        <v>88</v>
      </c>
      <c r="I905">
        <v>1033</v>
      </c>
    </row>
    <row r="906" spans="1:9" x14ac:dyDescent="0.2">
      <c r="A906">
        <v>359608</v>
      </c>
      <c r="B906">
        <v>1</v>
      </c>
      <c r="C906" t="s">
        <v>682</v>
      </c>
      <c r="D906">
        <v>0</v>
      </c>
      <c r="E906" t="s">
        <v>50</v>
      </c>
      <c r="F906" t="s">
        <v>51</v>
      </c>
      <c r="G906">
        <v>5208</v>
      </c>
      <c r="H906">
        <v>4133</v>
      </c>
      <c r="I906">
        <v>4180</v>
      </c>
    </row>
    <row r="907" spans="1:9" x14ac:dyDescent="0.2">
      <c r="A907">
        <v>359608</v>
      </c>
      <c r="B907">
        <v>1</v>
      </c>
      <c r="C907" t="s">
        <v>683</v>
      </c>
      <c r="D907">
        <v>1</v>
      </c>
      <c r="E907" t="s">
        <v>50</v>
      </c>
      <c r="F907" t="s">
        <v>11</v>
      </c>
      <c r="G907">
        <v>5208</v>
      </c>
      <c r="H907">
        <v>4180</v>
      </c>
      <c r="I907">
        <v>4255</v>
      </c>
    </row>
    <row r="908" spans="1:9" x14ac:dyDescent="0.2">
      <c r="A908">
        <v>359608</v>
      </c>
      <c r="B908">
        <v>1</v>
      </c>
      <c r="C908" t="s">
        <v>684</v>
      </c>
      <c r="D908">
        <v>0</v>
      </c>
      <c r="E908" t="s">
        <v>50</v>
      </c>
      <c r="F908" t="s">
        <v>51</v>
      </c>
      <c r="G908">
        <v>5208</v>
      </c>
      <c r="H908">
        <v>4255</v>
      </c>
      <c r="I908">
        <v>4338</v>
      </c>
    </row>
    <row r="909" spans="1:9" x14ac:dyDescent="0.2">
      <c r="A909">
        <v>669549</v>
      </c>
      <c r="B909">
        <v>0</v>
      </c>
      <c r="C909" t="s">
        <v>93</v>
      </c>
      <c r="D909">
        <v>0</v>
      </c>
      <c r="E909" t="s">
        <v>18</v>
      </c>
      <c r="F909" t="s">
        <v>36</v>
      </c>
      <c r="G909">
        <v>6723</v>
      </c>
      <c r="H909">
        <v>5166</v>
      </c>
      <c r="I909">
        <v>5228</v>
      </c>
    </row>
    <row r="910" spans="1:9" x14ac:dyDescent="0.2">
      <c r="A910">
        <v>44869</v>
      </c>
      <c r="B910">
        <v>0</v>
      </c>
      <c r="C910" t="s">
        <v>685</v>
      </c>
      <c r="D910">
        <v>1</v>
      </c>
      <c r="E910" t="s">
        <v>125</v>
      </c>
      <c r="F910" t="s">
        <v>11</v>
      </c>
      <c r="G910">
        <v>12071</v>
      </c>
      <c r="H910">
        <v>1083</v>
      </c>
      <c r="I910">
        <v>1102</v>
      </c>
    </row>
    <row r="911" spans="1:9" x14ac:dyDescent="0.2">
      <c r="A911">
        <v>44869</v>
      </c>
      <c r="B911">
        <v>0</v>
      </c>
      <c r="C911" t="s">
        <v>686</v>
      </c>
      <c r="D911">
        <v>1</v>
      </c>
      <c r="E911" t="s">
        <v>428</v>
      </c>
      <c r="F911" t="s">
        <v>11</v>
      </c>
      <c r="G911">
        <v>12071</v>
      </c>
      <c r="H911">
        <v>1236</v>
      </c>
      <c r="I911">
        <v>1281</v>
      </c>
    </row>
    <row r="912" spans="1:9" x14ac:dyDescent="0.2">
      <c r="A912">
        <v>44869</v>
      </c>
      <c r="B912">
        <v>0</v>
      </c>
      <c r="C912" t="s">
        <v>687</v>
      </c>
      <c r="D912">
        <v>1</v>
      </c>
      <c r="E912" t="s">
        <v>33</v>
      </c>
      <c r="F912" t="s">
        <v>11</v>
      </c>
      <c r="G912">
        <v>12071</v>
      </c>
      <c r="H912">
        <v>1439</v>
      </c>
      <c r="I912">
        <v>1500</v>
      </c>
    </row>
    <row r="913" spans="1:9" x14ac:dyDescent="0.2">
      <c r="A913">
        <v>44869</v>
      </c>
      <c r="B913">
        <v>0</v>
      </c>
      <c r="C913" t="s">
        <v>687</v>
      </c>
      <c r="D913">
        <v>1</v>
      </c>
      <c r="E913" t="s">
        <v>249</v>
      </c>
      <c r="F913" t="s">
        <v>11</v>
      </c>
      <c r="G913">
        <v>12071</v>
      </c>
      <c r="H913">
        <v>1439</v>
      </c>
      <c r="I913">
        <v>1500</v>
      </c>
    </row>
    <row r="914" spans="1:9" x14ac:dyDescent="0.2">
      <c r="A914">
        <v>44869</v>
      </c>
      <c r="B914">
        <v>0</v>
      </c>
      <c r="C914" t="s">
        <v>687</v>
      </c>
      <c r="D914">
        <v>1</v>
      </c>
      <c r="E914" t="s">
        <v>147</v>
      </c>
      <c r="F914" t="s">
        <v>11</v>
      </c>
      <c r="G914">
        <v>12071</v>
      </c>
      <c r="H914">
        <v>1439</v>
      </c>
      <c r="I914">
        <v>1500</v>
      </c>
    </row>
    <row r="915" spans="1:9" x14ac:dyDescent="0.2">
      <c r="A915">
        <v>44869</v>
      </c>
      <c r="B915">
        <v>0</v>
      </c>
      <c r="C915" t="s">
        <v>688</v>
      </c>
      <c r="D915">
        <v>1</v>
      </c>
      <c r="E915" t="s">
        <v>509</v>
      </c>
      <c r="F915" t="s">
        <v>11</v>
      </c>
      <c r="G915">
        <v>12071</v>
      </c>
      <c r="H915">
        <v>1500</v>
      </c>
      <c r="I915">
        <v>1688</v>
      </c>
    </row>
    <row r="916" spans="1:9" x14ac:dyDescent="0.2">
      <c r="A916">
        <v>44869</v>
      </c>
      <c r="B916">
        <v>0</v>
      </c>
      <c r="C916" t="s">
        <v>688</v>
      </c>
      <c r="D916">
        <v>1</v>
      </c>
      <c r="E916" t="s">
        <v>125</v>
      </c>
      <c r="F916" t="s">
        <v>11</v>
      </c>
      <c r="G916">
        <v>12071</v>
      </c>
      <c r="H916">
        <v>1500</v>
      </c>
      <c r="I916">
        <v>1688</v>
      </c>
    </row>
    <row r="917" spans="1:9" x14ac:dyDescent="0.2">
      <c r="A917">
        <v>664889</v>
      </c>
      <c r="B917">
        <v>0</v>
      </c>
    </row>
    <row r="918" spans="1:9" x14ac:dyDescent="0.2">
      <c r="A918">
        <v>49930</v>
      </c>
      <c r="B918">
        <v>1</v>
      </c>
      <c r="C918" t="s">
        <v>689</v>
      </c>
      <c r="D918">
        <v>0</v>
      </c>
      <c r="E918" t="s">
        <v>449</v>
      </c>
      <c r="F918" t="s">
        <v>446</v>
      </c>
      <c r="G918">
        <v>17893</v>
      </c>
      <c r="H918">
        <v>1829</v>
      </c>
      <c r="I918">
        <v>1945</v>
      </c>
    </row>
    <row r="919" spans="1:9" x14ac:dyDescent="0.2">
      <c r="A919">
        <v>49930</v>
      </c>
      <c r="B919">
        <v>1</v>
      </c>
      <c r="C919" t="s">
        <v>689</v>
      </c>
      <c r="D919">
        <v>0</v>
      </c>
      <c r="E919" t="s">
        <v>55</v>
      </c>
      <c r="F919" t="s">
        <v>446</v>
      </c>
      <c r="G919">
        <v>17893</v>
      </c>
      <c r="H919">
        <v>1829</v>
      </c>
      <c r="I919">
        <v>1945</v>
      </c>
    </row>
    <row r="920" spans="1:9" x14ac:dyDescent="0.2">
      <c r="A920">
        <v>49930</v>
      </c>
      <c r="B920">
        <v>1</v>
      </c>
      <c r="C920" t="s">
        <v>690</v>
      </c>
      <c r="D920">
        <v>0</v>
      </c>
      <c r="E920" t="s">
        <v>10</v>
      </c>
      <c r="F920" t="s">
        <v>225</v>
      </c>
      <c r="G920">
        <v>17893</v>
      </c>
      <c r="H920">
        <v>8516</v>
      </c>
      <c r="I920">
        <v>8581</v>
      </c>
    </row>
    <row r="921" spans="1:9" x14ac:dyDescent="0.2">
      <c r="A921">
        <v>49930</v>
      </c>
      <c r="B921">
        <v>1</v>
      </c>
      <c r="C921" t="s">
        <v>691</v>
      </c>
      <c r="D921">
        <v>1</v>
      </c>
      <c r="E921" t="s">
        <v>117</v>
      </c>
      <c r="F921" t="s">
        <v>11</v>
      </c>
      <c r="G921">
        <v>17893</v>
      </c>
      <c r="H921">
        <v>11474</v>
      </c>
      <c r="I921">
        <v>11610</v>
      </c>
    </row>
    <row r="922" spans="1:9" x14ac:dyDescent="0.2">
      <c r="A922">
        <v>596724</v>
      </c>
      <c r="B922">
        <v>0</v>
      </c>
      <c r="C922" t="s">
        <v>692</v>
      </c>
      <c r="D922">
        <v>1</v>
      </c>
      <c r="E922" t="s">
        <v>50</v>
      </c>
      <c r="F922" t="s">
        <v>11</v>
      </c>
      <c r="G922">
        <v>7697</v>
      </c>
      <c r="H922">
        <v>999</v>
      </c>
      <c r="I922">
        <v>1036</v>
      </c>
    </row>
    <row r="923" spans="1:9" x14ac:dyDescent="0.2">
      <c r="A923">
        <v>596724</v>
      </c>
      <c r="B923">
        <v>0</v>
      </c>
      <c r="C923" t="s">
        <v>693</v>
      </c>
      <c r="D923">
        <v>1</v>
      </c>
      <c r="E923" t="s">
        <v>694</v>
      </c>
      <c r="F923" t="s">
        <v>11</v>
      </c>
      <c r="G923">
        <v>7697</v>
      </c>
      <c r="H923">
        <v>6495</v>
      </c>
      <c r="I923">
        <v>6571</v>
      </c>
    </row>
    <row r="924" spans="1:9" x14ac:dyDescent="0.2">
      <c r="A924">
        <v>596724</v>
      </c>
      <c r="B924">
        <v>0</v>
      </c>
      <c r="C924" t="s">
        <v>695</v>
      </c>
      <c r="D924">
        <v>1</v>
      </c>
      <c r="E924" t="s">
        <v>13</v>
      </c>
      <c r="F924" t="s">
        <v>11</v>
      </c>
      <c r="G924">
        <v>7697</v>
      </c>
      <c r="H924">
        <v>7274</v>
      </c>
      <c r="I924">
        <v>7282</v>
      </c>
    </row>
    <row r="925" spans="1:9" x14ac:dyDescent="0.2">
      <c r="A925">
        <v>602906</v>
      </c>
      <c r="B925">
        <v>0</v>
      </c>
    </row>
    <row r="926" spans="1:9" x14ac:dyDescent="0.2">
      <c r="A926">
        <v>630092</v>
      </c>
      <c r="B926">
        <v>0</v>
      </c>
      <c r="C926" t="s">
        <v>696</v>
      </c>
      <c r="D926">
        <v>0</v>
      </c>
      <c r="E926" t="s">
        <v>13</v>
      </c>
      <c r="F926" t="s">
        <v>36</v>
      </c>
      <c r="G926">
        <v>7465</v>
      </c>
      <c r="H926">
        <v>6520</v>
      </c>
      <c r="I926">
        <v>6746</v>
      </c>
    </row>
    <row r="927" spans="1:9" x14ac:dyDescent="0.2">
      <c r="A927">
        <v>20725</v>
      </c>
      <c r="B927">
        <v>0</v>
      </c>
      <c r="C927" t="s">
        <v>697</v>
      </c>
      <c r="D927">
        <v>1</v>
      </c>
      <c r="E927" t="s">
        <v>18</v>
      </c>
      <c r="F927" t="s">
        <v>11</v>
      </c>
      <c r="G927">
        <v>7971</v>
      </c>
      <c r="H927">
        <v>1608</v>
      </c>
      <c r="I927">
        <v>1656</v>
      </c>
    </row>
    <row r="928" spans="1:9" x14ac:dyDescent="0.2">
      <c r="A928">
        <v>20725</v>
      </c>
      <c r="B928">
        <v>0</v>
      </c>
      <c r="C928" t="s">
        <v>698</v>
      </c>
      <c r="D928">
        <v>0</v>
      </c>
      <c r="E928" t="s">
        <v>15</v>
      </c>
      <c r="F928" t="s">
        <v>29</v>
      </c>
      <c r="G928">
        <v>7971</v>
      </c>
      <c r="H928">
        <v>2937</v>
      </c>
      <c r="I928">
        <v>2961</v>
      </c>
    </row>
    <row r="929" spans="1:9" x14ac:dyDescent="0.2">
      <c r="A929">
        <v>20725</v>
      </c>
      <c r="B929">
        <v>0</v>
      </c>
      <c r="C929" t="s">
        <v>699</v>
      </c>
      <c r="D929">
        <v>0</v>
      </c>
      <c r="E929" t="s">
        <v>18</v>
      </c>
      <c r="F929" t="s">
        <v>36</v>
      </c>
      <c r="G929">
        <v>7971</v>
      </c>
      <c r="H929">
        <v>6293</v>
      </c>
      <c r="I929">
        <v>6422</v>
      </c>
    </row>
    <row r="930" spans="1:9" x14ac:dyDescent="0.2">
      <c r="A930">
        <v>562922</v>
      </c>
      <c r="B930">
        <v>0</v>
      </c>
    </row>
    <row r="931" spans="1:9" x14ac:dyDescent="0.2">
      <c r="A931">
        <v>10311</v>
      </c>
      <c r="B931">
        <v>0</v>
      </c>
    </row>
    <row r="932" spans="1:9" x14ac:dyDescent="0.2">
      <c r="A932">
        <v>529959</v>
      </c>
      <c r="B932">
        <v>0</v>
      </c>
      <c r="C932" t="s">
        <v>700</v>
      </c>
      <c r="D932">
        <v>1</v>
      </c>
      <c r="E932" t="s">
        <v>115</v>
      </c>
      <c r="F932" t="s">
        <v>11</v>
      </c>
      <c r="G932">
        <v>5991</v>
      </c>
      <c r="H932">
        <v>2864</v>
      </c>
      <c r="I932">
        <v>2962</v>
      </c>
    </row>
    <row r="933" spans="1:9" x14ac:dyDescent="0.2">
      <c r="A933">
        <v>9568</v>
      </c>
      <c r="B933">
        <v>0</v>
      </c>
    </row>
    <row r="934" spans="1:9" x14ac:dyDescent="0.2">
      <c r="A934">
        <v>397504</v>
      </c>
      <c r="B934">
        <v>0</v>
      </c>
    </row>
    <row r="935" spans="1:9" x14ac:dyDescent="0.2">
      <c r="A935">
        <v>502880</v>
      </c>
      <c r="B935">
        <v>0</v>
      </c>
      <c r="C935" t="s">
        <v>701</v>
      </c>
      <c r="D935">
        <v>0</v>
      </c>
      <c r="E935" t="s">
        <v>50</v>
      </c>
      <c r="F935" t="s">
        <v>16</v>
      </c>
      <c r="G935">
        <v>6068</v>
      </c>
      <c r="H935">
        <v>3963</v>
      </c>
      <c r="I935">
        <v>4005</v>
      </c>
    </row>
    <row r="936" spans="1:9" x14ac:dyDescent="0.2">
      <c r="A936">
        <v>555630</v>
      </c>
      <c r="B936">
        <v>0</v>
      </c>
      <c r="C936" t="s">
        <v>702</v>
      </c>
      <c r="D936">
        <v>1</v>
      </c>
      <c r="E936" t="s">
        <v>10</v>
      </c>
      <c r="F936" t="s">
        <v>11</v>
      </c>
      <c r="G936">
        <v>7363</v>
      </c>
      <c r="H936">
        <v>2674</v>
      </c>
      <c r="I936">
        <v>3156</v>
      </c>
    </row>
    <row r="937" spans="1:9" x14ac:dyDescent="0.2">
      <c r="A937">
        <v>25553</v>
      </c>
      <c r="B937">
        <v>0</v>
      </c>
    </row>
    <row r="938" spans="1:9" x14ac:dyDescent="0.2">
      <c r="A938">
        <v>489805</v>
      </c>
      <c r="B938">
        <v>0</v>
      </c>
      <c r="C938" t="s">
        <v>703</v>
      </c>
      <c r="D938">
        <v>0</v>
      </c>
      <c r="E938" t="s">
        <v>50</v>
      </c>
      <c r="F938" t="s">
        <v>704</v>
      </c>
      <c r="G938">
        <v>7597</v>
      </c>
      <c r="H938">
        <v>5971</v>
      </c>
      <c r="I938">
        <v>6071</v>
      </c>
    </row>
    <row r="939" spans="1:9" x14ac:dyDescent="0.2">
      <c r="A939">
        <v>16348</v>
      </c>
      <c r="B939">
        <v>0</v>
      </c>
    </row>
    <row r="940" spans="1:9" x14ac:dyDescent="0.2">
      <c r="A940">
        <v>461979</v>
      </c>
      <c r="B940">
        <v>1</v>
      </c>
      <c r="C940" t="s">
        <v>705</v>
      </c>
      <c r="D940">
        <v>1</v>
      </c>
      <c r="E940" t="s">
        <v>50</v>
      </c>
      <c r="F940" t="s">
        <v>34</v>
      </c>
      <c r="G940">
        <v>10309</v>
      </c>
      <c r="H940">
        <v>10</v>
      </c>
      <c r="I940">
        <v>104</v>
      </c>
    </row>
    <row r="941" spans="1:9" x14ac:dyDescent="0.2">
      <c r="A941">
        <v>461979</v>
      </c>
      <c r="B941">
        <v>1</v>
      </c>
      <c r="C941" t="s">
        <v>706</v>
      </c>
      <c r="D941">
        <v>1</v>
      </c>
      <c r="E941" t="s">
        <v>15</v>
      </c>
      <c r="F941" t="s">
        <v>11</v>
      </c>
      <c r="G941">
        <v>10309</v>
      </c>
      <c r="H941">
        <v>8493</v>
      </c>
      <c r="I941">
        <v>8559</v>
      </c>
    </row>
    <row r="942" spans="1:9" x14ac:dyDescent="0.2">
      <c r="A942">
        <v>461979</v>
      </c>
      <c r="B942">
        <v>1</v>
      </c>
      <c r="C942" t="s">
        <v>706</v>
      </c>
      <c r="D942">
        <v>1</v>
      </c>
      <c r="E942" t="s">
        <v>50</v>
      </c>
      <c r="F942" t="s">
        <v>11</v>
      </c>
      <c r="G942">
        <v>10309</v>
      </c>
      <c r="H942">
        <v>8493</v>
      </c>
      <c r="I942">
        <v>8559</v>
      </c>
    </row>
    <row r="943" spans="1:9" x14ac:dyDescent="0.2">
      <c r="A943">
        <v>461979</v>
      </c>
      <c r="B943">
        <v>1</v>
      </c>
      <c r="C943" t="s">
        <v>707</v>
      </c>
      <c r="D943">
        <v>1</v>
      </c>
      <c r="E943" t="s">
        <v>117</v>
      </c>
      <c r="F943" t="s">
        <v>11</v>
      </c>
      <c r="G943">
        <v>10309</v>
      </c>
      <c r="H943">
        <v>8812</v>
      </c>
      <c r="I943">
        <v>8866</v>
      </c>
    </row>
    <row r="944" spans="1:9" x14ac:dyDescent="0.2">
      <c r="A944">
        <v>461979</v>
      </c>
      <c r="B944">
        <v>1</v>
      </c>
      <c r="C944" t="s">
        <v>708</v>
      </c>
      <c r="D944">
        <v>1</v>
      </c>
      <c r="E944" t="s">
        <v>125</v>
      </c>
      <c r="F944" t="s">
        <v>11</v>
      </c>
      <c r="G944">
        <v>10309</v>
      </c>
      <c r="H944">
        <v>9322</v>
      </c>
      <c r="I944">
        <v>9349</v>
      </c>
    </row>
    <row r="945" spans="1:9" x14ac:dyDescent="0.2">
      <c r="A945">
        <v>3723</v>
      </c>
      <c r="B945">
        <v>0</v>
      </c>
      <c r="C945" t="s">
        <v>709</v>
      </c>
      <c r="D945">
        <v>1</v>
      </c>
      <c r="E945" t="s">
        <v>99</v>
      </c>
      <c r="F945" t="s">
        <v>169</v>
      </c>
      <c r="G945">
        <v>14912</v>
      </c>
      <c r="H945">
        <v>846</v>
      </c>
      <c r="I945">
        <v>940</v>
      </c>
    </row>
    <row r="946" spans="1:9" x14ac:dyDescent="0.2">
      <c r="A946">
        <v>3723</v>
      </c>
      <c r="B946">
        <v>0</v>
      </c>
      <c r="C946" t="s">
        <v>710</v>
      </c>
      <c r="D946">
        <v>1</v>
      </c>
      <c r="E946" t="s">
        <v>99</v>
      </c>
      <c r="F946" t="s">
        <v>11</v>
      </c>
      <c r="G946">
        <v>14912</v>
      </c>
      <c r="H946">
        <v>1991</v>
      </c>
      <c r="I946">
        <v>2076</v>
      </c>
    </row>
    <row r="947" spans="1:9" x14ac:dyDescent="0.2">
      <c r="A947">
        <v>3723</v>
      </c>
      <c r="B947">
        <v>0</v>
      </c>
      <c r="C947" t="s">
        <v>711</v>
      </c>
      <c r="D947">
        <v>1</v>
      </c>
      <c r="E947" t="s">
        <v>99</v>
      </c>
      <c r="F947" t="s">
        <v>11</v>
      </c>
      <c r="G947">
        <v>14912</v>
      </c>
      <c r="H947">
        <v>2114</v>
      </c>
      <c r="I947">
        <v>2137</v>
      </c>
    </row>
    <row r="948" spans="1:9" x14ac:dyDescent="0.2">
      <c r="A948">
        <v>3723</v>
      </c>
      <c r="B948">
        <v>0</v>
      </c>
      <c r="C948" t="s">
        <v>712</v>
      </c>
      <c r="D948">
        <v>1</v>
      </c>
      <c r="E948" t="s">
        <v>99</v>
      </c>
      <c r="F948" t="s">
        <v>11</v>
      </c>
      <c r="G948">
        <v>14912</v>
      </c>
      <c r="H948">
        <v>2252</v>
      </c>
      <c r="I948">
        <v>2310</v>
      </c>
    </row>
    <row r="949" spans="1:9" x14ac:dyDescent="0.2">
      <c r="A949">
        <v>3723</v>
      </c>
      <c r="B949">
        <v>0</v>
      </c>
      <c r="C949" t="s">
        <v>713</v>
      </c>
      <c r="D949">
        <v>1</v>
      </c>
      <c r="E949" t="s">
        <v>99</v>
      </c>
      <c r="F949" t="s">
        <v>11</v>
      </c>
      <c r="G949">
        <v>14912</v>
      </c>
      <c r="H949">
        <v>2346</v>
      </c>
      <c r="I949">
        <v>2409</v>
      </c>
    </row>
    <row r="950" spans="1:9" x14ac:dyDescent="0.2">
      <c r="A950">
        <v>3723</v>
      </c>
      <c r="B950">
        <v>0</v>
      </c>
      <c r="C950" t="s">
        <v>714</v>
      </c>
      <c r="D950">
        <v>0</v>
      </c>
      <c r="E950" t="s">
        <v>10</v>
      </c>
      <c r="F950" t="s">
        <v>16</v>
      </c>
      <c r="G950">
        <v>14912</v>
      </c>
      <c r="H950">
        <v>4630</v>
      </c>
      <c r="I950">
        <v>4698</v>
      </c>
    </row>
    <row r="951" spans="1:9" x14ac:dyDescent="0.2">
      <c r="A951">
        <v>3723</v>
      </c>
      <c r="B951">
        <v>0</v>
      </c>
      <c r="C951" t="s">
        <v>715</v>
      </c>
      <c r="D951">
        <v>0</v>
      </c>
      <c r="E951" t="s">
        <v>10</v>
      </c>
      <c r="F951" t="s">
        <v>29</v>
      </c>
      <c r="G951">
        <v>14912</v>
      </c>
      <c r="H951">
        <v>4822</v>
      </c>
      <c r="I951">
        <v>4938</v>
      </c>
    </row>
    <row r="952" spans="1:9" x14ac:dyDescent="0.2">
      <c r="A952">
        <v>3723</v>
      </c>
      <c r="B952">
        <v>0</v>
      </c>
      <c r="C952" t="s">
        <v>716</v>
      </c>
      <c r="D952">
        <v>1</v>
      </c>
      <c r="E952" t="s">
        <v>117</v>
      </c>
      <c r="F952" t="s">
        <v>11</v>
      </c>
      <c r="G952">
        <v>14912</v>
      </c>
      <c r="H952">
        <v>5911</v>
      </c>
      <c r="I952">
        <v>5987</v>
      </c>
    </row>
    <row r="953" spans="1:9" x14ac:dyDescent="0.2">
      <c r="A953">
        <v>3723</v>
      </c>
      <c r="B953">
        <v>0</v>
      </c>
      <c r="C953" t="s">
        <v>717</v>
      </c>
      <c r="D953">
        <v>0</v>
      </c>
      <c r="E953" t="s">
        <v>50</v>
      </c>
      <c r="F953" t="s">
        <v>446</v>
      </c>
      <c r="G953">
        <v>14912</v>
      </c>
      <c r="H953">
        <v>6047</v>
      </c>
      <c r="I953">
        <v>6111</v>
      </c>
    </row>
    <row r="954" spans="1:9" x14ac:dyDescent="0.2">
      <c r="A954">
        <v>3723</v>
      </c>
      <c r="B954">
        <v>0</v>
      </c>
      <c r="C954" t="s">
        <v>718</v>
      </c>
      <c r="D954">
        <v>1</v>
      </c>
      <c r="E954" t="s">
        <v>99</v>
      </c>
      <c r="F954" t="s">
        <v>11</v>
      </c>
      <c r="G954">
        <v>14912</v>
      </c>
      <c r="H954">
        <v>8509</v>
      </c>
      <c r="I954">
        <v>8566</v>
      </c>
    </row>
    <row r="955" spans="1:9" x14ac:dyDescent="0.2">
      <c r="A955">
        <v>3723</v>
      </c>
      <c r="B955">
        <v>0</v>
      </c>
      <c r="C955" t="s">
        <v>719</v>
      </c>
      <c r="D955">
        <v>0</v>
      </c>
      <c r="E955" t="s">
        <v>13</v>
      </c>
      <c r="F955" t="s">
        <v>720</v>
      </c>
      <c r="G955">
        <v>14912</v>
      </c>
      <c r="H955">
        <v>8567</v>
      </c>
      <c r="I955">
        <v>8608</v>
      </c>
    </row>
    <row r="956" spans="1:9" x14ac:dyDescent="0.2">
      <c r="A956">
        <v>4681</v>
      </c>
      <c r="B956">
        <v>0</v>
      </c>
    </row>
    <row r="957" spans="1:9" x14ac:dyDescent="0.2">
      <c r="A957">
        <v>654725</v>
      </c>
      <c r="B957">
        <v>1</v>
      </c>
      <c r="C957" t="s">
        <v>721</v>
      </c>
      <c r="D957">
        <v>0</v>
      </c>
      <c r="E957" t="s">
        <v>13</v>
      </c>
      <c r="F957" t="s">
        <v>722</v>
      </c>
      <c r="G957">
        <v>11542</v>
      </c>
      <c r="H957">
        <v>6622</v>
      </c>
      <c r="I957">
        <v>6757</v>
      </c>
    </row>
    <row r="958" spans="1:9" x14ac:dyDescent="0.2">
      <c r="A958">
        <v>654725</v>
      </c>
      <c r="B958">
        <v>1</v>
      </c>
      <c r="C958" t="s">
        <v>721</v>
      </c>
      <c r="D958">
        <v>0</v>
      </c>
      <c r="E958" t="s">
        <v>39</v>
      </c>
      <c r="F958" t="s">
        <v>722</v>
      </c>
      <c r="G958">
        <v>11542</v>
      </c>
      <c r="H958">
        <v>6622</v>
      </c>
      <c r="I958">
        <v>6757</v>
      </c>
    </row>
    <row r="959" spans="1:9" x14ac:dyDescent="0.2">
      <c r="A959">
        <v>654725</v>
      </c>
      <c r="B959">
        <v>1</v>
      </c>
      <c r="C959" t="s">
        <v>721</v>
      </c>
      <c r="D959">
        <v>0</v>
      </c>
      <c r="E959" t="s">
        <v>38</v>
      </c>
      <c r="F959" t="s">
        <v>722</v>
      </c>
      <c r="G959">
        <v>11542</v>
      </c>
      <c r="H959">
        <v>6622</v>
      </c>
      <c r="I959">
        <v>6757</v>
      </c>
    </row>
    <row r="960" spans="1:9" x14ac:dyDescent="0.2">
      <c r="A960">
        <v>654725</v>
      </c>
      <c r="B960">
        <v>1</v>
      </c>
      <c r="C960" t="s">
        <v>721</v>
      </c>
      <c r="D960">
        <v>0</v>
      </c>
      <c r="E960" t="s">
        <v>39</v>
      </c>
      <c r="F960" t="s">
        <v>722</v>
      </c>
      <c r="G960">
        <v>11542</v>
      </c>
      <c r="H960">
        <v>6622</v>
      </c>
      <c r="I960">
        <v>6757</v>
      </c>
    </row>
    <row r="961" spans="1:9" x14ac:dyDescent="0.2">
      <c r="A961">
        <v>654725</v>
      </c>
      <c r="B961">
        <v>1</v>
      </c>
      <c r="C961" t="s">
        <v>322</v>
      </c>
      <c r="D961">
        <v>1</v>
      </c>
      <c r="E961" t="s">
        <v>18</v>
      </c>
      <c r="F961" t="s">
        <v>11</v>
      </c>
      <c r="G961">
        <v>11542</v>
      </c>
      <c r="H961">
        <v>6883</v>
      </c>
      <c r="I961">
        <v>7039</v>
      </c>
    </row>
    <row r="962" spans="1:9" x14ac:dyDescent="0.2">
      <c r="A962">
        <v>654725</v>
      </c>
      <c r="B962">
        <v>1</v>
      </c>
      <c r="C962" t="s">
        <v>323</v>
      </c>
      <c r="D962">
        <v>0</v>
      </c>
      <c r="E962" t="s">
        <v>31</v>
      </c>
      <c r="F962" t="s">
        <v>324</v>
      </c>
      <c r="G962">
        <v>11542</v>
      </c>
      <c r="H962">
        <v>7194</v>
      </c>
      <c r="I962">
        <v>7378</v>
      </c>
    </row>
    <row r="963" spans="1:9" x14ac:dyDescent="0.2">
      <c r="A963">
        <v>654725</v>
      </c>
      <c r="B963">
        <v>1</v>
      </c>
      <c r="C963" t="s">
        <v>323</v>
      </c>
      <c r="D963">
        <v>0</v>
      </c>
      <c r="E963" t="s">
        <v>31</v>
      </c>
      <c r="F963" t="s">
        <v>324</v>
      </c>
      <c r="G963">
        <v>11542</v>
      </c>
      <c r="H963">
        <v>7194</v>
      </c>
      <c r="I963">
        <v>7378</v>
      </c>
    </row>
    <row r="964" spans="1:9" x14ac:dyDescent="0.2">
      <c r="A964">
        <v>654725</v>
      </c>
      <c r="B964">
        <v>1</v>
      </c>
      <c r="C964" t="s">
        <v>325</v>
      </c>
      <c r="D964">
        <v>1</v>
      </c>
      <c r="E964" t="s">
        <v>10</v>
      </c>
      <c r="F964" t="s">
        <v>11</v>
      </c>
      <c r="G964">
        <v>11542</v>
      </c>
      <c r="H964">
        <v>7379</v>
      </c>
      <c r="I964">
        <v>7423</v>
      </c>
    </row>
    <row r="965" spans="1:9" x14ac:dyDescent="0.2">
      <c r="A965">
        <v>654725</v>
      </c>
      <c r="B965">
        <v>1</v>
      </c>
      <c r="C965" t="s">
        <v>329</v>
      </c>
      <c r="D965">
        <v>1</v>
      </c>
      <c r="E965" t="s">
        <v>18</v>
      </c>
      <c r="F965" t="s">
        <v>11</v>
      </c>
      <c r="G965">
        <v>11542</v>
      </c>
      <c r="H965">
        <v>9071</v>
      </c>
      <c r="I965">
        <v>9290</v>
      </c>
    </row>
    <row r="966" spans="1:9" x14ac:dyDescent="0.2">
      <c r="A966">
        <v>654725</v>
      </c>
      <c r="B966">
        <v>1</v>
      </c>
      <c r="C966" t="s">
        <v>329</v>
      </c>
      <c r="D966">
        <v>1</v>
      </c>
      <c r="E966" t="s">
        <v>319</v>
      </c>
      <c r="F966" t="s">
        <v>11</v>
      </c>
      <c r="G966">
        <v>11542</v>
      </c>
      <c r="H966">
        <v>9071</v>
      </c>
      <c r="I966">
        <v>9290</v>
      </c>
    </row>
    <row r="967" spans="1:9" x14ac:dyDescent="0.2">
      <c r="A967">
        <v>654725</v>
      </c>
      <c r="B967">
        <v>1</v>
      </c>
      <c r="C967" t="s">
        <v>723</v>
      </c>
      <c r="D967">
        <v>0</v>
      </c>
      <c r="E967" t="s">
        <v>50</v>
      </c>
      <c r="F967" t="s">
        <v>64</v>
      </c>
      <c r="G967">
        <v>11542</v>
      </c>
      <c r="H967">
        <v>9332</v>
      </c>
      <c r="I967">
        <v>9377</v>
      </c>
    </row>
    <row r="968" spans="1:9" x14ac:dyDescent="0.2">
      <c r="A968">
        <v>654725</v>
      </c>
      <c r="B968">
        <v>1</v>
      </c>
      <c r="C968" t="e">
        <f>- not actively bleeding, does have guaiac pos stool - maintain active type and screen - will not Transfuse now in the setting of volume overload.</f>
        <v>#NAME?</v>
      </c>
      <c r="D968">
        <v>0</v>
      </c>
      <c r="E968" t="s">
        <v>724</v>
      </c>
      <c r="F968" t="s">
        <v>51</v>
      </c>
      <c r="G968">
        <v>11542</v>
      </c>
      <c r="H968">
        <v>9377</v>
      </c>
      <c r="I968">
        <v>9528</v>
      </c>
    </row>
    <row r="969" spans="1:9" x14ac:dyDescent="0.2">
      <c r="A969">
        <v>654725</v>
      </c>
      <c r="B969">
        <v>1</v>
      </c>
      <c r="C969" t="e">
        <f>- not actively bleeding, does have guaiac pos stool - maintain active type and screen - will not Transfuse now in the setting of volume overload.</f>
        <v>#NAME?</v>
      </c>
      <c r="D969">
        <v>0</v>
      </c>
      <c r="E969" t="s">
        <v>50</v>
      </c>
      <c r="F969" t="s">
        <v>51</v>
      </c>
      <c r="G969">
        <v>11542</v>
      </c>
      <c r="H969">
        <v>9377</v>
      </c>
      <c r="I969">
        <v>9528</v>
      </c>
    </row>
    <row r="970" spans="1:9" x14ac:dyDescent="0.2">
      <c r="A970">
        <v>654725</v>
      </c>
      <c r="B970">
        <v>1</v>
      </c>
      <c r="C970" t="s">
        <v>331</v>
      </c>
      <c r="D970">
        <v>1</v>
      </c>
      <c r="E970" t="s">
        <v>18</v>
      </c>
      <c r="F970" t="s">
        <v>11</v>
      </c>
      <c r="G970">
        <v>11542</v>
      </c>
      <c r="H970">
        <v>9613</v>
      </c>
      <c r="I970">
        <v>9729</v>
      </c>
    </row>
    <row r="971" spans="1:9" x14ac:dyDescent="0.2">
      <c r="A971">
        <v>654725</v>
      </c>
      <c r="B971">
        <v>1</v>
      </c>
      <c r="C971" t="s">
        <v>725</v>
      </c>
      <c r="D971">
        <v>1</v>
      </c>
      <c r="E971" t="s">
        <v>18</v>
      </c>
      <c r="F971" t="s">
        <v>11</v>
      </c>
      <c r="G971">
        <v>11542</v>
      </c>
      <c r="H971">
        <v>9855</v>
      </c>
      <c r="I971">
        <v>10000</v>
      </c>
    </row>
    <row r="972" spans="1:9" x14ac:dyDescent="0.2">
      <c r="A972">
        <v>654725</v>
      </c>
      <c r="B972">
        <v>1</v>
      </c>
      <c r="C972" t="s">
        <v>725</v>
      </c>
      <c r="D972">
        <v>1</v>
      </c>
      <c r="E972" t="s">
        <v>18</v>
      </c>
      <c r="F972" t="s">
        <v>11</v>
      </c>
      <c r="G972">
        <v>11542</v>
      </c>
      <c r="H972">
        <v>9855</v>
      </c>
      <c r="I972">
        <v>10000</v>
      </c>
    </row>
    <row r="973" spans="1:9" x14ac:dyDescent="0.2">
      <c r="A973">
        <v>654725</v>
      </c>
      <c r="B973">
        <v>1</v>
      </c>
      <c r="C973" t="s">
        <v>726</v>
      </c>
      <c r="D973">
        <v>1</v>
      </c>
      <c r="E973" t="s">
        <v>18</v>
      </c>
      <c r="F973" t="s">
        <v>11</v>
      </c>
      <c r="G973">
        <v>11542</v>
      </c>
      <c r="H973">
        <v>10406</v>
      </c>
      <c r="I973">
        <v>10581</v>
      </c>
    </row>
    <row r="974" spans="1:9" x14ac:dyDescent="0.2">
      <c r="A974">
        <v>36257</v>
      </c>
      <c r="B974">
        <v>0</v>
      </c>
    </row>
    <row r="975" spans="1:9" x14ac:dyDescent="0.2">
      <c r="A975">
        <v>439535</v>
      </c>
      <c r="B975">
        <v>1</v>
      </c>
      <c r="C975" t="s">
        <v>727</v>
      </c>
      <c r="D975">
        <v>1</v>
      </c>
      <c r="E975" t="s">
        <v>724</v>
      </c>
      <c r="F975" t="s">
        <v>11</v>
      </c>
      <c r="G975">
        <v>10999</v>
      </c>
      <c r="H975">
        <v>366</v>
      </c>
      <c r="I975">
        <v>526</v>
      </c>
    </row>
    <row r="976" spans="1:9" x14ac:dyDescent="0.2">
      <c r="A976">
        <v>439535</v>
      </c>
      <c r="B976">
        <v>1</v>
      </c>
      <c r="C976" t="s">
        <v>728</v>
      </c>
      <c r="D976">
        <v>1</v>
      </c>
      <c r="E976" t="s">
        <v>724</v>
      </c>
      <c r="F976" t="s">
        <v>11</v>
      </c>
      <c r="G976">
        <v>10999</v>
      </c>
      <c r="H976">
        <v>8432</v>
      </c>
      <c r="I976">
        <v>8556</v>
      </c>
    </row>
    <row r="977" spans="1:9" x14ac:dyDescent="0.2">
      <c r="A977">
        <v>439535</v>
      </c>
      <c r="B977">
        <v>1</v>
      </c>
      <c r="C977" t="s">
        <v>729</v>
      </c>
      <c r="D977">
        <v>1</v>
      </c>
      <c r="E977" t="s">
        <v>10</v>
      </c>
      <c r="F977" t="s">
        <v>11</v>
      </c>
      <c r="G977">
        <v>10999</v>
      </c>
      <c r="H977">
        <v>8737</v>
      </c>
      <c r="I977">
        <v>9120</v>
      </c>
    </row>
    <row r="978" spans="1:9" x14ac:dyDescent="0.2">
      <c r="A978">
        <v>441145</v>
      </c>
      <c r="B978">
        <v>0</v>
      </c>
    </row>
    <row r="979" spans="1:9" x14ac:dyDescent="0.2">
      <c r="A979">
        <v>43145</v>
      </c>
      <c r="B979">
        <v>0</v>
      </c>
    </row>
    <row r="980" spans="1:9" x14ac:dyDescent="0.2">
      <c r="A980">
        <v>592864</v>
      </c>
      <c r="B980">
        <v>1</v>
      </c>
      <c r="C980" t="s">
        <v>730</v>
      </c>
      <c r="D980">
        <v>1</v>
      </c>
      <c r="E980" t="s">
        <v>13</v>
      </c>
      <c r="F980" t="s">
        <v>11</v>
      </c>
      <c r="G980">
        <v>7837</v>
      </c>
      <c r="H980">
        <v>6300</v>
      </c>
      <c r="I980">
        <v>6445</v>
      </c>
    </row>
    <row r="981" spans="1:9" x14ac:dyDescent="0.2">
      <c r="A981">
        <v>592864</v>
      </c>
      <c r="B981">
        <v>1</v>
      </c>
      <c r="C981" t="s">
        <v>731</v>
      </c>
      <c r="D981">
        <v>1</v>
      </c>
      <c r="E981" t="s">
        <v>18</v>
      </c>
      <c r="F981" t="s">
        <v>11</v>
      </c>
      <c r="G981">
        <v>7837</v>
      </c>
      <c r="H981">
        <v>6879</v>
      </c>
      <c r="I981">
        <v>7120</v>
      </c>
    </row>
    <row r="982" spans="1:9" x14ac:dyDescent="0.2">
      <c r="A982">
        <v>592864</v>
      </c>
      <c r="B982">
        <v>1</v>
      </c>
      <c r="C982" t="s">
        <v>731</v>
      </c>
      <c r="D982">
        <v>1</v>
      </c>
      <c r="E982" t="s">
        <v>18</v>
      </c>
      <c r="F982" t="s">
        <v>11</v>
      </c>
      <c r="G982">
        <v>7837</v>
      </c>
      <c r="H982">
        <v>6879</v>
      </c>
      <c r="I982">
        <v>7120</v>
      </c>
    </row>
    <row r="983" spans="1:9" x14ac:dyDescent="0.2">
      <c r="A983">
        <v>520764</v>
      </c>
      <c r="B983">
        <v>0</v>
      </c>
    </row>
    <row r="984" spans="1:9" x14ac:dyDescent="0.2">
      <c r="A984">
        <v>602153</v>
      </c>
      <c r="B984">
        <v>0</v>
      </c>
      <c r="C984" t="s">
        <v>732</v>
      </c>
      <c r="D984">
        <v>1</v>
      </c>
      <c r="E984" t="s">
        <v>50</v>
      </c>
      <c r="F984" t="s">
        <v>11</v>
      </c>
      <c r="G984">
        <v>8730</v>
      </c>
      <c r="H984">
        <v>548</v>
      </c>
      <c r="I984">
        <v>893</v>
      </c>
    </row>
    <row r="985" spans="1:9" x14ac:dyDescent="0.2">
      <c r="A985">
        <v>330464</v>
      </c>
      <c r="B985">
        <v>0</v>
      </c>
    </row>
    <row r="986" spans="1:9" x14ac:dyDescent="0.2">
      <c r="A986">
        <v>649849</v>
      </c>
      <c r="B986">
        <v>1</v>
      </c>
      <c r="C986" t="s">
        <v>733</v>
      </c>
      <c r="D986">
        <v>1</v>
      </c>
      <c r="E986" t="s">
        <v>15</v>
      </c>
      <c r="F986" t="s">
        <v>11</v>
      </c>
      <c r="G986">
        <v>8957</v>
      </c>
      <c r="H986">
        <v>5949</v>
      </c>
      <c r="I986">
        <v>6041</v>
      </c>
    </row>
    <row r="987" spans="1:9" x14ac:dyDescent="0.2">
      <c r="A987">
        <v>649849</v>
      </c>
      <c r="B987">
        <v>1</v>
      </c>
      <c r="C987" t="s">
        <v>733</v>
      </c>
      <c r="D987">
        <v>1</v>
      </c>
      <c r="E987" t="s">
        <v>15</v>
      </c>
      <c r="F987" t="s">
        <v>11</v>
      </c>
      <c r="G987">
        <v>8957</v>
      </c>
      <c r="H987">
        <v>5949</v>
      </c>
      <c r="I987">
        <v>6041</v>
      </c>
    </row>
    <row r="988" spans="1:9" x14ac:dyDescent="0.2">
      <c r="A988">
        <v>649849</v>
      </c>
      <c r="B988">
        <v>1</v>
      </c>
      <c r="C988" t="s">
        <v>734</v>
      </c>
      <c r="D988">
        <v>0</v>
      </c>
      <c r="E988" t="s">
        <v>18</v>
      </c>
      <c r="F988" t="s">
        <v>200</v>
      </c>
      <c r="G988">
        <v>8957</v>
      </c>
      <c r="H988">
        <v>6190</v>
      </c>
      <c r="I988">
        <v>6251</v>
      </c>
    </row>
    <row r="989" spans="1:9" x14ac:dyDescent="0.2">
      <c r="A989">
        <v>649849</v>
      </c>
      <c r="B989">
        <v>1</v>
      </c>
      <c r="C989" t="s">
        <v>735</v>
      </c>
      <c r="D989">
        <v>0</v>
      </c>
      <c r="E989" t="s">
        <v>15</v>
      </c>
      <c r="F989" t="s">
        <v>29</v>
      </c>
      <c r="G989">
        <v>8957</v>
      </c>
      <c r="H989">
        <v>6658</v>
      </c>
      <c r="I989">
        <v>6700</v>
      </c>
    </row>
    <row r="990" spans="1:9" x14ac:dyDescent="0.2">
      <c r="A990">
        <v>379832</v>
      </c>
      <c r="B990">
        <v>1</v>
      </c>
      <c r="C990" t="s">
        <v>736</v>
      </c>
      <c r="D990">
        <v>1</v>
      </c>
      <c r="E990" t="s">
        <v>18</v>
      </c>
      <c r="F990" t="s">
        <v>11</v>
      </c>
      <c r="G990">
        <v>5774</v>
      </c>
      <c r="H990">
        <v>31</v>
      </c>
      <c r="I990">
        <v>168</v>
      </c>
    </row>
    <row r="991" spans="1:9" x14ac:dyDescent="0.2">
      <c r="A991">
        <v>379832</v>
      </c>
      <c r="B991">
        <v>1</v>
      </c>
      <c r="C991" t="s">
        <v>737</v>
      </c>
      <c r="D991">
        <v>1</v>
      </c>
      <c r="E991" t="s">
        <v>55</v>
      </c>
      <c r="F991" t="s">
        <v>11</v>
      </c>
      <c r="G991">
        <v>5774</v>
      </c>
      <c r="H991">
        <v>732</v>
      </c>
      <c r="I991">
        <v>779</v>
      </c>
    </row>
    <row r="992" spans="1:9" x14ac:dyDescent="0.2">
      <c r="A992">
        <v>379832</v>
      </c>
      <c r="B992">
        <v>1</v>
      </c>
      <c r="C992" t="s">
        <v>738</v>
      </c>
      <c r="D992">
        <v>0</v>
      </c>
      <c r="E992" t="s">
        <v>13</v>
      </c>
      <c r="F992" t="s">
        <v>225</v>
      </c>
      <c r="G992">
        <v>5774</v>
      </c>
      <c r="H992">
        <v>1452</v>
      </c>
      <c r="I992">
        <v>1804</v>
      </c>
    </row>
    <row r="993" spans="1:9" x14ac:dyDescent="0.2">
      <c r="A993">
        <v>379832</v>
      </c>
      <c r="B993">
        <v>1</v>
      </c>
      <c r="C993" t="s">
        <v>739</v>
      </c>
      <c r="D993">
        <v>1</v>
      </c>
      <c r="E993" t="s">
        <v>55</v>
      </c>
      <c r="F993" t="s">
        <v>11</v>
      </c>
      <c r="G993">
        <v>5774</v>
      </c>
      <c r="H993">
        <v>1804</v>
      </c>
      <c r="I993">
        <v>1832</v>
      </c>
    </row>
    <row r="994" spans="1:9" x14ac:dyDescent="0.2">
      <c r="A994">
        <v>379832</v>
      </c>
      <c r="B994">
        <v>1</v>
      </c>
      <c r="C994" t="s">
        <v>740</v>
      </c>
      <c r="D994">
        <v>0</v>
      </c>
      <c r="E994" t="s">
        <v>13</v>
      </c>
      <c r="F994" t="s">
        <v>704</v>
      </c>
      <c r="G994">
        <v>5774</v>
      </c>
      <c r="H994">
        <v>3805</v>
      </c>
      <c r="I994">
        <v>4307</v>
      </c>
    </row>
    <row r="995" spans="1:9" x14ac:dyDescent="0.2">
      <c r="A995">
        <v>379832</v>
      </c>
      <c r="B995">
        <v>1</v>
      </c>
      <c r="C995" t="s">
        <v>741</v>
      </c>
      <c r="D995">
        <v>1</v>
      </c>
      <c r="E995" t="s">
        <v>50</v>
      </c>
      <c r="F995" t="s">
        <v>11</v>
      </c>
      <c r="G995">
        <v>5774</v>
      </c>
      <c r="H995">
        <v>4434</v>
      </c>
      <c r="I995">
        <v>4527</v>
      </c>
    </row>
    <row r="996" spans="1:9" x14ac:dyDescent="0.2">
      <c r="A996">
        <v>379832</v>
      </c>
      <c r="B996">
        <v>1</v>
      </c>
      <c r="C996" t="s">
        <v>741</v>
      </c>
      <c r="D996">
        <v>1</v>
      </c>
      <c r="E996" t="s">
        <v>50</v>
      </c>
      <c r="F996" t="s">
        <v>11</v>
      </c>
      <c r="G996">
        <v>5774</v>
      </c>
      <c r="H996">
        <v>4434</v>
      </c>
      <c r="I996">
        <v>4527</v>
      </c>
    </row>
    <row r="997" spans="1:9" x14ac:dyDescent="0.2">
      <c r="A997">
        <v>379832</v>
      </c>
      <c r="B997">
        <v>1</v>
      </c>
      <c r="C997" t="s">
        <v>742</v>
      </c>
      <c r="D997">
        <v>0</v>
      </c>
      <c r="E997" t="s">
        <v>18</v>
      </c>
      <c r="F997" t="s">
        <v>137</v>
      </c>
      <c r="G997">
        <v>5774</v>
      </c>
      <c r="H997">
        <v>4587</v>
      </c>
      <c r="I997">
        <v>4856</v>
      </c>
    </row>
    <row r="998" spans="1:9" x14ac:dyDescent="0.2">
      <c r="A998">
        <v>379832</v>
      </c>
      <c r="B998">
        <v>1</v>
      </c>
      <c r="C998" t="s">
        <v>743</v>
      </c>
      <c r="D998">
        <v>1</v>
      </c>
      <c r="E998" t="s">
        <v>117</v>
      </c>
      <c r="F998" t="s">
        <v>11</v>
      </c>
      <c r="G998">
        <v>5774</v>
      </c>
      <c r="H998">
        <v>4856</v>
      </c>
      <c r="I998">
        <v>5145</v>
      </c>
    </row>
    <row r="999" spans="1:9" x14ac:dyDescent="0.2">
      <c r="A999">
        <v>379832</v>
      </c>
      <c r="B999">
        <v>1</v>
      </c>
      <c r="C999" t="s">
        <v>743</v>
      </c>
      <c r="D999">
        <v>0</v>
      </c>
      <c r="E999" t="s">
        <v>50</v>
      </c>
      <c r="F999" t="s">
        <v>540</v>
      </c>
      <c r="G999">
        <v>5774</v>
      </c>
      <c r="H999">
        <v>4856</v>
      </c>
      <c r="I999">
        <v>5145</v>
      </c>
    </row>
    <row r="1000" spans="1:9" x14ac:dyDescent="0.2">
      <c r="A1000">
        <v>379832</v>
      </c>
      <c r="B1000">
        <v>1</v>
      </c>
      <c r="C1000" t="s">
        <v>744</v>
      </c>
      <c r="D1000">
        <v>1</v>
      </c>
      <c r="E1000" t="s">
        <v>117</v>
      </c>
      <c r="F1000" t="s">
        <v>11</v>
      </c>
      <c r="G1000">
        <v>5774</v>
      </c>
      <c r="H1000">
        <v>5284</v>
      </c>
      <c r="I1000">
        <v>5400</v>
      </c>
    </row>
    <row r="1001" spans="1:9" x14ac:dyDescent="0.2">
      <c r="A1001">
        <v>685529</v>
      </c>
      <c r="B1001">
        <v>0</v>
      </c>
    </row>
    <row r="1002" spans="1:9" x14ac:dyDescent="0.2">
      <c r="A1002">
        <v>671199</v>
      </c>
      <c r="B1002">
        <v>0</v>
      </c>
    </row>
    <row r="1003" spans="1:9" x14ac:dyDescent="0.2">
      <c r="A1003">
        <v>45864</v>
      </c>
      <c r="B1003">
        <v>1</v>
      </c>
      <c r="C1003" t="s">
        <v>745</v>
      </c>
      <c r="D1003">
        <v>1</v>
      </c>
      <c r="E1003" t="s">
        <v>351</v>
      </c>
      <c r="F1003" t="s">
        <v>11</v>
      </c>
      <c r="G1003">
        <v>5923</v>
      </c>
      <c r="H1003">
        <v>1427</v>
      </c>
      <c r="I1003">
        <v>1700</v>
      </c>
    </row>
    <row r="1004" spans="1:9" x14ac:dyDescent="0.2">
      <c r="A1004">
        <v>458983</v>
      </c>
      <c r="B1004">
        <v>0</v>
      </c>
      <c r="C1004" t="s">
        <v>746</v>
      </c>
      <c r="D1004">
        <v>1</v>
      </c>
      <c r="E1004" t="s">
        <v>50</v>
      </c>
      <c r="F1004" t="s">
        <v>11</v>
      </c>
      <c r="G1004">
        <v>7899</v>
      </c>
      <c r="H1004">
        <v>4751</v>
      </c>
      <c r="I1004">
        <v>4848</v>
      </c>
    </row>
    <row r="1005" spans="1:9" x14ac:dyDescent="0.2">
      <c r="A1005">
        <v>391298</v>
      </c>
      <c r="B1005">
        <v>0</v>
      </c>
      <c r="C1005" t="s">
        <v>730</v>
      </c>
      <c r="D1005">
        <v>1</v>
      </c>
      <c r="E1005" t="s">
        <v>13</v>
      </c>
      <c r="F1005" t="s">
        <v>11</v>
      </c>
      <c r="G1005">
        <v>8295</v>
      </c>
      <c r="H1005">
        <v>6724</v>
      </c>
      <c r="I1005">
        <v>6869</v>
      </c>
    </row>
    <row r="1006" spans="1:9" x14ac:dyDescent="0.2">
      <c r="A1006">
        <v>391298</v>
      </c>
      <c r="B1006">
        <v>0</v>
      </c>
      <c r="C1006" t="s">
        <v>731</v>
      </c>
      <c r="D1006">
        <v>1</v>
      </c>
      <c r="E1006" t="s">
        <v>18</v>
      </c>
      <c r="F1006" t="s">
        <v>11</v>
      </c>
      <c r="G1006">
        <v>8295</v>
      </c>
      <c r="H1006">
        <v>7303</v>
      </c>
      <c r="I1006">
        <v>7544</v>
      </c>
    </row>
    <row r="1007" spans="1:9" x14ac:dyDescent="0.2">
      <c r="A1007">
        <v>391298</v>
      </c>
      <c r="B1007">
        <v>0</v>
      </c>
      <c r="C1007" t="s">
        <v>731</v>
      </c>
      <c r="D1007">
        <v>1</v>
      </c>
      <c r="E1007" t="s">
        <v>18</v>
      </c>
      <c r="F1007" t="s">
        <v>11</v>
      </c>
      <c r="G1007">
        <v>8295</v>
      </c>
      <c r="H1007">
        <v>7303</v>
      </c>
      <c r="I1007">
        <v>7544</v>
      </c>
    </row>
    <row r="1008" spans="1:9" x14ac:dyDescent="0.2">
      <c r="A1008">
        <v>513192</v>
      </c>
      <c r="B1008">
        <v>0</v>
      </c>
    </row>
    <row r="1009" spans="1:9" x14ac:dyDescent="0.2">
      <c r="A1009">
        <v>48871</v>
      </c>
      <c r="B1009">
        <v>1</v>
      </c>
      <c r="C1009" t="s">
        <v>747</v>
      </c>
      <c r="D1009">
        <v>1</v>
      </c>
      <c r="E1009" t="s">
        <v>18</v>
      </c>
      <c r="F1009" t="s">
        <v>11</v>
      </c>
      <c r="G1009">
        <v>12702</v>
      </c>
      <c r="H1009">
        <v>1314</v>
      </c>
      <c r="I1009">
        <v>1414</v>
      </c>
    </row>
    <row r="1010" spans="1:9" x14ac:dyDescent="0.2">
      <c r="A1010">
        <v>48871</v>
      </c>
      <c r="B1010">
        <v>1</v>
      </c>
      <c r="C1010" t="s">
        <v>747</v>
      </c>
      <c r="D1010">
        <v>1</v>
      </c>
      <c r="E1010" t="s">
        <v>18</v>
      </c>
      <c r="F1010" t="s">
        <v>11</v>
      </c>
      <c r="G1010">
        <v>12702</v>
      </c>
      <c r="H1010">
        <v>10606</v>
      </c>
      <c r="I1010">
        <v>10706</v>
      </c>
    </row>
    <row r="1011" spans="1:9" x14ac:dyDescent="0.2">
      <c r="A1011">
        <v>704392</v>
      </c>
      <c r="B1011">
        <v>0</v>
      </c>
    </row>
    <row r="1012" spans="1:9" x14ac:dyDescent="0.2">
      <c r="A1012">
        <v>654820</v>
      </c>
      <c r="B1012">
        <v>0</v>
      </c>
    </row>
    <row r="1013" spans="1:9" x14ac:dyDescent="0.2">
      <c r="A1013">
        <v>671201</v>
      </c>
      <c r="B1013">
        <v>0</v>
      </c>
      <c r="C1013" t="s">
        <v>748</v>
      </c>
      <c r="D1013">
        <v>1</v>
      </c>
      <c r="E1013" t="s">
        <v>39</v>
      </c>
      <c r="F1013" t="s">
        <v>11</v>
      </c>
      <c r="G1013">
        <v>6697</v>
      </c>
      <c r="H1013">
        <v>5505</v>
      </c>
      <c r="I1013">
        <v>5567</v>
      </c>
    </row>
    <row r="1014" spans="1:9" x14ac:dyDescent="0.2">
      <c r="A1014">
        <v>671201</v>
      </c>
      <c r="B1014">
        <v>0</v>
      </c>
      <c r="C1014" t="s">
        <v>748</v>
      </c>
      <c r="D1014">
        <v>1</v>
      </c>
      <c r="E1014" t="s">
        <v>39</v>
      </c>
      <c r="F1014" t="s">
        <v>11</v>
      </c>
      <c r="G1014">
        <v>6697</v>
      </c>
      <c r="H1014">
        <v>5505</v>
      </c>
      <c r="I1014">
        <v>5567</v>
      </c>
    </row>
    <row r="1015" spans="1:9" x14ac:dyDescent="0.2">
      <c r="A1015">
        <v>626544</v>
      </c>
      <c r="B1015">
        <v>0</v>
      </c>
    </row>
    <row r="1016" spans="1:9" x14ac:dyDescent="0.2">
      <c r="A1016">
        <v>338458</v>
      </c>
      <c r="B1016">
        <v>0</v>
      </c>
      <c r="C1016" t="s">
        <v>749</v>
      </c>
      <c r="D1016">
        <v>1</v>
      </c>
      <c r="E1016" t="s">
        <v>50</v>
      </c>
      <c r="F1016" t="s">
        <v>11</v>
      </c>
      <c r="G1016">
        <v>5443</v>
      </c>
      <c r="H1016">
        <v>5013</v>
      </c>
      <c r="I1016">
        <v>5103</v>
      </c>
    </row>
    <row r="1017" spans="1:9" x14ac:dyDescent="0.2">
      <c r="A1017">
        <v>44818</v>
      </c>
      <c r="B1017">
        <v>0</v>
      </c>
    </row>
    <row r="1018" spans="1:9" x14ac:dyDescent="0.2">
      <c r="A1018">
        <v>491779</v>
      </c>
      <c r="B1018">
        <v>0</v>
      </c>
    </row>
    <row r="1019" spans="1:9" x14ac:dyDescent="0.2">
      <c r="A1019">
        <v>28943</v>
      </c>
      <c r="B1019">
        <v>0</v>
      </c>
    </row>
    <row r="1020" spans="1:9" x14ac:dyDescent="0.2">
      <c r="A1020">
        <v>3186</v>
      </c>
      <c r="B1020">
        <v>0</v>
      </c>
    </row>
    <row r="1021" spans="1:9" x14ac:dyDescent="0.2">
      <c r="A1021">
        <v>406380</v>
      </c>
      <c r="B1021">
        <v>0</v>
      </c>
    </row>
    <row r="1022" spans="1:9" x14ac:dyDescent="0.2">
      <c r="A1022">
        <v>604543</v>
      </c>
      <c r="B1022">
        <v>0</v>
      </c>
      <c r="C1022" t="s">
        <v>750</v>
      </c>
      <c r="D1022">
        <v>0</v>
      </c>
      <c r="E1022" t="s">
        <v>50</v>
      </c>
      <c r="F1022" t="s">
        <v>64</v>
      </c>
      <c r="G1022">
        <v>8840</v>
      </c>
      <c r="H1022">
        <v>7523</v>
      </c>
      <c r="I1022">
        <v>7557</v>
      </c>
    </row>
    <row r="1023" spans="1:9" x14ac:dyDescent="0.2">
      <c r="A1023">
        <v>41213</v>
      </c>
      <c r="B1023">
        <v>0</v>
      </c>
      <c r="C1023" t="s">
        <v>751</v>
      </c>
      <c r="D1023">
        <v>1</v>
      </c>
      <c r="E1023" t="s">
        <v>10</v>
      </c>
      <c r="F1023" t="s">
        <v>11</v>
      </c>
      <c r="G1023">
        <v>15633</v>
      </c>
      <c r="H1023">
        <v>2096</v>
      </c>
      <c r="I1023">
        <v>2134</v>
      </c>
    </row>
    <row r="1024" spans="1:9" x14ac:dyDescent="0.2">
      <c r="A1024">
        <v>695619</v>
      </c>
      <c r="B1024">
        <v>0</v>
      </c>
    </row>
    <row r="1025" spans="1:9" x14ac:dyDescent="0.2">
      <c r="A1025">
        <v>35226</v>
      </c>
      <c r="B1025">
        <v>0</v>
      </c>
    </row>
    <row r="1026" spans="1:9" x14ac:dyDescent="0.2">
      <c r="A1026">
        <v>564547</v>
      </c>
      <c r="B1026">
        <v>1</v>
      </c>
      <c r="C1026" t="s">
        <v>752</v>
      </c>
      <c r="D1026">
        <v>1</v>
      </c>
      <c r="E1026" t="s">
        <v>319</v>
      </c>
      <c r="F1026" t="s">
        <v>34</v>
      </c>
      <c r="G1026">
        <v>7604</v>
      </c>
      <c r="H1026">
        <v>0</v>
      </c>
      <c r="I1026">
        <v>43</v>
      </c>
    </row>
    <row r="1027" spans="1:9" x14ac:dyDescent="0.2">
      <c r="A1027">
        <v>564547</v>
      </c>
      <c r="B1027">
        <v>1</v>
      </c>
      <c r="C1027" t="s">
        <v>753</v>
      </c>
      <c r="D1027">
        <v>0</v>
      </c>
      <c r="E1027" t="s">
        <v>319</v>
      </c>
      <c r="F1027" t="s">
        <v>754</v>
      </c>
      <c r="G1027">
        <v>7604</v>
      </c>
      <c r="H1027">
        <v>44</v>
      </c>
      <c r="I1027">
        <v>212</v>
      </c>
    </row>
    <row r="1028" spans="1:9" x14ac:dyDescent="0.2">
      <c r="A1028">
        <v>564547</v>
      </c>
      <c r="B1028">
        <v>1</v>
      </c>
      <c r="C1028" t="s">
        <v>755</v>
      </c>
      <c r="D1028">
        <v>1</v>
      </c>
      <c r="E1028" t="s">
        <v>31</v>
      </c>
      <c r="F1028" t="s">
        <v>11</v>
      </c>
      <c r="G1028">
        <v>7604</v>
      </c>
      <c r="H1028">
        <v>499</v>
      </c>
      <c r="I1028">
        <v>514</v>
      </c>
    </row>
    <row r="1029" spans="1:9" x14ac:dyDescent="0.2">
      <c r="A1029">
        <v>564547</v>
      </c>
      <c r="B1029">
        <v>1</v>
      </c>
      <c r="C1029" t="s">
        <v>756</v>
      </c>
      <c r="D1029">
        <v>0</v>
      </c>
      <c r="E1029" t="s">
        <v>44</v>
      </c>
      <c r="F1029" t="s">
        <v>757</v>
      </c>
      <c r="G1029">
        <v>7604</v>
      </c>
      <c r="H1029">
        <v>1158</v>
      </c>
      <c r="I1029">
        <v>1276</v>
      </c>
    </row>
    <row r="1030" spans="1:9" x14ac:dyDescent="0.2">
      <c r="A1030">
        <v>564547</v>
      </c>
      <c r="B1030">
        <v>1</v>
      </c>
      <c r="C1030" t="s">
        <v>758</v>
      </c>
      <c r="D1030">
        <v>1</v>
      </c>
      <c r="E1030" t="s">
        <v>41</v>
      </c>
      <c r="F1030" t="s">
        <v>11</v>
      </c>
      <c r="G1030">
        <v>7604</v>
      </c>
      <c r="H1030">
        <v>4813</v>
      </c>
      <c r="I1030">
        <v>4824</v>
      </c>
    </row>
    <row r="1031" spans="1:9" x14ac:dyDescent="0.2">
      <c r="A1031">
        <v>564547</v>
      </c>
      <c r="B1031">
        <v>1</v>
      </c>
      <c r="C1031" t="s">
        <v>759</v>
      </c>
      <c r="D1031">
        <v>1</v>
      </c>
      <c r="E1031" t="s">
        <v>319</v>
      </c>
      <c r="F1031" t="s">
        <v>760</v>
      </c>
      <c r="G1031">
        <v>7604</v>
      </c>
      <c r="H1031">
        <v>4825</v>
      </c>
      <c r="I1031">
        <v>4935</v>
      </c>
    </row>
    <row r="1032" spans="1:9" x14ac:dyDescent="0.2">
      <c r="A1032">
        <v>564547</v>
      </c>
      <c r="B1032">
        <v>1</v>
      </c>
      <c r="C1032" t="s">
        <v>761</v>
      </c>
      <c r="D1032">
        <v>0</v>
      </c>
      <c r="E1032" t="s">
        <v>50</v>
      </c>
      <c r="F1032" t="s">
        <v>182</v>
      </c>
      <c r="G1032">
        <v>7604</v>
      </c>
      <c r="H1032">
        <v>5593</v>
      </c>
      <c r="I1032">
        <v>5651</v>
      </c>
    </row>
    <row r="1033" spans="1:9" x14ac:dyDescent="0.2">
      <c r="A1033">
        <v>564547</v>
      </c>
      <c r="B1033">
        <v>1</v>
      </c>
      <c r="C1033" t="s">
        <v>761</v>
      </c>
      <c r="D1033">
        <v>0</v>
      </c>
      <c r="E1033" t="s">
        <v>190</v>
      </c>
      <c r="F1033" t="s">
        <v>182</v>
      </c>
      <c r="G1033">
        <v>7604</v>
      </c>
      <c r="H1033">
        <v>5593</v>
      </c>
      <c r="I1033">
        <v>5651</v>
      </c>
    </row>
    <row r="1034" spans="1:9" x14ac:dyDescent="0.2">
      <c r="A1034">
        <v>564547</v>
      </c>
      <c r="B1034">
        <v>1</v>
      </c>
      <c r="C1034" t="s">
        <v>761</v>
      </c>
      <c r="D1034">
        <v>0</v>
      </c>
      <c r="E1034" t="s">
        <v>236</v>
      </c>
      <c r="F1034" t="s">
        <v>182</v>
      </c>
      <c r="G1034">
        <v>7604</v>
      </c>
      <c r="H1034">
        <v>5593</v>
      </c>
      <c r="I1034">
        <v>5651</v>
      </c>
    </row>
    <row r="1035" spans="1:9" x14ac:dyDescent="0.2">
      <c r="A1035">
        <v>564547</v>
      </c>
      <c r="B1035">
        <v>1</v>
      </c>
      <c r="C1035" t="s">
        <v>762</v>
      </c>
      <c r="D1035">
        <v>1</v>
      </c>
      <c r="E1035" t="s">
        <v>18</v>
      </c>
      <c r="F1035" t="s">
        <v>760</v>
      </c>
      <c r="G1035">
        <v>7604</v>
      </c>
      <c r="H1035">
        <v>6121</v>
      </c>
      <c r="I1035">
        <v>6297</v>
      </c>
    </row>
    <row r="1036" spans="1:9" x14ac:dyDescent="0.2">
      <c r="A1036">
        <v>564547</v>
      </c>
      <c r="B1036">
        <v>1</v>
      </c>
      <c r="C1036" t="s">
        <v>763</v>
      </c>
      <c r="D1036">
        <v>1</v>
      </c>
      <c r="E1036" t="s">
        <v>117</v>
      </c>
      <c r="F1036" t="s">
        <v>11</v>
      </c>
      <c r="G1036">
        <v>7604</v>
      </c>
      <c r="H1036">
        <v>6586</v>
      </c>
      <c r="I1036">
        <v>6646</v>
      </c>
    </row>
    <row r="1037" spans="1:9" x14ac:dyDescent="0.2">
      <c r="A1037">
        <v>564547</v>
      </c>
      <c r="B1037">
        <v>1</v>
      </c>
      <c r="C1037" t="s">
        <v>764</v>
      </c>
      <c r="D1037">
        <v>1</v>
      </c>
      <c r="E1037" t="s">
        <v>18</v>
      </c>
      <c r="F1037" t="s">
        <v>11</v>
      </c>
      <c r="G1037">
        <v>7604</v>
      </c>
      <c r="H1037">
        <v>6646</v>
      </c>
      <c r="I1037">
        <v>6698</v>
      </c>
    </row>
    <row r="1038" spans="1:9" x14ac:dyDescent="0.2">
      <c r="A1038">
        <v>695344</v>
      </c>
      <c r="B1038">
        <v>0</v>
      </c>
    </row>
    <row r="1039" spans="1:9" x14ac:dyDescent="0.2">
      <c r="A1039">
        <v>18899</v>
      </c>
      <c r="B1039">
        <v>1</v>
      </c>
      <c r="C1039" t="s">
        <v>765</v>
      </c>
      <c r="D1039">
        <v>1</v>
      </c>
      <c r="E1039" t="s">
        <v>18</v>
      </c>
      <c r="F1039" t="s">
        <v>11</v>
      </c>
      <c r="G1039">
        <v>9637</v>
      </c>
      <c r="H1039">
        <v>1540</v>
      </c>
      <c r="I1039">
        <v>1564</v>
      </c>
    </row>
    <row r="1040" spans="1:9" x14ac:dyDescent="0.2">
      <c r="A1040">
        <v>18899</v>
      </c>
      <c r="B1040">
        <v>1</v>
      </c>
      <c r="C1040" t="s">
        <v>766</v>
      </c>
      <c r="D1040">
        <v>0</v>
      </c>
      <c r="E1040" t="s">
        <v>449</v>
      </c>
      <c r="F1040" t="s">
        <v>446</v>
      </c>
      <c r="G1040">
        <v>9637</v>
      </c>
      <c r="H1040">
        <v>1980</v>
      </c>
      <c r="I1040">
        <v>2206</v>
      </c>
    </row>
    <row r="1041" spans="1:9" x14ac:dyDescent="0.2">
      <c r="A1041">
        <v>18899</v>
      </c>
      <c r="B1041">
        <v>1</v>
      </c>
      <c r="C1041" t="s">
        <v>767</v>
      </c>
      <c r="D1041">
        <v>1</v>
      </c>
      <c r="E1041" t="s">
        <v>15</v>
      </c>
      <c r="F1041" t="s">
        <v>11</v>
      </c>
      <c r="G1041">
        <v>9637</v>
      </c>
      <c r="H1041">
        <v>4184</v>
      </c>
      <c r="I1041">
        <v>4376</v>
      </c>
    </row>
    <row r="1042" spans="1:9" x14ac:dyDescent="0.2">
      <c r="A1042">
        <v>18899</v>
      </c>
      <c r="B1042">
        <v>1</v>
      </c>
      <c r="C1042" t="s">
        <v>768</v>
      </c>
      <c r="D1042">
        <v>1</v>
      </c>
      <c r="E1042" t="s">
        <v>15</v>
      </c>
      <c r="F1042" t="s">
        <v>11</v>
      </c>
      <c r="G1042">
        <v>9637</v>
      </c>
      <c r="H1042">
        <v>4376</v>
      </c>
      <c r="I1042">
        <v>4465</v>
      </c>
    </row>
    <row r="1043" spans="1:9" x14ac:dyDescent="0.2">
      <c r="A1043">
        <v>18899</v>
      </c>
      <c r="B1043">
        <v>1</v>
      </c>
      <c r="C1043" t="s">
        <v>769</v>
      </c>
      <c r="D1043">
        <v>1</v>
      </c>
      <c r="E1043" t="s">
        <v>50</v>
      </c>
      <c r="F1043" t="s">
        <v>11</v>
      </c>
      <c r="G1043">
        <v>9637</v>
      </c>
      <c r="H1043">
        <v>4465</v>
      </c>
      <c r="I1043">
        <v>4679</v>
      </c>
    </row>
    <row r="1044" spans="1:9" x14ac:dyDescent="0.2">
      <c r="A1044">
        <v>18899</v>
      </c>
      <c r="B1044">
        <v>1</v>
      </c>
      <c r="C1044" t="s">
        <v>769</v>
      </c>
      <c r="D1044">
        <v>1</v>
      </c>
      <c r="E1044" t="s">
        <v>50</v>
      </c>
      <c r="F1044" t="s">
        <v>169</v>
      </c>
      <c r="G1044">
        <v>9637</v>
      </c>
      <c r="H1044">
        <v>4465</v>
      </c>
      <c r="I1044">
        <v>4679</v>
      </c>
    </row>
    <row r="1045" spans="1:9" x14ac:dyDescent="0.2">
      <c r="A1045">
        <v>18899</v>
      </c>
      <c r="B1045">
        <v>1</v>
      </c>
      <c r="C1045" t="s">
        <v>770</v>
      </c>
      <c r="D1045">
        <v>1</v>
      </c>
      <c r="E1045" t="s">
        <v>50</v>
      </c>
      <c r="F1045" t="s">
        <v>11</v>
      </c>
      <c r="G1045">
        <v>9637</v>
      </c>
      <c r="H1045">
        <v>9274</v>
      </c>
      <c r="I1045">
        <v>9312</v>
      </c>
    </row>
    <row r="1046" spans="1:9" x14ac:dyDescent="0.2">
      <c r="A1046">
        <v>593402</v>
      </c>
      <c r="B1046">
        <v>0</v>
      </c>
      <c r="C1046" t="s">
        <v>771</v>
      </c>
      <c r="D1046">
        <v>0</v>
      </c>
      <c r="E1046" t="s">
        <v>55</v>
      </c>
      <c r="F1046" t="s">
        <v>64</v>
      </c>
      <c r="G1046">
        <v>6156</v>
      </c>
      <c r="H1046">
        <v>543</v>
      </c>
      <c r="I1046">
        <v>921</v>
      </c>
    </row>
    <row r="1047" spans="1:9" x14ac:dyDescent="0.2">
      <c r="A1047">
        <v>593402</v>
      </c>
      <c r="B1047">
        <v>0</v>
      </c>
      <c r="C1047" t="s">
        <v>771</v>
      </c>
      <c r="D1047">
        <v>0</v>
      </c>
      <c r="E1047" t="s">
        <v>449</v>
      </c>
      <c r="F1047" t="s">
        <v>64</v>
      </c>
      <c r="G1047">
        <v>6156</v>
      </c>
      <c r="H1047">
        <v>543</v>
      </c>
      <c r="I1047">
        <v>921</v>
      </c>
    </row>
    <row r="1048" spans="1:9" x14ac:dyDescent="0.2">
      <c r="A1048">
        <v>637189</v>
      </c>
      <c r="B1048">
        <v>1</v>
      </c>
      <c r="C1048" t="s">
        <v>772</v>
      </c>
      <c r="D1048">
        <v>1</v>
      </c>
      <c r="E1048" t="s">
        <v>50</v>
      </c>
      <c r="F1048" t="s">
        <v>11</v>
      </c>
      <c r="G1048">
        <v>8892</v>
      </c>
      <c r="H1048">
        <v>6737</v>
      </c>
      <c r="I1048">
        <v>6782</v>
      </c>
    </row>
    <row r="1049" spans="1:9" x14ac:dyDescent="0.2">
      <c r="A1049">
        <v>637189</v>
      </c>
      <c r="B1049">
        <v>1</v>
      </c>
      <c r="C1049" t="s">
        <v>772</v>
      </c>
      <c r="D1049">
        <v>1</v>
      </c>
      <c r="E1049" t="s">
        <v>50</v>
      </c>
      <c r="F1049" t="s">
        <v>11</v>
      </c>
      <c r="G1049">
        <v>8892</v>
      </c>
      <c r="H1049">
        <v>6737</v>
      </c>
      <c r="I1049">
        <v>6782</v>
      </c>
    </row>
    <row r="1050" spans="1:9" x14ac:dyDescent="0.2">
      <c r="A1050">
        <v>637189</v>
      </c>
      <c r="B1050">
        <v>1</v>
      </c>
      <c r="C1050" t="s">
        <v>773</v>
      </c>
      <c r="D1050">
        <v>1</v>
      </c>
      <c r="E1050" t="s">
        <v>117</v>
      </c>
      <c r="F1050" t="s">
        <v>11</v>
      </c>
      <c r="G1050">
        <v>8892</v>
      </c>
      <c r="H1050">
        <v>7861</v>
      </c>
      <c r="I1050">
        <v>7945</v>
      </c>
    </row>
    <row r="1051" spans="1:9" x14ac:dyDescent="0.2">
      <c r="A1051">
        <v>637189</v>
      </c>
      <c r="B1051">
        <v>1</v>
      </c>
      <c r="C1051" t="s">
        <v>774</v>
      </c>
      <c r="D1051">
        <v>1</v>
      </c>
      <c r="E1051" t="s">
        <v>23</v>
      </c>
      <c r="F1051" t="s">
        <v>11</v>
      </c>
      <c r="G1051">
        <v>8892</v>
      </c>
      <c r="H1051">
        <v>7945</v>
      </c>
      <c r="I1051">
        <v>8027</v>
      </c>
    </row>
    <row r="1052" spans="1:9" x14ac:dyDescent="0.2">
      <c r="A1052">
        <v>637189</v>
      </c>
      <c r="B1052">
        <v>1</v>
      </c>
      <c r="C1052" t="s">
        <v>774</v>
      </c>
      <c r="D1052">
        <v>1</v>
      </c>
      <c r="E1052" t="s">
        <v>15</v>
      </c>
      <c r="F1052" t="s">
        <v>11</v>
      </c>
      <c r="G1052">
        <v>8892</v>
      </c>
      <c r="H1052">
        <v>7945</v>
      </c>
      <c r="I1052">
        <v>8027</v>
      </c>
    </row>
    <row r="1053" spans="1:9" x14ac:dyDescent="0.2">
      <c r="A1053">
        <v>9764</v>
      </c>
      <c r="B1053">
        <v>0</v>
      </c>
    </row>
    <row r="1054" spans="1:9" x14ac:dyDescent="0.2">
      <c r="A1054">
        <v>661641</v>
      </c>
      <c r="B1054">
        <v>0</v>
      </c>
    </row>
    <row r="1055" spans="1:9" x14ac:dyDescent="0.2">
      <c r="A1055">
        <v>522403</v>
      </c>
      <c r="B1055">
        <v>1</v>
      </c>
      <c r="C1055" t="s">
        <v>775</v>
      </c>
      <c r="D1055">
        <v>0</v>
      </c>
      <c r="E1055" t="s">
        <v>50</v>
      </c>
      <c r="F1055" t="s">
        <v>51</v>
      </c>
      <c r="G1055">
        <v>5409</v>
      </c>
      <c r="H1055">
        <v>247</v>
      </c>
      <c r="I1055">
        <v>334</v>
      </c>
    </row>
    <row r="1056" spans="1:9" x14ac:dyDescent="0.2">
      <c r="A1056">
        <v>522403</v>
      </c>
      <c r="B1056">
        <v>1</v>
      </c>
      <c r="C1056" t="s">
        <v>775</v>
      </c>
      <c r="D1056">
        <v>1</v>
      </c>
      <c r="E1056" t="s">
        <v>41</v>
      </c>
      <c r="F1056" t="s">
        <v>11</v>
      </c>
      <c r="G1056">
        <v>5409</v>
      </c>
      <c r="H1056">
        <v>247</v>
      </c>
      <c r="I1056">
        <v>334</v>
      </c>
    </row>
    <row r="1057" spans="1:9" x14ac:dyDescent="0.2">
      <c r="A1057">
        <v>522403</v>
      </c>
      <c r="B1057">
        <v>1</v>
      </c>
      <c r="C1057" t="s">
        <v>776</v>
      </c>
      <c r="D1057">
        <v>1</v>
      </c>
      <c r="E1057" t="s">
        <v>55</v>
      </c>
      <c r="F1057" t="s">
        <v>11</v>
      </c>
      <c r="G1057">
        <v>5409</v>
      </c>
      <c r="H1057">
        <v>360</v>
      </c>
      <c r="I1057">
        <v>401</v>
      </c>
    </row>
    <row r="1058" spans="1:9" x14ac:dyDescent="0.2">
      <c r="A1058">
        <v>522403</v>
      </c>
      <c r="B1058">
        <v>1</v>
      </c>
      <c r="C1058" t="s">
        <v>777</v>
      </c>
      <c r="D1058">
        <v>0</v>
      </c>
      <c r="E1058" t="s">
        <v>41</v>
      </c>
      <c r="F1058" t="s">
        <v>358</v>
      </c>
      <c r="G1058">
        <v>5409</v>
      </c>
      <c r="H1058">
        <v>837</v>
      </c>
      <c r="I1058">
        <v>946</v>
      </c>
    </row>
    <row r="1059" spans="1:9" x14ac:dyDescent="0.2">
      <c r="A1059">
        <v>522403</v>
      </c>
      <c r="B1059">
        <v>1</v>
      </c>
      <c r="C1059" t="s">
        <v>778</v>
      </c>
      <c r="D1059">
        <v>0</v>
      </c>
      <c r="E1059" t="s">
        <v>55</v>
      </c>
      <c r="F1059" t="s">
        <v>29</v>
      </c>
      <c r="G1059">
        <v>5409</v>
      </c>
      <c r="H1059">
        <v>1404</v>
      </c>
      <c r="I1059">
        <v>1461</v>
      </c>
    </row>
    <row r="1060" spans="1:9" x14ac:dyDescent="0.2">
      <c r="A1060">
        <v>522403</v>
      </c>
      <c r="B1060">
        <v>1</v>
      </c>
      <c r="C1060" t="s">
        <v>779</v>
      </c>
      <c r="D1060">
        <v>1</v>
      </c>
      <c r="E1060" t="s">
        <v>41</v>
      </c>
      <c r="F1060" t="s">
        <v>11</v>
      </c>
      <c r="G1060">
        <v>5409</v>
      </c>
      <c r="H1060">
        <v>4357</v>
      </c>
      <c r="I1060">
        <v>4369</v>
      </c>
    </row>
    <row r="1061" spans="1:9" x14ac:dyDescent="0.2">
      <c r="A1061">
        <v>522403</v>
      </c>
      <c r="B1061">
        <v>1</v>
      </c>
      <c r="C1061" t="s">
        <v>780</v>
      </c>
      <c r="D1061">
        <v>0</v>
      </c>
      <c r="E1061" t="s">
        <v>18</v>
      </c>
      <c r="F1061" t="s">
        <v>118</v>
      </c>
      <c r="G1061">
        <v>5409</v>
      </c>
      <c r="H1061">
        <v>4427</v>
      </c>
      <c r="I1061">
        <v>4648</v>
      </c>
    </row>
    <row r="1062" spans="1:9" x14ac:dyDescent="0.2">
      <c r="A1062">
        <v>522403</v>
      </c>
      <c r="B1062">
        <v>1</v>
      </c>
      <c r="C1062" t="s">
        <v>781</v>
      </c>
      <c r="D1062">
        <v>1</v>
      </c>
      <c r="E1062" t="s">
        <v>41</v>
      </c>
      <c r="F1062" t="s">
        <v>11</v>
      </c>
      <c r="G1062">
        <v>5409</v>
      </c>
      <c r="H1062">
        <v>5111</v>
      </c>
      <c r="I1062">
        <v>5172</v>
      </c>
    </row>
    <row r="1063" spans="1:9" x14ac:dyDescent="0.2">
      <c r="A1063">
        <v>522403</v>
      </c>
      <c r="B1063">
        <v>1</v>
      </c>
      <c r="C1063" t="s">
        <v>782</v>
      </c>
      <c r="D1063">
        <v>1</v>
      </c>
      <c r="E1063" t="s">
        <v>41</v>
      </c>
      <c r="F1063" t="s">
        <v>783</v>
      </c>
      <c r="G1063">
        <v>5409</v>
      </c>
      <c r="H1063">
        <v>5179</v>
      </c>
      <c r="I1063">
        <v>5262</v>
      </c>
    </row>
    <row r="1064" spans="1:9" x14ac:dyDescent="0.2">
      <c r="A1064">
        <v>329188</v>
      </c>
      <c r="B1064">
        <v>0</v>
      </c>
    </row>
    <row r="1065" spans="1:9" x14ac:dyDescent="0.2">
      <c r="A1065">
        <v>530743</v>
      </c>
      <c r="B1065">
        <v>1</v>
      </c>
      <c r="C1065" t="s">
        <v>784</v>
      </c>
      <c r="D1065">
        <v>1</v>
      </c>
      <c r="E1065" t="s">
        <v>13</v>
      </c>
      <c r="F1065" t="s">
        <v>11</v>
      </c>
      <c r="G1065">
        <v>7902</v>
      </c>
      <c r="H1065">
        <v>87</v>
      </c>
      <c r="I1065">
        <v>189</v>
      </c>
    </row>
    <row r="1066" spans="1:9" x14ac:dyDescent="0.2">
      <c r="A1066">
        <v>530743</v>
      </c>
      <c r="B1066">
        <v>1</v>
      </c>
      <c r="C1066" t="s">
        <v>785</v>
      </c>
      <c r="D1066">
        <v>0</v>
      </c>
      <c r="E1066" t="s">
        <v>55</v>
      </c>
      <c r="F1066" t="s">
        <v>29</v>
      </c>
      <c r="G1066">
        <v>7902</v>
      </c>
      <c r="H1066">
        <v>191</v>
      </c>
      <c r="I1066">
        <v>457</v>
      </c>
    </row>
    <row r="1067" spans="1:9" x14ac:dyDescent="0.2">
      <c r="A1067">
        <v>530743</v>
      </c>
      <c r="B1067">
        <v>1</v>
      </c>
      <c r="C1067" t="s">
        <v>785</v>
      </c>
      <c r="D1067">
        <v>0</v>
      </c>
      <c r="E1067" t="s">
        <v>44</v>
      </c>
      <c r="F1067" t="s">
        <v>29</v>
      </c>
      <c r="G1067">
        <v>7902</v>
      </c>
      <c r="H1067">
        <v>191</v>
      </c>
      <c r="I1067">
        <v>457</v>
      </c>
    </row>
    <row r="1068" spans="1:9" x14ac:dyDescent="0.2">
      <c r="A1068">
        <v>530743</v>
      </c>
      <c r="B1068">
        <v>1</v>
      </c>
      <c r="C1068" t="s">
        <v>786</v>
      </c>
      <c r="D1068">
        <v>1</v>
      </c>
      <c r="E1068" t="s">
        <v>18</v>
      </c>
      <c r="F1068" t="s">
        <v>11</v>
      </c>
      <c r="G1068">
        <v>7902</v>
      </c>
      <c r="H1068">
        <v>5124</v>
      </c>
      <c r="I1068">
        <v>5187</v>
      </c>
    </row>
    <row r="1069" spans="1:9" x14ac:dyDescent="0.2">
      <c r="A1069">
        <v>530743</v>
      </c>
      <c r="B1069">
        <v>1</v>
      </c>
      <c r="C1069" t="s">
        <v>787</v>
      </c>
      <c r="D1069">
        <v>1</v>
      </c>
      <c r="E1069" t="s">
        <v>41</v>
      </c>
      <c r="F1069" t="s">
        <v>11</v>
      </c>
      <c r="G1069">
        <v>7902</v>
      </c>
      <c r="H1069">
        <v>5187</v>
      </c>
      <c r="I1069">
        <v>5203</v>
      </c>
    </row>
    <row r="1070" spans="1:9" x14ac:dyDescent="0.2">
      <c r="A1070">
        <v>530743</v>
      </c>
      <c r="B1070">
        <v>1</v>
      </c>
      <c r="C1070" t="s">
        <v>788</v>
      </c>
      <c r="D1070">
        <v>1</v>
      </c>
      <c r="E1070" t="s">
        <v>50</v>
      </c>
      <c r="F1070" t="s">
        <v>11</v>
      </c>
      <c r="G1070">
        <v>7902</v>
      </c>
      <c r="H1070">
        <v>5203</v>
      </c>
      <c r="I1070">
        <v>5262</v>
      </c>
    </row>
    <row r="1071" spans="1:9" x14ac:dyDescent="0.2">
      <c r="A1071">
        <v>530743</v>
      </c>
      <c r="B1071">
        <v>1</v>
      </c>
      <c r="C1071" t="s">
        <v>789</v>
      </c>
      <c r="D1071">
        <v>1</v>
      </c>
      <c r="E1071" t="s">
        <v>13</v>
      </c>
      <c r="F1071" t="s">
        <v>11</v>
      </c>
      <c r="G1071">
        <v>7902</v>
      </c>
      <c r="H1071">
        <v>5855</v>
      </c>
      <c r="I1071">
        <v>5901</v>
      </c>
    </row>
    <row r="1072" spans="1:9" x14ac:dyDescent="0.2">
      <c r="A1072">
        <v>530743</v>
      </c>
      <c r="B1072">
        <v>1</v>
      </c>
      <c r="C1072" t="s">
        <v>790</v>
      </c>
      <c r="D1072">
        <v>1</v>
      </c>
      <c r="E1072" t="s">
        <v>13</v>
      </c>
      <c r="F1072" t="s">
        <v>11</v>
      </c>
      <c r="G1072">
        <v>7902</v>
      </c>
      <c r="H1072">
        <v>6125</v>
      </c>
      <c r="I1072">
        <v>6168</v>
      </c>
    </row>
    <row r="1073" spans="1:9" x14ac:dyDescent="0.2">
      <c r="A1073">
        <v>530743</v>
      </c>
      <c r="B1073">
        <v>1</v>
      </c>
      <c r="C1073" t="s">
        <v>791</v>
      </c>
      <c r="D1073">
        <v>1</v>
      </c>
      <c r="E1073" t="s">
        <v>18</v>
      </c>
      <c r="F1073" t="s">
        <v>11</v>
      </c>
      <c r="G1073">
        <v>7902</v>
      </c>
      <c r="H1073">
        <v>6293</v>
      </c>
      <c r="I1073">
        <v>6405</v>
      </c>
    </row>
    <row r="1074" spans="1:9" x14ac:dyDescent="0.2">
      <c r="A1074">
        <v>642658</v>
      </c>
      <c r="B1074">
        <v>0</v>
      </c>
    </row>
    <row r="1075" spans="1:9" x14ac:dyDescent="0.2">
      <c r="A1075">
        <v>708842</v>
      </c>
      <c r="B1075">
        <v>0</v>
      </c>
    </row>
    <row r="1076" spans="1:9" x14ac:dyDescent="0.2">
      <c r="A1076">
        <v>578265</v>
      </c>
      <c r="B1076">
        <v>1</v>
      </c>
      <c r="C1076" t="s">
        <v>792</v>
      </c>
      <c r="D1076">
        <v>1</v>
      </c>
      <c r="E1076" t="s">
        <v>59</v>
      </c>
      <c r="F1076" t="s">
        <v>11</v>
      </c>
      <c r="G1076">
        <v>4802</v>
      </c>
      <c r="H1076">
        <v>4383</v>
      </c>
      <c r="I1076">
        <v>4506</v>
      </c>
    </row>
    <row r="1077" spans="1:9" x14ac:dyDescent="0.2">
      <c r="A1077">
        <v>578265</v>
      </c>
      <c r="B1077">
        <v>1</v>
      </c>
      <c r="C1077" t="s">
        <v>792</v>
      </c>
      <c r="D1077">
        <v>1</v>
      </c>
      <c r="E1077" t="s">
        <v>61</v>
      </c>
      <c r="F1077" t="s">
        <v>11</v>
      </c>
      <c r="G1077">
        <v>4802</v>
      </c>
      <c r="H1077">
        <v>4383</v>
      </c>
      <c r="I1077">
        <v>4506</v>
      </c>
    </row>
    <row r="1078" spans="1:9" x14ac:dyDescent="0.2">
      <c r="A1078">
        <v>578265</v>
      </c>
      <c r="B1078">
        <v>1</v>
      </c>
      <c r="C1078" t="s">
        <v>792</v>
      </c>
      <c r="D1078">
        <v>1</v>
      </c>
      <c r="E1078" t="s">
        <v>60</v>
      </c>
      <c r="F1078" t="s">
        <v>11</v>
      </c>
      <c r="G1078">
        <v>4802</v>
      </c>
      <c r="H1078">
        <v>4383</v>
      </c>
      <c r="I1078">
        <v>4506</v>
      </c>
    </row>
    <row r="1079" spans="1:9" x14ac:dyDescent="0.2">
      <c r="A1079">
        <v>578265</v>
      </c>
      <c r="B1079">
        <v>1</v>
      </c>
      <c r="C1079" t="s">
        <v>793</v>
      </c>
      <c r="D1079">
        <v>1</v>
      </c>
      <c r="E1079" t="s">
        <v>59</v>
      </c>
      <c r="F1079" t="s">
        <v>11</v>
      </c>
      <c r="G1079">
        <v>4802</v>
      </c>
      <c r="H1079">
        <v>4506</v>
      </c>
      <c r="I1079">
        <v>4574</v>
      </c>
    </row>
    <row r="1080" spans="1:9" x14ac:dyDescent="0.2">
      <c r="A1080">
        <v>578265</v>
      </c>
      <c r="B1080">
        <v>1</v>
      </c>
      <c r="C1080" t="s">
        <v>793</v>
      </c>
      <c r="D1080">
        <v>1</v>
      </c>
      <c r="E1080" t="s">
        <v>60</v>
      </c>
      <c r="F1080" t="s">
        <v>11</v>
      </c>
      <c r="G1080">
        <v>4802</v>
      </c>
      <c r="H1080">
        <v>4506</v>
      </c>
      <c r="I1080">
        <v>4574</v>
      </c>
    </row>
    <row r="1081" spans="1:9" x14ac:dyDescent="0.2">
      <c r="A1081">
        <v>578265</v>
      </c>
      <c r="B1081">
        <v>1</v>
      </c>
      <c r="C1081" t="s">
        <v>793</v>
      </c>
      <c r="D1081">
        <v>1</v>
      </c>
      <c r="E1081" t="s">
        <v>61</v>
      </c>
      <c r="F1081" t="s">
        <v>11</v>
      </c>
      <c r="G1081">
        <v>4802</v>
      </c>
      <c r="H1081">
        <v>4506</v>
      </c>
      <c r="I1081">
        <v>4574</v>
      </c>
    </row>
    <row r="1082" spans="1:9" x14ac:dyDescent="0.2">
      <c r="A1082">
        <v>20972</v>
      </c>
      <c r="B1082">
        <v>1</v>
      </c>
      <c r="C1082" t="s">
        <v>794</v>
      </c>
      <c r="D1082">
        <v>1</v>
      </c>
      <c r="E1082" t="s">
        <v>50</v>
      </c>
      <c r="F1082" t="s">
        <v>11</v>
      </c>
      <c r="G1082">
        <v>15261</v>
      </c>
      <c r="H1082">
        <v>7806</v>
      </c>
      <c r="I1082">
        <v>7888</v>
      </c>
    </row>
    <row r="1083" spans="1:9" x14ac:dyDescent="0.2">
      <c r="A1083">
        <v>20972</v>
      </c>
      <c r="B1083">
        <v>1</v>
      </c>
      <c r="C1083" t="s">
        <v>795</v>
      </c>
      <c r="D1083">
        <v>0</v>
      </c>
      <c r="E1083" t="s">
        <v>50</v>
      </c>
      <c r="F1083" t="s">
        <v>81</v>
      </c>
      <c r="G1083">
        <v>15261</v>
      </c>
      <c r="H1083">
        <v>8093</v>
      </c>
      <c r="I1083">
        <v>8187</v>
      </c>
    </row>
    <row r="1084" spans="1:9" x14ac:dyDescent="0.2">
      <c r="A1084">
        <v>9922</v>
      </c>
      <c r="B1084">
        <v>0</v>
      </c>
    </row>
    <row r="1085" spans="1:9" x14ac:dyDescent="0.2">
      <c r="A1085">
        <v>527336</v>
      </c>
      <c r="B1085">
        <v>0</v>
      </c>
    </row>
    <row r="1086" spans="1:9" x14ac:dyDescent="0.2">
      <c r="A1086">
        <v>425616</v>
      </c>
      <c r="B1086">
        <v>0</v>
      </c>
    </row>
    <row r="1087" spans="1:9" x14ac:dyDescent="0.2">
      <c r="A1087">
        <v>714614</v>
      </c>
      <c r="B1087">
        <v>0</v>
      </c>
      <c r="C1087" t="s">
        <v>796</v>
      </c>
      <c r="D1087">
        <v>0</v>
      </c>
      <c r="E1087" t="s">
        <v>18</v>
      </c>
      <c r="F1087" t="s">
        <v>163</v>
      </c>
      <c r="G1087">
        <v>6735</v>
      </c>
      <c r="H1087">
        <v>941</v>
      </c>
      <c r="I1087">
        <v>968</v>
      </c>
    </row>
    <row r="1088" spans="1:9" x14ac:dyDescent="0.2">
      <c r="A1088">
        <v>44452</v>
      </c>
      <c r="B1088">
        <v>1</v>
      </c>
      <c r="C1088" t="s">
        <v>797</v>
      </c>
      <c r="D1088">
        <v>1</v>
      </c>
      <c r="E1088" t="s">
        <v>18</v>
      </c>
      <c r="F1088" t="s">
        <v>415</v>
      </c>
      <c r="G1088">
        <v>27655</v>
      </c>
      <c r="H1088">
        <v>9064</v>
      </c>
      <c r="I1088">
        <v>9220</v>
      </c>
    </row>
    <row r="1089" spans="1:9" x14ac:dyDescent="0.2">
      <c r="A1089">
        <v>44452</v>
      </c>
      <c r="B1089">
        <v>1</v>
      </c>
      <c r="C1089" t="s">
        <v>146</v>
      </c>
      <c r="D1089">
        <v>1</v>
      </c>
      <c r="E1089" t="s">
        <v>147</v>
      </c>
      <c r="F1089" t="s">
        <v>11</v>
      </c>
      <c r="G1089">
        <v>27655</v>
      </c>
      <c r="H1089">
        <v>9220</v>
      </c>
      <c r="I1089">
        <v>9229</v>
      </c>
    </row>
    <row r="1090" spans="1:9" x14ac:dyDescent="0.2">
      <c r="A1090">
        <v>44452</v>
      </c>
      <c r="B1090">
        <v>1</v>
      </c>
      <c r="C1090" t="s">
        <v>798</v>
      </c>
      <c r="D1090">
        <v>0</v>
      </c>
      <c r="E1090" t="s">
        <v>50</v>
      </c>
      <c r="F1090" t="s">
        <v>64</v>
      </c>
      <c r="G1090">
        <v>27655</v>
      </c>
      <c r="H1090">
        <v>9378</v>
      </c>
      <c r="I1090">
        <v>9427</v>
      </c>
    </row>
    <row r="1091" spans="1:9" x14ac:dyDescent="0.2">
      <c r="A1091">
        <v>44452</v>
      </c>
      <c r="B1091">
        <v>1</v>
      </c>
      <c r="C1091" t="s">
        <v>799</v>
      </c>
      <c r="D1091">
        <v>1</v>
      </c>
      <c r="E1091" t="s">
        <v>50</v>
      </c>
      <c r="F1091" t="s">
        <v>11</v>
      </c>
      <c r="G1091">
        <v>27655</v>
      </c>
      <c r="H1091">
        <v>9692</v>
      </c>
      <c r="I1091">
        <v>9843</v>
      </c>
    </row>
    <row r="1092" spans="1:9" x14ac:dyDescent="0.2">
      <c r="A1092">
        <v>44452</v>
      </c>
      <c r="B1092">
        <v>1</v>
      </c>
      <c r="C1092" t="s">
        <v>800</v>
      </c>
      <c r="D1092">
        <v>1</v>
      </c>
      <c r="E1092" t="s">
        <v>50</v>
      </c>
      <c r="F1092" t="s">
        <v>11</v>
      </c>
      <c r="G1092">
        <v>27655</v>
      </c>
      <c r="H1092">
        <v>14576</v>
      </c>
      <c r="I1092">
        <v>14626</v>
      </c>
    </row>
    <row r="1093" spans="1:9" x14ac:dyDescent="0.2">
      <c r="A1093">
        <v>44452</v>
      </c>
      <c r="B1093">
        <v>1</v>
      </c>
      <c r="C1093" t="s">
        <v>801</v>
      </c>
      <c r="D1093">
        <v>1</v>
      </c>
      <c r="E1093" t="s">
        <v>18</v>
      </c>
      <c r="F1093" t="s">
        <v>11</v>
      </c>
      <c r="G1093">
        <v>27655</v>
      </c>
      <c r="H1093">
        <v>15281</v>
      </c>
      <c r="I1093">
        <v>15389</v>
      </c>
    </row>
    <row r="1094" spans="1:9" x14ac:dyDescent="0.2">
      <c r="A1094">
        <v>44452</v>
      </c>
      <c r="B1094">
        <v>1</v>
      </c>
      <c r="C1094" t="s">
        <v>802</v>
      </c>
      <c r="D1094">
        <v>1</v>
      </c>
      <c r="E1094" t="s">
        <v>50</v>
      </c>
      <c r="F1094" t="s">
        <v>11</v>
      </c>
      <c r="G1094">
        <v>27655</v>
      </c>
      <c r="H1094">
        <v>15713</v>
      </c>
      <c r="I1094">
        <v>15856</v>
      </c>
    </row>
    <row r="1095" spans="1:9" x14ac:dyDescent="0.2">
      <c r="A1095">
        <v>44452</v>
      </c>
      <c r="B1095">
        <v>1</v>
      </c>
      <c r="C1095" t="s">
        <v>803</v>
      </c>
      <c r="D1095">
        <v>1</v>
      </c>
      <c r="E1095" t="s">
        <v>50</v>
      </c>
      <c r="F1095" t="s">
        <v>11</v>
      </c>
      <c r="G1095">
        <v>27655</v>
      </c>
      <c r="H1095">
        <v>15897</v>
      </c>
      <c r="I1095">
        <v>16026</v>
      </c>
    </row>
    <row r="1096" spans="1:9" x14ac:dyDescent="0.2">
      <c r="A1096">
        <v>44452</v>
      </c>
      <c r="B1096">
        <v>1</v>
      </c>
      <c r="C1096" t="s">
        <v>804</v>
      </c>
      <c r="D1096">
        <v>1</v>
      </c>
      <c r="E1096" t="s">
        <v>117</v>
      </c>
      <c r="F1096" t="s">
        <v>11</v>
      </c>
      <c r="G1096">
        <v>27655</v>
      </c>
      <c r="H1096">
        <v>16572</v>
      </c>
      <c r="I1096">
        <v>16663</v>
      </c>
    </row>
    <row r="1097" spans="1:9" x14ac:dyDescent="0.2">
      <c r="A1097">
        <v>44452</v>
      </c>
      <c r="B1097">
        <v>1</v>
      </c>
      <c r="C1097" t="e">
        <f>-GI bleeding, manifested as melena, of unclear etiology -urinary tract infection</f>
        <v>#NAME?</v>
      </c>
      <c r="D1097">
        <v>1</v>
      </c>
      <c r="E1097" t="s">
        <v>55</v>
      </c>
      <c r="F1097" t="s">
        <v>11</v>
      </c>
      <c r="G1097">
        <v>27655</v>
      </c>
      <c r="H1097">
        <v>22278</v>
      </c>
      <c r="I1097">
        <v>22358</v>
      </c>
    </row>
    <row r="1098" spans="1:9" x14ac:dyDescent="0.2">
      <c r="A1098">
        <v>44452</v>
      </c>
      <c r="B1098">
        <v>1</v>
      </c>
      <c r="C1098" t="e">
        <f>-GI bleeding, manifested as melena, of unclear etiology -urinary tract infection</f>
        <v>#NAME?</v>
      </c>
      <c r="D1098">
        <v>1</v>
      </c>
      <c r="E1098" t="s">
        <v>50</v>
      </c>
      <c r="F1098" t="s">
        <v>11</v>
      </c>
      <c r="G1098">
        <v>27655</v>
      </c>
      <c r="H1098">
        <v>22278</v>
      </c>
      <c r="I1098">
        <v>22358</v>
      </c>
    </row>
    <row r="1099" spans="1:9" x14ac:dyDescent="0.2">
      <c r="A1099">
        <v>44452</v>
      </c>
      <c r="B1099">
        <v>1</v>
      </c>
      <c r="C1099" t="s">
        <v>805</v>
      </c>
      <c r="D1099">
        <v>1</v>
      </c>
      <c r="E1099" t="s">
        <v>117</v>
      </c>
      <c r="F1099" t="s">
        <v>11</v>
      </c>
      <c r="G1099">
        <v>27655</v>
      </c>
      <c r="H1099">
        <v>22392</v>
      </c>
      <c r="I1099">
        <v>22525</v>
      </c>
    </row>
    <row r="1100" spans="1:9" x14ac:dyDescent="0.2">
      <c r="A1100">
        <v>44452</v>
      </c>
      <c r="B1100">
        <v>1</v>
      </c>
      <c r="C1100" t="s">
        <v>806</v>
      </c>
      <c r="D1100">
        <v>1</v>
      </c>
      <c r="E1100" t="s">
        <v>50</v>
      </c>
      <c r="F1100" t="s">
        <v>11</v>
      </c>
      <c r="G1100">
        <v>27655</v>
      </c>
      <c r="H1100">
        <v>23048</v>
      </c>
      <c r="I1100">
        <v>23113</v>
      </c>
    </row>
    <row r="1101" spans="1:9" x14ac:dyDescent="0.2">
      <c r="A1101">
        <v>44452</v>
      </c>
      <c r="B1101">
        <v>1</v>
      </c>
      <c r="C1101" t="s">
        <v>807</v>
      </c>
      <c r="D1101">
        <v>0</v>
      </c>
      <c r="E1101" t="s">
        <v>50</v>
      </c>
      <c r="F1101" t="s">
        <v>172</v>
      </c>
      <c r="G1101">
        <v>27655</v>
      </c>
      <c r="H1101">
        <v>23113</v>
      </c>
      <c r="I1101">
        <v>23241</v>
      </c>
    </row>
    <row r="1102" spans="1:9" x14ac:dyDescent="0.2">
      <c r="A1102">
        <v>44452</v>
      </c>
      <c r="B1102">
        <v>1</v>
      </c>
      <c r="C1102" t="s">
        <v>808</v>
      </c>
      <c r="D1102">
        <v>1</v>
      </c>
      <c r="E1102" t="s">
        <v>18</v>
      </c>
      <c r="F1102" t="s">
        <v>11</v>
      </c>
      <c r="G1102">
        <v>27655</v>
      </c>
      <c r="H1102">
        <v>23242</v>
      </c>
      <c r="I1102">
        <v>23349</v>
      </c>
    </row>
    <row r="1103" spans="1:9" x14ac:dyDescent="0.2">
      <c r="A1103">
        <v>44452</v>
      </c>
      <c r="B1103">
        <v>1</v>
      </c>
      <c r="C1103" t="s">
        <v>809</v>
      </c>
      <c r="D1103">
        <v>1</v>
      </c>
      <c r="E1103" t="s">
        <v>50</v>
      </c>
      <c r="F1103" t="s">
        <v>11</v>
      </c>
      <c r="G1103">
        <v>27655</v>
      </c>
      <c r="H1103">
        <v>23349</v>
      </c>
      <c r="I1103">
        <v>23480</v>
      </c>
    </row>
    <row r="1104" spans="1:9" x14ac:dyDescent="0.2">
      <c r="A1104">
        <v>608231</v>
      </c>
      <c r="B1104">
        <v>0</v>
      </c>
    </row>
    <row r="1105" spans="1:9" x14ac:dyDescent="0.2">
      <c r="A1105">
        <v>652742</v>
      </c>
      <c r="B1105">
        <v>0</v>
      </c>
    </row>
    <row r="1106" spans="1:9" x14ac:dyDescent="0.2">
      <c r="A1106">
        <v>512391</v>
      </c>
      <c r="B1106">
        <v>0</v>
      </c>
      <c r="C1106" t="s">
        <v>810</v>
      </c>
      <c r="D1106">
        <v>0</v>
      </c>
      <c r="E1106" t="s">
        <v>10</v>
      </c>
      <c r="F1106" t="s">
        <v>109</v>
      </c>
      <c r="G1106">
        <v>8365</v>
      </c>
      <c r="H1106">
        <v>7221</v>
      </c>
      <c r="I1106">
        <v>7314</v>
      </c>
    </row>
    <row r="1107" spans="1:9" x14ac:dyDescent="0.2">
      <c r="A1107">
        <v>538613</v>
      </c>
      <c r="B1107">
        <v>0</v>
      </c>
    </row>
    <row r="1108" spans="1:9" x14ac:dyDescent="0.2">
      <c r="A1108">
        <v>567947</v>
      </c>
      <c r="B1108">
        <v>0</v>
      </c>
      <c r="C1108" t="s">
        <v>811</v>
      </c>
      <c r="D1108">
        <v>1</v>
      </c>
      <c r="E1108" t="s">
        <v>18</v>
      </c>
      <c r="F1108" t="s">
        <v>11</v>
      </c>
      <c r="G1108">
        <v>6133</v>
      </c>
      <c r="H1108">
        <v>1657</v>
      </c>
      <c r="I1108">
        <v>1749</v>
      </c>
    </row>
    <row r="1109" spans="1:9" x14ac:dyDescent="0.2">
      <c r="A1109">
        <v>538611</v>
      </c>
      <c r="B1109">
        <v>0</v>
      </c>
    </row>
    <row r="1110" spans="1:9" x14ac:dyDescent="0.2">
      <c r="A1110">
        <v>586761</v>
      </c>
      <c r="B1110">
        <v>0</v>
      </c>
      <c r="C1110" t="e">
        <f>- f/u daily coags and correct INR with vitamin K if has signs of bleeding or requires procedure.</f>
        <v>#NAME?</v>
      </c>
      <c r="D1110">
        <v>0</v>
      </c>
      <c r="E1110" t="s">
        <v>50</v>
      </c>
      <c r="F1110" t="s">
        <v>42</v>
      </c>
      <c r="G1110">
        <v>13157</v>
      </c>
      <c r="H1110">
        <v>10454</v>
      </c>
      <c r="I1110">
        <v>10557</v>
      </c>
    </row>
    <row r="1111" spans="1:9" x14ac:dyDescent="0.2">
      <c r="A1111">
        <v>29196</v>
      </c>
      <c r="B1111">
        <v>0</v>
      </c>
      <c r="C1111" t="s">
        <v>812</v>
      </c>
      <c r="D1111">
        <v>1</v>
      </c>
      <c r="E1111" t="s">
        <v>190</v>
      </c>
      <c r="F1111" t="s">
        <v>608</v>
      </c>
      <c r="G1111">
        <v>31095</v>
      </c>
      <c r="H1111">
        <v>20265</v>
      </c>
      <c r="I1111">
        <v>20341</v>
      </c>
    </row>
    <row r="1112" spans="1:9" x14ac:dyDescent="0.2">
      <c r="A1112">
        <v>29196</v>
      </c>
      <c r="B1112">
        <v>0</v>
      </c>
      <c r="C1112" t="s">
        <v>813</v>
      </c>
      <c r="D1112">
        <v>1</v>
      </c>
      <c r="E1112" t="s">
        <v>10</v>
      </c>
      <c r="F1112" t="s">
        <v>11</v>
      </c>
      <c r="G1112">
        <v>31095</v>
      </c>
      <c r="H1112">
        <v>29975</v>
      </c>
      <c r="I1112">
        <v>30135</v>
      </c>
    </row>
    <row r="1113" spans="1:9" x14ac:dyDescent="0.2">
      <c r="A1113">
        <v>548857</v>
      </c>
      <c r="B1113">
        <v>0</v>
      </c>
    </row>
    <row r="1114" spans="1:9" x14ac:dyDescent="0.2">
      <c r="A1114">
        <v>360251</v>
      </c>
      <c r="B1114">
        <v>0</v>
      </c>
    </row>
    <row r="1115" spans="1:9" x14ac:dyDescent="0.2">
      <c r="A1115">
        <v>702891</v>
      </c>
      <c r="B1115">
        <v>0</v>
      </c>
    </row>
    <row r="1116" spans="1:9" x14ac:dyDescent="0.2">
      <c r="A1116">
        <v>598416</v>
      </c>
      <c r="B1116">
        <v>0</v>
      </c>
    </row>
    <row r="1117" spans="1:9" x14ac:dyDescent="0.2">
      <c r="A1117">
        <v>397736</v>
      </c>
      <c r="B1117">
        <v>0</v>
      </c>
    </row>
    <row r="1118" spans="1:9" x14ac:dyDescent="0.2">
      <c r="A1118">
        <v>529459</v>
      </c>
      <c r="B1118">
        <v>0</v>
      </c>
      <c r="C1118" t="s">
        <v>814</v>
      </c>
      <c r="D1118">
        <v>0</v>
      </c>
      <c r="E1118" t="s">
        <v>256</v>
      </c>
      <c r="F1118" t="s">
        <v>446</v>
      </c>
      <c r="G1118">
        <v>6781</v>
      </c>
      <c r="H1118">
        <v>5693</v>
      </c>
      <c r="I1118">
        <v>5803</v>
      </c>
    </row>
    <row r="1119" spans="1:9" x14ac:dyDescent="0.2">
      <c r="A1119">
        <v>673718</v>
      </c>
      <c r="B1119">
        <v>0</v>
      </c>
    </row>
    <row r="1120" spans="1:9" x14ac:dyDescent="0.2">
      <c r="A1120">
        <v>16288</v>
      </c>
      <c r="B1120">
        <v>0</v>
      </c>
    </row>
    <row r="1121" spans="1:9" x14ac:dyDescent="0.2">
      <c r="A1121">
        <v>698612</v>
      </c>
      <c r="B1121">
        <v>0</v>
      </c>
      <c r="C1121" t="s">
        <v>815</v>
      </c>
      <c r="D1121">
        <v>0</v>
      </c>
      <c r="E1121" t="s">
        <v>50</v>
      </c>
      <c r="F1121" t="s">
        <v>64</v>
      </c>
      <c r="G1121">
        <v>9547</v>
      </c>
      <c r="H1121">
        <v>547</v>
      </c>
      <c r="I1121">
        <v>653</v>
      </c>
    </row>
    <row r="1122" spans="1:9" x14ac:dyDescent="0.2">
      <c r="A1122">
        <v>415821</v>
      </c>
      <c r="B1122">
        <v>0</v>
      </c>
    </row>
    <row r="1123" spans="1:9" x14ac:dyDescent="0.2">
      <c r="A1123">
        <v>615576</v>
      </c>
      <c r="B1123">
        <v>1</v>
      </c>
      <c r="C1123" t="s">
        <v>816</v>
      </c>
      <c r="D1123">
        <v>1</v>
      </c>
      <c r="E1123" t="s">
        <v>694</v>
      </c>
      <c r="F1123" t="s">
        <v>11</v>
      </c>
      <c r="G1123">
        <v>6849</v>
      </c>
      <c r="H1123">
        <v>5695</v>
      </c>
      <c r="I1123">
        <v>5767</v>
      </c>
    </row>
    <row r="1124" spans="1:9" x14ac:dyDescent="0.2">
      <c r="A1124">
        <v>615576</v>
      </c>
      <c r="B1124">
        <v>1</v>
      </c>
      <c r="C1124" t="s">
        <v>695</v>
      </c>
      <c r="D1124">
        <v>1</v>
      </c>
      <c r="E1124" t="s">
        <v>13</v>
      </c>
      <c r="F1124" t="s">
        <v>11</v>
      </c>
      <c r="G1124">
        <v>6849</v>
      </c>
      <c r="H1124">
        <v>6435</v>
      </c>
      <c r="I1124">
        <v>6443</v>
      </c>
    </row>
    <row r="1125" spans="1:9" x14ac:dyDescent="0.2">
      <c r="A1125">
        <v>9111</v>
      </c>
      <c r="B1125">
        <v>1</v>
      </c>
      <c r="C1125" t="s">
        <v>817</v>
      </c>
      <c r="D1125">
        <v>1</v>
      </c>
      <c r="E1125" t="s">
        <v>50</v>
      </c>
      <c r="F1125" t="s">
        <v>11</v>
      </c>
      <c r="G1125">
        <v>16503</v>
      </c>
      <c r="H1125">
        <v>423</v>
      </c>
      <c r="I1125">
        <v>486</v>
      </c>
    </row>
    <row r="1126" spans="1:9" x14ac:dyDescent="0.2">
      <c r="A1126">
        <v>9111</v>
      </c>
      <c r="B1126">
        <v>1</v>
      </c>
      <c r="C1126" t="s">
        <v>818</v>
      </c>
      <c r="D1126">
        <v>1</v>
      </c>
      <c r="E1126" t="s">
        <v>50</v>
      </c>
      <c r="F1126" t="s">
        <v>11</v>
      </c>
      <c r="G1126">
        <v>16503</v>
      </c>
      <c r="H1126">
        <v>9226</v>
      </c>
      <c r="I1126">
        <v>9372</v>
      </c>
    </row>
    <row r="1127" spans="1:9" x14ac:dyDescent="0.2">
      <c r="A1127">
        <v>549227</v>
      </c>
      <c r="B1127">
        <v>0</v>
      </c>
    </row>
    <row r="1128" spans="1:9" x14ac:dyDescent="0.2">
      <c r="A1128">
        <v>592618</v>
      </c>
      <c r="B1128">
        <v>0</v>
      </c>
    </row>
    <row r="1129" spans="1:9" x14ac:dyDescent="0.2">
      <c r="A1129">
        <v>39941</v>
      </c>
      <c r="B1129">
        <v>0</v>
      </c>
      <c r="C1129" t="e">
        <f>- He denies any prior history of stroke, TIA, deep venous thrombosis, pulmonary embolism, bleeding at the time of surgery, myalgias, joint pains, cough, Hemoptysis, black stools or red stools.</f>
        <v>#NAME?</v>
      </c>
      <c r="D1129">
        <v>0</v>
      </c>
      <c r="E1129" t="s">
        <v>190</v>
      </c>
      <c r="F1129" t="s">
        <v>36</v>
      </c>
      <c r="G1129">
        <v>17982</v>
      </c>
      <c r="H1129">
        <v>1780</v>
      </c>
      <c r="I1129">
        <v>1972</v>
      </c>
    </row>
    <row r="1130" spans="1:9" x14ac:dyDescent="0.2">
      <c r="A1130">
        <v>39941</v>
      </c>
      <c r="B1130">
        <v>0</v>
      </c>
      <c r="C1130" t="e">
        <f>- He denies any prior history of stroke, TIA, deep venous thrombosis, pulmonary embolism, bleeding at the time of surgery, myalgias, joint pains, cough, Hemoptysis, black stools or red stools.</f>
        <v>#NAME?</v>
      </c>
      <c r="D1130">
        <v>0</v>
      </c>
      <c r="E1130" t="s">
        <v>195</v>
      </c>
      <c r="F1130" t="s">
        <v>36</v>
      </c>
      <c r="G1130">
        <v>17982</v>
      </c>
      <c r="H1130">
        <v>1780</v>
      </c>
      <c r="I1130">
        <v>1972</v>
      </c>
    </row>
    <row r="1131" spans="1:9" x14ac:dyDescent="0.2">
      <c r="A1131">
        <v>39941</v>
      </c>
      <c r="B1131">
        <v>0</v>
      </c>
      <c r="C1131" t="e">
        <f>- He denies any prior history of stroke, TIA, deep venous thrombosis, pulmonary embolism, bleeding at the time of surgery, myalgias, joint pains, cough, Hemoptysis, black stools or red stools.</f>
        <v>#NAME?</v>
      </c>
      <c r="D1131">
        <v>0</v>
      </c>
      <c r="E1131" t="s">
        <v>50</v>
      </c>
      <c r="F1131" t="s">
        <v>36</v>
      </c>
      <c r="G1131">
        <v>17982</v>
      </c>
      <c r="H1131">
        <v>1780</v>
      </c>
      <c r="I1131">
        <v>1972</v>
      </c>
    </row>
    <row r="1132" spans="1:9" x14ac:dyDescent="0.2">
      <c r="A1132">
        <v>391065</v>
      </c>
      <c r="B1132">
        <v>1</v>
      </c>
      <c r="C1132" t="s">
        <v>819</v>
      </c>
      <c r="D1132">
        <v>0</v>
      </c>
      <c r="E1132" t="s">
        <v>60</v>
      </c>
      <c r="F1132" t="s">
        <v>722</v>
      </c>
      <c r="G1132">
        <v>4767</v>
      </c>
      <c r="H1132">
        <v>4073</v>
      </c>
      <c r="I1132">
        <v>4345</v>
      </c>
    </row>
    <row r="1133" spans="1:9" x14ac:dyDescent="0.2">
      <c r="A1133">
        <v>391065</v>
      </c>
      <c r="B1133">
        <v>1</v>
      </c>
      <c r="C1133" t="s">
        <v>819</v>
      </c>
      <c r="D1133">
        <v>0</v>
      </c>
      <c r="E1133" t="s">
        <v>61</v>
      </c>
      <c r="F1133" t="s">
        <v>722</v>
      </c>
      <c r="G1133">
        <v>4767</v>
      </c>
      <c r="H1133">
        <v>4073</v>
      </c>
      <c r="I1133">
        <v>4345</v>
      </c>
    </row>
    <row r="1134" spans="1:9" x14ac:dyDescent="0.2">
      <c r="A1134">
        <v>391065</v>
      </c>
      <c r="B1134">
        <v>1</v>
      </c>
      <c r="C1134" t="s">
        <v>819</v>
      </c>
      <c r="D1134">
        <v>0</v>
      </c>
      <c r="E1134" t="s">
        <v>59</v>
      </c>
      <c r="F1134" t="s">
        <v>722</v>
      </c>
      <c r="G1134">
        <v>4767</v>
      </c>
      <c r="H1134">
        <v>4073</v>
      </c>
      <c r="I1134">
        <v>4345</v>
      </c>
    </row>
    <row r="1135" spans="1:9" x14ac:dyDescent="0.2">
      <c r="A1135">
        <v>732166</v>
      </c>
      <c r="B1135">
        <v>0</v>
      </c>
      <c r="C1135" t="s">
        <v>820</v>
      </c>
      <c r="D1135">
        <v>0</v>
      </c>
      <c r="E1135" t="s">
        <v>50</v>
      </c>
      <c r="F1135" t="s">
        <v>51</v>
      </c>
      <c r="G1135">
        <v>9042</v>
      </c>
      <c r="H1135">
        <v>5735</v>
      </c>
      <c r="I1135">
        <v>6002</v>
      </c>
    </row>
    <row r="1136" spans="1:9" x14ac:dyDescent="0.2">
      <c r="A1136">
        <v>732166</v>
      </c>
      <c r="B1136">
        <v>0</v>
      </c>
      <c r="C1136" t="s">
        <v>820</v>
      </c>
      <c r="D1136">
        <v>0</v>
      </c>
      <c r="E1136" t="s">
        <v>50</v>
      </c>
      <c r="F1136" t="s">
        <v>29</v>
      </c>
      <c r="G1136">
        <v>9042</v>
      </c>
      <c r="H1136">
        <v>5735</v>
      </c>
      <c r="I1136">
        <v>6002</v>
      </c>
    </row>
    <row r="1137" spans="1:9" x14ac:dyDescent="0.2">
      <c r="A1137">
        <v>732166</v>
      </c>
      <c r="B1137">
        <v>0</v>
      </c>
      <c r="C1137" t="s">
        <v>820</v>
      </c>
      <c r="D1137">
        <v>0</v>
      </c>
      <c r="E1137" t="s">
        <v>18</v>
      </c>
      <c r="F1137" t="s">
        <v>64</v>
      </c>
      <c r="G1137">
        <v>9042</v>
      </c>
      <c r="H1137">
        <v>5735</v>
      </c>
      <c r="I1137">
        <v>6002</v>
      </c>
    </row>
    <row r="1138" spans="1:9" x14ac:dyDescent="0.2">
      <c r="A1138">
        <v>732166</v>
      </c>
      <c r="B1138">
        <v>0</v>
      </c>
      <c r="C1138" t="s">
        <v>821</v>
      </c>
      <c r="D1138">
        <v>1</v>
      </c>
      <c r="E1138" t="s">
        <v>13</v>
      </c>
      <c r="F1138" t="s">
        <v>11</v>
      </c>
      <c r="G1138">
        <v>9042</v>
      </c>
      <c r="H1138">
        <v>6061</v>
      </c>
      <c r="I1138">
        <v>6105</v>
      </c>
    </row>
    <row r="1139" spans="1:9" x14ac:dyDescent="0.2">
      <c r="A1139">
        <v>732166</v>
      </c>
      <c r="B1139">
        <v>0</v>
      </c>
      <c r="C1139" t="s">
        <v>822</v>
      </c>
      <c r="D1139">
        <v>0</v>
      </c>
      <c r="E1139" t="s">
        <v>10</v>
      </c>
      <c r="F1139" t="s">
        <v>823</v>
      </c>
      <c r="G1139">
        <v>9042</v>
      </c>
      <c r="H1139">
        <v>6106</v>
      </c>
      <c r="I1139">
        <v>6349</v>
      </c>
    </row>
    <row r="1140" spans="1:9" x14ac:dyDescent="0.2">
      <c r="A1140">
        <v>732166</v>
      </c>
      <c r="B1140">
        <v>0</v>
      </c>
      <c r="C1140" t="s">
        <v>822</v>
      </c>
      <c r="D1140">
        <v>0</v>
      </c>
      <c r="E1140" t="s">
        <v>50</v>
      </c>
      <c r="F1140" t="s">
        <v>47</v>
      </c>
      <c r="G1140">
        <v>9042</v>
      </c>
      <c r="H1140">
        <v>6106</v>
      </c>
      <c r="I1140">
        <v>6349</v>
      </c>
    </row>
    <row r="1141" spans="1:9" x14ac:dyDescent="0.2">
      <c r="A1141">
        <v>732166</v>
      </c>
      <c r="B1141">
        <v>0</v>
      </c>
      <c r="C1141" t="e">
        <f>- follow up final CT abdomen read (No overt RP bleed on wet read)</f>
        <v>#NAME?</v>
      </c>
      <c r="D1141">
        <v>0</v>
      </c>
      <c r="E1141" t="s">
        <v>18</v>
      </c>
      <c r="F1141" t="s">
        <v>64</v>
      </c>
      <c r="G1141">
        <v>9042</v>
      </c>
      <c r="H1141">
        <v>6349</v>
      </c>
      <c r="I1141">
        <v>6418</v>
      </c>
    </row>
    <row r="1142" spans="1:9" x14ac:dyDescent="0.2">
      <c r="A1142">
        <v>732166</v>
      </c>
      <c r="B1142">
        <v>0</v>
      </c>
      <c r="C1142" t="s">
        <v>824</v>
      </c>
      <c r="D1142">
        <v>1</v>
      </c>
      <c r="E1142" t="s">
        <v>50</v>
      </c>
      <c r="F1142" t="s">
        <v>11</v>
      </c>
      <c r="G1142">
        <v>9042</v>
      </c>
      <c r="H1142">
        <v>8420</v>
      </c>
      <c r="I1142">
        <v>8481</v>
      </c>
    </row>
    <row r="1143" spans="1:9" x14ac:dyDescent="0.2">
      <c r="A1143">
        <v>707283</v>
      </c>
      <c r="B1143">
        <v>0</v>
      </c>
    </row>
    <row r="1144" spans="1:9" x14ac:dyDescent="0.2">
      <c r="A1144">
        <v>36215</v>
      </c>
      <c r="B1144">
        <v>0</v>
      </c>
    </row>
    <row r="1145" spans="1:9" x14ac:dyDescent="0.2">
      <c r="A1145">
        <v>601040</v>
      </c>
      <c r="B1145">
        <v>0</v>
      </c>
    </row>
    <row r="1146" spans="1:9" x14ac:dyDescent="0.2">
      <c r="A1146">
        <v>13419</v>
      </c>
      <c r="B1146">
        <v>0</v>
      </c>
    </row>
    <row r="1147" spans="1:9" x14ac:dyDescent="0.2">
      <c r="A1147">
        <v>353973</v>
      </c>
      <c r="B1147">
        <v>0</v>
      </c>
    </row>
    <row r="1148" spans="1:9" x14ac:dyDescent="0.2">
      <c r="A1148">
        <v>353972</v>
      </c>
      <c r="B1148">
        <v>0</v>
      </c>
    </row>
    <row r="1149" spans="1:9" x14ac:dyDescent="0.2">
      <c r="A1149">
        <v>51377</v>
      </c>
      <c r="B1149">
        <v>0</v>
      </c>
    </row>
    <row r="1150" spans="1:9" x14ac:dyDescent="0.2">
      <c r="A1150">
        <v>605647</v>
      </c>
      <c r="B1150">
        <v>0</v>
      </c>
      <c r="C1150" t="s">
        <v>825</v>
      </c>
      <c r="D1150">
        <v>0</v>
      </c>
      <c r="E1150" t="s">
        <v>18</v>
      </c>
      <c r="F1150" t="s">
        <v>16</v>
      </c>
      <c r="G1150">
        <v>8832</v>
      </c>
      <c r="H1150">
        <v>6883</v>
      </c>
      <c r="I1150">
        <v>6904</v>
      </c>
    </row>
    <row r="1151" spans="1:9" x14ac:dyDescent="0.2">
      <c r="A1151">
        <v>605647</v>
      </c>
      <c r="B1151">
        <v>0</v>
      </c>
      <c r="C1151" t="s">
        <v>826</v>
      </c>
      <c r="D1151">
        <v>0</v>
      </c>
      <c r="E1151" t="s">
        <v>50</v>
      </c>
      <c r="F1151" t="s">
        <v>154</v>
      </c>
      <c r="G1151">
        <v>8832</v>
      </c>
      <c r="H1151">
        <v>7733</v>
      </c>
      <c r="I1151">
        <v>7850</v>
      </c>
    </row>
    <row r="1152" spans="1:9" x14ac:dyDescent="0.2">
      <c r="A1152">
        <v>605647</v>
      </c>
      <c r="B1152">
        <v>0</v>
      </c>
      <c r="C1152" t="s">
        <v>827</v>
      </c>
      <c r="D1152">
        <v>1</v>
      </c>
      <c r="E1152" t="s">
        <v>18</v>
      </c>
      <c r="F1152" t="s">
        <v>11</v>
      </c>
      <c r="G1152">
        <v>8832</v>
      </c>
      <c r="H1152">
        <v>7850</v>
      </c>
      <c r="I1152">
        <v>8048</v>
      </c>
    </row>
    <row r="1153" spans="1:9" x14ac:dyDescent="0.2">
      <c r="A1153">
        <v>481327</v>
      </c>
      <c r="B1153">
        <v>0</v>
      </c>
    </row>
    <row r="1154" spans="1:9" x14ac:dyDescent="0.2">
      <c r="A1154">
        <v>341695</v>
      </c>
      <c r="B1154">
        <v>0</v>
      </c>
    </row>
    <row r="1155" spans="1:9" x14ac:dyDescent="0.2">
      <c r="A1155">
        <v>700971</v>
      </c>
      <c r="B1155">
        <v>0</v>
      </c>
    </row>
    <row r="1156" spans="1:9" x14ac:dyDescent="0.2">
      <c r="A1156">
        <v>688320</v>
      </c>
      <c r="B1156">
        <v>0</v>
      </c>
    </row>
    <row r="1157" spans="1:9" x14ac:dyDescent="0.2">
      <c r="A1157">
        <v>15988</v>
      </c>
      <c r="B1157">
        <v>0</v>
      </c>
    </row>
    <row r="1158" spans="1:9" x14ac:dyDescent="0.2">
      <c r="A1158">
        <v>574280</v>
      </c>
      <c r="B1158">
        <v>0</v>
      </c>
    </row>
    <row r="1159" spans="1:9" x14ac:dyDescent="0.2">
      <c r="A1159">
        <v>507125</v>
      </c>
      <c r="B1159">
        <v>0</v>
      </c>
      <c r="C1159" t="s">
        <v>828</v>
      </c>
      <c r="D1159">
        <v>1</v>
      </c>
      <c r="E1159" t="s">
        <v>15</v>
      </c>
      <c r="F1159" t="s">
        <v>11</v>
      </c>
      <c r="G1159">
        <v>2182</v>
      </c>
      <c r="H1159">
        <v>259</v>
      </c>
      <c r="I1159">
        <v>302</v>
      </c>
    </row>
    <row r="1160" spans="1:9" x14ac:dyDescent="0.2">
      <c r="A1160">
        <v>507125</v>
      </c>
      <c r="B1160">
        <v>0</v>
      </c>
      <c r="C1160" t="s">
        <v>829</v>
      </c>
      <c r="D1160">
        <v>1</v>
      </c>
      <c r="E1160" t="s">
        <v>50</v>
      </c>
      <c r="F1160" t="s">
        <v>11</v>
      </c>
      <c r="G1160">
        <v>2182</v>
      </c>
      <c r="H1160">
        <v>1085</v>
      </c>
      <c r="I1160">
        <v>1289</v>
      </c>
    </row>
    <row r="1161" spans="1:9" x14ac:dyDescent="0.2">
      <c r="A1161">
        <v>710993</v>
      </c>
      <c r="B1161">
        <v>0</v>
      </c>
      <c r="C1161" t="s">
        <v>830</v>
      </c>
      <c r="D1161">
        <v>0</v>
      </c>
      <c r="E1161" t="s">
        <v>50</v>
      </c>
      <c r="F1161" t="s">
        <v>704</v>
      </c>
      <c r="G1161">
        <v>8204</v>
      </c>
      <c r="H1161">
        <v>7570</v>
      </c>
      <c r="I1161">
        <v>7714</v>
      </c>
    </row>
    <row r="1162" spans="1:9" x14ac:dyDescent="0.2">
      <c r="A1162">
        <v>537604</v>
      </c>
      <c r="B1162">
        <v>0</v>
      </c>
      <c r="C1162" t="s">
        <v>831</v>
      </c>
      <c r="D1162">
        <v>1</v>
      </c>
      <c r="E1162" t="s">
        <v>50</v>
      </c>
      <c r="F1162" t="s">
        <v>11</v>
      </c>
      <c r="G1162">
        <v>6490</v>
      </c>
      <c r="H1162">
        <v>5983</v>
      </c>
      <c r="I1162">
        <v>6033</v>
      </c>
    </row>
    <row r="1163" spans="1:9" x14ac:dyDescent="0.2">
      <c r="A1163">
        <v>47652</v>
      </c>
      <c r="B1163">
        <v>0</v>
      </c>
      <c r="C1163" t="s">
        <v>832</v>
      </c>
      <c r="D1163">
        <v>0</v>
      </c>
      <c r="E1163" t="s">
        <v>31</v>
      </c>
      <c r="F1163" t="s">
        <v>399</v>
      </c>
      <c r="G1163">
        <v>13643</v>
      </c>
      <c r="H1163">
        <v>584</v>
      </c>
      <c r="I1163">
        <v>671</v>
      </c>
    </row>
    <row r="1164" spans="1:9" x14ac:dyDescent="0.2">
      <c r="A1164">
        <v>47652</v>
      </c>
      <c r="B1164">
        <v>0</v>
      </c>
      <c r="C1164" t="s">
        <v>833</v>
      </c>
      <c r="D1164">
        <v>0</v>
      </c>
      <c r="E1164" t="s">
        <v>10</v>
      </c>
      <c r="F1164" t="s">
        <v>73</v>
      </c>
      <c r="G1164">
        <v>13643</v>
      </c>
      <c r="H1164">
        <v>9793</v>
      </c>
      <c r="I1164">
        <v>9976</v>
      </c>
    </row>
    <row r="1165" spans="1:9" x14ac:dyDescent="0.2">
      <c r="A1165">
        <v>47652</v>
      </c>
      <c r="B1165">
        <v>0</v>
      </c>
      <c r="C1165" t="s">
        <v>834</v>
      </c>
      <c r="D1165">
        <v>1</v>
      </c>
      <c r="E1165" t="s">
        <v>190</v>
      </c>
      <c r="F1165" t="s">
        <v>11</v>
      </c>
      <c r="G1165">
        <v>13643</v>
      </c>
      <c r="H1165">
        <v>10004</v>
      </c>
      <c r="I1165">
        <v>10087</v>
      </c>
    </row>
    <row r="1166" spans="1:9" x14ac:dyDescent="0.2">
      <c r="A1166">
        <v>47652</v>
      </c>
      <c r="B1166">
        <v>0</v>
      </c>
      <c r="C1166" t="s">
        <v>835</v>
      </c>
      <c r="D1166">
        <v>0</v>
      </c>
      <c r="E1166" t="s">
        <v>190</v>
      </c>
      <c r="F1166" t="s">
        <v>265</v>
      </c>
      <c r="G1166">
        <v>13643</v>
      </c>
      <c r="H1166">
        <v>10087</v>
      </c>
      <c r="I1166">
        <v>10199</v>
      </c>
    </row>
    <row r="1167" spans="1:9" x14ac:dyDescent="0.2">
      <c r="A1167">
        <v>47652</v>
      </c>
      <c r="B1167">
        <v>0</v>
      </c>
      <c r="C1167" t="s">
        <v>835</v>
      </c>
      <c r="D1167">
        <v>0</v>
      </c>
      <c r="E1167" t="s">
        <v>10</v>
      </c>
      <c r="F1167" t="s">
        <v>265</v>
      </c>
      <c r="G1167">
        <v>13643</v>
      </c>
      <c r="H1167">
        <v>10087</v>
      </c>
      <c r="I1167">
        <v>10199</v>
      </c>
    </row>
    <row r="1168" spans="1:9" x14ac:dyDescent="0.2">
      <c r="A1168">
        <v>47652</v>
      </c>
      <c r="B1168">
        <v>0</v>
      </c>
      <c r="C1168" t="s">
        <v>836</v>
      </c>
      <c r="D1168">
        <v>0</v>
      </c>
      <c r="E1168" t="s">
        <v>90</v>
      </c>
      <c r="F1168" t="s">
        <v>42</v>
      </c>
      <c r="G1168">
        <v>13643</v>
      </c>
      <c r="H1168">
        <v>12858</v>
      </c>
      <c r="I1168">
        <v>13141</v>
      </c>
    </row>
    <row r="1169" spans="1:9" x14ac:dyDescent="0.2">
      <c r="A1169">
        <v>422119</v>
      </c>
      <c r="B1169">
        <v>1</v>
      </c>
      <c r="C1169" t="s">
        <v>837</v>
      </c>
      <c r="D1169">
        <v>1</v>
      </c>
      <c r="E1169" t="s">
        <v>351</v>
      </c>
      <c r="F1169" t="s">
        <v>34</v>
      </c>
      <c r="G1169">
        <v>4876</v>
      </c>
      <c r="H1169">
        <v>10</v>
      </c>
      <c r="I1169">
        <v>91</v>
      </c>
    </row>
    <row r="1170" spans="1:9" x14ac:dyDescent="0.2">
      <c r="A1170">
        <v>422119</v>
      </c>
      <c r="B1170">
        <v>1</v>
      </c>
      <c r="C1170" t="s">
        <v>838</v>
      </c>
      <c r="D1170">
        <v>0</v>
      </c>
      <c r="E1170" t="s">
        <v>31</v>
      </c>
      <c r="F1170" t="s">
        <v>42</v>
      </c>
      <c r="G1170">
        <v>4876</v>
      </c>
      <c r="H1170">
        <v>594</v>
      </c>
      <c r="I1170">
        <v>705</v>
      </c>
    </row>
    <row r="1171" spans="1:9" x14ac:dyDescent="0.2">
      <c r="A1171">
        <v>422119</v>
      </c>
      <c r="B1171">
        <v>1</v>
      </c>
      <c r="C1171" t="s">
        <v>839</v>
      </c>
      <c r="D1171">
        <v>1</v>
      </c>
      <c r="E1171" t="s">
        <v>13</v>
      </c>
      <c r="F1171" t="s">
        <v>11</v>
      </c>
      <c r="G1171">
        <v>4876</v>
      </c>
      <c r="H1171">
        <v>4316</v>
      </c>
      <c r="I1171">
        <v>4623</v>
      </c>
    </row>
    <row r="1172" spans="1:9" x14ac:dyDescent="0.2">
      <c r="A1172">
        <v>422119</v>
      </c>
      <c r="B1172">
        <v>1</v>
      </c>
      <c r="C1172" t="s">
        <v>839</v>
      </c>
      <c r="D1172">
        <v>1</v>
      </c>
      <c r="E1172" t="s">
        <v>39</v>
      </c>
      <c r="F1172" t="s">
        <v>11</v>
      </c>
      <c r="G1172">
        <v>4876</v>
      </c>
      <c r="H1172">
        <v>4316</v>
      </c>
      <c r="I1172">
        <v>4623</v>
      </c>
    </row>
    <row r="1173" spans="1:9" x14ac:dyDescent="0.2">
      <c r="A1173">
        <v>422119</v>
      </c>
      <c r="B1173">
        <v>1</v>
      </c>
      <c r="C1173" t="s">
        <v>839</v>
      </c>
      <c r="D1173">
        <v>1</v>
      </c>
      <c r="E1173" t="s">
        <v>39</v>
      </c>
      <c r="F1173" t="s">
        <v>11</v>
      </c>
      <c r="G1173">
        <v>4876</v>
      </c>
      <c r="H1173">
        <v>4316</v>
      </c>
      <c r="I1173">
        <v>4623</v>
      </c>
    </row>
    <row r="1174" spans="1:9" x14ac:dyDescent="0.2">
      <c r="A1174">
        <v>379288</v>
      </c>
      <c r="B1174">
        <v>0</v>
      </c>
      <c r="C1174" t="s">
        <v>840</v>
      </c>
      <c r="D1174">
        <v>1</v>
      </c>
      <c r="E1174" t="s">
        <v>195</v>
      </c>
      <c r="F1174" t="s">
        <v>11</v>
      </c>
      <c r="G1174">
        <v>7912</v>
      </c>
      <c r="H1174">
        <v>2562</v>
      </c>
      <c r="I1174">
        <v>2897</v>
      </c>
    </row>
    <row r="1175" spans="1:9" x14ac:dyDescent="0.2">
      <c r="A1175">
        <v>379288</v>
      </c>
      <c r="B1175">
        <v>0</v>
      </c>
      <c r="C1175" t="s">
        <v>840</v>
      </c>
      <c r="D1175">
        <v>1</v>
      </c>
      <c r="E1175" t="s">
        <v>428</v>
      </c>
      <c r="F1175" t="s">
        <v>11</v>
      </c>
      <c r="G1175">
        <v>7912</v>
      </c>
      <c r="H1175">
        <v>2562</v>
      </c>
      <c r="I1175">
        <v>2897</v>
      </c>
    </row>
    <row r="1176" spans="1:9" x14ac:dyDescent="0.2">
      <c r="A1176">
        <v>379288</v>
      </c>
      <c r="B1176">
        <v>0</v>
      </c>
      <c r="C1176" t="s">
        <v>840</v>
      </c>
      <c r="D1176">
        <v>1</v>
      </c>
      <c r="E1176" t="s">
        <v>125</v>
      </c>
      <c r="F1176" t="s">
        <v>11</v>
      </c>
      <c r="G1176">
        <v>7912</v>
      </c>
      <c r="H1176">
        <v>2562</v>
      </c>
      <c r="I1176">
        <v>2897</v>
      </c>
    </row>
    <row r="1177" spans="1:9" x14ac:dyDescent="0.2">
      <c r="A1177">
        <v>349904</v>
      </c>
      <c r="B1177">
        <v>0</v>
      </c>
    </row>
    <row r="1178" spans="1:9" x14ac:dyDescent="0.2">
      <c r="A1178">
        <v>507714</v>
      </c>
      <c r="B1178">
        <v>1</v>
      </c>
      <c r="C1178" t="s">
        <v>841</v>
      </c>
      <c r="D1178">
        <v>0</v>
      </c>
      <c r="E1178" t="s">
        <v>113</v>
      </c>
      <c r="F1178" t="s">
        <v>36</v>
      </c>
      <c r="G1178">
        <v>8195</v>
      </c>
      <c r="H1178">
        <v>3870</v>
      </c>
      <c r="I1178">
        <v>4213</v>
      </c>
    </row>
    <row r="1179" spans="1:9" x14ac:dyDescent="0.2">
      <c r="A1179">
        <v>507714</v>
      </c>
      <c r="B1179">
        <v>1</v>
      </c>
      <c r="C1179" t="s">
        <v>842</v>
      </c>
      <c r="D1179">
        <v>1</v>
      </c>
      <c r="E1179" t="s">
        <v>50</v>
      </c>
      <c r="F1179" t="s">
        <v>45</v>
      </c>
      <c r="G1179">
        <v>8195</v>
      </c>
      <c r="H1179">
        <v>4249</v>
      </c>
      <c r="I1179">
        <v>4295</v>
      </c>
    </row>
    <row r="1180" spans="1:9" x14ac:dyDescent="0.2">
      <c r="A1180">
        <v>507714</v>
      </c>
      <c r="B1180">
        <v>1</v>
      </c>
      <c r="C1180" t="s">
        <v>843</v>
      </c>
      <c r="D1180">
        <v>1</v>
      </c>
      <c r="E1180" t="s">
        <v>319</v>
      </c>
      <c r="F1180" t="s">
        <v>11</v>
      </c>
      <c r="G1180">
        <v>8195</v>
      </c>
      <c r="H1180">
        <v>4295</v>
      </c>
      <c r="I1180">
        <v>4380</v>
      </c>
    </row>
    <row r="1181" spans="1:9" x14ac:dyDescent="0.2">
      <c r="A1181">
        <v>507714</v>
      </c>
      <c r="B1181">
        <v>1</v>
      </c>
      <c r="C1181" t="s">
        <v>844</v>
      </c>
      <c r="D1181">
        <v>0</v>
      </c>
      <c r="E1181" t="s">
        <v>18</v>
      </c>
      <c r="F1181" t="s">
        <v>64</v>
      </c>
      <c r="G1181">
        <v>8195</v>
      </c>
      <c r="H1181">
        <v>4589</v>
      </c>
      <c r="I1181">
        <v>4663</v>
      </c>
    </row>
    <row r="1182" spans="1:9" x14ac:dyDescent="0.2">
      <c r="A1182">
        <v>507714</v>
      </c>
      <c r="B1182">
        <v>1</v>
      </c>
      <c r="C1182" t="s">
        <v>845</v>
      </c>
      <c r="D1182">
        <v>0</v>
      </c>
      <c r="E1182" t="s">
        <v>18</v>
      </c>
      <c r="F1182" t="s">
        <v>64</v>
      </c>
      <c r="G1182">
        <v>8195</v>
      </c>
      <c r="H1182">
        <v>4664</v>
      </c>
      <c r="I1182">
        <v>4779</v>
      </c>
    </row>
    <row r="1183" spans="1:9" x14ac:dyDescent="0.2">
      <c r="A1183">
        <v>507714</v>
      </c>
      <c r="B1183">
        <v>1</v>
      </c>
      <c r="C1183" t="s">
        <v>846</v>
      </c>
      <c r="D1183">
        <v>1</v>
      </c>
      <c r="E1183" t="s">
        <v>18</v>
      </c>
      <c r="F1183" t="s">
        <v>11</v>
      </c>
      <c r="G1183">
        <v>8195</v>
      </c>
      <c r="H1183">
        <v>4827</v>
      </c>
      <c r="I1183">
        <v>4876</v>
      </c>
    </row>
    <row r="1184" spans="1:9" x14ac:dyDescent="0.2">
      <c r="A1184">
        <v>507714</v>
      </c>
      <c r="B1184">
        <v>1</v>
      </c>
      <c r="C1184" t="s">
        <v>847</v>
      </c>
      <c r="D1184">
        <v>1</v>
      </c>
      <c r="E1184" t="s">
        <v>18</v>
      </c>
      <c r="F1184" t="s">
        <v>11</v>
      </c>
      <c r="G1184">
        <v>8195</v>
      </c>
      <c r="H1184">
        <v>6822</v>
      </c>
      <c r="I1184">
        <v>6859</v>
      </c>
    </row>
    <row r="1185" spans="1:9" x14ac:dyDescent="0.2">
      <c r="A1185">
        <v>45514</v>
      </c>
      <c r="B1185">
        <v>0</v>
      </c>
      <c r="C1185" t="s">
        <v>848</v>
      </c>
      <c r="D1185">
        <v>0</v>
      </c>
      <c r="E1185" t="s">
        <v>190</v>
      </c>
      <c r="F1185" t="s">
        <v>36</v>
      </c>
      <c r="G1185">
        <v>11049</v>
      </c>
      <c r="H1185">
        <v>2213</v>
      </c>
      <c r="I1185">
        <v>2412</v>
      </c>
    </row>
    <row r="1186" spans="1:9" x14ac:dyDescent="0.2">
      <c r="A1186">
        <v>45514</v>
      </c>
      <c r="B1186">
        <v>0</v>
      </c>
      <c r="C1186" t="s">
        <v>848</v>
      </c>
      <c r="D1186">
        <v>0</v>
      </c>
      <c r="E1186" t="s">
        <v>50</v>
      </c>
      <c r="F1186" t="s">
        <v>36</v>
      </c>
      <c r="G1186">
        <v>11049</v>
      </c>
      <c r="H1186">
        <v>2213</v>
      </c>
      <c r="I1186">
        <v>2412</v>
      </c>
    </row>
    <row r="1187" spans="1:9" x14ac:dyDescent="0.2">
      <c r="A1187">
        <v>45514</v>
      </c>
      <c r="B1187">
        <v>0</v>
      </c>
      <c r="C1187" t="s">
        <v>848</v>
      </c>
      <c r="D1187">
        <v>0</v>
      </c>
      <c r="E1187" t="s">
        <v>195</v>
      </c>
      <c r="F1187" t="s">
        <v>36</v>
      </c>
      <c r="G1187">
        <v>11049</v>
      </c>
      <c r="H1187">
        <v>2213</v>
      </c>
      <c r="I1187">
        <v>2412</v>
      </c>
    </row>
    <row r="1188" spans="1:9" x14ac:dyDescent="0.2">
      <c r="A1188">
        <v>44859</v>
      </c>
      <c r="B1188">
        <v>0</v>
      </c>
    </row>
    <row r="1189" spans="1:9" x14ac:dyDescent="0.2">
      <c r="A1189">
        <v>14512</v>
      </c>
      <c r="B1189">
        <v>0</v>
      </c>
    </row>
    <row r="1190" spans="1:9" x14ac:dyDescent="0.2">
      <c r="A1190">
        <v>624731</v>
      </c>
      <c r="B1190">
        <v>0</v>
      </c>
    </row>
    <row r="1191" spans="1:9" x14ac:dyDescent="0.2">
      <c r="A1191">
        <v>6511</v>
      </c>
      <c r="B1191">
        <v>1</v>
      </c>
      <c r="C1191" t="s">
        <v>849</v>
      </c>
      <c r="D1191">
        <v>1</v>
      </c>
      <c r="E1191" t="s">
        <v>264</v>
      </c>
      <c r="F1191" t="s">
        <v>11</v>
      </c>
      <c r="G1191">
        <v>16754</v>
      </c>
      <c r="H1191">
        <v>4273</v>
      </c>
      <c r="I1191">
        <v>4318</v>
      </c>
    </row>
    <row r="1192" spans="1:9" x14ac:dyDescent="0.2">
      <c r="A1192">
        <v>6511</v>
      </c>
      <c r="B1192">
        <v>1</v>
      </c>
      <c r="C1192" t="s">
        <v>850</v>
      </c>
      <c r="D1192">
        <v>0</v>
      </c>
      <c r="E1192" t="s">
        <v>10</v>
      </c>
      <c r="F1192" t="s">
        <v>154</v>
      </c>
      <c r="G1192">
        <v>16754</v>
      </c>
      <c r="H1192">
        <v>7501</v>
      </c>
      <c r="I1192">
        <v>7556</v>
      </c>
    </row>
    <row r="1193" spans="1:9" x14ac:dyDescent="0.2">
      <c r="A1193">
        <v>6511</v>
      </c>
      <c r="B1193">
        <v>1</v>
      </c>
      <c r="C1193" t="s">
        <v>77</v>
      </c>
      <c r="D1193">
        <v>0</v>
      </c>
      <c r="E1193" t="s">
        <v>10</v>
      </c>
      <c r="F1193" t="s">
        <v>29</v>
      </c>
      <c r="G1193">
        <v>16754</v>
      </c>
      <c r="H1193">
        <v>7899</v>
      </c>
      <c r="I1193">
        <v>7933</v>
      </c>
    </row>
    <row r="1194" spans="1:9" x14ac:dyDescent="0.2">
      <c r="A1194">
        <v>6511</v>
      </c>
      <c r="B1194">
        <v>1</v>
      </c>
      <c r="C1194" t="s">
        <v>851</v>
      </c>
      <c r="D1194">
        <v>0</v>
      </c>
      <c r="E1194" t="s">
        <v>10</v>
      </c>
      <c r="F1194" t="s">
        <v>64</v>
      </c>
      <c r="G1194">
        <v>16754</v>
      </c>
      <c r="H1194">
        <v>12592</v>
      </c>
      <c r="I1194">
        <v>12703</v>
      </c>
    </row>
    <row r="1195" spans="1:9" x14ac:dyDescent="0.2">
      <c r="A1195">
        <v>646404</v>
      </c>
      <c r="B1195">
        <v>0</v>
      </c>
    </row>
    <row r="1196" spans="1:9" x14ac:dyDescent="0.2">
      <c r="A1196">
        <v>593253</v>
      </c>
      <c r="B1196">
        <v>0</v>
      </c>
    </row>
    <row r="1197" spans="1:9" x14ac:dyDescent="0.2">
      <c r="A1197">
        <v>580516</v>
      </c>
      <c r="B1197">
        <v>0</v>
      </c>
      <c r="C1197" t="s">
        <v>852</v>
      </c>
      <c r="D1197">
        <v>0</v>
      </c>
      <c r="E1197" t="s">
        <v>15</v>
      </c>
      <c r="F1197" t="s">
        <v>29</v>
      </c>
      <c r="G1197">
        <v>4601</v>
      </c>
      <c r="H1197">
        <v>150</v>
      </c>
      <c r="I1197">
        <v>224</v>
      </c>
    </row>
    <row r="1198" spans="1:9" x14ac:dyDescent="0.2">
      <c r="A1198">
        <v>580516</v>
      </c>
      <c r="B1198">
        <v>0</v>
      </c>
      <c r="C1198" t="s">
        <v>853</v>
      </c>
      <c r="D1198">
        <v>1</v>
      </c>
      <c r="E1198" t="s">
        <v>15</v>
      </c>
      <c r="F1198" t="s">
        <v>11</v>
      </c>
      <c r="G1198">
        <v>4601</v>
      </c>
      <c r="H1198">
        <v>2600</v>
      </c>
      <c r="I1198">
        <v>2626</v>
      </c>
    </row>
    <row r="1199" spans="1:9" x14ac:dyDescent="0.2">
      <c r="A1199">
        <v>9484</v>
      </c>
      <c r="B1199">
        <v>0</v>
      </c>
      <c r="C1199" t="s">
        <v>854</v>
      </c>
      <c r="D1199">
        <v>0</v>
      </c>
      <c r="E1199" t="s">
        <v>319</v>
      </c>
      <c r="F1199" t="s">
        <v>133</v>
      </c>
      <c r="G1199">
        <v>5204</v>
      </c>
      <c r="H1199">
        <v>1228</v>
      </c>
      <c r="I1199">
        <v>1424</v>
      </c>
    </row>
    <row r="1200" spans="1:9" x14ac:dyDescent="0.2">
      <c r="A1200">
        <v>707584</v>
      </c>
      <c r="B1200">
        <v>1</v>
      </c>
      <c r="C1200" t="s">
        <v>855</v>
      </c>
      <c r="D1200">
        <v>1</v>
      </c>
      <c r="E1200" t="s">
        <v>50</v>
      </c>
      <c r="F1200" t="s">
        <v>760</v>
      </c>
      <c r="G1200">
        <v>6534</v>
      </c>
      <c r="H1200">
        <v>3166</v>
      </c>
      <c r="I1200">
        <v>3378</v>
      </c>
    </row>
    <row r="1201" spans="1:9" x14ac:dyDescent="0.2">
      <c r="A1201">
        <v>707584</v>
      </c>
      <c r="B1201">
        <v>1</v>
      </c>
      <c r="C1201" t="s">
        <v>856</v>
      </c>
      <c r="D1201">
        <v>1</v>
      </c>
      <c r="E1201" t="s">
        <v>39</v>
      </c>
      <c r="F1201" t="s">
        <v>11</v>
      </c>
      <c r="G1201">
        <v>6534</v>
      </c>
      <c r="H1201">
        <v>3378</v>
      </c>
      <c r="I1201">
        <v>3390</v>
      </c>
    </row>
    <row r="1202" spans="1:9" x14ac:dyDescent="0.2">
      <c r="A1202">
        <v>707584</v>
      </c>
      <c r="B1202">
        <v>1</v>
      </c>
      <c r="C1202" t="s">
        <v>857</v>
      </c>
      <c r="D1202">
        <v>0</v>
      </c>
      <c r="E1202" t="s">
        <v>41</v>
      </c>
      <c r="F1202" t="s">
        <v>858</v>
      </c>
      <c r="G1202">
        <v>6534</v>
      </c>
      <c r="H1202">
        <v>3391</v>
      </c>
      <c r="I1202">
        <v>3542</v>
      </c>
    </row>
    <row r="1203" spans="1:9" x14ac:dyDescent="0.2">
      <c r="A1203">
        <v>707584</v>
      </c>
      <c r="B1203">
        <v>1</v>
      </c>
      <c r="C1203" t="s">
        <v>859</v>
      </c>
      <c r="D1203">
        <v>0</v>
      </c>
      <c r="E1203" t="s">
        <v>18</v>
      </c>
      <c r="F1203" t="s">
        <v>860</v>
      </c>
      <c r="G1203">
        <v>6534</v>
      </c>
      <c r="H1203">
        <v>3646</v>
      </c>
      <c r="I1203">
        <v>3862</v>
      </c>
    </row>
    <row r="1204" spans="1:9" x14ac:dyDescent="0.2">
      <c r="A1204">
        <v>707584</v>
      </c>
      <c r="B1204">
        <v>1</v>
      </c>
      <c r="C1204" t="s">
        <v>859</v>
      </c>
      <c r="D1204">
        <v>0</v>
      </c>
      <c r="E1204" t="s">
        <v>18</v>
      </c>
      <c r="F1204" t="s">
        <v>860</v>
      </c>
      <c r="G1204">
        <v>6534</v>
      </c>
      <c r="H1204">
        <v>3646</v>
      </c>
      <c r="I1204">
        <v>3862</v>
      </c>
    </row>
    <row r="1205" spans="1:9" x14ac:dyDescent="0.2">
      <c r="A1205">
        <v>707584</v>
      </c>
      <c r="B1205">
        <v>1</v>
      </c>
      <c r="C1205" t="s">
        <v>859</v>
      </c>
      <c r="D1205">
        <v>0</v>
      </c>
      <c r="E1205" t="s">
        <v>50</v>
      </c>
      <c r="F1205" t="s">
        <v>860</v>
      </c>
      <c r="G1205">
        <v>6534</v>
      </c>
      <c r="H1205">
        <v>3646</v>
      </c>
      <c r="I1205">
        <v>3862</v>
      </c>
    </row>
    <row r="1206" spans="1:9" x14ac:dyDescent="0.2">
      <c r="A1206">
        <v>707584</v>
      </c>
      <c r="B1206">
        <v>1</v>
      </c>
      <c r="C1206" t="s">
        <v>861</v>
      </c>
      <c r="D1206">
        <v>0</v>
      </c>
      <c r="E1206" t="s">
        <v>18</v>
      </c>
      <c r="F1206" t="s">
        <v>265</v>
      </c>
      <c r="G1206">
        <v>6534</v>
      </c>
      <c r="H1206">
        <v>3863</v>
      </c>
      <c r="I1206">
        <v>3940</v>
      </c>
    </row>
    <row r="1207" spans="1:9" x14ac:dyDescent="0.2">
      <c r="A1207">
        <v>707584</v>
      </c>
      <c r="B1207">
        <v>1</v>
      </c>
      <c r="C1207" t="s">
        <v>862</v>
      </c>
      <c r="D1207">
        <v>0</v>
      </c>
      <c r="E1207" t="s">
        <v>55</v>
      </c>
      <c r="F1207" t="s">
        <v>29</v>
      </c>
      <c r="G1207">
        <v>6534</v>
      </c>
      <c r="H1207">
        <v>3940</v>
      </c>
      <c r="I1207">
        <v>3996</v>
      </c>
    </row>
    <row r="1208" spans="1:9" x14ac:dyDescent="0.2">
      <c r="A1208">
        <v>707584</v>
      </c>
      <c r="B1208">
        <v>1</v>
      </c>
      <c r="C1208" t="s">
        <v>863</v>
      </c>
      <c r="D1208">
        <v>0</v>
      </c>
      <c r="E1208" t="s">
        <v>50</v>
      </c>
      <c r="F1208" t="s">
        <v>200</v>
      </c>
      <c r="G1208">
        <v>6534</v>
      </c>
      <c r="H1208">
        <v>4380</v>
      </c>
      <c r="I1208">
        <v>4421</v>
      </c>
    </row>
    <row r="1209" spans="1:9" x14ac:dyDescent="0.2">
      <c r="A1209">
        <v>707584</v>
      </c>
      <c r="B1209">
        <v>1</v>
      </c>
      <c r="C1209" t="s">
        <v>864</v>
      </c>
      <c r="D1209">
        <v>1</v>
      </c>
      <c r="E1209" t="s">
        <v>50</v>
      </c>
      <c r="F1209" t="s">
        <v>11</v>
      </c>
      <c r="G1209">
        <v>6534</v>
      </c>
      <c r="H1209">
        <v>5141</v>
      </c>
      <c r="I1209">
        <v>5364</v>
      </c>
    </row>
    <row r="1210" spans="1:9" x14ac:dyDescent="0.2">
      <c r="A1210">
        <v>707584</v>
      </c>
      <c r="B1210">
        <v>1</v>
      </c>
      <c r="C1210" t="s">
        <v>864</v>
      </c>
      <c r="D1210">
        <v>1</v>
      </c>
      <c r="E1210" t="s">
        <v>18</v>
      </c>
      <c r="F1210" t="s">
        <v>11</v>
      </c>
      <c r="G1210">
        <v>6534</v>
      </c>
      <c r="H1210">
        <v>5141</v>
      </c>
      <c r="I1210">
        <v>5364</v>
      </c>
    </row>
    <row r="1211" spans="1:9" x14ac:dyDescent="0.2">
      <c r="A1211">
        <v>707584</v>
      </c>
      <c r="B1211">
        <v>1</v>
      </c>
      <c r="C1211" t="s">
        <v>865</v>
      </c>
      <c r="D1211">
        <v>1</v>
      </c>
      <c r="E1211" t="s">
        <v>117</v>
      </c>
      <c r="F1211" t="s">
        <v>11</v>
      </c>
      <c r="G1211">
        <v>6534</v>
      </c>
      <c r="H1211">
        <v>5364</v>
      </c>
      <c r="I1211">
        <v>5493</v>
      </c>
    </row>
    <row r="1212" spans="1:9" x14ac:dyDescent="0.2">
      <c r="A1212">
        <v>707584</v>
      </c>
      <c r="B1212">
        <v>1</v>
      </c>
      <c r="C1212" t="s">
        <v>866</v>
      </c>
      <c r="D1212">
        <v>1</v>
      </c>
      <c r="E1212" t="s">
        <v>50</v>
      </c>
      <c r="F1212" t="s">
        <v>11</v>
      </c>
      <c r="G1212">
        <v>6534</v>
      </c>
      <c r="H1212">
        <v>5494</v>
      </c>
      <c r="I1212">
        <v>5593</v>
      </c>
    </row>
    <row r="1213" spans="1:9" x14ac:dyDescent="0.2">
      <c r="A1213">
        <v>507015</v>
      </c>
      <c r="B1213">
        <v>0</v>
      </c>
    </row>
    <row r="1214" spans="1:9" x14ac:dyDescent="0.2">
      <c r="A1214">
        <v>355680</v>
      </c>
      <c r="B1214">
        <v>0</v>
      </c>
    </row>
    <row r="1215" spans="1:9" x14ac:dyDescent="0.2">
      <c r="A1215">
        <v>679658</v>
      </c>
      <c r="B1215">
        <v>0</v>
      </c>
    </row>
    <row r="1216" spans="1:9" x14ac:dyDescent="0.2">
      <c r="A1216">
        <v>398698</v>
      </c>
      <c r="B1216">
        <v>0</v>
      </c>
    </row>
    <row r="1217" spans="1:9" x14ac:dyDescent="0.2">
      <c r="A1217">
        <v>7733</v>
      </c>
      <c r="B1217">
        <v>0</v>
      </c>
    </row>
    <row r="1218" spans="1:9" x14ac:dyDescent="0.2">
      <c r="A1218">
        <v>45105</v>
      </c>
      <c r="B1218">
        <v>1</v>
      </c>
      <c r="C1218" t="s">
        <v>867</v>
      </c>
      <c r="D1218">
        <v>1</v>
      </c>
      <c r="E1218" t="s">
        <v>55</v>
      </c>
      <c r="F1218" t="s">
        <v>34</v>
      </c>
      <c r="G1218">
        <v>22246</v>
      </c>
      <c r="H1218">
        <v>357</v>
      </c>
      <c r="I1218">
        <v>426</v>
      </c>
    </row>
    <row r="1219" spans="1:9" x14ac:dyDescent="0.2">
      <c r="A1219">
        <v>45105</v>
      </c>
      <c r="B1219">
        <v>1</v>
      </c>
      <c r="C1219" t="s">
        <v>868</v>
      </c>
      <c r="D1219">
        <v>0</v>
      </c>
      <c r="E1219" t="s">
        <v>50</v>
      </c>
      <c r="F1219" t="s">
        <v>154</v>
      </c>
      <c r="G1219">
        <v>22246</v>
      </c>
      <c r="H1219">
        <v>1596</v>
      </c>
      <c r="I1219">
        <v>1690</v>
      </c>
    </row>
    <row r="1220" spans="1:9" x14ac:dyDescent="0.2">
      <c r="A1220">
        <v>45105</v>
      </c>
      <c r="B1220">
        <v>1</v>
      </c>
      <c r="C1220" t="s">
        <v>868</v>
      </c>
      <c r="D1220">
        <v>1</v>
      </c>
      <c r="E1220" t="s">
        <v>504</v>
      </c>
      <c r="F1220" t="s">
        <v>11</v>
      </c>
      <c r="G1220">
        <v>22246</v>
      </c>
      <c r="H1220">
        <v>1596</v>
      </c>
      <c r="I1220">
        <v>1690</v>
      </c>
    </row>
    <row r="1221" spans="1:9" x14ac:dyDescent="0.2">
      <c r="A1221">
        <v>45105</v>
      </c>
      <c r="B1221">
        <v>1</v>
      </c>
      <c r="C1221" t="s">
        <v>869</v>
      </c>
      <c r="D1221">
        <v>0</v>
      </c>
      <c r="E1221" t="s">
        <v>13</v>
      </c>
      <c r="F1221" t="s">
        <v>870</v>
      </c>
      <c r="G1221">
        <v>22246</v>
      </c>
      <c r="H1221">
        <v>8943</v>
      </c>
      <c r="I1221">
        <v>9092</v>
      </c>
    </row>
    <row r="1222" spans="1:9" x14ac:dyDescent="0.2">
      <c r="A1222">
        <v>45105</v>
      </c>
      <c r="B1222">
        <v>1</v>
      </c>
      <c r="C1222" t="s">
        <v>869</v>
      </c>
      <c r="D1222">
        <v>0</v>
      </c>
      <c r="E1222" t="s">
        <v>55</v>
      </c>
      <c r="F1222" t="s">
        <v>870</v>
      </c>
      <c r="G1222">
        <v>22246</v>
      </c>
      <c r="H1222">
        <v>8943</v>
      </c>
      <c r="I1222">
        <v>9092</v>
      </c>
    </row>
    <row r="1223" spans="1:9" x14ac:dyDescent="0.2">
      <c r="A1223">
        <v>45105</v>
      </c>
      <c r="B1223">
        <v>1</v>
      </c>
      <c r="C1223" t="s">
        <v>871</v>
      </c>
      <c r="D1223">
        <v>1</v>
      </c>
      <c r="E1223" t="s">
        <v>125</v>
      </c>
      <c r="F1223" t="s">
        <v>11</v>
      </c>
      <c r="G1223">
        <v>22246</v>
      </c>
      <c r="H1223">
        <v>9174</v>
      </c>
      <c r="I1223">
        <v>9204</v>
      </c>
    </row>
    <row r="1224" spans="1:9" x14ac:dyDescent="0.2">
      <c r="A1224">
        <v>45105</v>
      </c>
      <c r="B1224">
        <v>1</v>
      </c>
      <c r="C1224" t="s">
        <v>872</v>
      </c>
      <c r="D1224">
        <v>1</v>
      </c>
      <c r="E1224" t="s">
        <v>13</v>
      </c>
      <c r="F1224" t="s">
        <v>11</v>
      </c>
      <c r="G1224">
        <v>22246</v>
      </c>
      <c r="H1224">
        <v>10703</v>
      </c>
      <c r="I1224">
        <v>10774</v>
      </c>
    </row>
    <row r="1225" spans="1:9" x14ac:dyDescent="0.2">
      <c r="A1225">
        <v>45105</v>
      </c>
      <c r="B1225">
        <v>1</v>
      </c>
      <c r="C1225" t="s">
        <v>873</v>
      </c>
      <c r="D1225">
        <v>1</v>
      </c>
      <c r="E1225" t="s">
        <v>50</v>
      </c>
      <c r="F1225" t="s">
        <v>11</v>
      </c>
      <c r="G1225">
        <v>22246</v>
      </c>
      <c r="H1225">
        <v>11353</v>
      </c>
      <c r="I1225">
        <v>11449</v>
      </c>
    </row>
    <row r="1226" spans="1:9" x14ac:dyDescent="0.2">
      <c r="A1226">
        <v>45105</v>
      </c>
      <c r="B1226">
        <v>1</v>
      </c>
      <c r="C1226" t="s">
        <v>873</v>
      </c>
      <c r="D1226">
        <v>1</v>
      </c>
      <c r="E1226" t="s">
        <v>874</v>
      </c>
      <c r="F1226" t="s">
        <v>11</v>
      </c>
      <c r="G1226">
        <v>22246</v>
      </c>
      <c r="H1226">
        <v>11353</v>
      </c>
      <c r="I1226">
        <v>11449</v>
      </c>
    </row>
    <row r="1227" spans="1:9" x14ac:dyDescent="0.2">
      <c r="A1227">
        <v>45105</v>
      </c>
      <c r="B1227">
        <v>1</v>
      </c>
      <c r="C1227" t="s">
        <v>875</v>
      </c>
      <c r="D1227">
        <v>1</v>
      </c>
      <c r="E1227" t="s">
        <v>55</v>
      </c>
      <c r="F1227" t="s">
        <v>11</v>
      </c>
      <c r="G1227">
        <v>22246</v>
      </c>
      <c r="H1227">
        <v>11474</v>
      </c>
      <c r="I1227">
        <v>11535</v>
      </c>
    </row>
    <row r="1228" spans="1:9" x14ac:dyDescent="0.2">
      <c r="A1228">
        <v>45105</v>
      </c>
      <c r="B1228">
        <v>1</v>
      </c>
      <c r="C1228" t="s">
        <v>876</v>
      </c>
      <c r="D1228">
        <v>0</v>
      </c>
      <c r="E1228" t="s">
        <v>50</v>
      </c>
      <c r="F1228" t="s">
        <v>64</v>
      </c>
      <c r="G1228">
        <v>22246</v>
      </c>
      <c r="H1228">
        <v>11792</v>
      </c>
      <c r="I1228">
        <v>11873</v>
      </c>
    </row>
    <row r="1229" spans="1:9" x14ac:dyDescent="0.2">
      <c r="A1229">
        <v>45105</v>
      </c>
      <c r="B1229">
        <v>1</v>
      </c>
      <c r="C1229" t="s">
        <v>877</v>
      </c>
      <c r="D1229">
        <v>0</v>
      </c>
      <c r="E1229" t="s">
        <v>50</v>
      </c>
      <c r="F1229" t="s">
        <v>81</v>
      </c>
      <c r="G1229">
        <v>22246</v>
      </c>
      <c r="H1229">
        <v>11931</v>
      </c>
      <c r="I1229">
        <v>12014</v>
      </c>
    </row>
    <row r="1230" spans="1:9" x14ac:dyDescent="0.2">
      <c r="A1230">
        <v>45105</v>
      </c>
      <c r="B1230">
        <v>1</v>
      </c>
      <c r="C1230" t="s">
        <v>878</v>
      </c>
      <c r="D1230">
        <v>0</v>
      </c>
      <c r="E1230" t="s">
        <v>50</v>
      </c>
      <c r="F1230" t="s">
        <v>137</v>
      </c>
      <c r="G1230">
        <v>22246</v>
      </c>
      <c r="H1230">
        <v>12640</v>
      </c>
      <c r="I1230">
        <v>12745</v>
      </c>
    </row>
    <row r="1231" spans="1:9" x14ac:dyDescent="0.2">
      <c r="A1231">
        <v>45105</v>
      </c>
      <c r="B1231">
        <v>1</v>
      </c>
      <c r="C1231" t="s">
        <v>879</v>
      </c>
      <c r="D1231">
        <v>1</v>
      </c>
      <c r="E1231" t="s">
        <v>50</v>
      </c>
      <c r="F1231" t="s">
        <v>11</v>
      </c>
      <c r="G1231">
        <v>22246</v>
      </c>
      <c r="H1231">
        <v>16599</v>
      </c>
      <c r="I1231">
        <v>16625</v>
      </c>
    </row>
    <row r="1232" spans="1:9" x14ac:dyDescent="0.2">
      <c r="A1232">
        <v>45105</v>
      </c>
      <c r="B1232">
        <v>1</v>
      </c>
      <c r="C1232" t="s">
        <v>880</v>
      </c>
      <c r="D1232">
        <v>1</v>
      </c>
      <c r="E1232" t="s">
        <v>18</v>
      </c>
      <c r="F1232" t="s">
        <v>11</v>
      </c>
      <c r="G1232">
        <v>22246</v>
      </c>
      <c r="H1232">
        <v>17498</v>
      </c>
      <c r="I1232">
        <v>17515</v>
      </c>
    </row>
    <row r="1233" spans="1:9" x14ac:dyDescent="0.2">
      <c r="A1233">
        <v>45105</v>
      </c>
      <c r="B1233">
        <v>1</v>
      </c>
      <c r="C1233" t="s">
        <v>881</v>
      </c>
      <c r="D1233">
        <v>1</v>
      </c>
      <c r="E1233" t="s">
        <v>50</v>
      </c>
      <c r="F1233" t="s">
        <v>11</v>
      </c>
      <c r="G1233">
        <v>22246</v>
      </c>
      <c r="H1233">
        <v>18017</v>
      </c>
      <c r="I1233">
        <v>18065</v>
      </c>
    </row>
    <row r="1234" spans="1:9" x14ac:dyDescent="0.2">
      <c r="A1234">
        <v>45105</v>
      </c>
      <c r="B1234">
        <v>1</v>
      </c>
      <c r="C1234" t="s">
        <v>882</v>
      </c>
      <c r="D1234">
        <v>1</v>
      </c>
      <c r="E1234" t="s">
        <v>117</v>
      </c>
      <c r="F1234" t="s">
        <v>11</v>
      </c>
      <c r="G1234">
        <v>22246</v>
      </c>
      <c r="H1234">
        <v>18066</v>
      </c>
      <c r="I1234">
        <v>18188</v>
      </c>
    </row>
    <row r="1235" spans="1:9" x14ac:dyDescent="0.2">
      <c r="A1235">
        <v>45105</v>
      </c>
      <c r="B1235">
        <v>1</v>
      </c>
      <c r="C1235" t="s">
        <v>883</v>
      </c>
      <c r="D1235">
        <v>0</v>
      </c>
      <c r="E1235" t="s">
        <v>50</v>
      </c>
      <c r="F1235" t="s">
        <v>51</v>
      </c>
      <c r="G1235">
        <v>22246</v>
      </c>
      <c r="H1235">
        <v>18329</v>
      </c>
      <c r="I1235">
        <v>18450</v>
      </c>
    </row>
    <row r="1236" spans="1:9" x14ac:dyDescent="0.2">
      <c r="A1236">
        <v>45105</v>
      </c>
      <c r="B1236">
        <v>1</v>
      </c>
      <c r="C1236" t="s">
        <v>884</v>
      </c>
      <c r="D1236">
        <v>0</v>
      </c>
      <c r="E1236" t="s">
        <v>117</v>
      </c>
      <c r="F1236" t="s">
        <v>172</v>
      </c>
      <c r="G1236">
        <v>22246</v>
      </c>
      <c r="H1236">
        <v>18451</v>
      </c>
      <c r="I1236">
        <v>18592</v>
      </c>
    </row>
    <row r="1237" spans="1:9" x14ac:dyDescent="0.2">
      <c r="A1237">
        <v>53932</v>
      </c>
      <c r="B1237">
        <v>0</v>
      </c>
    </row>
    <row r="1238" spans="1:9" x14ac:dyDescent="0.2">
      <c r="A1238">
        <v>426</v>
      </c>
      <c r="B1238">
        <v>0</v>
      </c>
      <c r="C1238" t="s">
        <v>885</v>
      </c>
      <c r="D1238">
        <v>1</v>
      </c>
      <c r="E1238" t="s">
        <v>15</v>
      </c>
      <c r="F1238" t="s">
        <v>11</v>
      </c>
      <c r="G1238">
        <v>14548</v>
      </c>
      <c r="H1238">
        <v>1642</v>
      </c>
      <c r="I1238">
        <v>1686</v>
      </c>
    </row>
    <row r="1239" spans="1:9" x14ac:dyDescent="0.2">
      <c r="A1239">
        <v>426</v>
      </c>
      <c r="B1239">
        <v>0</v>
      </c>
      <c r="C1239" t="s">
        <v>885</v>
      </c>
      <c r="D1239">
        <v>1</v>
      </c>
      <c r="E1239" t="s">
        <v>15</v>
      </c>
      <c r="F1239" t="s">
        <v>11</v>
      </c>
      <c r="G1239">
        <v>14548</v>
      </c>
      <c r="H1239">
        <v>3224</v>
      </c>
      <c r="I1239">
        <v>3268</v>
      </c>
    </row>
    <row r="1240" spans="1:9" x14ac:dyDescent="0.2">
      <c r="A1240">
        <v>31659</v>
      </c>
      <c r="B1240">
        <v>0</v>
      </c>
    </row>
    <row r="1241" spans="1:9" x14ac:dyDescent="0.2">
      <c r="A1241">
        <v>349138</v>
      </c>
      <c r="B1241">
        <v>0</v>
      </c>
    </row>
    <row r="1242" spans="1:9" x14ac:dyDescent="0.2">
      <c r="A1242">
        <v>576555</v>
      </c>
      <c r="B1242">
        <v>1</v>
      </c>
      <c r="C1242" t="s">
        <v>886</v>
      </c>
      <c r="D1242">
        <v>0</v>
      </c>
      <c r="E1242" t="s">
        <v>13</v>
      </c>
      <c r="F1242" t="s">
        <v>163</v>
      </c>
      <c r="G1242">
        <v>6994</v>
      </c>
      <c r="H1242">
        <v>41</v>
      </c>
      <c r="I1242">
        <v>178</v>
      </c>
    </row>
    <row r="1243" spans="1:9" x14ac:dyDescent="0.2">
      <c r="A1243">
        <v>576555</v>
      </c>
      <c r="B1243">
        <v>1</v>
      </c>
      <c r="C1243" t="s">
        <v>886</v>
      </c>
      <c r="D1243">
        <v>0</v>
      </c>
      <c r="E1243" t="s">
        <v>55</v>
      </c>
      <c r="F1243" t="s">
        <v>163</v>
      </c>
      <c r="G1243">
        <v>6994</v>
      </c>
      <c r="H1243">
        <v>41</v>
      </c>
      <c r="I1243">
        <v>178</v>
      </c>
    </row>
    <row r="1244" spans="1:9" x14ac:dyDescent="0.2">
      <c r="A1244">
        <v>576555</v>
      </c>
      <c r="B1244">
        <v>1</v>
      </c>
      <c r="C1244" t="s">
        <v>887</v>
      </c>
      <c r="D1244">
        <v>1</v>
      </c>
      <c r="E1244" t="s">
        <v>102</v>
      </c>
      <c r="F1244" t="s">
        <v>11</v>
      </c>
      <c r="G1244">
        <v>6994</v>
      </c>
      <c r="H1244">
        <v>223</v>
      </c>
      <c r="I1244">
        <v>266</v>
      </c>
    </row>
    <row r="1245" spans="1:9" x14ac:dyDescent="0.2">
      <c r="A1245">
        <v>576555</v>
      </c>
      <c r="B1245">
        <v>1</v>
      </c>
      <c r="C1245" t="s">
        <v>888</v>
      </c>
      <c r="D1245">
        <v>1</v>
      </c>
      <c r="E1245" t="s">
        <v>236</v>
      </c>
      <c r="F1245" t="s">
        <v>11</v>
      </c>
      <c r="G1245">
        <v>6994</v>
      </c>
      <c r="H1245">
        <v>1200</v>
      </c>
      <c r="I1245">
        <v>1248</v>
      </c>
    </row>
    <row r="1246" spans="1:9" x14ac:dyDescent="0.2">
      <c r="A1246">
        <v>576555</v>
      </c>
      <c r="B1246">
        <v>1</v>
      </c>
      <c r="C1246" t="s">
        <v>889</v>
      </c>
      <c r="D1246">
        <v>0</v>
      </c>
      <c r="E1246" t="s">
        <v>13</v>
      </c>
      <c r="F1246" t="s">
        <v>163</v>
      </c>
      <c r="G1246">
        <v>6994</v>
      </c>
      <c r="H1246">
        <v>2035</v>
      </c>
      <c r="I1246">
        <v>2609</v>
      </c>
    </row>
    <row r="1247" spans="1:9" x14ac:dyDescent="0.2">
      <c r="A1247">
        <v>576555</v>
      </c>
      <c r="B1247">
        <v>1</v>
      </c>
      <c r="C1247" t="s">
        <v>889</v>
      </c>
      <c r="D1247">
        <v>1</v>
      </c>
      <c r="E1247" t="s">
        <v>509</v>
      </c>
      <c r="F1247" t="s">
        <v>11</v>
      </c>
      <c r="G1247">
        <v>6994</v>
      </c>
      <c r="H1247">
        <v>2035</v>
      </c>
      <c r="I1247">
        <v>2609</v>
      </c>
    </row>
    <row r="1248" spans="1:9" x14ac:dyDescent="0.2">
      <c r="A1248">
        <v>576555</v>
      </c>
      <c r="B1248">
        <v>1</v>
      </c>
      <c r="C1248" t="s">
        <v>890</v>
      </c>
      <c r="D1248">
        <v>0</v>
      </c>
      <c r="E1248" t="s">
        <v>55</v>
      </c>
      <c r="F1248" t="s">
        <v>891</v>
      </c>
      <c r="G1248">
        <v>6994</v>
      </c>
      <c r="H1248">
        <v>4214</v>
      </c>
      <c r="I1248">
        <v>4375</v>
      </c>
    </row>
    <row r="1249" spans="1:9" x14ac:dyDescent="0.2">
      <c r="A1249">
        <v>576555</v>
      </c>
      <c r="B1249">
        <v>1</v>
      </c>
      <c r="C1249" t="s">
        <v>892</v>
      </c>
      <c r="D1249">
        <v>0</v>
      </c>
      <c r="E1249" t="s">
        <v>236</v>
      </c>
      <c r="F1249" t="s">
        <v>163</v>
      </c>
      <c r="G1249">
        <v>6994</v>
      </c>
      <c r="H1249">
        <v>5576</v>
      </c>
      <c r="I1249">
        <v>5609</v>
      </c>
    </row>
    <row r="1250" spans="1:9" x14ac:dyDescent="0.2">
      <c r="A1250">
        <v>576555</v>
      </c>
      <c r="B1250">
        <v>1</v>
      </c>
      <c r="C1250" t="s">
        <v>892</v>
      </c>
      <c r="D1250">
        <v>0</v>
      </c>
      <c r="E1250" t="s">
        <v>13</v>
      </c>
      <c r="F1250" t="s">
        <v>163</v>
      </c>
      <c r="G1250">
        <v>6994</v>
      </c>
      <c r="H1250">
        <v>5576</v>
      </c>
      <c r="I1250">
        <v>5609</v>
      </c>
    </row>
    <row r="1251" spans="1:9" x14ac:dyDescent="0.2">
      <c r="A1251">
        <v>576555</v>
      </c>
      <c r="B1251">
        <v>1</v>
      </c>
      <c r="C1251" t="s">
        <v>893</v>
      </c>
      <c r="D1251">
        <v>0</v>
      </c>
      <c r="E1251" t="s">
        <v>236</v>
      </c>
      <c r="F1251" t="s">
        <v>29</v>
      </c>
      <c r="G1251">
        <v>6994</v>
      </c>
      <c r="H1251">
        <v>5609</v>
      </c>
      <c r="I1251">
        <v>5727</v>
      </c>
    </row>
    <row r="1252" spans="1:9" x14ac:dyDescent="0.2">
      <c r="A1252">
        <v>576555</v>
      </c>
      <c r="B1252">
        <v>1</v>
      </c>
      <c r="C1252" t="s">
        <v>893</v>
      </c>
      <c r="D1252">
        <v>0</v>
      </c>
      <c r="E1252" t="s">
        <v>50</v>
      </c>
      <c r="F1252" t="s">
        <v>29</v>
      </c>
      <c r="G1252">
        <v>6994</v>
      </c>
      <c r="H1252">
        <v>5609</v>
      </c>
      <c r="I1252">
        <v>5727</v>
      </c>
    </row>
    <row r="1253" spans="1:9" x14ac:dyDescent="0.2">
      <c r="A1253">
        <v>576555</v>
      </c>
      <c r="B1253">
        <v>1</v>
      </c>
      <c r="C1253" t="s">
        <v>894</v>
      </c>
      <c r="D1253">
        <v>0</v>
      </c>
      <c r="E1253" t="s">
        <v>13</v>
      </c>
      <c r="F1253" t="s">
        <v>704</v>
      </c>
      <c r="G1253">
        <v>6994</v>
      </c>
      <c r="H1253">
        <v>6247</v>
      </c>
      <c r="I1253">
        <v>6347</v>
      </c>
    </row>
    <row r="1254" spans="1:9" x14ac:dyDescent="0.2">
      <c r="A1254">
        <v>576555</v>
      </c>
      <c r="B1254">
        <v>1</v>
      </c>
      <c r="C1254" t="s">
        <v>895</v>
      </c>
      <c r="D1254">
        <v>0</v>
      </c>
      <c r="E1254" t="s">
        <v>50</v>
      </c>
      <c r="F1254" t="s">
        <v>163</v>
      </c>
      <c r="G1254">
        <v>6994</v>
      </c>
      <c r="H1254">
        <v>6413</v>
      </c>
      <c r="I1254">
        <v>6475</v>
      </c>
    </row>
    <row r="1255" spans="1:9" x14ac:dyDescent="0.2">
      <c r="A1255">
        <v>35597</v>
      </c>
      <c r="B1255">
        <v>0</v>
      </c>
    </row>
    <row r="1256" spans="1:9" x14ac:dyDescent="0.2">
      <c r="A1256">
        <v>698410</v>
      </c>
      <c r="B1256">
        <v>0</v>
      </c>
    </row>
    <row r="1257" spans="1:9" x14ac:dyDescent="0.2">
      <c r="A1257">
        <v>32565</v>
      </c>
      <c r="B1257">
        <v>0</v>
      </c>
      <c r="C1257" t="s">
        <v>896</v>
      </c>
      <c r="D1257">
        <v>0</v>
      </c>
      <c r="E1257" t="s">
        <v>50</v>
      </c>
      <c r="F1257" t="s">
        <v>64</v>
      </c>
      <c r="G1257">
        <v>12220</v>
      </c>
      <c r="H1257">
        <v>8614</v>
      </c>
      <c r="I1257">
        <v>8659</v>
      </c>
    </row>
    <row r="1258" spans="1:9" x14ac:dyDescent="0.2">
      <c r="A1258">
        <v>675917</v>
      </c>
      <c r="B1258">
        <v>0</v>
      </c>
      <c r="C1258" t="s">
        <v>897</v>
      </c>
      <c r="D1258">
        <v>0</v>
      </c>
      <c r="E1258" t="s">
        <v>15</v>
      </c>
      <c r="F1258" t="s">
        <v>29</v>
      </c>
      <c r="G1258">
        <v>6003</v>
      </c>
      <c r="H1258">
        <v>3018</v>
      </c>
      <c r="I1258">
        <v>3060</v>
      </c>
    </row>
    <row r="1259" spans="1:9" x14ac:dyDescent="0.2">
      <c r="A1259">
        <v>688141</v>
      </c>
      <c r="B1259">
        <v>0</v>
      </c>
    </row>
    <row r="1260" spans="1:9" x14ac:dyDescent="0.2">
      <c r="A1260">
        <v>713151</v>
      </c>
      <c r="B1260">
        <v>0</v>
      </c>
    </row>
    <row r="1261" spans="1:9" x14ac:dyDescent="0.2">
      <c r="A1261">
        <v>572984</v>
      </c>
      <c r="B1261">
        <v>0</v>
      </c>
    </row>
    <row r="1262" spans="1:9" x14ac:dyDescent="0.2">
      <c r="A1262">
        <v>24130</v>
      </c>
      <c r="B1262">
        <v>0</v>
      </c>
      <c r="C1262" t="s">
        <v>898</v>
      </c>
      <c r="D1262">
        <v>0</v>
      </c>
      <c r="E1262" t="s">
        <v>115</v>
      </c>
      <c r="F1262" t="s">
        <v>64</v>
      </c>
      <c r="G1262">
        <v>7432</v>
      </c>
      <c r="H1262">
        <v>2586</v>
      </c>
      <c r="I1262">
        <v>2628</v>
      </c>
    </row>
    <row r="1263" spans="1:9" x14ac:dyDescent="0.2">
      <c r="A1263">
        <v>591621</v>
      </c>
      <c r="B1263">
        <v>0</v>
      </c>
    </row>
    <row r="1264" spans="1:9" x14ac:dyDescent="0.2">
      <c r="A1264">
        <v>713657</v>
      </c>
      <c r="B1264">
        <v>1</v>
      </c>
      <c r="C1264" t="s">
        <v>899</v>
      </c>
      <c r="D1264">
        <v>1</v>
      </c>
      <c r="E1264" t="s">
        <v>117</v>
      </c>
      <c r="F1264" t="s">
        <v>34</v>
      </c>
      <c r="G1264">
        <v>7446</v>
      </c>
      <c r="H1264">
        <v>0</v>
      </c>
      <c r="I1264">
        <v>40</v>
      </c>
    </row>
    <row r="1265" spans="1:9" x14ac:dyDescent="0.2">
      <c r="A1265">
        <v>713657</v>
      </c>
      <c r="B1265">
        <v>1</v>
      </c>
      <c r="C1265" t="s">
        <v>900</v>
      </c>
      <c r="D1265">
        <v>1</v>
      </c>
      <c r="E1265" t="s">
        <v>236</v>
      </c>
      <c r="F1265" t="s">
        <v>760</v>
      </c>
      <c r="G1265">
        <v>7446</v>
      </c>
      <c r="H1265">
        <v>445</v>
      </c>
      <c r="I1265">
        <v>500</v>
      </c>
    </row>
    <row r="1266" spans="1:9" x14ac:dyDescent="0.2">
      <c r="A1266">
        <v>713657</v>
      </c>
      <c r="B1266">
        <v>1</v>
      </c>
      <c r="C1266" t="s">
        <v>901</v>
      </c>
      <c r="D1266">
        <v>0</v>
      </c>
      <c r="E1266" t="s">
        <v>50</v>
      </c>
      <c r="F1266" t="s">
        <v>225</v>
      </c>
      <c r="G1266">
        <v>7446</v>
      </c>
      <c r="H1266">
        <v>501</v>
      </c>
      <c r="I1266">
        <v>636</v>
      </c>
    </row>
    <row r="1267" spans="1:9" x14ac:dyDescent="0.2">
      <c r="A1267">
        <v>713657</v>
      </c>
      <c r="B1267">
        <v>1</v>
      </c>
      <c r="C1267" t="s">
        <v>902</v>
      </c>
      <c r="D1267">
        <v>0</v>
      </c>
      <c r="E1267" t="s">
        <v>236</v>
      </c>
      <c r="F1267" t="s">
        <v>903</v>
      </c>
      <c r="G1267">
        <v>7446</v>
      </c>
      <c r="H1267">
        <v>637</v>
      </c>
      <c r="I1267">
        <v>709</v>
      </c>
    </row>
    <row r="1268" spans="1:9" x14ac:dyDescent="0.2">
      <c r="A1268">
        <v>713657</v>
      </c>
      <c r="B1268">
        <v>1</v>
      </c>
      <c r="C1268" t="s">
        <v>904</v>
      </c>
      <c r="D1268">
        <v>1</v>
      </c>
      <c r="E1268" t="s">
        <v>236</v>
      </c>
      <c r="F1268" t="s">
        <v>11</v>
      </c>
      <c r="G1268">
        <v>7446</v>
      </c>
      <c r="H1268">
        <v>1091</v>
      </c>
      <c r="I1268">
        <v>1203</v>
      </c>
    </row>
    <row r="1269" spans="1:9" x14ac:dyDescent="0.2">
      <c r="A1269">
        <v>713657</v>
      </c>
      <c r="B1269">
        <v>1</v>
      </c>
      <c r="C1269" t="s">
        <v>905</v>
      </c>
      <c r="D1269">
        <v>1</v>
      </c>
      <c r="E1269" t="s">
        <v>15</v>
      </c>
      <c r="F1269" t="s">
        <v>11</v>
      </c>
      <c r="G1269">
        <v>7446</v>
      </c>
      <c r="H1269">
        <v>2685</v>
      </c>
      <c r="I1269">
        <v>2855</v>
      </c>
    </row>
    <row r="1270" spans="1:9" x14ac:dyDescent="0.2">
      <c r="A1270">
        <v>713657</v>
      </c>
      <c r="B1270">
        <v>1</v>
      </c>
      <c r="C1270" t="s">
        <v>906</v>
      </c>
      <c r="D1270">
        <v>1</v>
      </c>
      <c r="E1270" t="s">
        <v>15</v>
      </c>
      <c r="F1270" t="s">
        <v>11</v>
      </c>
      <c r="G1270">
        <v>7446</v>
      </c>
      <c r="H1270">
        <v>2855</v>
      </c>
      <c r="I1270">
        <v>2954</v>
      </c>
    </row>
    <row r="1271" spans="1:9" x14ac:dyDescent="0.2">
      <c r="A1271">
        <v>713657</v>
      </c>
      <c r="B1271">
        <v>1</v>
      </c>
      <c r="C1271" t="s">
        <v>907</v>
      </c>
      <c r="D1271">
        <v>0</v>
      </c>
      <c r="E1271" t="s">
        <v>216</v>
      </c>
      <c r="F1271" t="s">
        <v>29</v>
      </c>
      <c r="G1271">
        <v>7446</v>
      </c>
      <c r="H1271">
        <v>3219</v>
      </c>
      <c r="I1271">
        <v>3377</v>
      </c>
    </row>
    <row r="1272" spans="1:9" x14ac:dyDescent="0.2">
      <c r="A1272">
        <v>713657</v>
      </c>
      <c r="B1272">
        <v>1</v>
      </c>
      <c r="C1272" t="s">
        <v>908</v>
      </c>
      <c r="D1272">
        <v>0</v>
      </c>
      <c r="E1272" t="s">
        <v>509</v>
      </c>
      <c r="F1272" t="s">
        <v>29</v>
      </c>
      <c r="G1272">
        <v>7446</v>
      </c>
      <c r="H1272">
        <v>3663</v>
      </c>
      <c r="I1272">
        <v>3750</v>
      </c>
    </row>
    <row r="1273" spans="1:9" x14ac:dyDescent="0.2">
      <c r="A1273">
        <v>596239</v>
      </c>
      <c r="B1273">
        <v>1</v>
      </c>
      <c r="C1273" t="s">
        <v>909</v>
      </c>
      <c r="D1273">
        <v>1</v>
      </c>
      <c r="E1273" t="s">
        <v>59</v>
      </c>
      <c r="F1273" t="s">
        <v>11</v>
      </c>
      <c r="G1273">
        <v>6278</v>
      </c>
      <c r="H1273">
        <v>5638</v>
      </c>
      <c r="I1273">
        <v>5926</v>
      </c>
    </row>
    <row r="1274" spans="1:9" x14ac:dyDescent="0.2">
      <c r="A1274">
        <v>596239</v>
      </c>
      <c r="B1274">
        <v>1</v>
      </c>
      <c r="C1274" t="s">
        <v>909</v>
      </c>
      <c r="D1274">
        <v>1</v>
      </c>
      <c r="E1274" t="s">
        <v>61</v>
      </c>
      <c r="F1274" t="s">
        <v>11</v>
      </c>
      <c r="G1274">
        <v>6278</v>
      </c>
      <c r="H1274">
        <v>5638</v>
      </c>
      <c r="I1274">
        <v>5926</v>
      </c>
    </row>
    <row r="1275" spans="1:9" x14ac:dyDescent="0.2">
      <c r="A1275">
        <v>596239</v>
      </c>
      <c r="B1275">
        <v>1</v>
      </c>
      <c r="C1275" t="s">
        <v>909</v>
      </c>
      <c r="D1275">
        <v>1</v>
      </c>
      <c r="E1275" t="s">
        <v>60</v>
      </c>
      <c r="F1275" t="s">
        <v>11</v>
      </c>
      <c r="G1275">
        <v>6278</v>
      </c>
      <c r="H1275">
        <v>5638</v>
      </c>
      <c r="I1275">
        <v>5926</v>
      </c>
    </row>
    <row r="1276" spans="1:9" x14ac:dyDescent="0.2">
      <c r="A1276">
        <v>580769</v>
      </c>
      <c r="B1276">
        <v>0</v>
      </c>
    </row>
    <row r="1277" spans="1:9" x14ac:dyDescent="0.2">
      <c r="A1277">
        <v>688784</v>
      </c>
      <c r="B1277">
        <v>0</v>
      </c>
    </row>
    <row r="1278" spans="1:9" x14ac:dyDescent="0.2">
      <c r="A1278">
        <v>321681</v>
      </c>
      <c r="B1278">
        <v>1</v>
      </c>
      <c r="C1278" t="s">
        <v>910</v>
      </c>
      <c r="D1278">
        <v>1</v>
      </c>
      <c r="E1278" t="s">
        <v>44</v>
      </c>
      <c r="F1278" t="s">
        <v>415</v>
      </c>
      <c r="G1278">
        <v>10414</v>
      </c>
      <c r="H1278">
        <v>187</v>
      </c>
      <c r="I1278">
        <v>249</v>
      </c>
    </row>
    <row r="1279" spans="1:9" x14ac:dyDescent="0.2">
      <c r="A1279">
        <v>321681</v>
      </c>
      <c r="B1279">
        <v>1</v>
      </c>
      <c r="C1279" t="s">
        <v>911</v>
      </c>
      <c r="D1279">
        <v>1</v>
      </c>
      <c r="E1279" t="s">
        <v>912</v>
      </c>
      <c r="F1279" t="s">
        <v>11</v>
      </c>
      <c r="G1279">
        <v>10414</v>
      </c>
      <c r="H1279">
        <v>338</v>
      </c>
      <c r="I1279">
        <v>385</v>
      </c>
    </row>
    <row r="1280" spans="1:9" x14ac:dyDescent="0.2">
      <c r="A1280">
        <v>321681</v>
      </c>
      <c r="B1280">
        <v>1</v>
      </c>
      <c r="C1280" t="s">
        <v>913</v>
      </c>
      <c r="D1280">
        <v>1</v>
      </c>
      <c r="E1280" t="s">
        <v>190</v>
      </c>
      <c r="F1280" t="s">
        <v>11</v>
      </c>
      <c r="G1280">
        <v>10414</v>
      </c>
      <c r="H1280">
        <v>1445</v>
      </c>
      <c r="I1280">
        <v>1501</v>
      </c>
    </row>
    <row r="1281" spans="1:9" x14ac:dyDescent="0.2">
      <c r="A1281">
        <v>321681</v>
      </c>
      <c r="B1281">
        <v>1</v>
      </c>
      <c r="C1281" t="s">
        <v>914</v>
      </c>
      <c r="D1281">
        <v>1</v>
      </c>
      <c r="E1281" t="s">
        <v>31</v>
      </c>
      <c r="F1281" t="s">
        <v>11</v>
      </c>
      <c r="G1281">
        <v>10414</v>
      </c>
      <c r="H1281">
        <v>1723</v>
      </c>
      <c r="I1281">
        <v>1750</v>
      </c>
    </row>
    <row r="1282" spans="1:9" x14ac:dyDescent="0.2">
      <c r="A1282">
        <v>321681</v>
      </c>
      <c r="B1282">
        <v>1</v>
      </c>
      <c r="C1282" t="s">
        <v>915</v>
      </c>
      <c r="D1282">
        <v>1</v>
      </c>
      <c r="E1282" t="s">
        <v>97</v>
      </c>
      <c r="F1282" t="s">
        <v>11</v>
      </c>
      <c r="G1282">
        <v>10414</v>
      </c>
      <c r="H1282">
        <v>1750</v>
      </c>
      <c r="I1282">
        <v>1832</v>
      </c>
    </row>
    <row r="1283" spans="1:9" x14ac:dyDescent="0.2">
      <c r="A1283">
        <v>321681</v>
      </c>
      <c r="B1283">
        <v>1</v>
      </c>
      <c r="C1283" t="s">
        <v>916</v>
      </c>
      <c r="D1283">
        <v>1</v>
      </c>
      <c r="E1283" t="s">
        <v>10</v>
      </c>
      <c r="F1283" t="s">
        <v>11</v>
      </c>
      <c r="G1283">
        <v>10414</v>
      </c>
      <c r="H1283">
        <v>4448</v>
      </c>
      <c r="I1283">
        <v>4488</v>
      </c>
    </row>
    <row r="1284" spans="1:9" x14ac:dyDescent="0.2">
      <c r="A1284">
        <v>321681</v>
      </c>
      <c r="B1284">
        <v>1</v>
      </c>
      <c r="C1284" t="s">
        <v>917</v>
      </c>
      <c r="D1284">
        <v>0</v>
      </c>
      <c r="E1284" t="s">
        <v>190</v>
      </c>
      <c r="F1284" t="s">
        <v>324</v>
      </c>
      <c r="G1284">
        <v>10414</v>
      </c>
      <c r="H1284">
        <v>5672</v>
      </c>
      <c r="I1284">
        <v>6493</v>
      </c>
    </row>
    <row r="1285" spans="1:9" x14ac:dyDescent="0.2">
      <c r="A1285">
        <v>321681</v>
      </c>
      <c r="B1285">
        <v>1</v>
      </c>
      <c r="C1285" t="s">
        <v>918</v>
      </c>
      <c r="D1285">
        <v>1</v>
      </c>
      <c r="E1285" t="s">
        <v>190</v>
      </c>
      <c r="F1285" t="s">
        <v>11</v>
      </c>
      <c r="G1285">
        <v>10414</v>
      </c>
      <c r="H1285">
        <v>6698</v>
      </c>
      <c r="I1285">
        <v>6734</v>
      </c>
    </row>
    <row r="1286" spans="1:9" x14ac:dyDescent="0.2">
      <c r="A1286">
        <v>321681</v>
      </c>
      <c r="B1286">
        <v>1</v>
      </c>
      <c r="C1286" t="s">
        <v>919</v>
      </c>
      <c r="D1286">
        <v>0</v>
      </c>
      <c r="E1286" t="s">
        <v>31</v>
      </c>
      <c r="F1286" t="s">
        <v>109</v>
      </c>
      <c r="G1286">
        <v>10414</v>
      </c>
      <c r="H1286">
        <v>8170</v>
      </c>
      <c r="I1286">
        <v>8264</v>
      </c>
    </row>
    <row r="1287" spans="1:9" x14ac:dyDescent="0.2">
      <c r="A1287">
        <v>321681</v>
      </c>
      <c r="B1287">
        <v>1</v>
      </c>
      <c r="C1287" t="s">
        <v>919</v>
      </c>
      <c r="D1287">
        <v>0</v>
      </c>
      <c r="E1287" t="s">
        <v>50</v>
      </c>
      <c r="F1287" t="s">
        <v>109</v>
      </c>
      <c r="G1287">
        <v>10414</v>
      </c>
      <c r="H1287">
        <v>8170</v>
      </c>
      <c r="I1287">
        <v>8264</v>
      </c>
    </row>
    <row r="1288" spans="1:9" x14ac:dyDescent="0.2">
      <c r="A1288">
        <v>658572</v>
      </c>
      <c r="B1288">
        <v>0</v>
      </c>
      <c r="C1288" t="s">
        <v>920</v>
      </c>
      <c r="D1288">
        <v>0</v>
      </c>
      <c r="E1288" t="s">
        <v>264</v>
      </c>
      <c r="F1288" t="s">
        <v>137</v>
      </c>
      <c r="G1288">
        <v>8361</v>
      </c>
      <c r="H1288">
        <v>6463</v>
      </c>
      <c r="I1288">
        <v>6705</v>
      </c>
    </row>
    <row r="1289" spans="1:9" x14ac:dyDescent="0.2">
      <c r="A1289">
        <v>680296</v>
      </c>
      <c r="B1289">
        <v>0</v>
      </c>
    </row>
    <row r="1290" spans="1:9" x14ac:dyDescent="0.2">
      <c r="A1290">
        <v>35687</v>
      </c>
      <c r="B1290">
        <v>0</v>
      </c>
    </row>
    <row r="1291" spans="1:9" x14ac:dyDescent="0.2">
      <c r="A1291">
        <v>44777</v>
      </c>
      <c r="B1291">
        <v>0</v>
      </c>
      <c r="C1291" t="s">
        <v>921</v>
      </c>
      <c r="D1291">
        <v>1</v>
      </c>
      <c r="E1291" t="s">
        <v>18</v>
      </c>
      <c r="F1291" t="s">
        <v>11</v>
      </c>
      <c r="G1291">
        <v>19494</v>
      </c>
      <c r="H1291">
        <v>17276</v>
      </c>
      <c r="I1291">
        <v>17395</v>
      </c>
    </row>
    <row r="1292" spans="1:9" x14ac:dyDescent="0.2">
      <c r="A1292">
        <v>44777</v>
      </c>
      <c r="B1292">
        <v>0</v>
      </c>
      <c r="C1292" t="s">
        <v>921</v>
      </c>
      <c r="D1292">
        <v>1</v>
      </c>
      <c r="E1292" t="s">
        <v>50</v>
      </c>
      <c r="F1292" t="s">
        <v>11</v>
      </c>
      <c r="G1292">
        <v>19494</v>
      </c>
      <c r="H1292">
        <v>17276</v>
      </c>
      <c r="I1292">
        <v>17395</v>
      </c>
    </row>
    <row r="1293" spans="1:9" x14ac:dyDescent="0.2">
      <c r="A1293">
        <v>44777</v>
      </c>
      <c r="B1293">
        <v>0</v>
      </c>
      <c r="C1293" t="s">
        <v>921</v>
      </c>
      <c r="D1293">
        <v>1</v>
      </c>
      <c r="E1293" t="s">
        <v>50</v>
      </c>
      <c r="F1293" t="s">
        <v>11</v>
      </c>
      <c r="G1293">
        <v>19494</v>
      </c>
      <c r="H1293">
        <v>17276</v>
      </c>
      <c r="I1293">
        <v>17395</v>
      </c>
    </row>
    <row r="1294" spans="1:9" x14ac:dyDescent="0.2">
      <c r="A1294">
        <v>44777</v>
      </c>
      <c r="B1294">
        <v>0</v>
      </c>
      <c r="C1294" t="s">
        <v>922</v>
      </c>
      <c r="D1294">
        <v>1</v>
      </c>
      <c r="E1294" t="s">
        <v>31</v>
      </c>
      <c r="F1294" t="s">
        <v>11</v>
      </c>
      <c r="G1294">
        <v>19494</v>
      </c>
      <c r="H1294">
        <v>17396</v>
      </c>
      <c r="I1294">
        <v>17481</v>
      </c>
    </row>
    <row r="1295" spans="1:9" x14ac:dyDescent="0.2">
      <c r="A1295">
        <v>44777</v>
      </c>
      <c r="B1295">
        <v>0</v>
      </c>
      <c r="C1295" t="s">
        <v>922</v>
      </c>
      <c r="D1295">
        <v>1</v>
      </c>
      <c r="E1295" t="s">
        <v>50</v>
      </c>
      <c r="F1295" t="s">
        <v>11</v>
      </c>
      <c r="G1295">
        <v>19494</v>
      </c>
      <c r="H1295">
        <v>17396</v>
      </c>
      <c r="I1295">
        <v>17481</v>
      </c>
    </row>
    <row r="1296" spans="1:9" x14ac:dyDescent="0.2">
      <c r="A1296">
        <v>16595</v>
      </c>
      <c r="B1296">
        <v>0</v>
      </c>
    </row>
    <row r="1297" spans="1:9" x14ac:dyDescent="0.2">
      <c r="A1297">
        <v>587035</v>
      </c>
      <c r="B1297">
        <v>0</v>
      </c>
    </row>
    <row r="1298" spans="1:9" x14ac:dyDescent="0.2">
      <c r="A1298">
        <v>44557</v>
      </c>
      <c r="B1298">
        <v>1</v>
      </c>
      <c r="C1298" t="s">
        <v>923</v>
      </c>
      <c r="D1298">
        <v>1</v>
      </c>
      <c r="E1298" t="s">
        <v>15</v>
      </c>
      <c r="F1298" t="s">
        <v>11</v>
      </c>
      <c r="G1298">
        <v>12899</v>
      </c>
      <c r="H1298">
        <v>3159</v>
      </c>
      <c r="I1298">
        <v>3234</v>
      </c>
    </row>
    <row r="1299" spans="1:9" x14ac:dyDescent="0.2">
      <c r="A1299">
        <v>44557</v>
      </c>
      <c r="B1299">
        <v>1</v>
      </c>
      <c r="C1299" t="s">
        <v>924</v>
      </c>
      <c r="D1299">
        <v>0</v>
      </c>
      <c r="E1299" t="s">
        <v>97</v>
      </c>
      <c r="F1299" t="s">
        <v>29</v>
      </c>
      <c r="G1299">
        <v>12899</v>
      </c>
      <c r="H1299">
        <v>4821</v>
      </c>
      <c r="I1299">
        <v>4836</v>
      </c>
    </row>
    <row r="1300" spans="1:9" x14ac:dyDescent="0.2">
      <c r="A1300">
        <v>44557</v>
      </c>
      <c r="B1300">
        <v>1</v>
      </c>
      <c r="C1300" t="s">
        <v>925</v>
      </c>
      <c r="D1300">
        <v>0</v>
      </c>
      <c r="E1300" t="s">
        <v>115</v>
      </c>
      <c r="F1300" t="s">
        <v>64</v>
      </c>
      <c r="G1300">
        <v>12899</v>
      </c>
      <c r="H1300">
        <v>5177</v>
      </c>
      <c r="I1300">
        <v>5317</v>
      </c>
    </row>
    <row r="1301" spans="1:9" x14ac:dyDescent="0.2">
      <c r="A1301">
        <v>44557</v>
      </c>
      <c r="B1301">
        <v>1</v>
      </c>
      <c r="C1301" t="s">
        <v>926</v>
      </c>
      <c r="D1301">
        <v>1</v>
      </c>
      <c r="E1301" t="s">
        <v>18</v>
      </c>
      <c r="F1301" t="s">
        <v>169</v>
      </c>
      <c r="G1301">
        <v>12899</v>
      </c>
      <c r="H1301">
        <v>6291</v>
      </c>
      <c r="I1301">
        <v>6427</v>
      </c>
    </row>
    <row r="1302" spans="1:9" x14ac:dyDescent="0.2">
      <c r="A1302">
        <v>44557</v>
      </c>
      <c r="B1302">
        <v>1</v>
      </c>
      <c r="C1302" t="s">
        <v>927</v>
      </c>
      <c r="D1302">
        <v>0</v>
      </c>
      <c r="E1302" t="s">
        <v>18</v>
      </c>
      <c r="F1302" t="s">
        <v>446</v>
      </c>
      <c r="G1302">
        <v>12899</v>
      </c>
      <c r="H1302">
        <v>7233</v>
      </c>
      <c r="I1302">
        <v>7275</v>
      </c>
    </row>
    <row r="1303" spans="1:9" x14ac:dyDescent="0.2">
      <c r="A1303">
        <v>526301</v>
      </c>
      <c r="B1303">
        <v>0</v>
      </c>
    </row>
    <row r="1304" spans="1:9" x14ac:dyDescent="0.2">
      <c r="A1304">
        <v>583023</v>
      </c>
      <c r="B1304">
        <v>0</v>
      </c>
      <c r="C1304" t="s">
        <v>928</v>
      </c>
      <c r="D1304">
        <v>0</v>
      </c>
      <c r="E1304" t="s">
        <v>117</v>
      </c>
      <c r="F1304" t="s">
        <v>29</v>
      </c>
      <c r="G1304">
        <v>4461</v>
      </c>
      <c r="H1304">
        <v>3569</v>
      </c>
      <c r="I1304">
        <v>3618</v>
      </c>
    </row>
    <row r="1305" spans="1:9" x14ac:dyDescent="0.2">
      <c r="A1305">
        <v>581961</v>
      </c>
      <c r="B1305">
        <v>0</v>
      </c>
    </row>
    <row r="1306" spans="1:9" x14ac:dyDescent="0.2">
      <c r="A1306">
        <v>26860</v>
      </c>
      <c r="B1306">
        <v>0</v>
      </c>
    </row>
    <row r="1307" spans="1:9" x14ac:dyDescent="0.2">
      <c r="A1307">
        <v>695877</v>
      </c>
      <c r="B1307">
        <v>1</v>
      </c>
      <c r="C1307" t="s">
        <v>929</v>
      </c>
      <c r="D1307">
        <v>1</v>
      </c>
      <c r="E1307" t="s">
        <v>50</v>
      </c>
      <c r="F1307" t="s">
        <v>11</v>
      </c>
      <c r="G1307">
        <v>8640</v>
      </c>
      <c r="H1307">
        <v>229</v>
      </c>
      <c r="I1307">
        <v>291</v>
      </c>
    </row>
    <row r="1308" spans="1:9" x14ac:dyDescent="0.2">
      <c r="A1308">
        <v>695877</v>
      </c>
      <c r="B1308">
        <v>1</v>
      </c>
      <c r="C1308" t="s">
        <v>930</v>
      </c>
      <c r="D1308">
        <v>0</v>
      </c>
      <c r="E1308" t="s">
        <v>50</v>
      </c>
      <c r="F1308" t="s">
        <v>16</v>
      </c>
      <c r="G1308">
        <v>8640</v>
      </c>
      <c r="H1308">
        <v>450</v>
      </c>
      <c r="I1308">
        <v>488</v>
      </c>
    </row>
    <row r="1309" spans="1:9" x14ac:dyDescent="0.2">
      <c r="A1309">
        <v>695877</v>
      </c>
      <c r="B1309">
        <v>1</v>
      </c>
      <c r="C1309" t="s">
        <v>234</v>
      </c>
      <c r="D1309">
        <v>1</v>
      </c>
      <c r="E1309" t="s">
        <v>39</v>
      </c>
      <c r="F1309" t="s">
        <v>11</v>
      </c>
      <c r="G1309">
        <v>8640</v>
      </c>
      <c r="H1309">
        <v>4454</v>
      </c>
      <c r="I1309">
        <v>4574</v>
      </c>
    </row>
    <row r="1310" spans="1:9" x14ac:dyDescent="0.2">
      <c r="A1310">
        <v>695877</v>
      </c>
      <c r="B1310">
        <v>1</v>
      </c>
      <c r="C1310" t="s">
        <v>234</v>
      </c>
      <c r="D1310">
        <v>1</v>
      </c>
      <c r="E1310" t="s">
        <v>39</v>
      </c>
      <c r="F1310" t="s">
        <v>11</v>
      </c>
      <c r="G1310">
        <v>8640</v>
      </c>
      <c r="H1310">
        <v>4454</v>
      </c>
      <c r="I1310">
        <v>4574</v>
      </c>
    </row>
    <row r="1311" spans="1:9" x14ac:dyDescent="0.2">
      <c r="A1311">
        <v>695877</v>
      </c>
      <c r="B1311">
        <v>1</v>
      </c>
      <c r="C1311" t="s">
        <v>234</v>
      </c>
      <c r="D1311">
        <v>1</v>
      </c>
      <c r="E1311" t="s">
        <v>13</v>
      </c>
      <c r="F1311" t="s">
        <v>11</v>
      </c>
      <c r="G1311">
        <v>8640</v>
      </c>
      <c r="H1311">
        <v>4454</v>
      </c>
      <c r="I1311">
        <v>4574</v>
      </c>
    </row>
    <row r="1312" spans="1:9" x14ac:dyDescent="0.2">
      <c r="A1312">
        <v>695877</v>
      </c>
      <c r="B1312">
        <v>1</v>
      </c>
      <c r="C1312" t="s">
        <v>931</v>
      </c>
      <c r="D1312">
        <v>1</v>
      </c>
      <c r="E1312" t="s">
        <v>50</v>
      </c>
      <c r="F1312" t="s">
        <v>11</v>
      </c>
      <c r="G1312">
        <v>8640</v>
      </c>
      <c r="H1312">
        <v>4682</v>
      </c>
      <c r="I1312">
        <v>5001</v>
      </c>
    </row>
    <row r="1313" spans="1:9" x14ac:dyDescent="0.2">
      <c r="A1313">
        <v>695877</v>
      </c>
      <c r="B1313">
        <v>1</v>
      </c>
      <c r="C1313" t="s">
        <v>932</v>
      </c>
      <c r="D1313">
        <v>1</v>
      </c>
      <c r="E1313" t="s">
        <v>50</v>
      </c>
      <c r="F1313" t="s">
        <v>11</v>
      </c>
      <c r="G1313">
        <v>8640</v>
      </c>
      <c r="H1313">
        <v>5257</v>
      </c>
      <c r="I1313">
        <v>5313</v>
      </c>
    </row>
    <row r="1314" spans="1:9" x14ac:dyDescent="0.2">
      <c r="A1314">
        <v>562154</v>
      </c>
      <c r="B1314">
        <v>0</v>
      </c>
    </row>
    <row r="1315" spans="1:9" x14ac:dyDescent="0.2">
      <c r="A1315">
        <v>35660</v>
      </c>
      <c r="B1315">
        <v>1</v>
      </c>
      <c r="C1315" t="s">
        <v>933</v>
      </c>
      <c r="D1315">
        <v>1</v>
      </c>
      <c r="E1315" t="s">
        <v>18</v>
      </c>
      <c r="F1315" t="s">
        <v>11</v>
      </c>
      <c r="G1315">
        <v>10570</v>
      </c>
      <c r="H1315">
        <v>9451</v>
      </c>
      <c r="I1315">
        <v>9524</v>
      </c>
    </row>
    <row r="1316" spans="1:9" x14ac:dyDescent="0.2">
      <c r="A1316">
        <v>42520</v>
      </c>
      <c r="B1316">
        <v>0</v>
      </c>
    </row>
    <row r="1317" spans="1:9" x14ac:dyDescent="0.2">
      <c r="A1317">
        <v>34968</v>
      </c>
      <c r="B1317">
        <v>1</v>
      </c>
      <c r="C1317" t="s">
        <v>934</v>
      </c>
      <c r="D1317">
        <v>1</v>
      </c>
      <c r="E1317" t="s">
        <v>125</v>
      </c>
      <c r="F1317" t="s">
        <v>11</v>
      </c>
      <c r="G1317">
        <v>11868</v>
      </c>
      <c r="H1317">
        <v>9712</v>
      </c>
      <c r="I1317">
        <v>9820</v>
      </c>
    </row>
    <row r="1318" spans="1:9" x14ac:dyDescent="0.2">
      <c r="A1318">
        <v>546974</v>
      </c>
      <c r="B1318">
        <v>1</v>
      </c>
      <c r="C1318" t="s">
        <v>935</v>
      </c>
      <c r="D1318">
        <v>1</v>
      </c>
      <c r="E1318" t="s">
        <v>18</v>
      </c>
      <c r="F1318" t="s">
        <v>11</v>
      </c>
      <c r="G1318">
        <v>8723</v>
      </c>
      <c r="H1318">
        <v>6722</v>
      </c>
      <c r="I1318">
        <v>6768</v>
      </c>
    </row>
    <row r="1319" spans="1:9" x14ac:dyDescent="0.2">
      <c r="A1319">
        <v>546974</v>
      </c>
      <c r="B1319">
        <v>1</v>
      </c>
      <c r="C1319" t="s">
        <v>935</v>
      </c>
      <c r="D1319">
        <v>1</v>
      </c>
      <c r="E1319" t="s">
        <v>90</v>
      </c>
      <c r="F1319" t="s">
        <v>11</v>
      </c>
      <c r="G1319">
        <v>8723</v>
      </c>
      <c r="H1319">
        <v>6722</v>
      </c>
      <c r="I1319">
        <v>6768</v>
      </c>
    </row>
    <row r="1320" spans="1:9" x14ac:dyDescent="0.2">
      <c r="A1320">
        <v>546974</v>
      </c>
      <c r="B1320">
        <v>1</v>
      </c>
      <c r="C1320" t="s">
        <v>936</v>
      </c>
      <c r="D1320">
        <v>1</v>
      </c>
      <c r="E1320" t="s">
        <v>50</v>
      </c>
      <c r="F1320" t="s">
        <v>11</v>
      </c>
      <c r="G1320">
        <v>8723</v>
      </c>
      <c r="H1320">
        <v>6854</v>
      </c>
      <c r="I1320">
        <v>6924</v>
      </c>
    </row>
    <row r="1321" spans="1:9" x14ac:dyDescent="0.2">
      <c r="A1321">
        <v>712673</v>
      </c>
      <c r="B1321">
        <v>0</v>
      </c>
    </row>
    <row r="1322" spans="1:9" x14ac:dyDescent="0.2">
      <c r="A1322">
        <v>324548</v>
      </c>
      <c r="B1322">
        <v>0</v>
      </c>
      <c r="C1322" t="s">
        <v>937</v>
      </c>
      <c r="D1322">
        <v>0</v>
      </c>
      <c r="E1322" t="s">
        <v>10</v>
      </c>
      <c r="F1322" t="s">
        <v>154</v>
      </c>
      <c r="G1322">
        <v>7632</v>
      </c>
      <c r="H1322">
        <v>4959</v>
      </c>
      <c r="I1322">
        <v>5024</v>
      </c>
    </row>
    <row r="1323" spans="1:9" x14ac:dyDescent="0.2">
      <c r="A1323">
        <v>324548</v>
      </c>
      <c r="B1323">
        <v>0</v>
      </c>
      <c r="C1323" t="s">
        <v>938</v>
      </c>
      <c r="D1323">
        <v>1</v>
      </c>
      <c r="E1323" t="s">
        <v>18</v>
      </c>
      <c r="F1323" t="s">
        <v>11</v>
      </c>
      <c r="G1323">
        <v>7632</v>
      </c>
      <c r="H1323">
        <v>5990</v>
      </c>
      <c r="I1323">
        <v>6084</v>
      </c>
    </row>
    <row r="1324" spans="1:9" x14ac:dyDescent="0.2">
      <c r="A1324">
        <v>717166</v>
      </c>
      <c r="B1324">
        <v>0</v>
      </c>
    </row>
    <row r="1325" spans="1:9" x14ac:dyDescent="0.2">
      <c r="A1325">
        <v>49875</v>
      </c>
      <c r="B1325">
        <v>0</v>
      </c>
    </row>
    <row r="1326" spans="1:9" x14ac:dyDescent="0.2">
      <c r="A1326">
        <v>723258</v>
      </c>
      <c r="B1326">
        <v>0</v>
      </c>
    </row>
    <row r="1327" spans="1:9" x14ac:dyDescent="0.2">
      <c r="A1327">
        <v>559677</v>
      </c>
      <c r="B1327">
        <v>0</v>
      </c>
    </row>
    <row r="1328" spans="1:9" x14ac:dyDescent="0.2">
      <c r="A1328">
        <v>16002</v>
      </c>
      <c r="B1328">
        <v>0</v>
      </c>
    </row>
    <row r="1329" spans="1:9" x14ac:dyDescent="0.2">
      <c r="A1329">
        <v>551363</v>
      </c>
      <c r="B1329">
        <v>0</v>
      </c>
    </row>
    <row r="1330" spans="1:9" x14ac:dyDescent="0.2">
      <c r="A1330">
        <v>549827</v>
      </c>
      <c r="B1330">
        <v>0</v>
      </c>
    </row>
    <row r="1331" spans="1:9" x14ac:dyDescent="0.2">
      <c r="A1331">
        <v>373798</v>
      </c>
      <c r="B1331">
        <v>0</v>
      </c>
    </row>
    <row r="1332" spans="1:9" x14ac:dyDescent="0.2">
      <c r="A1332">
        <v>569339</v>
      </c>
      <c r="B1332">
        <v>1</v>
      </c>
      <c r="C1332" t="e">
        <f>- LGI bleed: still has diarrhea, outpt GI</f>
        <v>#NAME?</v>
      </c>
      <c r="D1332">
        <v>1</v>
      </c>
      <c r="E1332" t="s">
        <v>18</v>
      </c>
      <c r="F1332" t="s">
        <v>11</v>
      </c>
      <c r="G1332">
        <v>5052</v>
      </c>
      <c r="H1332">
        <v>4358</v>
      </c>
      <c r="I1332">
        <v>4399</v>
      </c>
    </row>
    <row r="1333" spans="1:9" x14ac:dyDescent="0.2">
      <c r="A1333">
        <v>717002</v>
      </c>
      <c r="B1333">
        <v>1</v>
      </c>
      <c r="C1333" t="s">
        <v>939</v>
      </c>
      <c r="D1333">
        <v>1</v>
      </c>
      <c r="E1333" t="s">
        <v>190</v>
      </c>
      <c r="F1333" t="s">
        <v>11</v>
      </c>
      <c r="G1333">
        <v>7638</v>
      </c>
      <c r="H1333">
        <v>168</v>
      </c>
      <c r="I1333">
        <v>341</v>
      </c>
    </row>
    <row r="1334" spans="1:9" x14ac:dyDescent="0.2">
      <c r="A1334">
        <v>403439</v>
      </c>
      <c r="B1334">
        <v>0</v>
      </c>
    </row>
    <row r="1335" spans="1:9" x14ac:dyDescent="0.2">
      <c r="A1335">
        <v>520294</v>
      </c>
      <c r="B1335">
        <v>0</v>
      </c>
    </row>
    <row r="1336" spans="1:9" x14ac:dyDescent="0.2">
      <c r="A1336">
        <v>16183</v>
      </c>
      <c r="B1336">
        <v>0</v>
      </c>
      <c r="C1336" t="s">
        <v>940</v>
      </c>
      <c r="D1336">
        <v>0</v>
      </c>
      <c r="E1336" t="s">
        <v>18</v>
      </c>
      <c r="F1336" t="s">
        <v>36</v>
      </c>
      <c r="G1336">
        <v>7627</v>
      </c>
      <c r="H1336">
        <v>1365</v>
      </c>
      <c r="I1336">
        <v>1412</v>
      </c>
    </row>
    <row r="1337" spans="1:9" x14ac:dyDescent="0.2">
      <c r="A1337">
        <v>16183</v>
      </c>
      <c r="B1337">
        <v>0</v>
      </c>
      <c r="C1337" t="s">
        <v>941</v>
      </c>
      <c r="D1337">
        <v>0</v>
      </c>
      <c r="E1337" t="s">
        <v>50</v>
      </c>
      <c r="F1337" t="s">
        <v>36</v>
      </c>
      <c r="G1337">
        <v>7627</v>
      </c>
      <c r="H1337">
        <v>1463</v>
      </c>
      <c r="I1337">
        <v>1521</v>
      </c>
    </row>
    <row r="1338" spans="1:9" x14ac:dyDescent="0.2">
      <c r="A1338">
        <v>518308</v>
      </c>
      <c r="B1338">
        <v>0</v>
      </c>
      <c r="C1338" t="s">
        <v>942</v>
      </c>
      <c r="D1338">
        <v>0</v>
      </c>
      <c r="E1338" t="s">
        <v>50</v>
      </c>
      <c r="F1338" t="s">
        <v>499</v>
      </c>
      <c r="G1338">
        <v>9122</v>
      </c>
      <c r="H1338">
        <v>7858</v>
      </c>
      <c r="I1338">
        <v>7941</v>
      </c>
    </row>
    <row r="1339" spans="1:9" x14ac:dyDescent="0.2">
      <c r="A1339">
        <v>518308</v>
      </c>
      <c r="B1339">
        <v>0</v>
      </c>
      <c r="C1339" t="s">
        <v>943</v>
      </c>
      <c r="D1339">
        <v>0</v>
      </c>
      <c r="E1339" t="s">
        <v>18</v>
      </c>
      <c r="F1339" t="s">
        <v>540</v>
      </c>
      <c r="G1339">
        <v>9122</v>
      </c>
      <c r="H1339">
        <v>8056</v>
      </c>
      <c r="I1339">
        <v>8407</v>
      </c>
    </row>
    <row r="1340" spans="1:9" x14ac:dyDescent="0.2">
      <c r="A1340">
        <v>33683</v>
      </c>
      <c r="B1340">
        <v>1</v>
      </c>
      <c r="C1340" t="s">
        <v>944</v>
      </c>
      <c r="D1340">
        <v>0</v>
      </c>
      <c r="E1340" t="s">
        <v>50</v>
      </c>
      <c r="F1340" t="s">
        <v>36</v>
      </c>
      <c r="G1340">
        <v>16408</v>
      </c>
      <c r="H1340">
        <v>1652</v>
      </c>
      <c r="I1340">
        <v>1687</v>
      </c>
    </row>
    <row r="1341" spans="1:9" x14ac:dyDescent="0.2">
      <c r="A1341">
        <v>33683</v>
      </c>
      <c r="B1341">
        <v>1</v>
      </c>
      <c r="C1341" t="s">
        <v>945</v>
      </c>
      <c r="D1341">
        <v>1</v>
      </c>
      <c r="E1341" t="s">
        <v>509</v>
      </c>
      <c r="F1341" t="s">
        <v>11</v>
      </c>
      <c r="G1341">
        <v>16408</v>
      </c>
      <c r="H1341">
        <v>10217</v>
      </c>
      <c r="I1341">
        <v>10352</v>
      </c>
    </row>
    <row r="1342" spans="1:9" x14ac:dyDescent="0.2">
      <c r="A1342">
        <v>33683</v>
      </c>
      <c r="B1342">
        <v>1</v>
      </c>
      <c r="C1342" t="s">
        <v>946</v>
      </c>
      <c r="D1342">
        <v>1</v>
      </c>
      <c r="E1342" t="s">
        <v>236</v>
      </c>
      <c r="F1342" t="s">
        <v>11</v>
      </c>
      <c r="G1342">
        <v>16408</v>
      </c>
      <c r="H1342">
        <v>10352</v>
      </c>
      <c r="I1342">
        <v>10520</v>
      </c>
    </row>
    <row r="1343" spans="1:9" x14ac:dyDescent="0.2">
      <c r="A1343">
        <v>33683</v>
      </c>
      <c r="B1343">
        <v>1</v>
      </c>
      <c r="C1343" t="s">
        <v>947</v>
      </c>
      <c r="D1343">
        <v>1</v>
      </c>
      <c r="E1343" t="s">
        <v>236</v>
      </c>
      <c r="F1343" t="s">
        <v>11</v>
      </c>
      <c r="G1343">
        <v>16408</v>
      </c>
      <c r="H1343">
        <v>10632</v>
      </c>
      <c r="I1343">
        <v>10722</v>
      </c>
    </row>
    <row r="1344" spans="1:9" x14ac:dyDescent="0.2">
      <c r="A1344">
        <v>33683</v>
      </c>
      <c r="B1344">
        <v>1</v>
      </c>
      <c r="C1344" t="s">
        <v>948</v>
      </c>
      <c r="D1344">
        <v>0</v>
      </c>
      <c r="E1344" t="s">
        <v>509</v>
      </c>
      <c r="F1344" t="s">
        <v>36</v>
      </c>
      <c r="G1344">
        <v>16408</v>
      </c>
      <c r="H1344">
        <v>13378</v>
      </c>
      <c r="I1344">
        <v>14000</v>
      </c>
    </row>
    <row r="1345" spans="1:9" x14ac:dyDescent="0.2">
      <c r="A1345">
        <v>33683</v>
      </c>
      <c r="B1345">
        <v>1</v>
      </c>
      <c r="C1345" t="s">
        <v>949</v>
      </c>
      <c r="D1345">
        <v>0</v>
      </c>
      <c r="E1345" t="s">
        <v>236</v>
      </c>
      <c r="F1345" t="s">
        <v>200</v>
      </c>
      <c r="G1345">
        <v>16408</v>
      </c>
      <c r="H1345">
        <v>15142</v>
      </c>
      <c r="I1345">
        <v>15501</v>
      </c>
    </row>
    <row r="1346" spans="1:9" x14ac:dyDescent="0.2">
      <c r="A1346">
        <v>33683</v>
      </c>
      <c r="B1346">
        <v>1</v>
      </c>
      <c r="C1346" t="s">
        <v>950</v>
      </c>
      <c r="D1346">
        <v>0</v>
      </c>
      <c r="E1346" t="s">
        <v>236</v>
      </c>
      <c r="F1346" t="s">
        <v>200</v>
      </c>
      <c r="G1346">
        <v>16408</v>
      </c>
      <c r="H1346">
        <v>16037</v>
      </c>
      <c r="I1346">
        <v>16399</v>
      </c>
    </row>
    <row r="1347" spans="1:9" x14ac:dyDescent="0.2">
      <c r="A1347">
        <v>2188</v>
      </c>
      <c r="B1347">
        <v>0</v>
      </c>
    </row>
    <row r="1348" spans="1:9" x14ac:dyDescent="0.2">
      <c r="A1348">
        <v>12182</v>
      </c>
      <c r="B1348">
        <v>0</v>
      </c>
    </row>
    <row r="1349" spans="1:9" x14ac:dyDescent="0.2">
      <c r="A1349">
        <v>552472</v>
      </c>
      <c r="B1349">
        <v>1</v>
      </c>
      <c r="C1349" t="s">
        <v>951</v>
      </c>
      <c r="D1349">
        <v>0</v>
      </c>
      <c r="E1349" t="s">
        <v>50</v>
      </c>
      <c r="F1349" t="s">
        <v>952</v>
      </c>
      <c r="G1349">
        <v>8017</v>
      </c>
      <c r="H1349">
        <v>123</v>
      </c>
      <c r="I1349">
        <v>224</v>
      </c>
    </row>
    <row r="1350" spans="1:9" x14ac:dyDescent="0.2">
      <c r="A1350">
        <v>404473</v>
      </c>
      <c r="B1350">
        <v>1</v>
      </c>
      <c r="C1350" t="s">
        <v>953</v>
      </c>
      <c r="D1350">
        <v>1</v>
      </c>
      <c r="E1350" t="s">
        <v>31</v>
      </c>
      <c r="F1350" t="s">
        <v>11</v>
      </c>
      <c r="G1350">
        <v>1699</v>
      </c>
      <c r="H1350">
        <v>629</v>
      </c>
      <c r="I1350">
        <v>843</v>
      </c>
    </row>
    <row r="1351" spans="1:9" x14ac:dyDescent="0.2">
      <c r="A1351">
        <v>404473</v>
      </c>
      <c r="B1351">
        <v>1</v>
      </c>
      <c r="C1351" t="s">
        <v>954</v>
      </c>
      <c r="D1351">
        <v>1</v>
      </c>
      <c r="E1351" t="s">
        <v>31</v>
      </c>
      <c r="F1351" t="s">
        <v>11</v>
      </c>
      <c r="G1351">
        <v>1699</v>
      </c>
      <c r="H1351">
        <v>1061</v>
      </c>
      <c r="I1351">
        <v>1150</v>
      </c>
    </row>
    <row r="1352" spans="1:9" x14ac:dyDescent="0.2">
      <c r="A1352">
        <v>536133</v>
      </c>
      <c r="B1352">
        <v>0</v>
      </c>
    </row>
    <row r="1353" spans="1:9" x14ac:dyDescent="0.2">
      <c r="A1353">
        <v>496073</v>
      </c>
      <c r="B1353">
        <v>1</v>
      </c>
    </row>
    <row r="1354" spans="1:9" x14ac:dyDescent="0.2">
      <c r="A1354">
        <v>662501</v>
      </c>
      <c r="B1354">
        <v>0</v>
      </c>
    </row>
    <row r="1355" spans="1:9" x14ac:dyDescent="0.2">
      <c r="A1355">
        <v>575970</v>
      </c>
      <c r="B1355">
        <v>1</v>
      </c>
      <c r="C1355" t="s">
        <v>955</v>
      </c>
      <c r="D1355">
        <v>0</v>
      </c>
      <c r="E1355" t="s">
        <v>190</v>
      </c>
      <c r="F1355" t="s">
        <v>956</v>
      </c>
      <c r="G1355">
        <v>6330</v>
      </c>
      <c r="H1355">
        <v>4602</v>
      </c>
      <c r="I1355">
        <v>4803</v>
      </c>
    </row>
    <row r="1356" spans="1:9" x14ac:dyDescent="0.2">
      <c r="A1356">
        <v>575970</v>
      </c>
      <c r="B1356">
        <v>1</v>
      </c>
      <c r="C1356" t="s">
        <v>957</v>
      </c>
      <c r="D1356">
        <v>0</v>
      </c>
      <c r="E1356" t="s">
        <v>18</v>
      </c>
      <c r="F1356" t="s">
        <v>51</v>
      </c>
      <c r="G1356">
        <v>6330</v>
      </c>
      <c r="H1356">
        <v>5310</v>
      </c>
      <c r="I1356">
        <v>5378</v>
      </c>
    </row>
    <row r="1357" spans="1:9" x14ac:dyDescent="0.2">
      <c r="A1357">
        <v>433020</v>
      </c>
      <c r="B1357">
        <v>1</v>
      </c>
      <c r="C1357" t="s">
        <v>958</v>
      </c>
      <c r="D1357">
        <v>1</v>
      </c>
      <c r="E1357" t="s">
        <v>50</v>
      </c>
      <c r="F1357" t="s">
        <v>11</v>
      </c>
      <c r="G1357">
        <v>8562</v>
      </c>
      <c r="H1357">
        <v>6915</v>
      </c>
      <c r="I1357">
        <v>7043</v>
      </c>
    </row>
    <row r="1358" spans="1:9" x14ac:dyDescent="0.2">
      <c r="A1358">
        <v>433020</v>
      </c>
      <c r="B1358">
        <v>1</v>
      </c>
      <c r="C1358" t="s">
        <v>959</v>
      </c>
      <c r="D1358">
        <v>0</v>
      </c>
      <c r="E1358" t="s">
        <v>18</v>
      </c>
      <c r="F1358" t="s">
        <v>16</v>
      </c>
      <c r="G1358">
        <v>8562</v>
      </c>
      <c r="H1358">
        <v>7790</v>
      </c>
      <c r="I1358">
        <v>7853</v>
      </c>
    </row>
    <row r="1359" spans="1:9" x14ac:dyDescent="0.2">
      <c r="A1359">
        <v>433020</v>
      </c>
      <c r="B1359">
        <v>1</v>
      </c>
      <c r="C1359" t="s">
        <v>959</v>
      </c>
      <c r="D1359">
        <v>1</v>
      </c>
      <c r="E1359" t="s">
        <v>15</v>
      </c>
      <c r="F1359" t="s">
        <v>11</v>
      </c>
      <c r="G1359">
        <v>8562</v>
      </c>
      <c r="H1359">
        <v>7790</v>
      </c>
      <c r="I1359">
        <v>7853</v>
      </c>
    </row>
    <row r="1360" spans="1:9" x14ac:dyDescent="0.2">
      <c r="A1360">
        <v>672613</v>
      </c>
      <c r="B1360">
        <v>0</v>
      </c>
      <c r="C1360" t="s">
        <v>960</v>
      </c>
      <c r="D1360">
        <v>1</v>
      </c>
      <c r="E1360" t="s">
        <v>50</v>
      </c>
      <c r="F1360" t="s">
        <v>11</v>
      </c>
      <c r="G1360">
        <v>14204</v>
      </c>
      <c r="H1360">
        <v>9798</v>
      </c>
      <c r="I1360">
        <v>9956</v>
      </c>
    </row>
    <row r="1361" spans="1:9" x14ac:dyDescent="0.2">
      <c r="A1361">
        <v>346363</v>
      </c>
      <c r="B1361">
        <v>0</v>
      </c>
    </row>
    <row r="1362" spans="1:9" x14ac:dyDescent="0.2">
      <c r="A1362">
        <v>47403</v>
      </c>
      <c r="B1362">
        <v>0</v>
      </c>
    </row>
    <row r="1363" spans="1:9" x14ac:dyDescent="0.2">
      <c r="A1363">
        <v>569480</v>
      </c>
      <c r="B1363">
        <v>0</v>
      </c>
    </row>
    <row r="1364" spans="1:9" x14ac:dyDescent="0.2">
      <c r="A1364">
        <v>53180</v>
      </c>
      <c r="B1364">
        <v>1</v>
      </c>
      <c r="C1364" t="s">
        <v>961</v>
      </c>
      <c r="D1364">
        <v>0</v>
      </c>
      <c r="E1364" t="s">
        <v>15</v>
      </c>
      <c r="F1364" t="s">
        <v>51</v>
      </c>
      <c r="G1364">
        <v>4502</v>
      </c>
      <c r="H1364">
        <v>2568</v>
      </c>
      <c r="I1364">
        <v>2677</v>
      </c>
    </row>
    <row r="1365" spans="1:9" x14ac:dyDescent="0.2">
      <c r="A1365">
        <v>361000</v>
      </c>
      <c r="B1365">
        <v>0</v>
      </c>
      <c r="C1365" t="s">
        <v>962</v>
      </c>
      <c r="D1365">
        <v>0</v>
      </c>
      <c r="E1365" t="s">
        <v>50</v>
      </c>
      <c r="F1365" t="s">
        <v>963</v>
      </c>
      <c r="G1365">
        <v>5513</v>
      </c>
      <c r="H1365">
        <v>4869</v>
      </c>
      <c r="I1365">
        <v>4977</v>
      </c>
    </row>
    <row r="1366" spans="1:9" x14ac:dyDescent="0.2">
      <c r="A1366">
        <v>17103</v>
      </c>
      <c r="B1366">
        <v>0</v>
      </c>
    </row>
    <row r="1367" spans="1:9" x14ac:dyDescent="0.2">
      <c r="A1367">
        <v>52041</v>
      </c>
      <c r="B1367">
        <v>0</v>
      </c>
      <c r="C1367" t="s">
        <v>964</v>
      </c>
      <c r="D1367">
        <v>1</v>
      </c>
      <c r="E1367" t="s">
        <v>18</v>
      </c>
      <c r="F1367" t="s">
        <v>11</v>
      </c>
      <c r="G1367">
        <v>10412</v>
      </c>
      <c r="H1367">
        <v>6247</v>
      </c>
      <c r="I1367">
        <v>6354</v>
      </c>
    </row>
    <row r="1368" spans="1:9" x14ac:dyDescent="0.2">
      <c r="A1368">
        <v>52041</v>
      </c>
      <c r="B1368">
        <v>0</v>
      </c>
      <c r="C1368" t="e">
        <f>- cont beta blocker and statin - not on aspirin or plavix, unclear when last stent was put in, but possibly stopped because of bleed.</f>
        <v>#NAME?</v>
      </c>
      <c r="D1368">
        <v>0</v>
      </c>
      <c r="E1368" t="s">
        <v>18</v>
      </c>
      <c r="F1368" t="s">
        <v>51</v>
      </c>
      <c r="G1368">
        <v>10412</v>
      </c>
      <c r="H1368">
        <v>6462</v>
      </c>
      <c r="I1368">
        <v>6596</v>
      </c>
    </row>
    <row r="1369" spans="1:9" x14ac:dyDescent="0.2">
      <c r="A1369">
        <v>52041</v>
      </c>
      <c r="B1369">
        <v>0</v>
      </c>
      <c r="C1369" t="s">
        <v>965</v>
      </c>
      <c r="D1369">
        <v>0</v>
      </c>
      <c r="E1369" t="s">
        <v>50</v>
      </c>
      <c r="F1369" t="s">
        <v>154</v>
      </c>
      <c r="G1369">
        <v>10412</v>
      </c>
      <c r="H1369">
        <v>6972</v>
      </c>
      <c r="I1369">
        <v>7017</v>
      </c>
    </row>
    <row r="1370" spans="1:9" x14ac:dyDescent="0.2">
      <c r="A1370">
        <v>52041</v>
      </c>
      <c r="B1370">
        <v>0</v>
      </c>
      <c r="C1370" t="s">
        <v>966</v>
      </c>
      <c r="D1370">
        <v>0</v>
      </c>
      <c r="E1370" t="s">
        <v>50</v>
      </c>
      <c r="F1370" t="s">
        <v>200</v>
      </c>
      <c r="G1370">
        <v>10412</v>
      </c>
      <c r="H1370">
        <v>9770</v>
      </c>
      <c r="I1370">
        <v>9929</v>
      </c>
    </row>
    <row r="1371" spans="1:9" x14ac:dyDescent="0.2">
      <c r="A1371">
        <v>513113</v>
      </c>
      <c r="B1371">
        <v>1</v>
      </c>
      <c r="C1371" t="s">
        <v>967</v>
      </c>
      <c r="D1371">
        <v>1</v>
      </c>
      <c r="E1371" t="s">
        <v>97</v>
      </c>
      <c r="F1371" t="s">
        <v>11</v>
      </c>
      <c r="G1371">
        <v>8948</v>
      </c>
      <c r="H1371">
        <v>112</v>
      </c>
      <c r="I1371">
        <v>466</v>
      </c>
    </row>
    <row r="1372" spans="1:9" x14ac:dyDescent="0.2">
      <c r="A1372">
        <v>513113</v>
      </c>
      <c r="B1372">
        <v>1</v>
      </c>
      <c r="C1372" t="s">
        <v>967</v>
      </c>
      <c r="D1372">
        <v>1</v>
      </c>
      <c r="E1372" t="s">
        <v>15</v>
      </c>
      <c r="F1372" t="s">
        <v>11</v>
      </c>
      <c r="G1372">
        <v>8948</v>
      </c>
      <c r="H1372">
        <v>112</v>
      </c>
      <c r="I1372">
        <v>466</v>
      </c>
    </row>
    <row r="1373" spans="1:9" x14ac:dyDescent="0.2">
      <c r="A1373">
        <v>513113</v>
      </c>
      <c r="B1373">
        <v>1</v>
      </c>
      <c r="C1373" t="e">
        <f>+ hematoma pulmonary: Ronchorous breath sounds bilat, forced respiration.</f>
        <v>#NAME?</v>
      </c>
      <c r="D1373">
        <v>1</v>
      </c>
      <c r="E1373" t="s">
        <v>15</v>
      </c>
      <c r="F1373" t="s">
        <v>11</v>
      </c>
      <c r="G1373">
        <v>8948</v>
      </c>
      <c r="H1373">
        <v>3328</v>
      </c>
      <c r="I1373">
        <v>3408</v>
      </c>
    </row>
    <row r="1374" spans="1:9" x14ac:dyDescent="0.2">
      <c r="A1374">
        <v>513113</v>
      </c>
      <c r="B1374">
        <v>1</v>
      </c>
      <c r="C1374" t="s">
        <v>968</v>
      </c>
      <c r="D1374">
        <v>1</v>
      </c>
      <c r="E1374" t="s">
        <v>15</v>
      </c>
      <c r="F1374" t="s">
        <v>11</v>
      </c>
      <c r="G1374">
        <v>8948</v>
      </c>
      <c r="H1374">
        <v>3527</v>
      </c>
      <c r="I1374">
        <v>3576</v>
      </c>
    </row>
    <row r="1375" spans="1:9" x14ac:dyDescent="0.2">
      <c r="A1375">
        <v>513113</v>
      </c>
      <c r="B1375">
        <v>1</v>
      </c>
      <c r="C1375" t="s">
        <v>969</v>
      </c>
      <c r="D1375">
        <v>0</v>
      </c>
      <c r="E1375" t="s">
        <v>18</v>
      </c>
      <c r="F1375" t="s">
        <v>970</v>
      </c>
      <c r="G1375">
        <v>8948</v>
      </c>
      <c r="H1375">
        <v>5202</v>
      </c>
      <c r="I1375">
        <v>5356</v>
      </c>
    </row>
    <row r="1376" spans="1:9" x14ac:dyDescent="0.2">
      <c r="A1376">
        <v>513113</v>
      </c>
      <c r="B1376">
        <v>1</v>
      </c>
      <c r="C1376" t="s">
        <v>971</v>
      </c>
      <c r="D1376">
        <v>1</v>
      </c>
      <c r="E1376" t="s">
        <v>15</v>
      </c>
      <c r="F1376" t="s">
        <v>11</v>
      </c>
      <c r="G1376">
        <v>8948</v>
      </c>
      <c r="H1376">
        <v>7639</v>
      </c>
      <c r="I1376">
        <v>7800</v>
      </c>
    </row>
    <row r="1377" spans="1:9" x14ac:dyDescent="0.2">
      <c r="A1377">
        <v>513113</v>
      </c>
      <c r="B1377">
        <v>1</v>
      </c>
      <c r="C1377" t="s">
        <v>971</v>
      </c>
      <c r="D1377">
        <v>1</v>
      </c>
      <c r="E1377" t="s">
        <v>50</v>
      </c>
      <c r="F1377" t="s">
        <v>11</v>
      </c>
      <c r="G1377">
        <v>8948</v>
      </c>
      <c r="H1377">
        <v>7639</v>
      </c>
      <c r="I1377">
        <v>7800</v>
      </c>
    </row>
    <row r="1378" spans="1:9" x14ac:dyDescent="0.2">
      <c r="A1378">
        <v>513113</v>
      </c>
      <c r="B1378">
        <v>1</v>
      </c>
      <c r="C1378" t="s">
        <v>972</v>
      </c>
      <c r="D1378">
        <v>0</v>
      </c>
      <c r="E1378" t="s">
        <v>50</v>
      </c>
      <c r="F1378" t="s">
        <v>47</v>
      </c>
      <c r="G1378">
        <v>8948</v>
      </c>
      <c r="H1378">
        <v>8064</v>
      </c>
      <c r="I1378">
        <v>8248</v>
      </c>
    </row>
    <row r="1379" spans="1:9" x14ac:dyDescent="0.2">
      <c r="A1379">
        <v>513113</v>
      </c>
      <c r="B1379">
        <v>1</v>
      </c>
      <c r="C1379" t="s">
        <v>973</v>
      </c>
      <c r="D1379">
        <v>1</v>
      </c>
      <c r="E1379" t="s">
        <v>50</v>
      </c>
      <c r="F1379" t="s">
        <v>11</v>
      </c>
      <c r="G1379">
        <v>8948</v>
      </c>
      <c r="H1379">
        <v>8286</v>
      </c>
      <c r="I1379">
        <v>8331</v>
      </c>
    </row>
    <row r="1380" spans="1:9" x14ac:dyDescent="0.2">
      <c r="A1380">
        <v>20864</v>
      </c>
      <c r="B1380">
        <v>0</v>
      </c>
    </row>
    <row r="1381" spans="1:9" x14ac:dyDescent="0.2">
      <c r="A1381">
        <v>368132</v>
      </c>
      <c r="B1381">
        <v>1</v>
      </c>
      <c r="C1381" t="s">
        <v>974</v>
      </c>
      <c r="D1381">
        <v>1</v>
      </c>
      <c r="E1381" t="s">
        <v>13</v>
      </c>
      <c r="F1381" t="s">
        <v>415</v>
      </c>
      <c r="G1381">
        <v>1437</v>
      </c>
      <c r="H1381">
        <v>341</v>
      </c>
      <c r="I1381">
        <v>409</v>
      </c>
    </row>
    <row r="1382" spans="1:9" x14ac:dyDescent="0.2">
      <c r="A1382">
        <v>368132</v>
      </c>
      <c r="B1382">
        <v>1</v>
      </c>
      <c r="C1382" t="s">
        <v>975</v>
      </c>
      <c r="D1382">
        <v>0</v>
      </c>
      <c r="E1382" t="s">
        <v>50</v>
      </c>
      <c r="F1382" t="s">
        <v>81</v>
      </c>
      <c r="G1382">
        <v>1437</v>
      </c>
      <c r="H1382">
        <v>494</v>
      </c>
      <c r="I1382">
        <v>563</v>
      </c>
    </row>
    <row r="1383" spans="1:9" x14ac:dyDescent="0.2">
      <c r="A1383">
        <v>368132</v>
      </c>
      <c r="B1383">
        <v>1</v>
      </c>
      <c r="C1383" t="s">
        <v>976</v>
      </c>
      <c r="D1383">
        <v>1</v>
      </c>
      <c r="E1383" t="s">
        <v>18</v>
      </c>
      <c r="F1383" t="s">
        <v>11</v>
      </c>
      <c r="G1383">
        <v>1437</v>
      </c>
      <c r="H1383">
        <v>680</v>
      </c>
      <c r="I1383">
        <v>742</v>
      </c>
    </row>
    <row r="1384" spans="1:9" x14ac:dyDescent="0.2">
      <c r="A1384">
        <v>368132</v>
      </c>
      <c r="B1384">
        <v>1</v>
      </c>
      <c r="C1384" t="s">
        <v>977</v>
      </c>
      <c r="D1384">
        <v>1</v>
      </c>
      <c r="E1384" t="s">
        <v>41</v>
      </c>
      <c r="F1384" t="s">
        <v>11</v>
      </c>
      <c r="G1384">
        <v>1437</v>
      </c>
      <c r="H1384">
        <v>742</v>
      </c>
      <c r="I1384">
        <v>835</v>
      </c>
    </row>
    <row r="1385" spans="1:9" x14ac:dyDescent="0.2">
      <c r="A1385">
        <v>368132</v>
      </c>
      <c r="B1385">
        <v>1</v>
      </c>
      <c r="C1385" t="s">
        <v>977</v>
      </c>
      <c r="D1385">
        <v>0</v>
      </c>
      <c r="E1385" t="s">
        <v>50</v>
      </c>
      <c r="F1385" t="s">
        <v>64</v>
      </c>
      <c r="G1385">
        <v>1437</v>
      </c>
      <c r="H1385">
        <v>742</v>
      </c>
      <c r="I1385">
        <v>835</v>
      </c>
    </row>
    <row r="1386" spans="1:9" x14ac:dyDescent="0.2">
      <c r="A1386">
        <v>421051</v>
      </c>
      <c r="B1386">
        <v>1</v>
      </c>
      <c r="C1386" t="s">
        <v>978</v>
      </c>
      <c r="D1386">
        <v>0</v>
      </c>
      <c r="E1386" t="s">
        <v>319</v>
      </c>
      <c r="F1386" t="s">
        <v>64</v>
      </c>
      <c r="G1386">
        <v>7626</v>
      </c>
      <c r="H1386">
        <v>240</v>
      </c>
      <c r="I1386">
        <v>280</v>
      </c>
    </row>
    <row r="1387" spans="1:9" x14ac:dyDescent="0.2">
      <c r="A1387">
        <v>421051</v>
      </c>
      <c r="B1387">
        <v>1</v>
      </c>
      <c r="C1387" t="s">
        <v>978</v>
      </c>
      <c r="D1387">
        <v>1</v>
      </c>
      <c r="E1387" t="s">
        <v>979</v>
      </c>
      <c r="F1387" t="s">
        <v>11</v>
      </c>
      <c r="G1387">
        <v>7626</v>
      </c>
      <c r="H1387">
        <v>240</v>
      </c>
      <c r="I1387">
        <v>280</v>
      </c>
    </row>
    <row r="1388" spans="1:9" x14ac:dyDescent="0.2">
      <c r="A1388">
        <v>421051</v>
      </c>
      <c r="B1388">
        <v>1</v>
      </c>
      <c r="C1388" t="s">
        <v>980</v>
      </c>
      <c r="D1388">
        <v>0</v>
      </c>
      <c r="E1388" t="s">
        <v>18</v>
      </c>
      <c r="F1388" t="s">
        <v>81</v>
      </c>
      <c r="G1388">
        <v>7626</v>
      </c>
      <c r="H1388">
        <v>284</v>
      </c>
      <c r="I1388">
        <v>478</v>
      </c>
    </row>
    <row r="1389" spans="1:9" x14ac:dyDescent="0.2">
      <c r="A1389">
        <v>421051</v>
      </c>
      <c r="B1389">
        <v>1</v>
      </c>
      <c r="C1389" t="s">
        <v>981</v>
      </c>
      <c r="D1389">
        <v>0</v>
      </c>
      <c r="E1389" t="s">
        <v>18</v>
      </c>
      <c r="F1389" t="s">
        <v>446</v>
      </c>
      <c r="G1389">
        <v>7626</v>
      </c>
      <c r="H1389">
        <v>478</v>
      </c>
      <c r="I1389">
        <v>580</v>
      </c>
    </row>
    <row r="1390" spans="1:9" x14ac:dyDescent="0.2">
      <c r="A1390">
        <v>421051</v>
      </c>
      <c r="B1390">
        <v>1</v>
      </c>
      <c r="C1390" t="s">
        <v>14</v>
      </c>
      <c r="D1390">
        <v>0</v>
      </c>
      <c r="E1390" t="s">
        <v>15</v>
      </c>
      <c r="F1390" t="s">
        <v>16</v>
      </c>
      <c r="G1390">
        <v>7626</v>
      </c>
      <c r="H1390">
        <v>3737</v>
      </c>
      <c r="I1390">
        <v>3781</v>
      </c>
    </row>
    <row r="1391" spans="1:9" x14ac:dyDescent="0.2">
      <c r="A1391">
        <v>421051</v>
      </c>
      <c r="B1391">
        <v>1</v>
      </c>
      <c r="C1391" t="s">
        <v>982</v>
      </c>
      <c r="D1391">
        <v>1</v>
      </c>
      <c r="E1391" t="s">
        <v>39</v>
      </c>
      <c r="F1391" t="s">
        <v>11</v>
      </c>
      <c r="G1391">
        <v>7626</v>
      </c>
      <c r="H1391">
        <v>4258</v>
      </c>
      <c r="I1391">
        <v>4461</v>
      </c>
    </row>
    <row r="1392" spans="1:9" x14ac:dyDescent="0.2">
      <c r="A1392">
        <v>421051</v>
      </c>
      <c r="B1392">
        <v>1</v>
      </c>
      <c r="C1392" t="s">
        <v>982</v>
      </c>
      <c r="D1392">
        <v>1</v>
      </c>
      <c r="E1392" t="s">
        <v>39</v>
      </c>
      <c r="F1392" t="s">
        <v>11</v>
      </c>
      <c r="G1392">
        <v>7626</v>
      </c>
      <c r="H1392">
        <v>4258</v>
      </c>
      <c r="I1392">
        <v>4461</v>
      </c>
    </row>
    <row r="1393" spans="1:9" x14ac:dyDescent="0.2">
      <c r="A1393">
        <v>421051</v>
      </c>
      <c r="B1393">
        <v>1</v>
      </c>
      <c r="C1393" t="s">
        <v>982</v>
      </c>
      <c r="D1393">
        <v>1</v>
      </c>
      <c r="E1393" t="s">
        <v>13</v>
      </c>
      <c r="F1393" t="s">
        <v>11</v>
      </c>
      <c r="G1393">
        <v>7626</v>
      </c>
      <c r="H1393">
        <v>4258</v>
      </c>
      <c r="I1393">
        <v>4461</v>
      </c>
    </row>
    <row r="1394" spans="1:9" x14ac:dyDescent="0.2">
      <c r="A1394">
        <v>421051</v>
      </c>
      <c r="B1394">
        <v>1</v>
      </c>
      <c r="C1394" t="s">
        <v>983</v>
      </c>
      <c r="D1394">
        <v>1</v>
      </c>
      <c r="E1394" t="s">
        <v>18</v>
      </c>
      <c r="F1394" t="s">
        <v>11</v>
      </c>
      <c r="G1394">
        <v>7626</v>
      </c>
      <c r="H1394">
        <v>4500</v>
      </c>
      <c r="I1394">
        <v>4584</v>
      </c>
    </row>
    <row r="1395" spans="1:9" x14ac:dyDescent="0.2">
      <c r="A1395">
        <v>421051</v>
      </c>
      <c r="B1395">
        <v>1</v>
      </c>
      <c r="C1395" t="s">
        <v>984</v>
      </c>
      <c r="D1395">
        <v>1</v>
      </c>
      <c r="E1395" t="s">
        <v>41</v>
      </c>
      <c r="F1395" t="s">
        <v>11</v>
      </c>
      <c r="G1395">
        <v>7626</v>
      </c>
      <c r="H1395">
        <v>4588</v>
      </c>
      <c r="I1395">
        <v>4669</v>
      </c>
    </row>
    <row r="1396" spans="1:9" x14ac:dyDescent="0.2">
      <c r="A1396">
        <v>421051</v>
      </c>
      <c r="B1396">
        <v>1</v>
      </c>
      <c r="C1396" t="s">
        <v>985</v>
      </c>
      <c r="D1396">
        <v>1</v>
      </c>
      <c r="E1396" t="s">
        <v>18</v>
      </c>
      <c r="F1396" t="s">
        <v>11</v>
      </c>
      <c r="G1396">
        <v>7626</v>
      </c>
      <c r="H1396">
        <v>4670</v>
      </c>
      <c r="I1396">
        <v>4688</v>
      </c>
    </row>
    <row r="1397" spans="1:9" x14ac:dyDescent="0.2">
      <c r="A1397">
        <v>421051</v>
      </c>
      <c r="B1397">
        <v>1</v>
      </c>
      <c r="C1397" t="s">
        <v>986</v>
      </c>
      <c r="D1397">
        <v>0</v>
      </c>
      <c r="E1397" t="s">
        <v>18</v>
      </c>
      <c r="F1397" t="s">
        <v>346</v>
      </c>
      <c r="G1397">
        <v>7626</v>
      </c>
      <c r="H1397">
        <v>4763</v>
      </c>
      <c r="I1397">
        <v>4894</v>
      </c>
    </row>
    <row r="1398" spans="1:9" x14ac:dyDescent="0.2">
      <c r="A1398">
        <v>421051</v>
      </c>
      <c r="B1398">
        <v>1</v>
      </c>
      <c r="C1398" t="s">
        <v>986</v>
      </c>
      <c r="D1398">
        <v>1</v>
      </c>
      <c r="E1398" t="s">
        <v>195</v>
      </c>
      <c r="F1398" t="s">
        <v>11</v>
      </c>
      <c r="G1398">
        <v>7626</v>
      </c>
      <c r="H1398">
        <v>4763</v>
      </c>
      <c r="I1398">
        <v>4894</v>
      </c>
    </row>
    <row r="1399" spans="1:9" x14ac:dyDescent="0.2">
      <c r="A1399">
        <v>421051</v>
      </c>
      <c r="B1399">
        <v>1</v>
      </c>
      <c r="C1399" t="s">
        <v>986</v>
      </c>
      <c r="D1399">
        <v>0</v>
      </c>
      <c r="E1399" t="s">
        <v>18</v>
      </c>
      <c r="F1399" t="s">
        <v>346</v>
      </c>
      <c r="G1399">
        <v>7626</v>
      </c>
      <c r="H1399">
        <v>4763</v>
      </c>
      <c r="I1399">
        <v>4894</v>
      </c>
    </row>
    <row r="1400" spans="1:9" x14ac:dyDescent="0.2">
      <c r="A1400">
        <v>421051</v>
      </c>
      <c r="B1400">
        <v>1</v>
      </c>
      <c r="C1400" t="s">
        <v>987</v>
      </c>
      <c r="D1400">
        <v>0</v>
      </c>
      <c r="E1400" t="s">
        <v>874</v>
      </c>
      <c r="F1400" t="s">
        <v>499</v>
      </c>
      <c r="G1400">
        <v>7626</v>
      </c>
      <c r="H1400">
        <v>4913</v>
      </c>
      <c r="I1400">
        <v>5042</v>
      </c>
    </row>
    <row r="1401" spans="1:9" x14ac:dyDescent="0.2">
      <c r="A1401">
        <v>421051</v>
      </c>
      <c r="B1401">
        <v>1</v>
      </c>
      <c r="C1401" t="s">
        <v>988</v>
      </c>
      <c r="D1401">
        <v>1</v>
      </c>
      <c r="E1401" t="s">
        <v>18</v>
      </c>
      <c r="F1401" t="s">
        <v>11</v>
      </c>
      <c r="G1401">
        <v>7626</v>
      </c>
      <c r="H1401">
        <v>5043</v>
      </c>
      <c r="I1401">
        <v>5132</v>
      </c>
    </row>
    <row r="1402" spans="1:9" x14ac:dyDescent="0.2">
      <c r="A1402">
        <v>421051</v>
      </c>
      <c r="B1402">
        <v>1</v>
      </c>
      <c r="C1402" t="e">
        <f>--Continue to Hold warfarin, aspirin and BB held in setting of bleed.</f>
        <v>#NAME?</v>
      </c>
      <c r="D1402">
        <v>1</v>
      </c>
      <c r="E1402" t="s">
        <v>18</v>
      </c>
      <c r="F1402" t="s">
        <v>11</v>
      </c>
      <c r="G1402">
        <v>7626</v>
      </c>
      <c r="H1402">
        <v>6520</v>
      </c>
      <c r="I1402">
        <v>6593</v>
      </c>
    </row>
    <row r="1403" spans="1:9" x14ac:dyDescent="0.2">
      <c r="A1403">
        <v>421051</v>
      </c>
      <c r="B1403">
        <v>1</v>
      </c>
      <c r="C1403" t="s">
        <v>989</v>
      </c>
      <c r="D1403">
        <v>1</v>
      </c>
      <c r="E1403" t="s">
        <v>18</v>
      </c>
      <c r="F1403" t="s">
        <v>11</v>
      </c>
      <c r="G1403">
        <v>7626</v>
      </c>
      <c r="H1403">
        <v>6593</v>
      </c>
      <c r="I1403">
        <v>7053</v>
      </c>
    </row>
    <row r="1404" spans="1:9" x14ac:dyDescent="0.2">
      <c r="A1404">
        <v>450276</v>
      </c>
      <c r="B1404">
        <v>1</v>
      </c>
      <c r="C1404" t="s">
        <v>990</v>
      </c>
      <c r="D1404">
        <v>1</v>
      </c>
      <c r="E1404" t="s">
        <v>15</v>
      </c>
      <c r="F1404" t="s">
        <v>11</v>
      </c>
      <c r="G1404">
        <v>5524</v>
      </c>
      <c r="H1404">
        <v>4957</v>
      </c>
      <c r="I1404">
        <v>5116</v>
      </c>
    </row>
    <row r="1405" spans="1:9" x14ac:dyDescent="0.2">
      <c r="A1405">
        <v>544137</v>
      </c>
      <c r="B1405">
        <v>0</v>
      </c>
    </row>
    <row r="1406" spans="1:9" x14ac:dyDescent="0.2">
      <c r="A1406">
        <v>555787</v>
      </c>
      <c r="B1406">
        <v>0</v>
      </c>
    </row>
    <row r="1407" spans="1:9" x14ac:dyDescent="0.2">
      <c r="A1407">
        <v>684551</v>
      </c>
      <c r="B1407">
        <v>0</v>
      </c>
      <c r="C1407" t="s">
        <v>991</v>
      </c>
      <c r="D1407">
        <v>0</v>
      </c>
      <c r="E1407" t="s">
        <v>18</v>
      </c>
      <c r="F1407" t="s">
        <v>64</v>
      </c>
      <c r="G1407">
        <v>7656</v>
      </c>
      <c r="H1407">
        <v>5639</v>
      </c>
      <c r="I1407">
        <v>5710</v>
      </c>
    </row>
    <row r="1408" spans="1:9" x14ac:dyDescent="0.2">
      <c r="A1408">
        <v>731795</v>
      </c>
      <c r="B1408">
        <v>1</v>
      </c>
      <c r="C1408" t="s">
        <v>992</v>
      </c>
      <c r="D1408">
        <v>0</v>
      </c>
      <c r="E1408" t="s">
        <v>50</v>
      </c>
      <c r="F1408" t="s">
        <v>64</v>
      </c>
      <c r="G1408">
        <v>10568</v>
      </c>
      <c r="H1408">
        <v>8300</v>
      </c>
      <c r="I1408">
        <v>8487</v>
      </c>
    </row>
    <row r="1409" spans="1:9" x14ac:dyDescent="0.2">
      <c r="A1409">
        <v>731795</v>
      </c>
      <c r="B1409">
        <v>1</v>
      </c>
      <c r="C1409" t="s">
        <v>992</v>
      </c>
      <c r="D1409">
        <v>0</v>
      </c>
      <c r="E1409" t="s">
        <v>13</v>
      </c>
      <c r="F1409" t="s">
        <v>154</v>
      </c>
      <c r="G1409">
        <v>10568</v>
      </c>
      <c r="H1409">
        <v>8300</v>
      </c>
      <c r="I1409">
        <v>8487</v>
      </c>
    </row>
    <row r="1410" spans="1:9" x14ac:dyDescent="0.2">
      <c r="A1410">
        <v>731795</v>
      </c>
      <c r="B1410">
        <v>1</v>
      </c>
      <c r="C1410" t="s">
        <v>993</v>
      </c>
      <c r="D1410">
        <v>0</v>
      </c>
      <c r="E1410" t="s">
        <v>50</v>
      </c>
      <c r="F1410" t="s">
        <v>64</v>
      </c>
      <c r="G1410">
        <v>10568</v>
      </c>
      <c r="H1410">
        <v>9709</v>
      </c>
      <c r="I1410">
        <v>9774</v>
      </c>
    </row>
    <row r="1411" spans="1:9" x14ac:dyDescent="0.2">
      <c r="A1411">
        <v>391020</v>
      </c>
      <c r="B1411">
        <v>0</v>
      </c>
    </row>
    <row r="1412" spans="1:9" x14ac:dyDescent="0.2">
      <c r="A1412">
        <v>570785</v>
      </c>
      <c r="B1412">
        <v>0</v>
      </c>
    </row>
    <row r="1413" spans="1:9" x14ac:dyDescent="0.2">
      <c r="A1413">
        <v>369142</v>
      </c>
      <c r="B1413">
        <v>0</v>
      </c>
    </row>
    <row r="1414" spans="1:9" x14ac:dyDescent="0.2">
      <c r="A1414">
        <v>578264</v>
      </c>
      <c r="B1414">
        <v>0</v>
      </c>
      <c r="C1414" t="s">
        <v>792</v>
      </c>
      <c r="D1414">
        <v>1</v>
      </c>
      <c r="E1414" t="s">
        <v>61</v>
      </c>
      <c r="F1414" t="s">
        <v>11</v>
      </c>
      <c r="G1414">
        <v>4744</v>
      </c>
      <c r="H1414">
        <v>4325</v>
      </c>
      <c r="I1414">
        <v>4448</v>
      </c>
    </row>
    <row r="1415" spans="1:9" x14ac:dyDescent="0.2">
      <c r="A1415">
        <v>578264</v>
      </c>
      <c r="B1415">
        <v>0</v>
      </c>
      <c r="C1415" t="s">
        <v>792</v>
      </c>
      <c r="D1415">
        <v>1</v>
      </c>
      <c r="E1415" t="s">
        <v>60</v>
      </c>
      <c r="F1415" t="s">
        <v>11</v>
      </c>
      <c r="G1415">
        <v>4744</v>
      </c>
      <c r="H1415">
        <v>4325</v>
      </c>
      <c r="I1415">
        <v>4448</v>
      </c>
    </row>
    <row r="1416" spans="1:9" x14ac:dyDescent="0.2">
      <c r="A1416">
        <v>578264</v>
      </c>
      <c r="B1416">
        <v>0</v>
      </c>
      <c r="C1416" t="s">
        <v>792</v>
      </c>
      <c r="D1416">
        <v>1</v>
      </c>
      <c r="E1416" t="s">
        <v>59</v>
      </c>
      <c r="F1416" t="s">
        <v>11</v>
      </c>
      <c r="G1416">
        <v>4744</v>
      </c>
      <c r="H1416">
        <v>4325</v>
      </c>
      <c r="I1416">
        <v>4448</v>
      </c>
    </row>
    <row r="1417" spans="1:9" x14ac:dyDescent="0.2">
      <c r="A1417">
        <v>578264</v>
      </c>
      <c r="B1417">
        <v>0</v>
      </c>
      <c r="C1417" t="s">
        <v>793</v>
      </c>
      <c r="D1417">
        <v>1</v>
      </c>
      <c r="E1417" t="s">
        <v>60</v>
      </c>
      <c r="F1417" t="s">
        <v>11</v>
      </c>
      <c r="G1417">
        <v>4744</v>
      </c>
      <c r="H1417">
        <v>4448</v>
      </c>
      <c r="I1417">
        <v>4516</v>
      </c>
    </row>
    <row r="1418" spans="1:9" x14ac:dyDescent="0.2">
      <c r="A1418">
        <v>578264</v>
      </c>
      <c r="B1418">
        <v>0</v>
      </c>
      <c r="C1418" t="s">
        <v>793</v>
      </c>
      <c r="D1418">
        <v>1</v>
      </c>
      <c r="E1418" t="s">
        <v>61</v>
      </c>
      <c r="F1418" t="s">
        <v>11</v>
      </c>
      <c r="G1418">
        <v>4744</v>
      </c>
      <c r="H1418">
        <v>4448</v>
      </c>
      <c r="I1418">
        <v>4516</v>
      </c>
    </row>
    <row r="1419" spans="1:9" x14ac:dyDescent="0.2">
      <c r="A1419">
        <v>578264</v>
      </c>
      <c r="B1419">
        <v>0</v>
      </c>
      <c r="C1419" t="s">
        <v>793</v>
      </c>
      <c r="D1419">
        <v>1</v>
      </c>
      <c r="E1419" t="s">
        <v>59</v>
      </c>
      <c r="F1419" t="s">
        <v>11</v>
      </c>
      <c r="G1419">
        <v>4744</v>
      </c>
      <c r="H1419">
        <v>4448</v>
      </c>
      <c r="I1419">
        <v>4516</v>
      </c>
    </row>
    <row r="1420" spans="1:9" x14ac:dyDescent="0.2">
      <c r="A1420">
        <v>458451</v>
      </c>
      <c r="B1420">
        <v>0</v>
      </c>
    </row>
    <row r="1421" spans="1:9" x14ac:dyDescent="0.2">
      <c r="A1421">
        <v>444794</v>
      </c>
      <c r="B1421">
        <v>1</v>
      </c>
      <c r="C1421" t="s">
        <v>994</v>
      </c>
      <c r="D1421">
        <v>0</v>
      </c>
      <c r="E1421" t="s">
        <v>50</v>
      </c>
      <c r="F1421" t="s">
        <v>163</v>
      </c>
      <c r="G1421">
        <v>9107</v>
      </c>
      <c r="H1421">
        <v>7082</v>
      </c>
      <c r="I1421">
        <v>7312</v>
      </c>
    </row>
    <row r="1422" spans="1:9" x14ac:dyDescent="0.2">
      <c r="A1422">
        <v>444794</v>
      </c>
      <c r="B1422">
        <v>1</v>
      </c>
      <c r="C1422" t="s">
        <v>994</v>
      </c>
      <c r="D1422">
        <v>0</v>
      </c>
      <c r="E1422" t="s">
        <v>18</v>
      </c>
      <c r="F1422" t="s">
        <v>73</v>
      </c>
      <c r="G1422">
        <v>9107</v>
      </c>
      <c r="H1422">
        <v>7082</v>
      </c>
      <c r="I1422">
        <v>7312</v>
      </c>
    </row>
    <row r="1423" spans="1:9" x14ac:dyDescent="0.2">
      <c r="A1423">
        <v>43155</v>
      </c>
      <c r="B1423">
        <v>0</v>
      </c>
    </row>
    <row r="1424" spans="1:9" x14ac:dyDescent="0.2">
      <c r="A1424">
        <v>1440</v>
      </c>
      <c r="B1424">
        <v>0</v>
      </c>
      <c r="C1424" t="s">
        <v>995</v>
      </c>
      <c r="D1424">
        <v>1</v>
      </c>
      <c r="E1424" t="s">
        <v>115</v>
      </c>
      <c r="F1424" t="s">
        <v>11</v>
      </c>
      <c r="G1424">
        <v>17367</v>
      </c>
      <c r="H1424">
        <v>2690</v>
      </c>
      <c r="I1424">
        <v>3029</v>
      </c>
    </row>
    <row r="1425" spans="1:9" x14ac:dyDescent="0.2">
      <c r="A1425">
        <v>26118</v>
      </c>
      <c r="B1425">
        <v>1</v>
      </c>
      <c r="C1425" t="s">
        <v>996</v>
      </c>
      <c r="D1425">
        <v>0</v>
      </c>
      <c r="E1425" t="s">
        <v>18</v>
      </c>
      <c r="F1425" t="s">
        <v>133</v>
      </c>
      <c r="G1425">
        <v>7536</v>
      </c>
      <c r="H1425">
        <v>1195</v>
      </c>
      <c r="I1425">
        <v>1300</v>
      </c>
    </row>
    <row r="1426" spans="1:9" x14ac:dyDescent="0.2">
      <c r="A1426">
        <v>26118</v>
      </c>
      <c r="B1426">
        <v>1</v>
      </c>
      <c r="C1426" t="s">
        <v>997</v>
      </c>
      <c r="D1426">
        <v>1</v>
      </c>
      <c r="E1426" t="s">
        <v>236</v>
      </c>
      <c r="F1426" t="s">
        <v>11</v>
      </c>
      <c r="G1426">
        <v>7536</v>
      </c>
      <c r="H1426">
        <v>2642</v>
      </c>
      <c r="I1426">
        <v>2762</v>
      </c>
    </row>
    <row r="1427" spans="1:9" x14ac:dyDescent="0.2">
      <c r="A1427">
        <v>26118</v>
      </c>
      <c r="B1427">
        <v>1</v>
      </c>
      <c r="C1427" t="s">
        <v>998</v>
      </c>
      <c r="D1427">
        <v>0</v>
      </c>
      <c r="E1427" t="s">
        <v>10</v>
      </c>
      <c r="F1427" t="s">
        <v>64</v>
      </c>
      <c r="G1427">
        <v>7536</v>
      </c>
      <c r="H1427">
        <v>3402</v>
      </c>
      <c r="I1427">
        <v>3652</v>
      </c>
    </row>
    <row r="1428" spans="1:9" x14ac:dyDescent="0.2">
      <c r="A1428">
        <v>26118</v>
      </c>
      <c r="B1428">
        <v>1</v>
      </c>
      <c r="C1428" t="s">
        <v>999</v>
      </c>
      <c r="D1428">
        <v>0</v>
      </c>
      <c r="E1428" t="s">
        <v>236</v>
      </c>
      <c r="F1428" t="s">
        <v>81</v>
      </c>
      <c r="G1428">
        <v>7536</v>
      </c>
      <c r="H1428">
        <v>4737</v>
      </c>
      <c r="I1428">
        <v>4813</v>
      </c>
    </row>
    <row r="1429" spans="1:9" x14ac:dyDescent="0.2">
      <c r="A1429">
        <v>26118</v>
      </c>
      <c r="B1429">
        <v>1</v>
      </c>
      <c r="C1429" t="s">
        <v>1000</v>
      </c>
      <c r="D1429">
        <v>0</v>
      </c>
      <c r="E1429" t="s">
        <v>509</v>
      </c>
      <c r="F1429" t="s">
        <v>324</v>
      </c>
      <c r="G1429">
        <v>7536</v>
      </c>
      <c r="H1429">
        <v>6404</v>
      </c>
      <c r="I1429">
        <v>6645</v>
      </c>
    </row>
    <row r="1430" spans="1:9" x14ac:dyDescent="0.2">
      <c r="A1430">
        <v>26118</v>
      </c>
      <c r="B1430">
        <v>1</v>
      </c>
      <c r="C1430" t="s">
        <v>1000</v>
      </c>
      <c r="D1430">
        <v>0</v>
      </c>
      <c r="E1430" t="s">
        <v>18</v>
      </c>
      <c r="F1430" t="s">
        <v>133</v>
      </c>
      <c r="G1430">
        <v>7536</v>
      </c>
      <c r="H1430">
        <v>6404</v>
      </c>
      <c r="I1430">
        <v>6645</v>
      </c>
    </row>
    <row r="1431" spans="1:9" x14ac:dyDescent="0.2">
      <c r="A1431">
        <v>386760</v>
      </c>
      <c r="B1431">
        <v>0</v>
      </c>
      <c r="C1431" t="s">
        <v>1001</v>
      </c>
      <c r="D1431">
        <v>1</v>
      </c>
      <c r="E1431" t="s">
        <v>15</v>
      </c>
      <c r="F1431" t="s">
        <v>11</v>
      </c>
      <c r="G1431">
        <v>8955</v>
      </c>
      <c r="H1431">
        <v>3280</v>
      </c>
      <c r="I1431">
        <v>3317</v>
      </c>
    </row>
    <row r="1432" spans="1:9" x14ac:dyDescent="0.2">
      <c r="A1432">
        <v>460013</v>
      </c>
      <c r="B1432">
        <v>1</v>
      </c>
      <c r="C1432" t="s">
        <v>423</v>
      </c>
      <c r="D1432">
        <v>1</v>
      </c>
      <c r="E1432" t="s">
        <v>117</v>
      </c>
      <c r="F1432" t="s">
        <v>11</v>
      </c>
      <c r="G1432">
        <v>12457</v>
      </c>
      <c r="H1432">
        <v>6839</v>
      </c>
      <c r="I1432">
        <v>7020</v>
      </c>
    </row>
    <row r="1433" spans="1:9" x14ac:dyDescent="0.2">
      <c r="A1433">
        <v>460013</v>
      </c>
      <c r="B1433">
        <v>1</v>
      </c>
      <c r="C1433" t="s">
        <v>1002</v>
      </c>
      <c r="D1433">
        <v>1</v>
      </c>
      <c r="E1433" t="s">
        <v>31</v>
      </c>
      <c r="F1433" t="s">
        <v>11</v>
      </c>
      <c r="G1433">
        <v>12457</v>
      </c>
      <c r="H1433">
        <v>7907</v>
      </c>
      <c r="I1433">
        <v>7943</v>
      </c>
    </row>
    <row r="1434" spans="1:9" x14ac:dyDescent="0.2">
      <c r="A1434">
        <v>460013</v>
      </c>
      <c r="B1434">
        <v>1</v>
      </c>
      <c r="C1434" t="s">
        <v>1003</v>
      </c>
      <c r="D1434">
        <v>1</v>
      </c>
      <c r="E1434" t="s">
        <v>117</v>
      </c>
      <c r="F1434" t="s">
        <v>11</v>
      </c>
      <c r="G1434">
        <v>12457</v>
      </c>
      <c r="H1434">
        <v>8479</v>
      </c>
      <c r="I1434">
        <v>8552</v>
      </c>
    </row>
    <row r="1435" spans="1:9" x14ac:dyDescent="0.2">
      <c r="A1435">
        <v>460013</v>
      </c>
      <c r="B1435">
        <v>1</v>
      </c>
      <c r="C1435" t="s">
        <v>425</v>
      </c>
      <c r="D1435">
        <v>1</v>
      </c>
      <c r="E1435" t="s">
        <v>50</v>
      </c>
      <c r="F1435" t="s">
        <v>11</v>
      </c>
      <c r="G1435">
        <v>12457</v>
      </c>
      <c r="H1435">
        <v>9973</v>
      </c>
      <c r="I1435">
        <v>10002</v>
      </c>
    </row>
    <row r="1436" spans="1:9" x14ac:dyDescent="0.2">
      <c r="A1436">
        <v>414511</v>
      </c>
      <c r="B1436">
        <v>1</v>
      </c>
      <c r="C1436" t="s">
        <v>1004</v>
      </c>
      <c r="D1436">
        <v>0</v>
      </c>
      <c r="E1436" t="s">
        <v>10</v>
      </c>
      <c r="F1436" t="s">
        <v>64</v>
      </c>
      <c r="G1436">
        <v>19472</v>
      </c>
      <c r="H1436">
        <v>5577</v>
      </c>
      <c r="I1436">
        <v>5660</v>
      </c>
    </row>
    <row r="1437" spans="1:9" x14ac:dyDescent="0.2">
      <c r="A1437">
        <v>414511</v>
      </c>
      <c r="B1437">
        <v>1</v>
      </c>
      <c r="C1437" t="s">
        <v>1005</v>
      </c>
      <c r="D1437">
        <v>1</v>
      </c>
      <c r="E1437" t="s">
        <v>509</v>
      </c>
      <c r="F1437" t="s">
        <v>11</v>
      </c>
      <c r="G1437">
        <v>19472</v>
      </c>
      <c r="H1437">
        <v>9083</v>
      </c>
      <c r="I1437">
        <v>9104</v>
      </c>
    </row>
    <row r="1438" spans="1:9" x14ac:dyDescent="0.2">
      <c r="A1438">
        <v>414511</v>
      </c>
      <c r="B1438">
        <v>1</v>
      </c>
      <c r="C1438" t="s">
        <v>1004</v>
      </c>
      <c r="D1438">
        <v>0</v>
      </c>
      <c r="E1438" t="s">
        <v>10</v>
      </c>
      <c r="F1438" t="s">
        <v>64</v>
      </c>
      <c r="G1438">
        <v>19472</v>
      </c>
      <c r="H1438">
        <v>15309</v>
      </c>
      <c r="I1438">
        <v>15392</v>
      </c>
    </row>
    <row r="1439" spans="1:9" x14ac:dyDescent="0.2">
      <c r="A1439">
        <v>414511</v>
      </c>
      <c r="B1439">
        <v>1</v>
      </c>
      <c r="C1439" t="s">
        <v>1005</v>
      </c>
      <c r="D1439">
        <v>1</v>
      </c>
      <c r="E1439" t="s">
        <v>509</v>
      </c>
      <c r="F1439" t="s">
        <v>11</v>
      </c>
      <c r="G1439">
        <v>19472</v>
      </c>
      <c r="H1439">
        <v>18815</v>
      </c>
      <c r="I1439">
        <v>18836</v>
      </c>
    </row>
    <row r="1440" spans="1:9" x14ac:dyDescent="0.2">
      <c r="A1440">
        <v>406280</v>
      </c>
      <c r="B1440">
        <v>1</v>
      </c>
      <c r="C1440" t="s">
        <v>1006</v>
      </c>
      <c r="D1440">
        <v>0</v>
      </c>
      <c r="E1440" t="s">
        <v>15</v>
      </c>
      <c r="F1440" t="s">
        <v>64</v>
      </c>
      <c r="G1440">
        <v>8339</v>
      </c>
      <c r="H1440">
        <v>3076</v>
      </c>
      <c r="I1440">
        <v>3168</v>
      </c>
    </row>
    <row r="1441" spans="1:9" x14ac:dyDescent="0.2">
      <c r="A1441">
        <v>406280</v>
      </c>
      <c r="B1441">
        <v>1</v>
      </c>
      <c r="C1441" t="s">
        <v>1007</v>
      </c>
      <c r="D1441">
        <v>1</v>
      </c>
      <c r="E1441" t="s">
        <v>15</v>
      </c>
      <c r="F1441" t="s">
        <v>11</v>
      </c>
      <c r="G1441">
        <v>8339</v>
      </c>
      <c r="H1441">
        <v>3169</v>
      </c>
      <c r="I1441">
        <v>3251</v>
      </c>
    </row>
    <row r="1442" spans="1:9" x14ac:dyDescent="0.2">
      <c r="A1442">
        <v>589299</v>
      </c>
      <c r="B1442">
        <v>1</v>
      </c>
      <c r="C1442" t="s">
        <v>1008</v>
      </c>
      <c r="D1442">
        <v>1</v>
      </c>
      <c r="E1442" t="s">
        <v>60</v>
      </c>
      <c r="F1442" t="s">
        <v>11</v>
      </c>
      <c r="G1442">
        <v>5047</v>
      </c>
      <c r="H1442">
        <v>4414</v>
      </c>
      <c r="I1442">
        <v>4575</v>
      </c>
    </row>
    <row r="1443" spans="1:9" x14ac:dyDescent="0.2">
      <c r="A1443">
        <v>596275</v>
      </c>
      <c r="B1443">
        <v>1</v>
      </c>
      <c r="C1443" t="s">
        <v>1009</v>
      </c>
      <c r="D1443">
        <v>1</v>
      </c>
      <c r="E1443" t="s">
        <v>50</v>
      </c>
      <c r="F1443" t="s">
        <v>11</v>
      </c>
      <c r="G1443">
        <v>12131</v>
      </c>
      <c r="H1443">
        <v>6553</v>
      </c>
      <c r="I1443">
        <v>7119</v>
      </c>
    </row>
    <row r="1444" spans="1:9" x14ac:dyDescent="0.2">
      <c r="A1444">
        <v>596275</v>
      </c>
      <c r="B1444">
        <v>1</v>
      </c>
      <c r="C1444" t="s">
        <v>1010</v>
      </c>
      <c r="D1444">
        <v>0</v>
      </c>
      <c r="E1444" t="s">
        <v>50</v>
      </c>
      <c r="F1444" t="s">
        <v>64</v>
      </c>
      <c r="G1444">
        <v>12131</v>
      </c>
      <c r="H1444">
        <v>11180</v>
      </c>
      <c r="I1444">
        <v>11241</v>
      </c>
    </row>
    <row r="1445" spans="1:9" x14ac:dyDescent="0.2">
      <c r="A1445">
        <v>595921</v>
      </c>
      <c r="B1445">
        <v>0</v>
      </c>
    </row>
    <row r="1446" spans="1:9" x14ac:dyDescent="0.2">
      <c r="A1446">
        <v>346494</v>
      </c>
      <c r="B1446">
        <v>0</v>
      </c>
    </row>
    <row r="1447" spans="1:9" x14ac:dyDescent="0.2">
      <c r="A1447">
        <v>423002</v>
      </c>
      <c r="B1447">
        <v>0</v>
      </c>
    </row>
    <row r="1448" spans="1:9" x14ac:dyDescent="0.2">
      <c r="A1448">
        <v>343494</v>
      </c>
      <c r="B1448">
        <v>0</v>
      </c>
      <c r="C1448" t="s">
        <v>1011</v>
      </c>
      <c r="D1448">
        <v>0</v>
      </c>
      <c r="E1448" t="s">
        <v>117</v>
      </c>
      <c r="F1448" t="s">
        <v>118</v>
      </c>
      <c r="G1448">
        <v>5668</v>
      </c>
      <c r="H1448">
        <v>4750</v>
      </c>
      <c r="I1448">
        <v>4959</v>
      </c>
    </row>
    <row r="1449" spans="1:9" x14ac:dyDescent="0.2">
      <c r="A1449">
        <v>343494</v>
      </c>
      <c r="B1449">
        <v>0</v>
      </c>
      <c r="C1449" t="s">
        <v>1011</v>
      </c>
      <c r="D1449">
        <v>1</v>
      </c>
      <c r="E1449" t="s">
        <v>117</v>
      </c>
      <c r="F1449" t="s">
        <v>11</v>
      </c>
      <c r="G1449">
        <v>5668</v>
      </c>
      <c r="H1449">
        <v>4750</v>
      </c>
      <c r="I1449">
        <v>4959</v>
      </c>
    </row>
    <row r="1450" spans="1:9" x14ac:dyDescent="0.2">
      <c r="A1450">
        <v>27195</v>
      </c>
      <c r="B1450">
        <v>0</v>
      </c>
    </row>
    <row r="1451" spans="1:9" x14ac:dyDescent="0.2">
      <c r="A1451">
        <v>452375</v>
      </c>
      <c r="B1451">
        <v>0</v>
      </c>
    </row>
    <row r="1452" spans="1:9" x14ac:dyDescent="0.2">
      <c r="A1452">
        <v>583894</v>
      </c>
      <c r="B1452">
        <v>0</v>
      </c>
    </row>
    <row r="1453" spans="1:9" x14ac:dyDescent="0.2">
      <c r="A1453">
        <v>640845</v>
      </c>
      <c r="B1453">
        <v>0</v>
      </c>
    </row>
    <row r="1454" spans="1:9" x14ac:dyDescent="0.2">
      <c r="A1454">
        <v>351552</v>
      </c>
      <c r="B1454">
        <v>1</v>
      </c>
      <c r="C1454" t="s">
        <v>447</v>
      </c>
      <c r="D1454">
        <v>1</v>
      </c>
      <c r="E1454" t="s">
        <v>448</v>
      </c>
      <c r="F1454" t="s">
        <v>11</v>
      </c>
      <c r="G1454">
        <v>3868</v>
      </c>
      <c r="H1454">
        <v>61</v>
      </c>
      <c r="I1454">
        <v>184</v>
      </c>
    </row>
    <row r="1455" spans="1:9" x14ac:dyDescent="0.2">
      <c r="A1455">
        <v>351552</v>
      </c>
      <c r="B1455">
        <v>1</v>
      </c>
      <c r="C1455" t="s">
        <v>447</v>
      </c>
      <c r="D1455">
        <v>1</v>
      </c>
      <c r="E1455" t="s">
        <v>449</v>
      </c>
      <c r="F1455" t="s">
        <v>11</v>
      </c>
      <c r="G1455">
        <v>3868</v>
      </c>
      <c r="H1455">
        <v>61</v>
      </c>
      <c r="I1455">
        <v>184</v>
      </c>
    </row>
    <row r="1456" spans="1:9" x14ac:dyDescent="0.2">
      <c r="A1456">
        <v>351552</v>
      </c>
      <c r="B1456">
        <v>1</v>
      </c>
      <c r="C1456" t="s">
        <v>1012</v>
      </c>
      <c r="D1456">
        <v>1</v>
      </c>
      <c r="E1456" t="s">
        <v>61</v>
      </c>
      <c r="F1456" t="s">
        <v>11</v>
      </c>
      <c r="G1456">
        <v>3868</v>
      </c>
      <c r="H1456">
        <v>3144</v>
      </c>
      <c r="I1456">
        <v>3475</v>
      </c>
    </row>
    <row r="1457" spans="1:9" x14ac:dyDescent="0.2">
      <c r="A1457">
        <v>351552</v>
      </c>
      <c r="B1457">
        <v>1</v>
      </c>
      <c r="C1457" t="s">
        <v>1012</v>
      </c>
      <c r="D1457">
        <v>1</v>
      </c>
      <c r="E1457" t="s">
        <v>60</v>
      </c>
      <c r="F1457" t="s">
        <v>11</v>
      </c>
      <c r="G1457">
        <v>3868</v>
      </c>
      <c r="H1457">
        <v>3144</v>
      </c>
      <c r="I1457">
        <v>3475</v>
      </c>
    </row>
    <row r="1458" spans="1:9" x14ac:dyDescent="0.2">
      <c r="A1458">
        <v>351552</v>
      </c>
      <c r="B1458">
        <v>1</v>
      </c>
      <c r="C1458" t="s">
        <v>1012</v>
      </c>
      <c r="D1458">
        <v>1</v>
      </c>
      <c r="E1458" t="s">
        <v>59</v>
      </c>
      <c r="F1458" t="s">
        <v>11</v>
      </c>
      <c r="G1458">
        <v>3868</v>
      </c>
      <c r="H1458">
        <v>3144</v>
      </c>
      <c r="I1458">
        <v>3475</v>
      </c>
    </row>
    <row r="1459" spans="1:9" x14ac:dyDescent="0.2">
      <c r="A1459">
        <v>545014</v>
      </c>
      <c r="B1459">
        <v>0</v>
      </c>
    </row>
    <row r="1460" spans="1:9" x14ac:dyDescent="0.2">
      <c r="A1460">
        <v>687805</v>
      </c>
      <c r="B1460">
        <v>0</v>
      </c>
    </row>
    <row r="1461" spans="1:9" x14ac:dyDescent="0.2">
      <c r="A1461">
        <v>1364</v>
      </c>
      <c r="B1461">
        <v>1</v>
      </c>
      <c r="C1461" t="s">
        <v>1013</v>
      </c>
      <c r="D1461">
        <v>1</v>
      </c>
      <c r="E1461" t="s">
        <v>15</v>
      </c>
      <c r="F1461" t="s">
        <v>11</v>
      </c>
      <c r="G1461">
        <v>10862</v>
      </c>
      <c r="H1461">
        <v>1366</v>
      </c>
      <c r="I1461">
        <v>1523</v>
      </c>
    </row>
    <row r="1462" spans="1:9" x14ac:dyDescent="0.2">
      <c r="A1462">
        <v>1364</v>
      </c>
      <c r="B1462">
        <v>1</v>
      </c>
      <c r="C1462" t="s">
        <v>1014</v>
      </c>
      <c r="D1462">
        <v>1</v>
      </c>
      <c r="E1462" t="s">
        <v>115</v>
      </c>
      <c r="F1462" t="s">
        <v>11</v>
      </c>
      <c r="G1462">
        <v>10862</v>
      </c>
      <c r="H1462">
        <v>2912</v>
      </c>
      <c r="I1462">
        <v>2993</v>
      </c>
    </row>
    <row r="1463" spans="1:9" x14ac:dyDescent="0.2">
      <c r="A1463">
        <v>1364</v>
      </c>
      <c r="B1463">
        <v>1</v>
      </c>
      <c r="C1463" t="s">
        <v>1015</v>
      </c>
      <c r="D1463">
        <v>1</v>
      </c>
      <c r="E1463" t="s">
        <v>15</v>
      </c>
      <c r="F1463" t="s">
        <v>11</v>
      </c>
      <c r="G1463">
        <v>10862</v>
      </c>
      <c r="H1463">
        <v>6093</v>
      </c>
      <c r="I1463">
        <v>6248</v>
      </c>
    </row>
    <row r="1464" spans="1:9" x14ac:dyDescent="0.2">
      <c r="A1464">
        <v>1364</v>
      </c>
      <c r="B1464">
        <v>1</v>
      </c>
      <c r="C1464" t="s">
        <v>1016</v>
      </c>
      <c r="D1464">
        <v>1</v>
      </c>
      <c r="E1464" t="s">
        <v>15</v>
      </c>
      <c r="F1464" t="s">
        <v>11</v>
      </c>
      <c r="G1464">
        <v>10862</v>
      </c>
      <c r="H1464">
        <v>6464</v>
      </c>
      <c r="I1464">
        <v>6571</v>
      </c>
    </row>
    <row r="1465" spans="1:9" x14ac:dyDescent="0.2">
      <c r="A1465">
        <v>1364</v>
      </c>
      <c r="B1465">
        <v>1</v>
      </c>
      <c r="C1465" t="s">
        <v>1016</v>
      </c>
      <c r="D1465">
        <v>1</v>
      </c>
      <c r="E1465" t="s">
        <v>15</v>
      </c>
      <c r="F1465" t="s">
        <v>11</v>
      </c>
      <c r="G1465">
        <v>10862</v>
      </c>
      <c r="H1465">
        <v>6464</v>
      </c>
      <c r="I1465">
        <v>6571</v>
      </c>
    </row>
    <row r="1466" spans="1:9" x14ac:dyDescent="0.2">
      <c r="A1466">
        <v>7741</v>
      </c>
      <c r="B1466">
        <v>0</v>
      </c>
    </row>
    <row r="1467" spans="1:9" x14ac:dyDescent="0.2">
      <c r="A1467">
        <v>330684</v>
      </c>
      <c r="B1467">
        <v>0</v>
      </c>
    </row>
    <row r="1468" spans="1:9" x14ac:dyDescent="0.2">
      <c r="A1468">
        <v>514713</v>
      </c>
      <c r="B1468">
        <v>0</v>
      </c>
      <c r="C1468" t="s">
        <v>1017</v>
      </c>
      <c r="D1468">
        <v>1</v>
      </c>
      <c r="E1468" t="s">
        <v>31</v>
      </c>
      <c r="F1468" t="s">
        <v>11</v>
      </c>
      <c r="G1468">
        <v>7246</v>
      </c>
      <c r="H1468">
        <v>1494</v>
      </c>
      <c r="I1468">
        <v>1567</v>
      </c>
    </row>
    <row r="1469" spans="1:9" x14ac:dyDescent="0.2">
      <c r="A1469">
        <v>514713</v>
      </c>
      <c r="B1469">
        <v>0</v>
      </c>
      <c r="C1469" t="s">
        <v>1018</v>
      </c>
      <c r="D1469">
        <v>0</v>
      </c>
      <c r="E1469" t="s">
        <v>31</v>
      </c>
      <c r="F1469" t="s">
        <v>29</v>
      </c>
      <c r="G1469">
        <v>7246</v>
      </c>
      <c r="H1469">
        <v>1768</v>
      </c>
      <c r="I1469">
        <v>2693</v>
      </c>
    </row>
    <row r="1470" spans="1:9" x14ac:dyDescent="0.2">
      <c r="A1470">
        <v>36810</v>
      </c>
      <c r="B1470">
        <v>0</v>
      </c>
    </row>
    <row r="1471" spans="1:9" x14ac:dyDescent="0.2">
      <c r="A1471">
        <v>450585</v>
      </c>
      <c r="B147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PyConTextTestResults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Taggart</dc:creator>
  <cp:lastModifiedBy>Max Taggart</cp:lastModifiedBy>
  <dcterms:created xsi:type="dcterms:W3CDTF">2017-12-21T20:55:39Z</dcterms:created>
  <dcterms:modified xsi:type="dcterms:W3CDTF">2017-12-21T20:55:39Z</dcterms:modified>
</cp:coreProperties>
</file>