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<sst xmlns="http://schemas.openxmlformats.org/spreadsheetml/2006/main" count="306" uniqueCount="154">
  <si>
    <t>Parameters from Krsystel using original scripts from Tristan with or without interface</t>
  </si>
  <si>
    <t>Exptl.</t>
  </si>
  <si>
    <t>PC/MTP</t>
  </si>
  <si>
    <t>density(g/cm^3)</t>
  </si>
  <si>
    <t>delta_H_vap(kcal/mol)</t>
  </si>
  <si>
    <t>delta_G_hyd(kcal/mol)</t>
  </si>
  <si>
    <t>Toluene</t>
  </si>
  <si>
    <t>none</t>
  </si>
  <si>
    <t>PC</t>
  </si>
  <si>
    <t>trifluoromethylbenzene</t>
  </si>
  <si>
    <t>MTP</t>
  </si>
  <si>
    <t>2-iodophenol</t>
  </si>
  <si>
    <t>LJ parameters</t>
  </si>
  <si>
    <t>Compound</t>
  </si>
  <si>
    <t>Atom name</t>
  </si>
  <si>
    <t>epsilon</t>
  </si>
  <si>
    <t>Rmin/2</t>
  </si>
  <si>
    <t>PhCH3  -  PC</t>
  </si>
  <si>
    <t>CA</t>
  </si>
  <si>
    <t>HA</t>
  </si>
  <si>
    <t>C</t>
  </si>
  <si>
    <t>H</t>
  </si>
  <si>
    <t>PhCF3  -  MTP</t>
  </si>
  <si>
    <t>F</t>
  </si>
  <si>
    <t>PhIOH  -  MTP</t>
  </si>
  <si>
    <t>O</t>
  </si>
  <si>
    <t>I</t>
  </si>
  <si>
    <t>HO</t>
  </si>
  <si>
    <t>PhH</t>
  </si>
  <si>
    <t>PhF</t>
  </si>
  <si>
    <t>PhCl</t>
  </si>
  <si>
    <t>PhBr</t>
  </si>
  <si>
    <t>PhI</t>
  </si>
  <si>
    <t>pyrrol</t>
  </si>
  <si>
    <t>Cl</t>
  </si>
  <si>
    <t>Br</t>
  </si>
  <si>
    <t>N (pyrrol)</t>
  </si>
  <si>
    <t>Values from Florent using the interface with Tristan's scripts, or modified lambda breaking version : see “Method” rightmost column</t>
  </si>
  <si>
    <t>NMA</t>
  </si>
  <si>
    <t>Phenol</t>
  </si>
  <si>
    <t>Unmodified epsilons and sigmas</t>
  </si>
  <si>
    <t>Experimental (Pubchem &amp; Mobley DB)</t>
  </si>
  <si>
    <t>Calculated</t>
  </si>
  <si>
    <t>Method</t>
  </si>
  <si>
    <t>ρ</t>
  </si>
  <si>
    <t>INTERFACE</t>
  </si>
  <si>
    <t>Experimental comparison</t>
  </si>
  <si>
    <t>∆H</t>
  </si>
  <si>
    <t>∆G</t>
  </si>
  <si>
    <t>Note : this simulation used parameters generated from swissparam which is less precise that cgenff, may need to run it again</t>
  </si>
  <si>
    <t>Cazade &amp; Bereau &amp; Meuwly</t>
  </si>
  <si>
    <t>SCRIPT TRISTAN</t>
  </si>
  <si>
    <t>-7.34 +/- 0.40</t>
  </si>
  <si>
    <t>SIGMA*1.0</t>
  </si>
  <si>
    <t>SIGMA*1.05</t>
  </si>
  <si>
    <t>SIGMA*1.10</t>
  </si>
  <si>
    <t>Scaled epsilons and sigmas</t>
  </si>
  <si>
    <t>EPSILON*1.0</t>
  </si>
  <si>
    <t>Epsilon*1.05 | sigma*1.05</t>
  </si>
  <si>
    <t>Epsilon*1.1 | sigma*1.1</t>
  </si>
  <si>
    <t>EPSILON*1.05</t>
  </si>
  <si>
    <t>-6.14 +/- 0.14</t>
  </si>
  <si>
    <t>-5.43 +/- 0.41</t>
  </si>
  <si>
    <t>EPSILON*1.10</t>
  </si>
  <si>
    <t>Epsilon*1.025 | sigma*1.025</t>
  </si>
  <si>
    <t>Epsilon*1.075 | sigma*1.075</t>
  </si>
  <si>
    <t>Benzonitrile</t>
  </si>
  <si>
    <t>-6.65 +/- 0.34</t>
  </si>
  <si>
    <t>-5.72 +/- 0.32</t>
  </si>
  <si>
    <t>Values (g/cm3 and kcal/mol)</t>
  </si>
  <si>
    <t>Scaling</t>
  </si>
  <si>
    <t>density</t>
  </si>
  <si>
    <t>deltaH</t>
  </si>
  <si>
    <t>detaG</t>
  </si>
  <si>
    <t>Run 1</t>
  </si>
  <si>
    <t>Run 2</t>
  </si>
  <si>
    <t>Lambda breaking optimisation for NMA</t>
  </si>
  <si>
    <t>The difference between the Run 1 and Run2 was in the choice of the MTP parameters</t>
  </si>
  <si>
    <t>obtained from the fit from Gaussian : because the ∆H was twice what is expected for</t>
  </si>
  <si>
    <t>Run 1, a more careful choice was made for Run 2, by using different starting values for</t>
  </si>
  <si>
    <t>the fit, and by trying to minimize further the RMSE for each multipole term. In the end</t>
  </si>
  <si>
    <t>it reduced ∆H from 19 to 16 which is still too high but closer to ref. from Table 2.</t>
  </si>
  <si>
    <t>Tristan et al</t>
  </si>
  <si>
    <t>Standard breaking</t>
  </si>
  <si>
    <t>OPTIMISED LAMBDAS (set 1) WITH BREAKING DISABLED</t>
  </si>
  <si>
    <t>OPTIMISED LAMBDAS (set 2) WITH BREAKING DISABLED</t>
  </si>
  <si>
    <t>OPTIMISED LAMBDAS (set 3) WITH BREAKING DISABLED</t>
  </si>
  <si>
    <t>Manual lambda windows were (SET1) :</t>
  </si>
  <si>
    <t>from 0.0 to 0.1 : grid by 0.010</t>
  </si>
  <si>
    <t>from 0.1 to 0.9 : grid by 0.100</t>
  </si>
  <si>
    <t>from 0.9 to 1.0 : grid by 0.025</t>
  </si>
  <si>
    <t>Manual lambda windows were (SET2) :</t>
  </si>
  <si>
    <t>from 0.0 to 0.1 : grid by 0.020</t>
  </si>
  <si>
    <t>from 0.9 to 1.0 : grid by 0.02</t>
  </si>
  <si>
    <t>Manual lambda windows were (SET3) :</t>
  </si>
  <si>
    <t>from 0.0 to 0.1 : grid by 0.025</t>
  </si>
  <si>
    <t>Concerning the optimisation of the lambda breaking when performing the Thermodynamic Integration,  based on the histograms (left) :</t>
  </si>
  <si>
    <t>To keep, for MTP gas simulations, the default original grid used by Tristan, i.e. :</t>
  </si>
  <si>
    <t>from 0.0 to 1.0 : grid by 0.100</t>
  </si>
  <si>
    <t>To use by default the following breaking points for VDW gas simulations :</t>
  </si>
  <si>
    <t>from 0.1 to 1.0 : grid by 0.100</t>
  </si>
  <si>
    <t>For both VDW and MTP in solvent, to use a "3 sub-grids" approach :</t>
  </si>
  <si>
    <t>Distribution of DIFFLC error for the 4 components of DeltaG for NMA</t>
  </si>
  <si>
    <t>Interval</t>
  </si>
  <si>
    <t>gas_vdw</t>
  </si>
  <si>
    <t>gas_mtp</t>
  </si>
  <si>
    <t>sol_vdw</t>
  </si>
  <si>
    <t>sol_mtp</t>
  </si>
  <si>
    <t>DIFFLC</t>
  </si>
  <si>
    <t>0.000 – 0.025</t>
  </si>
  <si>
    <t>0.025 – 0.050</t>
  </si>
  <si>
    <t>0.050 – 0.075</t>
  </si>
  <si>
    <t>0.075 – 0.100</t>
  </si>
  <si>
    <t>0.100 – 0.200</t>
  </si>
  <si>
    <t>0.200 – 0.300</t>
  </si>
  <si>
    <t>0.300 – 0.400</t>
  </si>
  <si>
    <t>0.400 – 0.500</t>
  </si>
  <si>
    <t>0.500 – 0.600</t>
  </si>
  <si>
    <t>0.600 – 0.700</t>
  </si>
  <si>
    <t>0.700 – 0.800</t>
  </si>
  <si>
    <t>0.800 – 0.900</t>
  </si>
  <si>
    <t>0.900 – 0.925</t>
  </si>
  <si>
    <t>0.925 – 0.950</t>
  </si>
  <si>
    <t>0.950 – 0.975</t>
  </si>
  <si>
    <t>0.975 – 1.000</t>
  </si>
  <si>
    <t>Compound Name</t>
  </si>
  <si>
    <t>delta_G Exp</t>
  </si>
  <si>
    <t>delta_G Calc</t>
  </si>
  <si>
    <t>PhH (MTP)</t>
  </si>
  <si>
    <t>PhF (MTP)</t>
  </si>
  <si>
    <t>PhCl (MTP)</t>
  </si>
  <si>
    <t>PhBr (MTP)</t>
  </si>
  <si>
    <t>PhI (MTP)</t>
  </si>
  <si>
    <t>pyrrol (MTP)</t>
  </si>
  <si>
    <t>PhH (PC)</t>
  </si>
  <si>
    <t>PhF (PC)</t>
  </si>
  <si>
    <t>PhCl (PC)</t>
  </si>
  <si>
    <t>PhBr (PC)</t>
  </si>
  <si>
    <t>PhI (PC)</t>
  </si>
  <si>
    <t>pyrrol (PC)</t>
  </si>
  <si>
    <t>Phenol (unscaled)</t>
  </si>
  <si>
    <t>Phenol (scaled 1.05)</t>
  </si>
  <si>
    <t>Phenol (scaled 1.10)</t>
  </si>
  <si>
    <t>Benzonitrile (MTP 1)</t>
  </si>
  <si>
    <t>Benzonitrile (MTP 2)</t>
  </si>
  <si>
    <t>NMA (unscaled, Tristan article)</t>
  </si>
  <si>
    <t>NMA (unscaled, interface)</t>
  </si>
  <si>
    <t>NMA (scaled 1.025, interface)</t>
  </si>
  <si>
    <t>NMA (scaled 1.050, interface)</t>
  </si>
  <si>
    <t>NMA (scaled 1.075, interface)</t>
  </si>
  <si>
    <t>NMA (scaled 1.100, interface)</t>
  </si>
  <si>
    <t>NMA (unscaled, lambda breaking 1)</t>
  </si>
  <si>
    <t>NMA (unscaled, lambda breaking 2)</t>
  </si>
  <si>
    <t>NMA (unscaled, lambda breaking 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</si>
</sst>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Arial"/>
      <family val="2"/>
      <charset val="1"/>
    </font>
    <font>
      <b val="true"/>
      <sz val="10"/>
      <color rgb="FFFF00CC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7826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008000"/>
      <name val="Arial"/>
      <family val="2"/>
      <charset val="1"/>
    </font>
    <font>
      <b val="true"/>
      <sz val="10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782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222480</xdr:colOff>
      <xdr:row>124</xdr:row>
      <xdr:rowOff>142920</xdr:rowOff>
    </xdr:from>
    <xdr:to>
      <xdr:col>3</xdr:col>
      <xdr:colOff>19440</xdr:colOff>
      <xdr:row>146</xdr:row>
      <xdr:rowOff>56520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51400" y="20703240"/>
          <a:ext cx="5485320" cy="349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232200</xdr:colOff>
      <xdr:row>147</xdr:row>
      <xdr:rowOff>128520</xdr:rowOff>
    </xdr:from>
    <xdr:to>
      <xdr:col>3</xdr:col>
      <xdr:colOff>29160</xdr:colOff>
      <xdr:row>169</xdr:row>
      <xdr:rowOff>15840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61120" y="24431760"/>
          <a:ext cx="5485320" cy="349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211320</xdr:colOff>
      <xdr:row>170</xdr:row>
      <xdr:rowOff>115560</xdr:rowOff>
    </xdr:from>
    <xdr:to>
      <xdr:col>3</xdr:col>
      <xdr:colOff>8280</xdr:colOff>
      <xdr:row>192</xdr:row>
      <xdr:rowOff>31320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740240" y="28186200"/>
          <a:ext cx="5485320" cy="349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208080</xdr:colOff>
      <xdr:row>193</xdr:row>
      <xdr:rowOff>86400</xdr:rowOff>
    </xdr:from>
    <xdr:to>
      <xdr:col>3</xdr:col>
      <xdr:colOff>5040</xdr:colOff>
      <xdr:row>215</xdr:row>
      <xdr:rowOff>2160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737000" y="31896000"/>
          <a:ext cx="5485320" cy="3492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164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90" zoomScaleNormal="90" zoomScalePageLayoutView="100" workbookViewId="0">
      <selection pane="topLeft" activeCell="C105" activeCellId="0" sqref="C105"/>
    </sheetView>
  </sheetViews>
  <sheetFormatPr defaultRowHeight="12.8"/>
  <cols>
    <col collapsed="false" hidden="false" max="1" min="1" style="0" width="21.6683673469388"/>
    <col collapsed="false" hidden="false" max="2" min="2" style="0" width="16.2551020408163"/>
    <col collapsed="false" hidden="false" max="3" min="3" style="0" width="64.3622448979592"/>
    <col collapsed="false" hidden="false" max="4" min="4" style="0" width="28.2040816326531"/>
    <col collapsed="false" hidden="false" max="5" min="5" style="0" width="19.1071428571429"/>
    <col collapsed="false" hidden="false" max="6" min="6" style="0" width="20.7244897959184"/>
    <col collapsed="false" hidden="false" max="7" min="7" style="0" width="30.0408163265306"/>
    <col collapsed="false" hidden="false" max="8" min="8" style="0" width="29.7602040816327"/>
    <col collapsed="false" hidden="false" max="9" min="9" style="0" width="30.0867346938776"/>
    <col collapsed="false" hidden="false" max="10" min="10" style="0" width="28.7704081632653"/>
    <col collapsed="false" hidden="false" max="11" min="11" style="0" width="20.2857142857143"/>
    <col collapsed="false" hidden="false" max="12" min="12" style="0" width="20.734693877551"/>
    <col collapsed="false" hidden="false" max="14" min="13" style="0" width="11.5204081632653"/>
    <col collapsed="false" hidden="false" max="15" min="15" style="0" width="17.7040816326531"/>
    <col collapsed="false" hidden="false" max="1025" min="16" style="0" width="11.5204081632653"/>
  </cols>
  <sheetData>
    <row r="3" customFormat="false" ht="19.7" hidden="false" customHeight="false" outlineLevel="0" collapsed="false">
      <c r="D3" s="1" t="s">
        <v>0</v>
      </c>
    </row>
    <row r="5" customFormat="false" ht="12.8" hidden="false" customHeight="false" outlineLevel="0" collapsed="false">
      <c r="A5" s="2"/>
      <c r="B5" s="3" t="s">
        <v>1</v>
      </c>
      <c r="C5" s="3"/>
      <c r="D5" s="3"/>
      <c r="F5" s="3" t="s">
        <v>2</v>
      </c>
      <c r="G5" s="3"/>
      <c r="H5" s="3"/>
    </row>
    <row r="6" customFormat="false" ht="12.8" hidden="false" customHeight="false" outlineLevel="0" collapsed="false">
      <c r="B6" s="4" t="s">
        <v>3</v>
      </c>
      <c r="C6" s="4" t="s">
        <v>4</v>
      </c>
      <c r="D6" s="4" t="s">
        <v>5</v>
      </c>
      <c r="F6" s="4" t="s">
        <v>3</v>
      </c>
      <c r="G6" s="4" t="s">
        <v>4</v>
      </c>
      <c r="H6" s="4" t="s">
        <v>5</v>
      </c>
    </row>
    <row r="7" customFormat="false" ht="12.8" hidden="false" customHeight="false" outlineLevel="0" collapsed="false">
      <c r="A7" s="4" t="s">
        <v>6</v>
      </c>
      <c r="B7" s="5" t="n">
        <v>0.86</v>
      </c>
      <c r="C7" s="6" t="s">
        <v>7</v>
      </c>
      <c r="D7" s="5" t="n">
        <v>-0.9</v>
      </c>
      <c r="E7" s="7" t="s">
        <v>8</v>
      </c>
      <c r="F7" s="8" t="n">
        <v>1.03</v>
      </c>
      <c r="G7" s="8" t="n">
        <v>7.99</v>
      </c>
      <c r="H7" s="8" t="n">
        <v>-0.86</v>
      </c>
    </row>
    <row r="8" customFormat="false" ht="12.8" hidden="false" customHeight="false" outlineLevel="0" collapsed="false">
      <c r="A8" s="4" t="s">
        <v>9</v>
      </c>
      <c r="B8" s="5" t="n">
        <v>1.19</v>
      </c>
      <c r="C8" s="9" t="s">
        <v>7</v>
      </c>
      <c r="D8" s="5" t="n">
        <v>-0.25</v>
      </c>
      <c r="E8" s="7" t="s">
        <v>10</v>
      </c>
      <c r="F8" s="8" t="n">
        <v>1.08</v>
      </c>
      <c r="G8" s="10" t="n">
        <v>10.3472044078</v>
      </c>
      <c r="H8" s="8" t="n">
        <v>-0.34</v>
      </c>
    </row>
    <row r="9" customFormat="false" ht="12.8" hidden="false" customHeight="false" outlineLevel="0" collapsed="false">
      <c r="A9" s="4" t="s">
        <v>11</v>
      </c>
      <c r="B9" s="6" t="s">
        <v>7</v>
      </c>
      <c r="C9" s="6" t="s">
        <v>7</v>
      </c>
      <c r="D9" s="5" t="n">
        <v>-6.2</v>
      </c>
      <c r="E9" s="7" t="s">
        <v>10</v>
      </c>
      <c r="F9" s="6" t="s">
        <v>7</v>
      </c>
      <c r="G9" s="6" t="s">
        <v>7</v>
      </c>
      <c r="H9" s="11" t="n">
        <v>-6.49713999999999</v>
      </c>
    </row>
    <row r="11" customFormat="false" ht="12.8" hidden="false" customHeight="false" outlineLevel="0" collapsed="false">
      <c r="A11" s="12" t="s">
        <v>12</v>
      </c>
    </row>
    <row r="12" customFormat="false" ht="12.8" hidden="false" customHeight="false" outlineLevel="0" collapsed="false">
      <c r="C12" s="6"/>
      <c r="D12" s="6"/>
    </row>
    <row r="13" customFormat="false" ht="12.8" hidden="false" customHeight="false" outlineLevel="0" collapsed="false">
      <c r="A13" s="4" t="s">
        <v>13</v>
      </c>
      <c r="B13" s="4" t="s">
        <v>14</v>
      </c>
      <c r="C13" s="8" t="s">
        <v>15</v>
      </c>
      <c r="D13" s="8" t="s">
        <v>16</v>
      </c>
    </row>
    <row r="14" customFormat="false" ht="12.8" hidden="false" customHeight="false" outlineLevel="0" collapsed="false">
      <c r="A14" s="13" t="s">
        <v>17</v>
      </c>
      <c r="B14" s="4" t="s">
        <v>18</v>
      </c>
      <c r="C14" s="6" t="n">
        <v>-0.05</v>
      </c>
      <c r="D14" s="14" t="n">
        <v>2</v>
      </c>
    </row>
    <row r="15" customFormat="false" ht="12.8" hidden="false" customHeight="false" outlineLevel="0" collapsed="false">
      <c r="A15" s="13"/>
      <c r="B15" s="4" t="s">
        <v>19</v>
      </c>
      <c r="C15" s="6" t="n">
        <v>-0.05</v>
      </c>
      <c r="D15" s="14" t="n">
        <v>1.3</v>
      </c>
    </row>
    <row r="16" customFormat="false" ht="12.8" hidden="false" customHeight="false" outlineLevel="0" collapsed="false">
      <c r="A16" s="13"/>
      <c r="B16" s="4" t="s">
        <v>20</v>
      </c>
      <c r="C16" s="6" t="n">
        <v>-0.08</v>
      </c>
      <c r="D16" s="14" t="n">
        <v>2.06</v>
      </c>
    </row>
    <row r="17" customFormat="false" ht="12.8" hidden="false" customHeight="false" outlineLevel="0" collapsed="false">
      <c r="A17" s="13"/>
      <c r="B17" s="4" t="s">
        <v>21</v>
      </c>
      <c r="C17" s="6" t="n">
        <v>-0.02</v>
      </c>
      <c r="D17" s="14" t="n">
        <v>1.32</v>
      </c>
    </row>
    <row r="18" customFormat="false" ht="12.8" hidden="false" customHeight="false" outlineLevel="0" collapsed="false">
      <c r="A18" s="13" t="s">
        <v>22</v>
      </c>
      <c r="B18" s="4" t="s">
        <v>18</v>
      </c>
      <c r="C18" s="6" t="n">
        <v>-0.07</v>
      </c>
      <c r="D18" s="14" t="n">
        <v>1.84</v>
      </c>
    </row>
    <row r="19" customFormat="false" ht="12.8" hidden="false" customHeight="false" outlineLevel="0" collapsed="false">
      <c r="A19" s="13"/>
      <c r="B19" s="4" t="s">
        <v>19</v>
      </c>
      <c r="C19" s="6" t="n">
        <v>-0.02</v>
      </c>
      <c r="D19" s="14" t="n">
        <v>1.09</v>
      </c>
    </row>
    <row r="20" customFormat="false" ht="12.8" hidden="false" customHeight="false" outlineLevel="0" collapsed="false">
      <c r="A20" s="4"/>
      <c r="B20" s="4" t="s">
        <v>20</v>
      </c>
      <c r="C20" s="6" t="n">
        <v>-0.03</v>
      </c>
      <c r="D20" s="14" t="n">
        <v>2.1</v>
      </c>
    </row>
    <row r="21" customFormat="false" ht="12.8" hidden="false" customHeight="false" outlineLevel="0" collapsed="false">
      <c r="A21" s="4"/>
      <c r="B21" s="4" t="s">
        <v>23</v>
      </c>
      <c r="C21" s="6" t="n">
        <v>-0.08</v>
      </c>
      <c r="D21" s="14" t="n">
        <v>1.6</v>
      </c>
    </row>
    <row r="22" customFormat="false" ht="12.8" hidden="false" customHeight="false" outlineLevel="0" collapsed="false">
      <c r="A22" s="13" t="s">
        <v>24</v>
      </c>
      <c r="B22" s="4" t="s">
        <v>18</v>
      </c>
      <c r="C22" s="14" t="n">
        <v>-0.08</v>
      </c>
      <c r="D22" s="14" t="n">
        <v>2</v>
      </c>
    </row>
    <row r="23" customFormat="false" ht="12.8" hidden="false" customHeight="false" outlineLevel="0" collapsed="false">
      <c r="B23" s="4" t="s">
        <v>19</v>
      </c>
      <c r="C23" s="14" t="n">
        <v>-0.01</v>
      </c>
      <c r="D23" s="14" t="n">
        <v>1.2</v>
      </c>
    </row>
    <row r="24" customFormat="false" ht="12.8" hidden="false" customHeight="false" outlineLevel="0" collapsed="false">
      <c r="B24" s="4" t="s">
        <v>25</v>
      </c>
      <c r="C24" s="14" t="n">
        <v>-0.1921</v>
      </c>
      <c r="D24" s="14" t="n">
        <v>1.75</v>
      </c>
    </row>
    <row r="25" customFormat="false" ht="12.8" hidden="false" customHeight="false" outlineLevel="0" collapsed="false">
      <c r="B25" s="4" t="s">
        <v>26</v>
      </c>
      <c r="C25" s="14" t="n">
        <v>-0.53</v>
      </c>
      <c r="D25" s="14" t="n">
        <v>2.4</v>
      </c>
    </row>
    <row r="26" customFormat="false" ht="12.8" hidden="false" customHeight="false" outlineLevel="0" collapsed="false">
      <c r="B26" s="4" t="s">
        <v>27</v>
      </c>
      <c r="C26" s="14" t="n">
        <v>-0.046</v>
      </c>
      <c r="D26" s="14" t="n">
        <v>1.1</v>
      </c>
    </row>
    <row r="29" customFormat="false" ht="12.8" hidden="false" customHeight="false" outlineLevel="0" collapsed="false">
      <c r="A29" s="2"/>
      <c r="B29" s="3" t="s">
        <v>1</v>
      </c>
      <c r="C29" s="3"/>
      <c r="D29" s="3"/>
      <c r="F29" s="3" t="s">
        <v>8</v>
      </c>
      <c r="G29" s="3"/>
      <c r="H29" s="3"/>
      <c r="I29" s="3" t="s">
        <v>10</v>
      </c>
      <c r="J29" s="3"/>
      <c r="K29" s="3"/>
    </row>
    <row r="30" customFormat="false" ht="12.8" hidden="false" customHeight="false" outlineLevel="0" collapsed="false">
      <c r="B30" s="4" t="s">
        <v>3</v>
      </c>
      <c r="C30" s="4" t="s">
        <v>4</v>
      </c>
      <c r="D30" s="4" t="s">
        <v>5</v>
      </c>
      <c r="F30" s="4" t="s">
        <v>3</v>
      </c>
      <c r="G30" s="4" t="s">
        <v>4</v>
      </c>
      <c r="H30" s="4" t="s">
        <v>5</v>
      </c>
      <c r="I30" s="4" t="s">
        <v>3</v>
      </c>
      <c r="J30" s="4" t="s">
        <v>4</v>
      </c>
      <c r="K30" s="4" t="s">
        <v>5</v>
      </c>
    </row>
    <row r="31" customFormat="false" ht="12.8" hidden="false" customHeight="false" outlineLevel="0" collapsed="false">
      <c r="A31" s="4" t="s">
        <v>28</v>
      </c>
      <c r="B31" s="9" t="n">
        <v>0.88</v>
      </c>
      <c r="C31" s="9" t="n">
        <v>7.89</v>
      </c>
      <c r="D31" s="9" t="n">
        <v>-0.86</v>
      </c>
      <c r="E31" s="15"/>
      <c r="F31" s="9" t="n">
        <v>0.86</v>
      </c>
      <c r="G31" s="9" t="n">
        <v>7.53</v>
      </c>
      <c r="H31" s="9" t="n">
        <v>-0.77</v>
      </c>
      <c r="I31" s="9" t="n">
        <v>0.9</v>
      </c>
      <c r="J31" s="9" t="n">
        <v>7.88</v>
      </c>
      <c r="K31" s="9" t="n">
        <v>-0.89</v>
      </c>
    </row>
    <row r="32" customFormat="false" ht="12.8" hidden="false" customHeight="false" outlineLevel="0" collapsed="false">
      <c r="A32" s="4" t="s">
        <v>29</v>
      </c>
      <c r="B32" s="9" t="n">
        <v>1.02</v>
      </c>
      <c r="C32" s="9" t="n">
        <v>8.26</v>
      </c>
      <c r="D32" s="9" t="n">
        <v>-0.8</v>
      </c>
      <c r="E32" s="15"/>
      <c r="F32" s="9" t="n">
        <v>1.05</v>
      </c>
      <c r="G32" s="16" t="n">
        <v>7.95</v>
      </c>
      <c r="H32" s="9" t="n">
        <v>-0.48</v>
      </c>
      <c r="I32" s="9" t="n">
        <v>1.05</v>
      </c>
      <c r="J32" s="16" t="n">
        <v>8.6</v>
      </c>
      <c r="K32" s="9" t="n">
        <v>-0.75</v>
      </c>
    </row>
    <row r="33" customFormat="false" ht="12.8" hidden="false" customHeight="false" outlineLevel="0" collapsed="false">
      <c r="A33" s="4" t="s">
        <v>30</v>
      </c>
      <c r="B33" s="9" t="n">
        <v>1.11</v>
      </c>
      <c r="C33" s="9" t="n">
        <v>9.97</v>
      </c>
      <c r="D33" s="9" t="n">
        <v>-1.12</v>
      </c>
      <c r="E33" s="15"/>
      <c r="F33" s="9" t="n">
        <v>1.11</v>
      </c>
      <c r="G33" s="9" t="n">
        <v>9.68</v>
      </c>
      <c r="H33" s="16" t="n">
        <v>-0.66</v>
      </c>
      <c r="I33" s="9" t="n">
        <v>1.14</v>
      </c>
      <c r="J33" s="9" t="n">
        <v>10.13</v>
      </c>
      <c r="K33" s="16" t="n">
        <v>-1.11</v>
      </c>
    </row>
    <row r="34" customFormat="false" ht="12.8" hidden="false" customHeight="false" outlineLevel="0" collapsed="false">
      <c r="A34" s="4" t="s">
        <v>31</v>
      </c>
      <c r="B34" s="9" t="n">
        <v>1.5</v>
      </c>
      <c r="C34" s="9" t="n">
        <v>10.65</v>
      </c>
      <c r="D34" s="9" t="n">
        <v>-1.46</v>
      </c>
      <c r="E34" s="9"/>
      <c r="F34" s="9" t="n">
        <v>1.44</v>
      </c>
      <c r="G34" s="9" t="n">
        <v>10.54</v>
      </c>
      <c r="H34" s="9" t="n">
        <v>-0.55</v>
      </c>
      <c r="I34" s="9" t="n">
        <v>1.47</v>
      </c>
      <c r="J34" s="9" t="n">
        <v>11.98</v>
      </c>
      <c r="K34" s="9" t="n">
        <v>-1.4</v>
      </c>
    </row>
    <row r="35" customFormat="false" ht="12.8" hidden="false" customHeight="false" outlineLevel="0" collapsed="false">
      <c r="A35" s="4" t="s">
        <v>32</v>
      </c>
      <c r="B35" s="9" t="n">
        <v>1.83</v>
      </c>
      <c r="C35" s="9" t="n">
        <v>11.85</v>
      </c>
      <c r="D35" s="9" t="n">
        <v>-1.83</v>
      </c>
      <c r="E35" s="9"/>
      <c r="F35" s="9" t="n">
        <v>1.76</v>
      </c>
      <c r="G35" s="9" t="n">
        <v>11.39</v>
      </c>
      <c r="H35" s="9" t="n">
        <v>-1.35</v>
      </c>
      <c r="I35" s="9" t="n">
        <v>1.84</v>
      </c>
      <c r="J35" s="9" t="n">
        <v>12.43</v>
      </c>
      <c r="K35" s="9" t="n">
        <v>-1.97</v>
      </c>
    </row>
    <row r="36" customFormat="false" ht="12.8" hidden="false" customHeight="false" outlineLevel="0" collapsed="false">
      <c r="A36" s="4" t="s">
        <v>33</v>
      </c>
      <c r="B36" s="9" t="n">
        <v>0.97</v>
      </c>
      <c r="C36" s="9" t="n">
        <v>10.78</v>
      </c>
      <c r="D36" s="9" t="n">
        <v>-4.78</v>
      </c>
      <c r="E36" s="9"/>
      <c r="F36" s="9" t="n">
        <v>1</v>
      </c>
      <c r="G36" s="9" t="n">
        <v>11.11</v>
      </c>
      <c r="H36" s="9" t="n">
        <v>-4.11</v>
      </c>
      <c r="I36" s="9" t="n">
        <v>0.99</v>
      </c>
      <c r="J36" s="9" t="n">
        <v>10.87</v>
      </c>
      <c r="K36" s="9" t="n">
        <v>-3.74</v>
      </c>
    </row>
    <row r="37" customFormat="false" ht="12.8" hidden="false" customHeight="false" outlineLevel="0" collapsed="false">
      <c r="B37" s="6"/>
      <c r="C37" s="6"/>
      <c r="D37" s="6"/>
      <c r="E37" s="6"/>
      <c r="F37" s="6"/>
      <c r="G37" s="6"/>
      <c r="H37" s="6"/>
    </row>
    <row r="38" customFormat="false" ht="12.8" hidden="false" customHeight="false" outlineLevel="0" collapsed="false">
      <c r="B38" s="6"/>
      <c r="C38" s="6"/>
      <c r="D38" s="6"/>
      <c r="E38" s="6"/>
      <c r="F38" s="6"/>
      <c r="G38" s="6"/>
      <c r="H38" s="6"/>
    </row>
    <row r="39" customFormat="false" ht="12.8" hidden="false" customHeight="false" outlineLevel="0" collapsed="false">
      <c r="A39" s="12" t="s">
        <v>12</v>
      </c>
    </row>
    <row r="40" customFormat="false" ht="12.8" hidden="false" customHeight="false" outlineLevel="0" collapsed="false">
      <c r="C40" s="3" t="s">
        <v>8</v>
      </c>
      <c r="D40" s="3"/>
      <c r="E40" s="4"/>
      <c r="F40" s="3" t="s">
        <v>10</v>
      </c>
      <c r="G40" s="3"/>
    </row>
    <row r="41" customFormat="false" ht="12.8" hidden="false" customHeight="false" outlineLevel="0" collapsed="false">
      <c r="A41" s="4"/>
      <c r="B41" s="4" t="s">
        <v>14</v>
      </c>
      <c r="C41" s="8" t="s">
        <v>15</v>
      </c>
      <c r="D41" s="8" t="s">
        <v>16</v>
      </c>
      <c r="F41" s="8" t="s">
        <v>15</v>
      </c>
      <c r="G41" s="8" t="s">
        <v>16</v>
      </c>
    </row>
    <row r="42" customFormat="false" ht="12.8" hidden="false" customHeight="false" outlineLevel="0" collapsed="false">
      <c r="A42" s="13"/>
      <c r="B42" s="4" t="s">
        <v>18</v>
      </c>
      <c r="C42" s="6" t="n">
        <v>-0.05</v>
      </c>
      <c r="D42" s="14" t="n">
        <v>2</v>
      </c>
      <c r="F42" s="6" t="n">
        <v>-0.08</v>
      </c>
      <c r="G42" s="14" t="n">
        <v>2</v>
      </c>
    </row>
    <row r="43" customFormat="false" ht="12.8" hidden="false" customHeight="false" outlineLevel="0" collapsed="false">
      <c r="A43" s="13"/>
      <c r="B43" s="4" t="s">
        <v>19</v>
      </c>
      <c r="C43" s="6" t="n">
        <v>-0.05</v>
      </c>
      <c r="D43" s="14" t="n">
        <v>1.3</v>
      </c>
      <c r="F43" s="6" t="n">
        <v>-0.01</v>
      </c>
      <c r="G43" s="14" t="n">
        <v>1.2</v>
      </c>
    </row>
    <row r="44" customFormat="false" ht="12.8" hidden="false" customHeight="false" outlineLevel="0" collapsed="false">
      <c r="A44" s="13"/>
      <c r="B44" s="4" t="s">
        <v>23</v>
      </c>
      <c r="C44" s="6" t="n">
        <v>-0.15</v>
      </c>
      <c r="D44" s="14" t="n">
        <v>1.1</v>
      </c>
      <c r="F44" s="6" t="n">
        <v>-0.07</v>
      </c>
      <c r="G44" s="14" t="n">
        <v>1.7</v>
      </c>
    </row>
    <row r="45" customFormat="false" ht="12.8" hidden="false" customHeight="false" outlineLevel="0" collapsed="false">
      <c r="A45" s="13"/>
      <c r="B45" s="4" t="s">
        <v>34</v>
      </c>
      <c r="C45" s="6" t="n">
        <v>-0.44</v>
      </c>
      <c r="D45" s="14" t="n">
        <v>1.9</v>
      </c>
      <c r="F45" s="6" t="n">
        <v>-0.29</v>
      </c>
      <c r="G45" s="14" t="n">
        <v>2</v>
      </c>
    </row>
    <row r="46" customFormat="false" ht="12.8" hidden="false" customHeight="false" outlineLevel="0" collapsed="false">
      <c r="A46" s="13"/>
      <c r="B46" s="4" t="s">
        <v>35</v>
      </c>
      <c r="C46" s="6" t="n">
        <v>-0.5</v>
      </c>
      <c r="D46" s="14" t="n">
        <v>2.17</v>
      </c>
      <c r="F46" s="6" t="n">
        <v>-0.46</v>
      </c>
      <c r="G46" s="14" t="n">
        <v>2.3</v>
      </c>
    </row>
    <row r="47" customFormat="false" ht="12.8" hidden="false" customHeight="false" outlineLevel="0" collapsed="false">
      <c r="A47" s="13"/>
      <c r="B47" s="4" t="s">
        <v>26</v>
      </c>
      <c r="C47" s="6" t="n">
        <v>-0.57</v>
      </c>
      <c r="D47" s="14" t="n">
        <v>2.33</v>
      </c>
      <c r="F47" s="6" t="n">
        <v>-0.53</v>
      </c>
      <c r="G47" s="14" t="n">
        <v>2.43</v>
      </c>
    </row>
    <row r="48" customFormat="false" ht="12.8" hidden="false" customHeight="false" outlineLevel="0" collapsed="false">
      <c r="A48" s="4"/>
      <c r="B48" s="4" t="s">
        <v>36</v>
      </c>
      <c r="C48" s="6" t="n">
        <v>-0.31</v>
      </c>
      <c r="D48" s="14" t="n">
        <v>2</v>
      </c>
      <c r="F48" s="6" t="n">
        <v>-0.11</v>
      </c>
      <c r="G48" s="14" t="n">
        <v>2.2</v>
      </c>
    </row>
    <row r="51" customFormat="false" ht="19.7" hidden="false" customHeight="false" outlineLevel="0" collapsed="false">
      <c r="D51" s="1" t="s">
        <v>37</v>
      </c>
    </row>
    <row r="53" customFormat="false" ht="17.35" hidden="false" customHeight="false" outlineLevel="0" collapsed="false">
      <c r="C53" s="17" t="s">
        <v>38</v>
      </c>
    </row>
    <row r="54" customFormat="false" ht="17.35" hidden="false" customHeight="false" outlineLevel="0" collapsed="false">
      <c r="A54" s="6"/>
      <c r="B54" s="6"/>
      <c r="C54" s="6"/>
      <c r="D54" s="6"/>
      <c r="E54" s="6"/>
      <c r="H54" s="17" t="s">
        <v>39</v>
      </c>
    </row>
    <row r="55" customFormat="false" ht="12.8" hidden="false" customHeight="false" outlineLevel="0" collapsed="false">
      <c r="B55" s="6"/>
      <c r="C55" s="8" t="s">
        <v>40</v>
      </c>
      <c r="D55" s="6"/>
      <c r="E55" s="6"/>
    </row>
    <row r="56" customFormat="false" ht="14.9" hidden="false" customHeight="false" outlineLevel="0" collapsed="false">
      <c r="B56" s="18"/>
      <c r="C56" s="19" t="s">
        <v>41</v>
      </c>
      <c r="D56" s="19" t="s">
        <v>42</v>
      </c>
      <c r="E56" s="20" t="s">
        <v>43</v>
      </c>
    </row>
    <row r="57" customFormat="false" ht="12.8" hidden="false" customHeight="false" outlineLevel="0" collapsed="false">
      <c r="B57" s="21" t="s">
        <v>44</v>
      </c>
      <c r="C57" s="22" t="n">
        <v>0.9371</v>
      </c>
      <c r="D57" s="23" t="n">
        <v>0.95</v>
      </c>
      <c r="E57" s="24" t="s">
        <v>45</v>
      </c>
      <c r="H57" s="25" t="s">
        <v>46</v>
      </c>
      <c r="I57" s="26"/>
    </row>
    <row r="58" customFormat="false" ht="12.8" hidden="false" customHeight="false" outlineLevel="0" collapsed="false">
      <c r="B58" s="21" t="s">
        <v>47</v>
      </c>
      <c r="C58" s="22" t="n">
        <v>14.1969</v>
      </c>
      <c r="D58" s="23" t="n">
        <v>13.82</v>
      </c>
      <c r="E58" s="24" t="s">
        <v>45</v>
      </c>
      <c r="H58" s="26"/>
      <c r="I58" s="26"/>
    </row>
    <row r="59" customFormat="false" ht="15" hidden="false" customHeight="false" outlineLevel="0" collapsed="false">
      <c r="B59" s="21" t="s">
        <v>48</v>
      </c>
      <c r="C59" s="22" t="n">
        <v>-10</v>
      </c>
      <c r="D59" s="22" t="n">
        <v>-7.09</v>
      </c>
      <c r="E59" s="24" t="s">
        <v>45</v>
      </c>
      <c r="H59" s="21" t="s">
        <v>44</v>
      </c>
      <c r="I59" s="26" t="n">
        <v>1.073</v>
      </c>
      <c r="J59" s="27" t="s">
        <v>49</v>
      </c>
    </row>
    <row r="60" customFormat="false" ht="12.8" hidden="false" customHeight="false" outlineLevel="0" collapsed="false">
      <c r="B60" s="28"/>
      <c r="C60" s="28"/>
      <c r="D60" s="29" t="s">
        <v>50</v>
      </c>
      <c r="E60" s="6"/>
      <c r="H60" s="21" t="s">
        <v>47</v>
      </c>
      <c r="I60" s="26" t="n">
        <v>13.75</v>
      </c>
    </row>
    <row r="61" customFormat="false" ht="12.8" hidden="false" customHeight="false" outlineLevel="0" collapsed="false">
      <c r="B61" s="28"/>
      <c r="C61" s="28"/>
      <c r="D61" s="30" t="n">
        <v>0.9</v>
      </c>
      <c r="E61" s="24" t="s">
        <v>51</v>
      </c>
      <c r="H61" s="21" t="s">
        <v>48</v>
      </c>
      <c r="I61" s="26" t="n">
        <v>-6.6</v>
      </c>
    </row>
    <row r="62" customFormat="false" ht="12.8" hidden="false" customHeight="false" outlineLevel="0" collapsed="false">
      <c r="B62" s="28"/>
      <c r="C62" s="28"/>
      <c r="D62" s="30" t="n">
        <v>13.76</v>
      </c>
      <c r="E62" s="24" t="s">
        <v>51</v>
      </c>
    </row>
    <row r="63" customFormat="false" ht="12.8" hidden="false" customHeight="false" outlineLevel="0" collapsed="false">
      <c r="B63" s="28"/>
      <c r="C63" s="28"/>
      <c r="D63" s="30" t="s">
        <v>52</v>
      </c>
      <c r="E63" s="24" t="s">
        <v>51</v>
      </c>
    </row>
    <row r="64" customFormat="false" ht="12.8" hidden="false" customHeight="false" outlineLevel="0" collapsed="false">
      <c r="B64" s="28"/>
      <c r="C64" s="28"/>
      <c r="D64" s="28"/>
      <c r="E64" s="6"/>
      <c r="H64" s="26"/>
      <c r="I64" s="26"/>
      <c r="J64" s="26" t="s">
        <v>53</v>
      </c>
      <c r="K64" s="26"/>
      <c r="L64" s="26" t="s">
        <v>54</v>
      </c>
      <c r="M64" s="26"/>
      <c r="N64" s="26" t="s">
        <v>55</v>
      </c>
      <c r="O64" s="20" t="s">
        <v>43</v>
      </c>
    </row>
    <row r="65" customFormat="false" ht="12.8" hidden="false" customHeight="false" outlineLevel="0" collapsed="false">
      <c r="B65" s="28"/>
      <c r="C65" s="31" t="s">
        <v>56</v>
      </c>
      <c r="D65" s="28"/>
      <c r="E65" s="20" t="s">
        <v>43</v>
      </c>
      <c r="H65" s="26" t="s">
        <v>57</v>
      </c>
      <c r="I65" s="21" t="s">
        <v>44</v>
      </c>
      <c r="J65" s="21" t="n">
        <v>1.099</v>
      </c>
      <c r="K65" s="26"/>
      <c r="L65" s="21" t="n">
        <v>0.9934</v>
      </c>
      <c r="M65" s="26"/>
      <c r="N65" s="21" t="n">
        <v>0.9004</v>
      </c>
      <c r="O65" s="24" t="s">
        <v>45</v>
      </c>
    </row>
    <row r="66" customFormat="false" ht="12.8" hidden="false" customHeight="false" outlineLevel="0" collapsed="false">
      <c r="B66" s="6"/>
      <c r="C66" s="29" t="s">
        <v>58</v>
      </c>
      <c r="D66" s="29" t="s">
        <v>59</v>
      </c>
      <c r="E66" s="24" t="s">
        <v>45</v>
      </c>
      <c r="H66" s="26"/>
      <c r="I66" s="21" t="s">
        <v>47</v>
      </c>
      <c r="J66" s="21" t="n">
        <v>19.871</v>
      </c>
      <c r="K66" s="26"/>
      <c r="L66" s="21" t="n">
        <v>18.4993</v>
      </c>
      <c r="M66" s="26"/>
      <c r="N66" s="21" t="n">
        <v>17.563</v>
      </c>
      <c r="O66" s="24" t="s">
        <v>45</v>
      </c>
    </row>
    <row r="67" customFormat="false" ht="12.8" hidden="false" customHeight="false" outlineLevel="0" collapsed="false">
      <c r="B67" s="21" t="s">
        <v>44</v>
      </c>
      <c r="C67" s="30" t="n">
        <v>0.883</v>
      </c>
      <c r="D67" s="30" t="n">
        <v>0.805</v>
      </c>
      <c r="E67" s="24" t="s">
        <v>45</v>
      </c>
      <c r="H67" s="26"/>
      <c r="I67" s="21" t="s">
        <v>48</v>
      </c>
      <c r="J67" s="21" t="n">
        <v>-6.496</v>
      </c>
      <c r="K67" s="26"/>
      <c r="L67" s="32" t="n">
        <f aca="false">(-16.87626+12.96885)-(-12.97207+21.84841)</f>
        <v>-12.78375</v>
      </c>
      <c r="M67" s="26"/>
      <c r="N67" s="32" t="n">
        <f aca="false">(-16.87626+12.96885)-(-12.80867+37.86911)</f>
        <v>-28.96785</v>
      </c>
      <c r="O67" s="24" t="s">
        <v>45</v>
      </c>
    </row>
    <row r="68" customFormat="false" ht="12.8" hidden="false" customHeight="false" outlineLevel="0" collapsed="false">
      <c r="B68" s="21" t="s">
        <v>47</v>
      </c>
      <c r="C68" s="30" t="n">
        <v>13.569</v>
      </c>
      <c r="D68" s="30" t="n">
        <v>13.469</v>
      </c>
      <c r="E68" s="24" t="s">
        <v>45</v>
      </c>
      <c r="H68" s="26"/>
      <c r="I68" s="26"/>
      <c r="J68" s="26"/>
      <c r="K68" s="26"/>
      <c r="L68" s="26"/>
      <c r="M68" s="26"/>
      <c r="N68" s="26"/>
    </row>
    <row r="69" customFormat="false" ht="12.8" hidden="false" customHeight="false" outlineLevel="0" collapsed="false">
      <c r="B69" s="21" t="s">
        <v>48</v>
      </c>
      <c r="C69" s="33" t="n">
        <v>-6.21</v>
      </c>
      <c r="D69" s="33" t="n">
        <v>-5.67</v>
      </c>
      <c r="E69" s="24" t="s">
        <v>45</v>
      </c>
      <c r="H69" s="26" t="s">
        <v>60</v>
      </c>
      <c r="I69" s="21" t="s">
        <v>44</v>
      </c>
      <c r="J69" s="32" t="n">
        <v>1.093</v>
      </c>
      <c r="K69" s="26"/>
      <c r="L69" s="21" t="n">
        <v>0.9973</v>
      </c>
      <c r="M69" s="26"/>
      <c r="N69" s="21" t="n">
        <v>0.9068</v>
      </c>
      <c r="O69" s="24" t="s">
        <v>45</v>
      </c>
    </row>
    <row r="70" customFormat="false" ht="12.8" hidden="false" customHeight="false" outlineLevel="0" collapsed="false">
      <c r="B70" s="6"/>
      <c r="C70" s="29" t="s">
        <v>50</v>
      </c>
      <c r="D70" s="29" t="s">
        <v>50</v>
      </c>
      <c r="E70" s="24"/>
      <c r="H70" s="26"/>
      <c r="I70" s="21" t="s">
        <v>47</v>
      </c>
      <c r="J70" s="32" t="n">
        <v>20.19</v>
      </c>
      <c r="K70" s="26"/>
      <c r="L70" s="21" t="n">
        <v>18.8933</v>
      </c>
      <c r="M70" s="26"/>
      <c r="N70" s="21" t="n">
        <v>18.0134</v>
      </c>
      <c r="O70" s="24" t="s">
        <v>45</v>
      </c>
    </row>
    <row r="71" customFormat="false" ht="12.8" hidden="false" customHeight="false" outlineLevel="0" collapsed="false">
      <c r="B71" s="21" t="s">
        <v>44</v>
      </c>
      <c r="C71" s="33" t="n">
        <v>0.87</v>
      </c>
      <c r="D71" s="33" t="n">
        <v>0.83</v>
      </c>
      <c r="E71" s="24" t="s">
        <v>51</v>
      </c>
      <c r="H71" s="26"/>
      <c r="I71" s="21" t="s">
        <v>48</v>
      </c>
      <c r="J71" s="32" t="n">
        <f aca="false">(-19.9386+15.02058)-(-13.1343+11.98497)</f>
        <v>-3.76869</v>
      </c>
      <c r="K71" s="26"/>
      <c r="L71" s="32" t="n">
        <f aca="false">(-16.87626+12.96885)-(-12.97207+22.75992)</f>
        <v>-13.69526</v>
      </c>
      <c r="M71" s="26"/>
      <c r="N71" s="32" t="n">
        <f aca="false">(-16.87626+12.96885)-(-12.97207+39.33221)</f>
        <v>-30.26755</v>
      </c>
      <c r="O71" s="24" t="s">
        <v>45</v>
      </c>
    </row>
    <row r="72" customFormat="false" ht="12.8" hidden="false" customHeight="false" outlineLevel="0" collapsed="false">
      <c r="B72" s="21" t="s">
        <v>47</v>
      </c>
      <c r="C72" s="33" t="n">
        <v>13.28</v>
      </c>
      <c r="D72" s="33" t="n">
        <v>12.77</v>
      </c>
      <c r="E72" s="24" t="s">
        <v>51</v>
      </c>
      <c r="H72" s="26"/>
      <c r="I72" s="26"/>
      <c r="J72" s="26"/>
      <c r="K72" s="26"/>
      <c r="L72" s="26"/>
      <c r="M72" s="26"/>
      <c r="N72" s="26"/>
    </row>
    <row r="73" customFormat="false" ht="12.8" hidden="false" customHeight="false" outlineLevel="0" collapsed="false">
      <c r="B73" s="21" t="s">
        <v>48</v>
      </c>
      <c r="C73" s="33" t="s">
        <v>61</v>
      </c>
      <c r="D73" s="33" t="s">
        <v>62</v>
      </c>
      <c r="E73" s="24" t="s">
        <v>51</v>
      </c>
      <c r="H73" s="26" t="s">
        <v>63</v>
      </c>
      <c r="I73" s="21" t="s">
        <v>44</v>
      </c>
      <c r="J73" s="32" t="n">
        <v>1.099</v>
      </c>
      <c r="K73" s="26"/>
      <c r="L73" s="32" t="n">
        <v>0.9951</v>
      </c>
      <c r="M73" s="26"/>
      <c r="N73" s="32" t="n">
        <v>0.8999</v>
      </c>
      <c r="O73" s="24" t="s">
        <v>45</v>
      </c>
    </row>
    <row r="74" customFormat="false" ht="12.8" hidden="false" customHeight="false" outlineLevel="0" collapsed="false">
      <c r="B74" s="6"/>
      <c r="C74" s="6"/>
      <c r="D74" s="6"/>
      <c r="E74" s="24"/>
      <c r="H74" s="26"/>
      <c r="I74" s="21" t="s">
        <v>47</v>
      </c>
      <c r="J74" s="32" t="n">
        <v>20.604</v>
      </c>
      <c r="K74" s="26"/>
      <c r="L74" s="32" t="n">
        <v>18.3849</v>
      </c>
      <c r="M74" s="26"/>
      <c r="N74" s="32" t="n">
        <v>17.67194</v>
      </c>
      <c r="O74" s="24" t="s">
        <v>45</v>
      </c>
    </row>
    <row r="75" customFormat="false" ht="12.8" hidden="false" customHeight="false" outlineLevel="0" collapsed="false">
      <c r="B75" s="6"/>
      <c r="C75" s="6"/>
      <c r="D75" s="6"/>
      <c r="E75" s="24"/>
      <c r="H75" s="26"/>
      <c r="I75" s="21" t="s">
        <v>48</v>
      </c>
      <c r="J75" s="32" t="n">
        <f aca="false">(-19.81878+15.4574)-(-13.12671+12.50767)</f>
        <v>-3.74234</v>
      </c>
      <c r="K75" s="26"/>
      <c r="L75" s="32" t="n">
        <v>-14.03508</v>
      </c>
      <c r="M75" s="26"/>
      <c r="N75" s="32" t="n">
        <v>-32.66905</v>
      </c>
      <c r="O75" s="24" t="s">
        <v>45</v>
      </c>
    </row>
    <row r="76" customFormat="false" ht="12.8" hidden="false" customHeight="false" outlineLevel="0" collapsed="false">
      <c r="B76" s="6"/>
      <c r="C76" s="29" t="s">
        <v>64</v>
      </c>
      <c r="D76" s="29" t="s">
        <v>65</v>
      </c>
      <c r="E76" s="24"/>
    </row>
    <row r="77" customFormat="false" ht="12.8" hidden="false" customHeight="false" outlineLevel="0" collapsed="false">
      <c r="B77" s="21" t="s">
        <v>44</v>
      </c>
      <c r="C77" s="33" t="n">
        <v>0.915</v>
      </c>
      <c r="D77" s="33" t="n">
        <v>0.843</v>
      </c>
      <c r="E77" s="24" t="s">
        <v>45</v>
      </c>
    </row>
    <row r="78" customFormat="false" ht="12.8" hidden="false" customHeight="false" outlineLevel="0" collapsed="false">
      <c r="B78" s="21" t="s">
        <v>47</v>
      </c>
      <c r="C78" s="33" t="n">
        <v>13.68</v>
      </c>
      <c r="D78" s="33" t="n">
        <v>13.29</v>
      </c>
      <c r="E78" s="24" t="s">
        <v>45</v>
      </c>
    </row>
    <row r="79" customFormat="false" ht="12.8" hidden="false" customHeight="false" outlineLevel="0" collapsed="false">
      <c r="B79" s="21" t="s">
        <v>48</v>
      </c>
      <c r="C79" s="33" t="n">
        <v>-6.37</v>
      </c>
      <c r="D79" s="33" t="n">
        <v>-5.68</v>
      </c>
      <c r="E79" s="24" t="s">
        <v>45</v>
      </c>
    </row>
    <row r="80" customFormat="false" ht="17.35" hidden="false" customHeight="false" outlineLevel="0" collapsed="false">
      <c r="B80" s="6"/>
      <c r="C80" s="29" t="s">
        <v>50</v>
      </c>
      <c r="D80" s="29" t="s">
        <v>50</v>
      </c>
      <c r="E80" s="24"/>
      <c r="H80" s="17" t="s">
        <v>66</v>
      </c>
    </row>
    <row r="81" customFormat="false" ht="12.8" hidden="false" customHeight="false" outlineLevel="0" collapsed="false">
      <c r="B81" s="21" t="s">
        <v>44</v>
      </c>
      <c r="C81" s="33" t="n">
        <v>0.89</v>
      </c>
      <c r="D81" s="30" t="n">
        <v>0.84</v>
      </c>
      <c r="E81" s="24" t="s">
        <v>51</v>
      </c>
    </row>
    <row r="82" customFormat="false" ht="12.8" hidden="false" customHeight="false" outlineLevel="0" collapsed="false">
      <c r="B82" s="21" t="s">
        <v>47</v>
      </c>
      <c r="C82" s="33" t="n">
        <v>13.51</v>
      </c>
      <c r="D82" s="30" t="n">
        <v>12.88</v>
      </c>
      <c r="E82" s="24" t="s">
        <v>51</v>
      </c>
    </row>
    <row r="83" customFormat="false" ht="12.8" hidden="false" customHeight="false" outlineLevel="0" collapsed="false">
      <c r="B83" s="21" t="s">
        <v>48</v>
      </c>
      <c r="C83" s="33" t="s">
        <v>67</v>
      </c>
      <c r="D83" s="30" t="s">
        <v>68</v>
      </c>
      <c r="E83" s="24" t="s">
        <v>51</v>
      </c>
      <c r="H83" s="34" t="s">
        <v>46</v>
      </c>
      <c r="I83" s="35" t="s">
        <v>69</v>
      </c>
    </row>
    <row r="84" customFormat="false" ht="12.8" hidden="false" customHeight="false" outlineLevel="0" collapsed="false">
      <c r="A84" s="6"/>
      <c r="B84" s="6"/>
      <c r="C84" s="6"/>
      <c r="D84" s="6"/>
      <c r="E84" s="24"/>
      <c r="H84" s="21" t="s">
        <v>44</v>
      </c>
      <c r="I84" s="26" t="n">
        <v>1.0093</v>
      </c>
    </row>
    <row r="85" customFormat="false" ht="12.8" hidden="false" customHeight="false" outlineLevel="0" collapsed="false">
      <c r="A85" s="36" t="s">
        <v>70</v>
      </c>
      <c r="B85" s="36" t="s">
        <v>71</v>
      </c>
      <c r="C85" s="36" t="s">
        <v>72</v>
      </c>
      <c r="D85" s="6" t="s">
        <v>73</v>
      </c>
      <c r="E85" s="37"/>
      <c r="H85" s="21" t="s">
        <v>47</v>
      </c>
      <c r="I85" s="26" t="n">
        <v>10.639</v>
      </c>
    </row>
    <row r="86" customFormat="false" ht="12.8" hidden="false" customHeight="false" outlineLevel="0" collapsed="false">
      <c r="A86" s="21" t="n">
        <v>1</v>
      </c>
      <c r="B86" s="21" t="n">
        <f aca="false">D57</f>
        <v>0.95</v>
      </c>
      <c r="C86" s="21" t="n">
        <f aca="false">D58</f>
        <v>13.82</v>
      </c>
      <c r="D86" s="22" t="n">
        <v>-7.09</v>
      </c>
      <c r="E86" s="24" t="s">
        <v>45</v>
      </c>
      <c r="H86" s="21" t="s">
        <v>48</v>
      </c>
      <c r="I86" s="26" t="n">
        <v>-4.1</v>
      </c>
    </row>
    <row r="87" customFormat="false" ht="12.8" hidden="false" customHeight="false" outlineLevel="0" collapsed="false">
      <c r="A87" s="21" t="n">
        <v>1.025</v>
      </c>
      <c r="B87" s="21" t="n">
        <f aca="false">C77</f>
        <v>0.915</v>
      </c>
      <c r="C87" s="21" t="n">
        <f aca="false">C78</f>
        <v>13.68</v>
      </c>
      <c r="D87" s="33" t="n">
        <v>-6.37</v>
      </c>
      <c r="E87" s="24" t="s">
        <v>45</v>
      </c>
    </row>
    <row r="88" customFormat="false" ht="12.8" hidden="false" customHeight="false" outlineLevel="0" collapsed="false">
      <c r="A88" s="21" t="n">
        <v>1.05</v>
      </c>
      <c r="B88" s="21" t="n">
        <f aca="false">C67</f>
        <v>0.883</v>
      </c>
      <c r="C88" s="21" t="n">
        <f aca="false">C68</f>
        <v>13.569</v>
      </c>
      <c r="D88" s="33" t="n">
        <v>-6.21</v>
      </c>
      <c r="E88" s="24" t="s">
        <v>45</v>
      </c>
      <c r="H88" s="35" t="s">
        <v>42</v>
      </c>
      <c r="I88" s="21" t="s">
        <v>74</v>
      </c>
      <c r="J88" s="21" t="s">
        <v>75</v>
      </c>
      <c r="K88" s="20" t="s">
        <v>43</v>
      </c>
    </row>
    <row r="89" customFormat="false" ht="12.8" hidden="false" customHeight="false" outlineLevel="0" collapsed="false">
      <c r="A89" s="21" t="n">
        <v>1.075</v>
      </c>
      <c r="B89" s="21" t="n">
        <f aca="false">D77</f>
        <v>0.843</v>
      </c>
      <c r="C89" s="21" t="n">
        <f aca="false">D78</f>
        <v>13.29</v>
      </c>
      <c r="D89" s="33" t="n">
        <v>-5.68</v>
      </c>
      <c r="E89" s="24" t="s">
        <v>45</v>
      </c>
      <c r="H89" s="21" t="s">
        <v>44</v>
      </c>
      <c r="I89" s="26" t="n">
        <v>0.998</v>
      </c>
      <c r="J89" s="26" t="n">
        <v>1.0035</v>
      </c>
      <c r="K89" s="24" t="s">
        <v>45</v>
      </c>
    </row>
    <row r="90" customFormat="false" ht="12.8" hidden="false" customHeight="false" outlineLevel="0" collapsed="false">
      <c r="A90" s="21" t="n">
        <v>1.1</v>
      </c>
      <c r="B90" s="21" t="n">
        <f aca="false">D67</f>
        <v>0.805</v>
      </c>
      <c r="C90" s="21" t="n">
        <f aca="false">D68</f>
        <v>13.469</v>
      </c>
      <c r="D90" s="33" t="n">
        <v>-5.67</v>
      </c>
      <c r="E90" s="24" t="s">
        <v>45</v>
      </c>
      <c r="H90" s="21" t="s">
        <v>47</v>
      </c>
      <c r="I90" s="26" t="n">
        <v>19.28</v>
      </c>
      <c r="J90" s="26" t="n">
        <v>16.02</v>
      </c>
      <c r="K90" s="24" t="s">
        <v>45</v>
      </c>
    </row>
    <row r="91" customFormat="false" ht="12.8" hidden="false" customHeight="false" outlineLevel="0" collapsed="false">
      <c r="A91" s="6"/>
      <c r="B91" s="6"/>
      <c r="C91" s="6"/>
      <c r="D91" s="6"/>
      <c r="E91" s="6"/>
      <c r="H91" s="21" t="s">
        <v>48</v>
      </c>
      <c r="I91" s="26" t="n">
        <v>-3.9</v>
      </c>
      <c r="J91" s="26" t="n">
        <v>-4.74</v>
      </c>
      <c r="K91" s="24" t="s">
        <v>45</v>
      </c>
    </row>
    <row r="92" customFormat="false" ht="12.8" hidden="false" customHeight="false" outlineLevel="0" collapsed="false">
      <c r="A92" s="6"/>
      <c r="B92" s="6"/>
      <c r="C92" s="6"/>
      <c r="D92" s="6"/>
      <c r="E92" s="6"/>
    </row>
    <row r="93" customFormat="false" ht="12.8" hidden="false" customHeight="false" outlineLevel="0" collapsed="false">
      <c r="C93" s="4" t="s">
        <v>76</v>
      </c>
      <c r="H93" s="0" t="s">
        <v>77</v>
      </c>
    </row>
    <row r="94" customFormat="false" ht="12.8" hidden="false" customHeight="false" outlineLevel="0" collapsed="false">
      <c r="H94" s="0" t="s">
        <v>78</v>
      </c>
    </row>
    <row r="95" customFormat="false" ht="12.8" hidden="false" customHeight="false" outlineLevel="0" collapsed="false">
      <c r="H95" s="0" t="s">
        <v>79</v>
      </c>
    </row>
    <row r="96" customFormat="false" ht="12.8" hidden="false" customHeight="false" outlineLevel="0" collapsed="false">
      <c r="H96" s="0" t="s">
        <v>80</v>
      </c>
    </row>
    <row r="97" customFormat="false" ht="12.8" hidden="false" customHeight="false" outlineLevel="0" collapsed="false">
      <c r="C97" s="38" t="s">
        <v>43</v>
      </c>
      <c r="D97" s="21" t="s">
        <v>48</v>
      </c>
      <c r="H97" s="0" t="s">
        <v>81</v>
      </c>
    </row>
    <row r="98" customFormat="false" ht="12.8" hidden="false" customHeight="false" outlineLevel="0" collapsed="false">
      <c r="C98" s="39" t="s">
        <v>41</v>
      </c>
      <c r="D98" s="21" t="n">
        <v>-10</v>
      </c>
    </row>
    <row r="99" customFormat="false" ht="12.8" hidden="false" customHeight="false" outlineLevel="0" collapsed="false">
      <c r="C99" s="39" t="s">
        <v>82</v>
      </c>
      <c r="D99" s="21" t="s">
        <v>52</v>
      </c>
    </row>
    <row r="100" customFormat="false" ht="12.8" hidden="false" customHeight="false" outlineLevel="0" collapsed="false">
      <c r="C100" s="39" t="s">
        <v>83</v>
      </c>
      <c r="D100" s="40" t="n">
        <v>-7.09</v>
      </c>
    </row>
    <row r="101" customFormat="false" ht="12.8" hidden="false" customHeight="false" outlineLevel="0" collapsed="false">
      <c r="C101" s="41" t="s">
        <v>84</v>
      </c>
      <c r="D101" s="30" t="n">
        <v>-3.81</v>
      </c>
    </row>
    <row r="102" customFormat="false" ht="12.8" hidden="false" customHeight="false" outlineLevel="0" collapsed="false">
      <c r="C102" s="41" t="s">
        <v>85</v>
      </c>
      <c r="D102" s="30" t="n">
        <v>-6.22</v>
      </c>
    </row>
    <row r="103" customFormat="false" ht="12.8" hidden="false" customHeight="false" outlineLevel="0" collapsed="false">
      <c r="C103" s="41" t="s">
        <v>86</v>
      </c>
      <c r="D103" s="30" t="n">
        <v>-6.89</v>
      </c>
    </row>
    <row r="105" customFormat="false" ht="12.8" hidden="false" customHeight="false" outlineLevel="0" collapsed="false">
      <c r="C105" s="42" t="s">
        <v>87</v>
      </c>
      <c r="D105" s="42" t="s">
        <v>88</v>
      </c>
    </row>
    <row r="106" customFormat="false" ht="12.8" hidden="false" customHeight="false" outlineLevel="0" collapsed="false">
      <c r="D106" s="42" t="s">
        <v>89</v>
      </c>
    </row>
    <row r="107" customFormat="false" ht="12.8" hidden="false" customHeight="false" outlineLevel="0" collapsed="false">
      <c r="D107" s="42" t="s">
        <v>90</v>
      </c>
    </row>
    <row r="109" customFormat="false" ht="12.8" hidden="false" customHeight="false" outlineLevel="0" collapsed="false">
      <c r="C109" s="42" t="s">
        <v>91</v>
      </c>
      <c r="D109" s="42" t="s">
        <v>92</v>
      </c>
    </row>
    <row r="110" customFormat="false" ht="12.8" hidden="false" customHeight="false" outlineLevel="0" collapsed="false">
      <c r="D110" s="42" t="s">
        <v>89</v>
      </c>
    </row>
    <row r="111" customFormat="false" ht="12.8" hidden="false" customHeight="false" outlineLevel="0" collapsed="false">
      <c r="D111" s="42" t="s">
        <v>93</v>
      </c>
    </row>
    <row r="113" customFormat="false" ht="12.8" hidden="false" customHeight="false" outlineLevel="0" collapsed="false">
      <c r="C113" s="42" t="s">
        <v>94</v>
      </c>
      <c r="D113" s="42" t="s">
        <v>95</v>
      </c>
    </row>
    <row r="114" customFormat="false" ht="12.8" hidden="false" customHeight="false" outlineLevel="0" collapsed="false">
      <c r="D114" s="42" t="s">
        <v>89</v>
      </c>
    </row>
    <row r="115" customFormat="false" ht="12.8" hidden="false" customHeight="false" outlineLevel="0" collapsed="false">
      <c r="D115" s="42" t="s">
        <v>90</v>
      </c>
    </row>
    <row r="146" customFormat="false" ht="12.95" hidden="false" customHeight="true" outlineLevel="0" collapsed="false"/>
    <row r="147" customFormat="false" ht="12.95" hidden="false" customHeight="true" outlineLevel="0" collapsed="false"/>
    <row r="148" customFormat="false" ht="12.95" hidden="false" customHeight="true" outlineLevel="0" collapsed="false"/>
    <row r="149" customFormat="false" ht="12.95" hidden="false" customHeight="true" outlineLevel="0" collapsed="false"/>
    <row r="150" customFormat="false" ht="12.95" hidden="false" customHeight="true" outlineLevel="0" collapsed="false"/>
    <row r="151" customFormat="false" ht="12.95" hidden="false" customHeight="true" outlineLevel="0" collapsed="false"/>
    <row r="152" customFormat="false" ht="12.95" hidden="false" customHeight="true" outlineLevel="0" collapsed="false">
      <c r="F152" s="0" t="s">
        <v>96</v>
      </c>
    </row>
    <row r="153" customFormat="false" ht="12.95" hidden="false" customHeight="true" outlineLevel="0" collapsed="false"/>
    <row r="154" customFormat="false" ht="12.95" hidden="false" customHeight="true" outlineLevel="0" collapsed="false">
      <c r="F154" s="0" t="s">
        <v>97</v>
      </c>
    </row>
    <row r="155" customFormat="false" ht="12.95" hidden="false" customHeight="true" outlineLevel="0" collapsed="false">
      <c r="F155" s="0" t="s">
        <v>98</v>
      </c>
    </row>
    <row r="156" customFormat="false" ht="12.95" hidden="false" customHeight="true" outlineLevel="0" collapsed="false"/>
    <row r="157" customFormat="false" ht="12.95" hidden="false" customHeight="true" outlineLevel="0" collapsed="false">
      <c r="F157" s="0" t="s">
        <v>99</v>
      </c>
    </row>
    <row r="158" customFormat="false" ht="12.95" hidden="false" customHeight="true" outlineLevel="0" collapsed="false">
      <c r="F158" s="0" t="s">
        <v>88</v>
      </c>
    </row>
    <row r="159" customFormat="false" ht="12.95" hidden="false" customHeight="true" outlineLevel="0" collapsed="false">
      <c r="F159" s="0" t="s">
        <v>100</v>
      </c>
    </row>
    <row r="160" customFormat="false" ht="12.95" hidden="false" customHeight="true" outlineLevel="0" collapsed="false"/>
    <row r="161" customFormat="false" ht="12.95" hidden="false" customHeight="true" outlineLevel="0" collapsed="false">
      <c r="F161" s="0" t="s">
        <v>101</v>
      </c>
    </row>
    <row r="162" customFormat="false" ht="12.95" hidden="false" customHeight="true" outlineLevel="0" collapsed="false">
      <c r="F162" s="0" t="s">
        <v>88</v>
      </c>
    </row>
    <row r="163" customFormat="false" ht="12.8" hidden="false" customHeight="false" outlineLevel="0" collapsed="false">
      <c r="F163" s="0" t="s">
        <v>89</v>
      </c>
    </row>
    <row r="164" customFormat="false" ht="12.8" hidden="false" customHeight="false" outlineLevel="0" collapsed="false">
      <c r="F164" s="0" t="s">
        <v>90</v>
      </c>
    </row>
  </sheetData>
  <mergeCells count="7">
    <mergeCell ref="B5:D5"/>
    <mergeCell ref="F5:H5"/>
    <mergeCell ref="B29:D29"/>
    <mergeCell ref="F29:H29"/>
    <mergeCell ref="I29:K29"/>
    <mergeCell ref="C40:D40"/>
    <mergeCell ref="F40:G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11.5204081632653"/>
    <col collapsed="false" hidden="false" max="2" min="2" style="0" width="13.2908163265306"/>
    <col collapsed="false" hidden="false" max="3" min="3" style="0" width="15.2091836734694"/>
    <col collapsed="false" hidden="false" max="1025" min="4" style="0" width="11.5204081632653"/>
  </cols>
  <sheetData>
    <row r="2" customFormat="false" ht="12.8" hidden="false" customHeight="false" outlineLevel="0" collapsed="false">
      <c r="Q2" s="43"/>
      <c r="R2" s="43"/>
      <c r="S2" s="43"/>
      <c r="T2" s="43"/>
      <c r="U2" s="43"/>
      <c r="V2" s="43"/>
      <c r="W2" s="43"/>
    </row>
    <row r="3" customFormat="false" ht="12.8" hidden="false" customHeight="false" outlineLevel="0" collapsed="false">
      <c r="Q3" s="43"/>
      <c r="R3" s="43"/>
      <c r="S3" s="43"/>
      <c r="T3" s="43"/>
      <c r="U3" s="43"/>
      <c r="V3" s="43"/>
      <c r="W3" s="43"/>
    </row>
    <row r="4" customFormat="false" ht="12.8" hidden="false" customHeight="false" outlineLevel="0" collapsed="false">
      <c r="B4" s="43"/>
      <c r="C4" s="44" t="s">
        <v>102</v>
      </c>
      <c r="E4" s="43"/>
      <c r="F4" s="43"/>
      <c r="G4" s="43"/>
      <c r="Q4" s="43"/>
      <c r="R4" s="43"/>
      <c r="S4" s="43"/>
      <c r="T4" s="43"/>
      <c r="U4" s="43"/>
      <c r="V4" s="43"/>
      <c r="W4" s="43"/>
    </row>
    <row r="5" customFormat="false" ht="12.8" hidden="false" customHeight="false" outlineLevel="0" collapsed="false">
      <c r="Q5" s="43"/>
      <c r="R5" s="43"/>
      <c r="S5" s="43"/>
      <c r="T5" s="43"/>
      <c r="U5" s="43"/>
      <c r="V5" s="43"/>
      <c r="W5" s="43"/>
    </row>
    <row r="6" customFormat="false" ht="12.8" hidden="false" customHeight="false" outlineLevel="0" collapsed="false">
      <c r="B6" s="43"/>
      <c r="C6" s="43" t="s">
        <v>103</v>
      </c>
      <c r="D6" s="43" t="s">
        <v>104</v>
      </c>
      <c r="E6" s="43" t="s">
        <v>105</v>
      </c>
      <c r="F6" s="43" t="s">
        <v>106</v>
      </c>
      <c r="G6" s="43" t="s">
        <v>107</v>
      </c>
      <c r="Q6" s="43"/>
      <c r="R6" s="43"/>
      <c r="S6" s="43"/>
      <c r="T6" s="43"/>
      <c r="U6" s="43"/>
      <c r="V6" s="43"/>
      <c r="W6" s="43"/>
    </row>
    <row r="7" customFormat="false" ht="12.8" hidden="false" customHeight="false" outlineLevel="0" collapsed="false">
      <c r="B7" s="43" t="s">
        <v>108</v>
      </c>
      <c r="C7" s="43" t="s">
        <v>109</v>
      </c>
      <c r="D7" s="43" t="n">
        <v>0.05047</v>
      </c>
      <c r="E7" s="43" t="n">
        <v>0.01881</v>
      </c>
      <c r="F7" s="43" t="n">
        <v>0.12033</v>
      </c>
      <c r="G7" s="43" t="n">
        <v>0.01584</v>
      </c>
      <c r="Q7" s="43"/>
      <c r="R7" s="43"/>
      <c r="S7" s="43"/>
      <c r="T7" s="43"/>
      <c r="U7" s="43"/>
      <c r="V7" s="43"/>
      <c r="W7" s="43"/>
    </row>
    <row r="8" customFormat="false" ht="12.8" hidden="false" customHeight="false" outlineLevel="0" collapsed="false">
      <c r="B8" s="43" t="s">
        <v>108</v>
      </c>
      <c r="C8" s="43" t="s">
        <v>110</v>
      </c>
      <c r="D8" s="43" t="n">
        <v>0.06205</v>
      </c>
      <c r="E8" s="43" t="n">
        <v>0.02258</v>
      </c>
      <c r="F8" s="43" t="n">
        <v>0.10518</v>
      </c>
      <c r="G8" s="43" t="n">
        <v>0.01848</v>
      </c>
      <c r="Q8" s="43"/>
      <c r="R8" s="43"/>
      <c r="S8" s="43"/>
      <c r="T8" s="43"/>
      <c r="U8" s="43"/>
      <c r="V8" s="43"/>
      <c r="W8" s="43"/>
    </row>
    <row r="9" customFormat="false" ht="12.8" hidden="false" customHeight="false" outlineLevel="0" collapsed="false">
      <c r="B9" s="43" t="s">
        <v>108</v>
      </c>
      <c r="C9" s="43" t="s">
        <v>111</v>
      </c>
      <c r="D9" s="43" t="n">
        <v>0.06007</v>
      </c>
      <c r="E9" s="43" t="n">
        <v>0.01559</v>
      </c>
      <c r="F9" s="43" t="n">
        <v>0.08828</v>
      </c>
      <c r="G9" s="43" t="n">
        <v>0.02297</v>
      </c>
      <c r="Q9" s="43"/>
      <c r="R9" s="43"/>
      <c r="S9" s="43"/>
      <c r="T9" s="43"/>
      <c r="U9" s="43"/>
      <c r="V9" s="43"/>
      <c r="W9" s="43"/>
    </row>
    <row r="10" customFormat="false" ht="12.8" hidden="false" customHeight="false" outlineLevel="0" collapsed="false">
      <c r="B10" s="43" t="s">
        <v>108</v>
      </c>
      <c r="C10" s="43" t="s">
        <v>112</v>
      </c>
      <c r="D10" s="43" t="n">
        <v>0.03188</v>
      </c>
      <c r="E10" s="43" t="n">
        <v>0.02028</v>
      </c>
      <c r="F10" s="43" t="n">
        <v>0.09575</v>
      </c>
      <c r="G10" s="43" t="n">
        <v>0.01853</v>
      </c>
      <c r="Q10" s="43"/>
      <c r="R10" s="43"/>
      <c r="S10" s="43"/>
      <c r="T10" s="43"/>
      <c r="U10" s="43"/>
      <c r="V10" s="43"/>
      <c r="W10" s="43"/>
    </row>
    <row r="11" customFormat="false" ht="12.8" hidden="false" customHeight="false" outlineLevel="0" collapsed="false">
      <c r="B11" s="43" t="s">
        <v>108</v>
      </c>
      <c r="C11" s="43" t="s">
        <v>113</v>
      </c>
      <c r="D11" s="43" t="n">
        <v>0.17741</v>
      </c>
      <c r="E11" s="43" t="n">
        <v>0.06068</v>
      </c>
      <c r="F11" s="24" t="n">
        <v>0.44631</v>
      </c>
      <c r="G11" s="43" t="n">
        <v>0.07895</v>
      </c>
      <c r="Q11" s="43"/>
      <c r="R11" s="43"/>
      <c r="S11" s="43"/>
      <c r="T11" s="43"/>
      <c r="U11" s="43"/>
      <c r="V11" s="43"/>
      <c r="W11" s="43"/>
    </row>
    <row r="12" customFormat="false" ht="12.8" hidden="false" customHeight="false" outlineLevel="0" collapsed="false">
      <c r="B12" s="43" t="s">
        <v>108</v>
      </c>
      <c r="C12" s="43" t="s">
        <v>114</v>
      </c>
      <c r="D12" s="24" t="n">
        <v>0.25615</v>
      </c>
      <c r="E12" s="43" t="n">
        <v>0.06057</v>
      </c>
      <c r="F12" s="24" t="n">
        <v>0.35801</v>
      </c>
      <c r="G12" s="43" t="n">
        <v>0.07256</v>
      </c>
      <c r="Q12" s="43"/>
      <c r="R12" s="43"/>
      <c r="S12" s="43"/>
      <c r="T12" s="43"/>
      <c r="U12" s="43"/>
      <c r="V12" s="43"/>
      <c r="W12" s="43"/>
    </row>
    <row r="13" customFormat="false" ht="12.8" hidden="false" customHeight="false" outlineLevel="0" collapsed="false">
      <c r="B13" s="43" t="s">
        <v>108</v>
      </c>
      <c r="C13" s="43" t="s">
        <v>115</v>
      </c>
      <c r="D13" s="24" t="n">
        <v>0.29406</v>
      </c>
      <c r="E13" s="43" t="n">
        <v>0.08102</v>
      </c>
      <c r="F13" s="24" t="n">
        <v>0.31099</v>
      </c>
      <c r="G13" s="43" t="n">
        <v>0.0946</v>
      </c>
      <c r="Q13" s="43"/>
      <c r="R13" s="43"/>
      <c r="S13" s="43"/>
      <c r="T13" s="43"/>
      <c r="U13" s="43"/>
      <c r="V13" s="43"/>
      <c r="W13" s="43"/>
    </row>
    <row r="14" customFormat="false" ht="12.8" hidden="false" customHeight="false" outlineLevel="0" collapsed="false">
      <c r="B14" s="43" t="s">
        <v>108</v>
      </c>
      <c r="C14" s="43" t="s">
        <v>116</v>
      </c>
      <c r="D14" s="43" t="n">
        <v>0.12873</v>
      </c>
      <c r="E14" s="43" t="n">
        <v>0.11994</v>
      </c>
      <c r="F14" s="24" t="n">
        <v>0.34231</v>
      </c>
      <c r="G14" s="43" t="n">
        <v>0.07795</v>
      </c>
      <c r="Q14" s="43"/>
      <c r="R14" s="43"/>
      <c r="S14" s="43"/>
      <c r="T14" s="43"/>
      <c r="U14" s="43"/>
      <c r="V14" s="43"/>
      <c r="W14" s="43"/>
    </row>
    <row r="15" customFormat="false" ht="12.8" hidden="false" customHeight="false" outlineLevel="0" collapsed="false">
      <c r="B15" s="43" t="s">
        <v>108</v>
      </c>
      <c r="C15" s="43" t="s">
        <v>117</v>
      </c>
      <c r="D15" s="43" t="n">
        <v>0.11102</v>
      </c>
      <c r="E15" s="43" t="n">
        <v>0.0877</v>
      </c>
      <c r="F15" s="24" t="n">
        <v>0.27885</v>
      </c>
      <c r="G15" s="43" t="n">
        <v>0.10805</v>
      </c>
      <c r="Q15" s="43"/>
      <c r="R15" s="43"/>
      <c r="S15" s="43"/>
      <c r="T15" s="43"/>
      <c r="U15" s="43"/>
      <c r="V15" s="43"/>
      <c r="W15" s="43"/>
    </row>
    <row r="16" customFormat="false" ht="12.8" hidden="false" customHeight="false" outlineLevel="0" collapsed="false">
      <c r="B16" s="43" t="s">
        <v>108</v>
      </c>
      <c r="C16" s="43" t="s">
        <v>118</v>
      </c>
      <c r="D16" s="43" t="n">
        <v>0.0683</v>
      </c>
      <c r="E16" s="43" t="n">
        <v>0.10893</v>
      </c>
      <c r="F16" s="24" t="n">
        <v>0.19948</v>
      </c>
      <c r="G16" s="43" t="n">
        <v>0.12239</v>
      </c>
      <c r="Q16" s="43"/>
      <c r="R16" s="43"/>
      <c r="S16" s="43"/>
      <c r="T16" s="43"/>
      <c r="U16" s="43"/>
      <c r="V16" s="43"/>
      <c r="W16" s="43"/>
    </row>
    <row r="17" customFormat="false" ht="12.8" hidden="false" customHeight="false" outlineLevel="0" collapsed="false">
      <c r="B17" s="43" t="s">
        <v>108</v>
      </c>
      <c r="C17" s="43" t="s">
        <v>119</v>
      </c>
      <c r="D17" s="43" t="n">
        <v>0.01375</v>
      </c>
      <c r="E17" s="24" t="n">
        <v>0.20644</v>
      </c>
      <c r="F17" s="24" t="n">
        <v>0.23744</v>
      </c>
      <c r="G17" s="43" t="n">
        <v>0.12046</v>
      </c>
      <c r="K17" s="37"/>
      <c r="Q17" s="43"/>
      <c r="R17" s="43"/>
      <c r="S17" s="43"/>
      <c r="T17" s="43"/>
      <c r="U17" s="43"/>
      <c r="V17" s="43"/>
      <c r="W17" s="43"/>
    </row>
    <row r="18" customFormat="false" ht="12.8" hidden="false" customHeight="false" outlineLevel="0" collapsed="false">
      <c r="B18" s="43" t="s">
        <v>108</v>
      </c>
      <c r="C18" s="43" t="s">
        <v>120</v>
      </c>
      <c r="D18" s="43" t="n">
        <v>0.00897</v>
      </c>
      <c r="E18" s="24" t="n">
        <v>0.22158</v>
      </c>
      <c r="F18" s="24" t="n">
        <v>0.27309</v>
      </c>
      <c r="G18" s="24" t="n">
        <v>0.33004</v>
      </c>
      <c r="Q18" s="43"/>
      <c r="R18" s="43"/>
      <c r="S18" s="43"/>
      <c r="T18" s="43"/>
      <c r="U18" s="43"/>
      <c r="V18" s="43"/>
      <c r="W18" s="43"/>
    </row>
    <row r="19" customFormat="false" ht="12.8" hidden="false" customHeight="false" outlineLevel="0" collapsed="false">
      <c r="B19" s="43" t="s">
        <v>108</v>
      </c>
      <c r="C19" s="43" t="s">
        <v>121</v>
      </c>
      <c r="D19" s="43" t="n">
        <v>0.00404</v>
      </c>
      <c r="E19" s="43" t="n">
        <v>0.08757</v>
      </c>
      <c r="F19" s="43" t="n">
        <v>0.10945</v>
      </c>
      <c r="G19" s="43" t="n">
        <v>0.14827</v>
      </c>
    </row>
    <row r="20" customFormat="false" ht="12.8" hidden="false" customHeight="false" outlineLevel="0" collapsed="false">
      <c r="B20" s="43" t="s">
        <v>108</v>
      </c>
      <c r="C20" s="43" t="s">
        <v>122</v>
      </c>
      <c r="D20" s="43" t="n">
        <v>0.00146</v>
      </c>
      <c r="E20" s="43" t="n">
        <v>0.05765</v>
      </c>
      <c r="F20" s="43" t="n">
        <v>0.10784</v>
      </c>
      <c r="G20" s="43" t="n">
        <v>0.0487</v>
      </c>
    </row>
    <row r="21" customFormat="false" ht="12.8" hidden="false" customHeight="false" outlineLevel="0" collapsed="false">
      <c r="B21" s="43" t="s">
        <v>108</v>
      </c>
      <c r="C21" s="43" t="s">
        <v>123</v>
      </c>
      <c r="D21" s="43" t="n">
        <v>0.00066</v>
      </c>
      <c r="E21" s="43" t="n">
        <v>0.06977</v>
      </c>
      <c r="F21" s="24" t="n">
        <v>0.23139</v>
      </c>
      <c r="G21" s="43" t="n">
        <v>0.0745</v>
      </c>
    </row>
    <row r="22" customFormat="false" ht="12.8" hidden="false" customHeight="false" outlineLevel="0" collapsed="false">
      <c r="B22" s="43" t="s">
        <v>108</v>
      </c>
      <c r="C22" s="43" t="s">
        <v>124</v>
      </c>
      <c r="D22" s="43" t="n">
        <v>0.0012</v>
      </c>
      <c r="E22" s="43" t="n">
        <v>0.0954</v>
      </c>
      <c r="F22" s="24" t="n">
        <v>0.25592</v>
      </c>
      <c r="G22" s="43" t="n">
        <v>0.13586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7:P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30" activeCellId="0" sqref="K30"/>
    </sheetView>
  </sheetViews>
  <sheetFormatPr defaultRowHeight="12.8"/>
  <cols>
    <col collapsed="false" hidden="false" max="6" min="1" style="9" width="11.5204081632653"/>
    <col collapsed="false" hidden="false" max="7" min="7" style="9" width="42.469387755102"/>
    <col collapsed="false" hidden="false" max="8" min="8" style="9" width="23.6224489795918"/>
    <col collapsed="false" hidden="false" max="9" min="9" style="9" width="30.9132653061224"/>
    <col collapsed="false" hidden="false" max="12" min="10" style="9" width="11.5204081632653"/>
    <col collapsed="false" hidden="false" max="13" min="13" style="9" width="52.2755102040816"/>
    <col collapsed="false" hidden="false" max="14" min="14" style="9" width="33.6938775510204"/>
    <col collapsed="false" hidden="false" max="1025" min="15" style="9" width="11.5204081632653"/>
  </cols>
  <sheetData>
    <row r="7" customFormat="false" ht="12.8" hidden="false" customHeight="false" outlineLevel="0" collapsed="false">
      <c r="G7" s="9" t="s">
        <v>125</v>
      </c>
      <c r="H7" s="9" t="s">
        <v>126</v>
      </c>
      <c r="I7" s="9" t="s">
        <v>127</v>
      </c>
    </row>
    <row r="8" customFormat="false" ht="12.8" hidden="false" customHeight="false" outlineLevel="0" collapsed="false">
      <c r="G8" s="9" t="s">
        <v>6</v>
      </c>
      <c r="H8" s="9" t="n">
        <v>-0.9</v>
      </c>
      <c r="I8" s="9" t="n">
        <v>-0.86</v>
      </c>
    </row>
    <row r="9" customFormat="false" ht="12.8" hidden="false" customHeight="false" outlineLevel="0" collapsed="false">
      <c r="G9" s="9" t="s">
        <v>9</v>
      </c>
      <c r="H9" s="9" t="n">
        <v>-0.25</v>
      </c>
      <c r="I9" s="9" t="n">
        <v>-0.34</v>
      </c>
    </row>
    <row r="10" customFormat="false" ht="12.8" hidden="false" customHeight="false" outlineLevel="0" collapsed="false">
      <c r="G10" s="9" t="s">
        <v>11</v>
      </c>
      <c r="H10" s="9" t="n">
        <v>-6.2</v>
      </c>
      <c r="I10" s="16" t="n">
        <v>-6.49713999999999</v>
      </c>
    </row>
    <row r="11" customFormat="false" ht="12.8" hidden="false" customHeight="false" outlineLevel="0" collapsed="false">
      <c r="G11" s="9" t="s">
        <v>128</v>
      </c>
      <c r="H11" s="9" t="n">
        <v>-0.86</v>
      </c>
      <c r="I11" s="9" t="n">
        <v>-0.89</v>
      </c>
      <c r="K11" s="0"/>
    </row>
    <row r="12" customFormat="false" ht="12.8" hidden="false" customHeight="false" outlineLevel="0" collapsed="false">
      <c r="G12" s="9" t="s">
        <v>129</v>
      </c>
      <c r="H12" s="9" t="n">
        <v>-0.8</v>
      </c>
      <c r="I12" s="9" t="n">
        <v>-0.75</v>
      </c>
      <c r="K12" s="0"/>
    </row>
    <row r="13" customFormat="false" ht="12.8" hidden="false" customHeight="false" outlineLevel="0" collapsed="false">
      <c r="G13" s="9" t="s">
        <v>130</v>
      </c>
      <c r="H13" s="9" t="n">
        <v>-1.12</v>
      </c>
      <c r="I13" s="16" t="n">
        <v>-1.11</v>
      </c>
      <c r="K13" s="0"/>
    </row>
    <row r="14" customFormat="false" ht="12.8" hidden="false" customHeight="false" outlineLevel="0" collapsed="false">
      <c r="G14" s="9" t="s">
        <v>131</v>
      </c>
      <c r="H14" s="9" t="n">
        <v>-1.46</v>
      </c>
      <c r="I14" s="9" t="n">
        <v>-1.4</v>
      </c>
      <c r="K14" s="0"/>
    </row>
    <row r="15" customFormat="false" ht="12.8" hidden="false" customHeight="false" outlineLevel="0" collapsed="false">
      <c r="G15" s="9" t="s">
        <v>132</v>
      </c>
      <c r="H15" s="9" t="n">
        <v>-1.83</v>
      </c>
      <c r="I15" s="9" t="n">
        <v>-1.97</v>
      </c>
      <c r="K15" s="0"/>
    </row>
    <row r="16" customFormat="false" ht="12.8" hidden="false" customHeight="false" outlineLevel="0" collapsed="false">
      <c r="G16" s="9" t="s">
        <v>133</v>
      </c>
      <c r="H16" s="9" t="n">
        <v>-4.78</v>
      </c>
      <c r="I16" s="9" t="n">
        <v>-3.74</v>
      </c>
      <c r="K16" s="0"/>
    </row>
    <row r="17" customFormat="false" ht="12.8" hidden="false" customHeight="false" outlineLevel="0" collapsed="false">
      <c r="G17" s="9" t="s">
        <v>134</v>
      </c>
      <c r="H17" s="9" t="n">
        <v>-0.86</v>
      </c>
      <c r="I17" s="9" t="n">
        <v>-0.77</v>
      </c>
    </row>
    <row r="18" customFormat="false" ht="12.8" hidden="false" customHeight="false" outlineLevel="0" collapsed="false">
      <c r="G18" s="9" t="s">
        <v>135</v>
      </c>
      <c r="H18" s="9" t="n">
        <v>-0.8</v>
      </c>
      <c r="I18" s="9" t="n">
        <v>-0.48</v>
      </c>
    </row>
    <row r="19" customFormat="false" ht="12.8" hidden="false" customHeight="false" outlineLevel="0" collapsed="false">
      <c r="G19" s="9" t="s">
        <v>136</v>
      </c>
      <c r="H19" s="9" t="n">
        <v>-1.12</v>
      </c>
      <c r="I19" s="16" t="n">
        <v>-0.66</v>
      </c>
    </row>
    <row r="20" customFormat="false" ht="12.8" hidden="false" customHeight="false" outlineLevel="0" collapsed="false">
      <c r="G20" s="9" t="s">
        <v>137</v>
      </c>
      <c r="H20" s="9" t="n">
        <v>-1.46</v>
      </c>
      <c r="I20" s="9" t="n">
        <v>-0.55</v>
      </c>
      <c r="N20" s="45"/>
      <c r="O20" s="46"/>
      <c r="P20" s="47"/>
    </row>
    <row r="21" customFormat="false" ht="12.8" hidden="false" customHeight="false" outlineLevel="0" collapsed="false">
      <c r="G21" s="9" t="s">
        <v>138</v>
      </c>
      <c r="H21" s="9" t="n">
        <v>-1.83</v>
      </c>
      <c r="I21" s="9" t="n">
        <v>-1.35</v>
      </c>
      <c r="N21" s="45"/>
      <c r="O21" s="46"/>
      <c r="P21" s="47"/>
    </row>
    <row r="22" customFormat="false" ht="12.8" hidden="false" customHeight="false" outlineLevel="0" collapsed="false">
      <c r="G22" s="9" t="s">
        <v>139</v>
      </c>
      <c r="H22" s="9" t="n">
        <v>-4.78</v>
      </c>
      <c r="I22" s="9" t="n">
        <v>-4.11</v>
      </c>
      <c r="N22" s="45"/>
      <c r="O22" s="46"/>
      <c r="P22" s="47"/>
    </row>
    <row r="23" customFormat="false" ht="12.8" hidden="false" customHeight="false" outlineLevel="0" collapsed="false">
      <c r="G23" s="9" t="s">
        <v>140</v>
      </c>
      <c r="H23" s="48" t="n">
        <v>-6.6</v>
      </c>
      <c r="I23" s="48" t="n">
        <v>-6.496</v>
      </c>
      <c r="N23" s="45"/>
      <c r="O23" s="46"/>
      <c r="P23" s="47"/>
    </row>
    <row r="24" customFormat="false" ht="12.8" hidden="false" customHeight="false" outlineLevel="0" collapsed="false">
      <c r="G24" s="9" t="s">
        <v>141</v>
      </c>
      <c r="H24" s="48" t="n">
        <v>-6.6</v>
      </c>
      <c r="I24" s="48" t="n">
        <f aca="false">(-19.9386+15.02058)-(-13.1343+11.98497)</f>
        <v>-3.76869</v>
      </c>
    </row>
    <row r="25" customFormat="false" ht="12.8" hidden="false" customHeight="false" outlineLevel="0" collapsed="false">
      <c r="G25" s="9" t="s">
        <v>142</v>
      </c>
      <c r="H25" s="48" t="n">
        <v>-6.6</v>
      </c>
      <c r="I25" s="48" t="n">
        <f aca="false">(-19.81878+15.4574)-(-13.12671+12.50767)</f>
        <v>-3.74234</v>
      </c>
    </row>
    <row r="26" customFormat="false" ht="12.8" hidden="false" customHeight="false" outlineLevel="0" collapsed="false">
      <c r="G26" s="9" t="s">
        <v>143</v>
      </c>
      <c r="H26" s="49" t="n">
        <v>-4.1</v>
      </c>
      <c r="I26" s="49" t="n">
        <v>-3.9</v>
      </c>
    </row>
    <row r="27" customFormat="false" ht="12.8" hidden="false" customHeight="false" outlineLevel="0" collapsed="false">
      <c r="G27" s="9" t="s">
        <v>144</v>
      </c>
      <c r="H27" s="49" t="n">
        <v>-4.1</v>
      </c>
      <c r="I27" s="49" t="n">
        <v>-4.74</v>
      </c>
    </row>
    <row r="28" customFormat="false" ht="12.8" hidden="false" customHeight="false" outlineLevel="0" collapsed="false">
      <c r="G28" s="6" t="s">
        <v>145</v>
      </c>
      <c r="H28" s="50" t="n">
        <v>-10</v>
      </c>
      <c r="I28" s="50" t="n">
        <v>-7.34</v>
      </c>
      <c r="M28" s="42" t="s">
        <v>87</v>
      </c>
      <c r="N28" s="42" t="s">
        <v>88</v>
      </c>
    </row>
    <row r="29" customFormat="false" ht="12.8" hidden="false" customHeight="false" outlineLevel="0" collapsed="false">
      <c r="G29" s="6" t="s">
        <v>146</v>
      </c>
      <c r="H29" s="50" t="n">
        <v>-10</v>
      </c>
      <c r="I29" s="50" t="n">
        <v>-7.09</v>
      </c>
      <c r="M29" s="0"/>
      <c r="N29" s="42" t="s">
        <v>89</v>
      </c>
    </row>
    <row r="30" customFormat="false" ht="12.8" hidden="false" customHeight="false" outlineLevel="0" collapsed="false">
      <c r="G30" s="6" t="s">
        <v>147</v>
      </c>
      <c r="H30" s="50" t="n">
        <v>-10</v>
      </c>
      <c r="I30" s="48" t="n">
        <v>-6.37</v>
      </c>
      <c r="M30" s="0"/>
      <c r="N30" s="42" t="s">
        <v>90</v>
      </c>
    </row>
    <row r="31" customFormat="false" ht="12.8" hidden="false" customHeight="false" outlineLevel="0" collapsed="false">
      <c r="G31" s="6" t="s">
        <v>148</v>
      </c>
      <c r="H31" s="50" t="n">
        <v>-10</v>
      </c>
      <c r="I31" s="48" t="n">
        <v>-6.21</v>
      </c>
      <c r="M31" s="0"/>
      <c r="N31" s="0"/>
    </row>
    <row r="32" customFormat="false" ht="12.8" hidden="false" customHeight="false" outlineLevel="0" collapsed="false">
      <c r="G32" s="6" t="s">
        <v>149</v>
      </c>
      <c r="H32" s="50" t="n">
        <v>-10</v>
      </c>
      <c r="I32" s="48" t="n">
        <v>-5.68</v>
      </c>
      <c r="M32" s="42" t="s">
        <v>91</v>
      </c>
      <c r="N32" s="42" t="s">
        <v>92</v>
      </c>
    </row>
    <row r="33" customFormat="false" ht="12.8" hidden="false" customHeight="false" outlineLevel="0" collapsed="false">
      <c r="G33" s="6" t="s">
        <v>150</v>
      </c>
      <c r="H33" s="50" t="n">
        <v>-10</v>
      </c>
      <c r="I33" s="48" t="n">
        <v>-5.67</v>
      </c>
      <c r="M33" s="0"/>
      <c r="N33" s="42" t="s">
        <v>89</v>
      </c>
    </row>
    <row r="34" customFormat="false" ht="12.8" hidden="false" customHeight="false" outlineLevel="0" collapsed="false">
      <c r="G34" s="6" t="s">
        <v>151</v>
      </c>
      <c r="H34" s="50" t="n">
        <v>-10</v>
      </c>
      <c r="I34" s="49" t="n">
        <v>-3.81</v>
      </c>
      <c r="M34" s="0"/>
      <c r="N34" s="42" t="s">
        <v>93</v>
      </c>
    </row>
    <row r="35" customFormat="false" ht="12.8" hidden="false" customHeight="false" outlineLevel="0" collapsed="false">
      <c r="G35" s="6" t="s">
        <v>152</v>
      </c>
      <c r="H35" s="50" t="n">
        <v>-10</v>
      </c>
      <c r="I35" s="49" t="n">
        <v>-6.22</v>
      </c>
      <c r="M35" s="0"/>
      <c r="N35" s="0"/>
    </row>
    <row r="36" customFormat="false" ht="12.8" hidden="false" customHeight="false" outlineLevel="0" collapsed="false">
      <c r="G36" s="6" t="s">
        <v>153</v>
      </c>
      <c r="H36" s="50" t="n">
        <v>-10</v>
      </c>
      <c r="I36" s="49" t="n">
        <v>-6.89</v>
      </c>
      <c r="M36" s="42" t="s">
        <v>94</v>
      </c>
      <c r="N36" s="42" t="s">
        <v>95</v>
      </c>
    </row>
    <row r="37" customFormat="false" ht="12.8" hidden="false" customHeight="false" outlineLevel="0" collapsed="false">
      <c r="M37" s="0"/>
      <c r="N37" s="42" t="s">
        <v>89</v>
      </c>
    </row>
    <row r="38" customFormat="false" ht="12.8" hidden="false" customHeight="false" outlineLevel="0" collapsed="false">
      <c r="M38" s="0"/>
      <c r="N38" s="42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2015-10-23T13:54:04Z</dcterms:created>
  <dc:language>en-US</dc:language>
  <dcterms:modified xsi:type="dcterms:W3CDTF">2015-12-09T10:44:01Z</dcterms:modified>
  <cp:revision>12</cp:revision>
</cp:coreProperties>
</file>