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eral_man" sheetId="1" r:id="rId4"/>
  </sheets>
  <definedNames/>
  <calcPr/>
</workbook>
</file>

<file path=xl/sharedStrings.xml><?xml version="1.0" encoding="utf-8"?>
<sst xmlns="http://schemas.openxmlformats.org/spreadsheetml/2006/main" count="31" uniqueCount="31">
  <si>
    <t>Driver</t>
  </si>
  <si>
    <t>Client_stops</t>
  </si>
  <si>
    <t>Client_km</t>
  </si>
  <si>
    <t>Route Optimisation Only_stops</t>
  </si>
  <si>
    <t>Route Optimisation Only_km</t>
  </si>
  <si>
    <t>Route Panning and Optimisation_stops</t>
  </si>
  <si>
    <t>Route Panning and Optimisation_km</t>
  </si>
  <si>
    <t>Minutes_Driving_client</t>
  </si>
  <si>
    <t>Minutes_Driving_RO</t>
  </si>
  <si>
    <t>Minues_Driving_RO&amp;RP</t>
  </si>
  <si>
    <t>KM_Saved_RO</t>
  </si>
  <si>
    <t>Fuel_Consumption_client</t>
  </si>
  <si>
    <t>Fuel_Consumption_RO</t>
  </si>
  <si>
    <t>Fuel_Consumption_RO&amp;RP</t>
  </si>
  <si>
    <t>Fuel_Cost_client</t>
  </si>
  <si>
    <t>Fuel_Cost_RO</t>
  </si>
  <si>
    <t>Fuel_Cost_RO&amp;RP</t>
  </si>
  <si>
    <t>KM_Saved_RO_RP</t>
  </si>
  <si>
    <t>Minutes_Saved_RO</t>
  </si>
  <si>
    <t>Minutes_Saved_RP_RO</t>
  </si>
  <si>
    <t>Fuel_Saved_RO</t>
  </si>
  <si>
    <t>Fuel_Saved_RO_RP</t>
  </si>
  <si>
    <t>Fuel_Cost_Saved_RO</t>
  </si>
  <si>
    <t>Fuel_Cost_RO_RP</t>
  </si>
  <si>
    <t>P</t>
  </si>
  <si>
    <t>T</t>
  </si>
  <si>
    <t>M</t>
  </si>
  <si>
    <t>K</t>
  </si>
  <si>
    <t>G</t>
  </si>
  <si>
    <t>F</t>
  </si>
  <si>
    <t>MU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</si>
</sst>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0" fillId="2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2" fontId="3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6.88"/>
    <col customWidth="1" min="5" max="5" width="24.0"/>
    <col customWidth="1" min="6" max="6" width="29.63"/>
    <col customWidth="1" min="7" max="7" width="28.13"/>
    <col customWidth="1" min="8" max="8" width="18.75"/>
    <col customWidth="1" min="9" max="9" width="18.63"/>
    <col customWidth="1" min="10" max="10" width="22.13"/>
    <col customWidth="1" min="11" max="11" width="17.0"/>
    <col customWidth="1" min="12" max="12" width="21.0"/>
    <col customWidth="1" min="13" max="13" width="20.38"/>
    <col customWidth="1" min="14" max="14" width="21.88"/>
    <col customWidth="1" min="15" max="18" width="17.63"/>
    <col customWidth="1" min="19" max="19" width="16.13"/>
    <col customWidth="1" min="20" max="20" width="19.38"/>
    <col customWidth="1" min="21" max="21" width="16.75"/>
    <col customWidth="1" min="22" max="22" width="19.25"/>
    <col customWidth="1" min="23" max="23" width="19.0"/>
    <col customWidth="1" min="24" max="24" width="17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ht="15.75" customHeight="1">
      <c r="A2" s="7" t="s">
        <v>24</v>
      </c>
      <c r="B2" s="8">
        <v>15.0</v>
      </c>
      <c r="C2" s="8">
        <v>198.0</v>
      </c>
      <c r="D2" s="9">
        <v>15.0</v>
      </c>
      <c r="E2" s="9">
        <v>142.91</v>
      </c>
      <c r="F2" s="10">
        <v>6.0</v>
      </c>
      <c r="G2" s="10">
        <v>113.49000000000001</v>
      </c>
      <c r="H2" s="5">
        <f t="shared" ref="H2:H8" si="3">(C2/100)*60</f>
        <v>118.8</v>
      </c>
      <c r="I2" s="5">
        <f t="shared" ref="I2:I8" si="4">(E2/100)*60</f>
        <v>85.746</v>
      </c>
      <c r="J2" s="5">
        <f t="shared" ref="J2:J8" si="5">(G2/100)*60</f>
        <v>68.094</v>
      </c>
      <c r="K2" s="5">
        <f t="shared" ref="K2:K8" si="6">C2-E2</f>
        <v>55.09</v>
      </c>
      <c r="L2" s="5">
        <f t="shared" ref="L2:L8" si="7">C2/13</f>
        <v>15.23076923</v>
      </c>
      <c r="M2" s="5">
        <f t="shared" ref="M2:M8" si="8">E2/13</f>
        <v>10.99307692</v>
      </c>
      <c r="N2" s="5">
        <f t="shared" ref="N2:N8" si="9">G2/13</f>
        <v>8.73</v>
      </c>
      <c r="O2" s="5">
        <f t="shared" ref="O2:Q2" si="1">L2*23.4</f>
        <v>356.4</v>
      </c>
      <c r="P2" s="5">
        <f t="shared" si="1"/>
        <v>257.238</v>
      </c>
      <c r="Q2" s="5">
        <f t="shared" si="1"/>
        <v>204.282</v>
      </c>
      <c r="R2" s="5">
        <f t="shared" ref="R2:R8" si="11">C2-G2</f>
        <v>84.51</v>
      </c>
      <c r="S2" s="5">
        <f t="shared" ref="S2:S8" si="12">(K2/100)*60</f>
        <v>33.054</v>
      </c>
      <c r="T2" s="5">
        <f t="shared" ref="T2:T8" si="13">(R2/100)*60</f>
        <v>50.706</v>
      </c>
      <c r="U2" s="5">
        <f t="shared" ref="U2:U8" si="14">K2/13</f>
        <v>4.237692308</v>
      </c>
      <c r="V2" s="5">
        <f t="shared" ref="V2:V8" si="15">R2/13</f>
        <v>6.500769231</v>
      </c>
      <c r="W2" s="5">
        <f t="shared" ref="W2:X2" si="2">U2*23.4</f>
        <v>99.162</v>
      </c>
      <c r="X2" s="5">
        <f t="shared" si="2"/>
        <v>152.118</v>
      </c>
    </row>
    <row r="3" ht="15.75" customHeight="1">
      <c r="A3" s="7" t="s">
        <v>25</v>
      </c>
      <c r="B3" s="8">
        <v>15.0</v>
      </c>
      <c r="C3" s="8">
        <v>144.0</v>
      </c>
      <c r="D3" s="9">
        <v>15.0</v>
      </c>
      <c r="E3" s="9">
        <v>147.1</v>
      </c>
      <c r="F3" s="10">
        <v>12.0</v>
      </c>
      <c r="G3" s="10">
        <v>90.14</v>
      </c>
      <c r="H3" s="5">
        <f t="shared" si="3"/>
        <v>86.4</v>
      </c>
      <c r="I3" s="5">
        <f t="shared" si="4"/>
        <v>88.26</v>
      </c>
      <c r="J3" s="5">
        <f t="shared" si="5"/>
        <v>54.084</v>
      </c>
      <c r="K3" s="5">
        <f t="shared" si="6"/>
        <v>-3.1</v>
      </c>
      <c r="L3" s="5">
        <f t="shared" si="7"/>
        <v>11.07692308</v>
      </c>
      <c r="M3" s="5">
        <f t="shared" si="8"/>
        <v>11.31538462</v>
      </c>
      <c r="N3" s="5">
        <f t="shared" si="9"/>
        <v>6.933846154</v>
      </c>
      <c r="O3" s="5">
        <f t="shared" ref="O3:Q3" si="10">L3*23.4</f>
        <v>259.2</v>
      </c>
      <c r="P3" s="5">
        <f t="shared" si="10"/>
        <v>264.78</v>
      </c>
      <c r="Q3" s="5">
        <f t="shared" si="10"/>
        <v>162.252</v>
      </c>
      <c r="R3" s="5">
        <f t="shared" si="11"/>
        <v>53.86</v>
      </c>
      <c r="S3" s="5">
        <f t="shared" si="12"/>
        <v>-1.86</v>
      </c>
      <c r="T3" s="5">
        <f t="shared" si="13"/>
        <v>32.316</v>
      </c>
      <c r="U3" s="5">
        <f t="shared" si="14"/>
        <v>-0.2384615385</v>
      </c>
      <c r="V3" s="5">
        <f t="shared" si="15"/>
        <v>4.143076923</v>
      </c>
      <c r="W3" s="5">
        <f t="shared" ref="W3:X3" si="16">U3*23.4</f>
        <v>-5.58</v>
      </c>
      <c r="X3" s="5">
        <f t="shared" si="16"/>
        <v>96.948</v>
      </c>
    </row>
    <row r="4" ht="15.75" customHeight="1">
      <c r="A4" s="7" t="s">
        <v>26</v>
      </c>
      <c r="B4" s="8">
        <v>15.0</v>
      </c>
      <c r="C4" s="8">
        <v>180.0</v>
      </c>
      <c r="D4" s="9">
        <v>15.0</v>
      </c>
      <c r="E4" s="9">
        <v>166.37</v>
      </c>
      <c r="F4" s="10">
        <v>11.0</v>
      </c>
      <c r="G4" s="10">
        <v>135.04</v>
      </c>
      <c r="H4" s="5">
        <f t="shared" si="3"/>
        <v>108</v>
      </c>
      <c r="I4" s="5">
        <f t="shared" si="4"/>
        <v>99.822</v>
      </c>
      <c r="J4" s="5">
        <f t="shared" si="5"/>
        <v>81.024</v>
      </c>
      <c r="K4" s="5">
        <f t="shared" si="6"/>
        <v>13.63</v>
      </c>
      <c r="L4" s="5">
        <f t="shared" si="7"/>
        <v>13.84615385</v>
      </c>
      <c r="M4" s="5">
        <f t="shared" si="8"/>
        <v>12.79769231</v>
      </c>
      <c r="N4" s="5">
        <f t="shared" si="9"/>
        <v>10.38769231</v>
      </c>
      <c r="O4" s="5">
        <f t="shared" ref="O4:Q4" si="17">L4*23.4</f>
        <v>324</v>
      </c>
      <c r="P4" s="5">
        <f t="shared" si="17"/>
        <v>299.466</v>
      </c>
      <c r="Q4" s="5">
        <f t="shared" si="17"/>
        <v>243.072</v>
      </c>
      <c r="R4" s="5">
        <f t="shared" si="11"/>
        <v>44.96</v>
      </c>
      <c r="S4" s="5">
        <f t="shared" si="12"/>
        <v>8.178</v>
      </c>
      <c r="T4" s="5">
        <f t="shared" si="13"/>
        <v>26.976</v>
      </c>
      <c r="U4" s="5">
        <f t="shared" si="14"/>
        <v>1.048461538</v>
      </c>
      <c r="V4" s="5">
        <f t="shared" si="15"/>
        <v>3.458461538</v>
      </c>
      <c r="W4" s="5">
        <f t="shared" ref="W4:X4" si="18">U4*23.4</f>
        <v>24.534</v>
      </c>
      <c r="X4" s="5">
        <f t="shared" si="18"/>
        <v>80.928</v>
      </c>
    </row>
    <row r="5" ht="15.75" customHeight="1">
      <c r="A5" s="7" t="s">
        <v>27</v>
      </c>
      <c r="B5" s="8">
        <v>23.0</v>
      </c>
      <c r="C5" s="8">
        <v>106.0</v>
      </c>
      <c r="D5" s="9">
        <v>23.0</v>
      </c>
      <c r="E5" s="9">
        <v>70.17999999999999</v>
      </c>
      <c r="F5" s="10">
        <v>17.0</v>
      </c>
      <c r="G5" s="10">
        <v>97.62</v>
      </c>
      <c r="H5" s="5">
        <f t="shared" si="3"/>
        <v>63.6</v>
      </c>
      <c r="I5" s="5">
        <f t="shared" si="4"/>
        <v>42.108</v>
      </c>
      <c r="J5" s="5">
        <f t="shared" si="5"/>
        <v>58.572</v>
      </c>
      <c r="K5" s="5">
        <f t="shared" si="6"/>
        <v>35.82</v>
      </c>
      <c r="L5" s="5">
        <f t="shared" si="7"/>
        <v>8.153846154</v>
      </c>
      <c r="M5" s="5">
        <f t="shared" si="8"/>
        <v>5.398461538</v>
      </c>
      <c r="N5" s="5">
        <f t="shared" si="9"/>
        <v>7.509230769</v>
      </c>
      <c r="O5" s="5">
        <f t="shared" ref="O5:Q5" si="19">L5*23.4</f>
        <v>190.8</v>
      </c>
      <c r="P5" s="5">
        <f t="shared" si="19"/>
        <v>126.324</v>
      </c>
      <c r="Q5" s="5">
        <f t="shared" si="19"/>
        <v>175.716</v>
      </c>
      <c r="R5" s="5">
        <f t="shared" si="11"/>
        <v>8.38</v>
      </c>
      <c r="S5" s="5">
        <f t="shared" si="12"/>
        <v>21.492</v>
      </c>
      <c r="T5" s="5">
        <f t="shared" si="13"/>
        <v>5.028</v>
      </c>
      <c r="U5" s="5">
        <f t="shared" si="14"/>
        <v>2.755384615</v>
      </c>
      <c r="V5" s="5">
        <f t="shared" si="15"/>
        <v>0.6446153846</v>
      </c>
      <c r="W5" s="5">
        <f t="shared" ref="W5:X5" si="20">U5*23.4</f>
        <v>64.476</v>
      </c>
      <c r="X5" s="5">
        <f t="shared" si="20"/>
        <v>15.084</v>
      </c>
    </row>
    <row r="6" ht="15.75" customHeight="1">
      <c r="A6" s="7" t="s">
        <v>28</v>
      </c>
      <c r="B6" s="8">
        <v>4.0</v>
      </c>
      <c r="C6" s="8">
        <v>170.0</v>
      </c>
      <c r="D6" s="9">
        <v>4.0</v>
      </c>
      <c r="E6" s="9">
        <v>172.54999999999998</v>
      </c>
      <c r="F6" s="10">
        <v>23.0</v>
      </c>
      <c r="G6" s="10">
        <v>73.86</v>
      </c>
      <c r="H6" s="5">
        <f t="shared" si="3"/>
        <v>102</v>
      </c>
      <c r="I6" s="5">
        <f t="shared" si="4"/>
        <v>103.53</v>
      </c>
      <c r="J6" s="5">
        <f t="shared" si="5"/>
        <v>44.316</v>
      </c>
      <c r="K6" s="5">
        <f t="shared" si="6"/>
        <v>-2.55</v>
      </c>
      <c r="L6" s="5">
        <f t="shared" si="7"/>
        <v>13.07692308</v>
      </c>
      <c r="M6" s="5">
        <f t="shared" si="8"/>
        <v>13.27307692</v>
      </c>
      <c r="N6" s="5">
        <f t="shared" si="9"/>
        <v>5.681538462</v>
      </c>
      <c r="O6" s="5">
        <f t="shared" ref="O6:Q6" si="21">L6*23.4</f>
        <v>306</v>
      </c>
      <c r="P6" s="5">
        <f t="shared" si="21"/>
        <v>310.59</v>
      </c>
      <c r="Q6" s="5">
        <f t="shared" si="21"/>
        <v>132.948</v>
      </c>
      <c r="R6" s="5">
        <f t="shared" si="11"/>
        <v>96.14</v>
      </c>
      <c r="S6" s="5">
        <f t="shared" si="12"/>
        <v>-1.53</v>
      </c>
      <c r="T6" s="5">
        <f t="shared" si="13"/>
        <v>57.684</v>
      </c>
      <c r="U6" s="5">
        <f t="shared" si="14"/>
        <v>-0.1961538462</v>
      </c>
      <c r="V6" s="5">
        <f t="shared" si="15"/>
        <v>7.395384615</v>
      </c>
      <c r="W6" s="5">
        <f t="shared" ref="W6:X6" si="22">U6*23.4</f>
        <v>-4.59</v>
      </c>
      <c r="X6" s="5">
        <f t="shared" si="22"/>
        <v>173.052</v>
      </c>
    </row>
    <row r="7" ht="15.75" customHeight="1">
      <c r="A7" s="7" t="s">
        <v>29</v>
      </c>
      <c r="B7" s="8">
        <v>5.0</v>
      </c>
      <c r="C7" s="8">
        <v>297.0</v>
      </c>
      <c r="D7" s="9">
        <v>5.0</v>
      </c>
      <c r="E7" s="9">
        <v>214.25</v>
      </c>
      <c r="F7" s="10">
        <v>1.0</v>
      </c>
      <c r="G7" s="10">
        <v>173.22</v>
      </c>
      <c r="H7" s="5">
        <f t="shared" si="3"/>
        <v>178.2</v>
      </c>
      <c r="I7" s="5">
        <f t="shared" si="4"/>
        <v>128.55</v>
      </c>
      <c r="J7" s="5">
        <f t="shared" si="5"/>
        <v>103.932</v>
      </c>
      <c r="K7" s="5">
        <f t="shared" si="6"/>
        <v>82.75</v>
      </c>
      <c r="L7" s="5">
        <f t="shared" si="7"/>
        <v>22.84615385</v>
      </c>
      <c r="M7" s="5">
        <f t="shared" si="8"/>
        <v>16.48076923</v>
      </c>
      <c r="N7" s="5">
        <f t="shared" si="9"/>
        <v>13.32461538</v>
      </c>
      <c r="O7" s="5">
        <f t="shared" ref="O7:Q7" si="23">L7*23.4</f>
        <v>534.6</v>
      </c>
      <c r="P7" s="5">
        <f t="shared" si="23"/>
        <v>385.65</v>
      </c>
      <c r="Q7" s="5">
        <f t="shared" si="23"/>
        <v>311.796</v>
      </c>
      <c r="R7" s="5">
        <f t="shared" si="11"/>
        <v>123.78</v>
      </c>
      <c r="S7" s="5">
        <f t="shared" si="12"/>
        <v>49.65</v>
      </c>
      <c r="T7" s="5">
        <f t="shared" si="13"/>
        <v>74.268</v>
      </c>
      <c r="U7" s="5">
        <f t="shared" si="14"/>
        <v>6.365384615</v>
      </c>
      <c r="V7" s="5">
        <f t="shared" si="15"/>
        <v>9.521538462</v>
      </c>
      <c r="W7" s="5">
        <f t="shared" ref="W7:X7" si="24">U7*23.4</f>
        <v>148.95</v>
      </c>
      <c r="X7" s="5">
        <f t="shared" si="24"/>
        <v>222.804</v>
      </c>
    </row>
    <row r="8" ht="15.75" customHeight="1">
      <c r="A8" s="7" t="s">
        <v>30</v>
      </c>
      <c r="B8" s="8">
        <v>2.0</v>
      </c>
      <c r="C8" s="8">
        <v>148.0</v>
      </c>
      <c r="D8" s="9">
        <v>2.0</v>
      </c>
      <c r="E8" s="9">
        <v>63.120000000000005</v>
      </c>
      <c r="F8" s="10">
        <v>9.0</v>
      </c>
      <c r="G8" s="10">
        <v>138.7</v>
      </c>
      <c r="H8" s="5">
        <f t="shared" si="3"/>
        <v>88.8</v>
      </c>
      <c r="I8" s="5">
        <f t="shared" si="4"/>
        <v>37.872</v>
      </c>
      <c r="J8" s="5">
        <f t="shared" si="5"/>
        <v>83.22</v>
      </c>
      <c r="K8" s="5">
        <f t="shared" si="6"/>
        <v>84.88</v>
      </c>
      <c r="L8" s="5">
        <f t="shared" si="7"/>
        <v>11.38461538</v>
      </c>
      <c r="M8" s="5">
        <f t="shared" si="8"/>
        <v>4.855384615</v>
      </c>
      <c r="N8" s="5">
        <f t="shared" si="9"/>
        <v>10.66923077</v>
      </c>
      <c r="O8" s="5">
        <f t="shared" ref="O8:Q8" si="25">L8*23.4</f>
        <v>266.4</v>
      </c>
      <c r="P8" s="5">
        <f t="shared" si="25"/>
        <v>113.616</v>
      </c>
      <c r="Q8" s="5">
        <f t="shared" si="25"/>
        <v>249.66</v>
      </c>
      <c r="R8" s="5">
        <f t="shared" si="11"/>
        <v>9.3</v>
      </c>
      <c r="S8" s="5">
        <f t="shared" si="12"/>
        <v>50.928</v>
      </c>
      <c r="T8" s="5">
        <f t="shared" si="13"/>
        <v>5.58</v>
      </c>
      <c r="U8" s="5">
        <f t="shared" si="14"/>
        <v>6.529230769</v>
      </c>
      <c r="V8" s="5">
        <f t="shared" si="15"/>
        <v>0.7153846154</v>
      </c>
      <c r="W8" s="5">
        <f t="shared" ref="W8:X8" si="26">U8*23.4</f>
        <v>152.784</v>
      </c>
      <c r="X8" s="5">
        <f t="shared" si="26"/>
        <v>16.74</v>
      </c>
    </row>
  </sheetData>
  <drawing r:id="rId1"/>
</worksheet>
</file>