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ason\Downloads\"/>
    </mc:Choice>
  </mc:AlternateContent>
  <xr:revisionPtr revIDLastSave="0" documentId="13_ncr:1_{B2083DF0-9571-4C6E-971A-2DE931C50EE9}" xr6:coauthVersionLast="47" xr6:coauthVersionMax="47" xr10:uidLastSave="{00000000-0000-0000-0000-000000000000}"/>
  <bookViews>
    <workbookView xWindow="384" yWindow="384" windowWidth="17280" windowHeight="8880" firstSheet="1" activeTab="1" xr2:uid="{00000000-000D-0000-FFFF-FFFF00000000}"/>
  </bookViews>
  <sheets>
    <sheet name="Sheet1" sheetId="1" state="hidden" r:id="rId1"/>
    <sheet name="Sprint 0 Sheet" sheetId="2" r:id="rId2"/>
    <sheet name="Team Burndown Chart" sheetId="3" r:id="rId3"/>
    <sheet name="Jason Burndown Chart" sheetId="4" r:id="rId4"/>
    <sheet name="Jesus Burndown Chart" sheetId="5" r:id="rId5"/>
    <sheet name="Vi Burndown Chart" sheetId="6" r:id="rId6"/>
    <sheet name="Gio Burndown Chart" sheetId="7" r:id="rId7"/>
    <sheet name="Rainier Burndown Char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D28" i="2" s="1"/>
  <c r="E28" i="2" s="1"/>
  <c r="F28" i="2" s="1"/>
  <c r="G28" i="2" s="1"/>
  <c r="H28" i="2" s="1"/>
  <c r="I28" i="2" s="1"/>
  <c r="J28" i="2" s="1"/>
  <c r="C27" i="2"/>
  <c r="D27" i="2" s="1"/>
  <c r="E27" i="2" s="1"/>
  <c r="F27" i="2" s="1"/>
  <c r="G27" i="2" s="1"/>
  <c r="H27" i="2" s="1"/>
  <c r="I27" i="2" s="1"/>
  <c r="J27" i="2" s="1"/>
  <c r="C24" i="2"/>
  <c r="D24" i="2" s="1"/>
  <c r="E24" i="2" s="1"/>
  <c r="F24" i="2" s="1"/>
  <c r="G24" i="2" s="1"/>
  <c r="H24" i="2" s="1"/>
  <c r="I24" i="2" s="1"/>
  <c r="J24" i="2" s="1"/>
  <c r="C23" i="2"/>
  <c r="D23" i="2" s="1"/>
  <c r="E23" i="2" s="1"/>
  <c r="F23" i="2" s="1"/>
  <c r="G23" i="2" s="1"/>
  <c r="H23" i="2" s="1"/>
  <c r="I23" i="2" s="1"/>
  <c r="J23" i="2" s="1"/>
  <c r="C20" i="2"/>
  <c r="D20" i="2" s="1"/>
  <c r="E20" i="2" s="1"/>
  <c r="F20" i="2" s="1"/>
  <c r="G20" i="2" s="1"/>
  <c r="H20" i="2" s="1"/>
  <c r="I20" i="2" s="1"/>
  <c r="J20" i="2" s="1"/>
  <c r="C19" i="2"/>
  <c r="D19" i="2" s="1"/>
  <c r="E19" i="2" s="1"/>
  <c r="F19" i="2" s="1"/>
  <c r="G19" i="2" s="1"/>
  <c r="H19" i="2" s="1"/>
  <c r="I19" i="2" s="1"/>
  <c r="J19" i="2" s="1"/>
  <c r="C16" i="2"/>
  <c r="D16" i="2" s="1"/>
  <c r="E16" i="2" s="1"/>
  <c r="F16" i="2" s="1"/>
  <c r="G16" i="2" s="1"/>
  <c r="H16" i="2" s="1"/>
  <c r="I16" i="2" s="1"/>
  <c r="J16" i="2" s="1"/>
  <c r="C15" i="2"/>
  <c r="D15" i="2" s="1"/>
  <c r="E15" i="2" s="1"/>
  <c r="F15" i="2" s="1"/>
  <c r="G15" i="2" s="1"/>
  <c r="H15" i="2" s="1"/>
  <c r="I15" i="2" s="1"/>
  <c r="J15" i="2" s="1"/>
  <c r="C12" i="2"/>
  <c r="D12" i="2" s="1"/>
  <c r="E12" i="2" s="1"/>
  <c r="F12" i="2" s="1"/>
  <c r="G12" i="2" s="1"/>
  <c r="H12" i="2" s="1"/>
  <c r="I12" i="2" s="1"/>
  <c r="J12" i="2" s="1"/>
  <c r="C11" i="2"/>
  <c r="D11" i="2" s="1"/>
  <c r="E11" i="2" s="1"/>
  <c r="F11" i="2" s="1"/>
  <c r="G11" i="2" s="1"/>
  <c r="H11" i="2" s="1"/>
  <c r="I11" i="2" s="1"/>
  <c r="J11" i="2" s="1"/>
  <c r="C8" i="2"/>
  <c r="D8" i="2" s="1"/>
  <c r="E8" i="2" s="1"/>
  <c r="F8" i="2" s="1"/>
  <c r="G8" i="2" s="1"/>
  <c r="H8" i="2" s="1"/>
  <c r="I8" i="2" s="1"/>
  <c r="J8" i="2" s="1"/>
  <c r="C7" i="2"/>
  <c r="D7" i="2" s="1"/>
  <c r="E7" i="2" s="1"/>
  <c r="F7" i="2" s="1"/>
  <c r="G7" i="2" s="1"/>
  <c r="H7" i="2" s="1"/>
  <c r="I7" i="2" s="1"/>
  <c r="J7" i="2" s="1"/>
  <c r="F21" i="1"/>
  <c r="E21" i="1"/>
  <c r="D21" i="1"/>
  <c r="C21" i="1"/>
  <c r="C22" i="1" s="1"/>
  <c r="B21" i="1"/>
  <c r="B22" i="1" s="1"/>
  <c r="B23" i="1" s="1"/>
  <c r="B24" i="1" s="1"/>
  <c r="B25" i="1" s="1"/>
  <c r="B26" i="1" s="1"/>
  <c r="B27" i="1" s="1"/>
  <c r="B28" i="1" s="1"/>
  <c r="D12" i="1"/>
  <c r="D13" i="1" s="1"/>
  <c r="D14" i="1" s="1"/>
  <c r="D15" i="1" s="1"/>
  <c r="D16" i="1" s="1"/>
  <c r="D17" i="1" s="1"/>
  <c r="D18" i="1" s="1"/>
  <c r="F11" i="1"/>
  <c r="F12" i="1" s="1"/>
  <c r="F13" i="1" s="1"/>
  <c r="F14" i="1" s="1"/>
  <c r="F15" i="1" s="1"/>
  <c r="F16" i="1" s="1"/>
  <c r="F17" i="1" s="1"/>
  <c r="F18" i="1" s="1"/>
  <c r="E11" i="1"/>
  <c r="E12" i="1" s="1"/>
  <c r="E13" i="1" s="1"/>
  <c r="E14" i="1" s="1"/>
  <c r="E15" i="1" s="1"/>
  <c r="E16" i="1" s="1"/>
  <c r="E17" i="1" s="1"/>
  <c r="E18" i="1" s="1"/>
  <c r="D11" i="1"/>
  <c r="C11" i="1"/>
  <c r="C12" i="1" s="1"/>
  <c r="C13" i="1" s="1"/>
  <c r="C14" i="1" s="1"/>
  <c r="C15" i="1" s="1"/>
  <c r="C16" i="1" s="1"/>
  <c r="C17" i="1" s="1"/>
  <c r="C18" i="1" s="1"/>
  <c r="B11" i="1"/>
  <c r="B12" i="1" s="1"/>
  <c r="B13" i="1" s="1"/>
  <c r="B14" i="1" s="1"/>
  <c r="B15" i="1" s="1"/>
  <c r="B16" i="1" s="1"/>
  <c r="B17" i="1" s="1"/>
  <c r="B18" i="1" s="1"/>
  <c r="O2" i="1"/>
  <c r="K2" i="1"/>
  <c r="C23" i="1" l="1"/>
  <c r="C24" i="1" s="1"/>
  <c r="C25" i="1" s="1"/>
  <c r="C26" i="1" s="1"/>
  <c r="C27" i="1" s="1"/>
  <c r="C28" i="1" s="1"/>
  <c r="D22" i="1" s="1"/>
  <c r="D23" i="1" l="1"/>
  <c r="D24" i="1" s="1"/>
  <c r="D25" i="1" s="1"/>
  <c r="D26" i="1" s="1"/>
  <c r="D27" i="1" s="1"/>
  <c r="D28" i="1" s="1"/>
  <c r="E22" i="1"/>
  <c r="E23" i="1" l="1"/>
  <c r="E24" i="1" s="1"/>
  <c r="E25" i="1" s="1"/>
  <c r="E26" i="1" s="1"/>
  <c r="E27" i="1" s="1"/>
  <c r="E28" i="1" s="1"/>
  <c r="F22" i="1" s="1"/>
  <c r="F23" i="1" s="1"/>
  <c r="F24" i="1" s="1"/>
  <c r="F25" i="1" s="1"/>
  <c r="F26" i="1" s="1"/>
  <c r="F27" i="1" s="1"/>
  <c r="F28" i="1" s="1"/>
</calcChain>
</file>

<file path=xl/sharedStrings.xml><?xml version="1.0" encoding="utf-8"?>
<sst xmlns="http://schemas.openxmlformats.org/spreadsheetml/2006/main" count="50" uniqueCount="28">
  <si>
    <t>Jesus</t>
  </si>
  <si>
    <t>Jason</t>
  </si>
  <si>
    <t>Vi</t>
  </si>
  <si>
    <t>Gio</t>
  </si>
  <si>
    <t>Rainier</t>
  </si>
  <si>
    <t>Maximum Workable Hours</t>
  </si>
  <si>
    <t>Actual Hours</t>
  </si>
  <si>
    <t>Expected Days of No Work</t>
  </si>
  <si>
    <t>Remaining Hours</t>
  </si>
  <si>
    <t>OPTIMAL OUTCOME</t>
  </si>
  <si>
    <t>Sprint 0 Burndown Chart</t>
  </si>
  <si>
    <t>Name</t>
  </si>
  <si>
    <t>Initial Estimate</t>
  </si>
  <si>
    <t>Copy this square for any day that is know you will not have any work done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</si>
  <si>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</si>
  <si>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</si>
  <si>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</si>
  <si>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</si>
  <si>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</si>
  <si>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</si>
  <si>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</si>
  <si>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</si>
  <si>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Jason : Swapped September 19 and September 20 to work to account for test in other class.</t>
  </si>
  <si>
    <t>Remaining Effort</t>
  </si>
  <si>
    <t>Ideal Trend</t>
  </si>
  <si>
    <t>Jesus: Lost hours due to other work, gained hours other days by working between classes</t>
  </si>
  <si>
    <t>Vi - September 23 - suddent family matters couldn't get any work done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</si>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</sst>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mm\ d"/>
  </numFmts>
  <fonts count="11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2"/>
      <color theme="1"/>
      <name val="Arial"/>
      <scheme val="minor"/>
    </font>
    <font>
      <sz val="12"/>
      <color theme="1"/>
      <name val="Arial"/>
    </font>
    <font>
      <b/>
      <sz val="20"/>
      <color theme="1"/>
      <name val="Arial"/>
      <scheme val="minor"/>
    </font>
    <font>
      <sz val="10"/>
      <name val="Arial"/>
    </font>
    <font>
      <b/>
      <sz val="14"/>
      <color theme="1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4" fontId="1" fillId="0" borderId="0" xfId="0" applyNumberFormat="1" applyFont="1"/>
    <xf numFmtId="0" fontId="4" fillId="2" borderId="0" xfId="0" applyFont="1" applyFill="1"/>
    <xf numFmtId="0" fontId="4" fillId="0" borderId="0" xfId="0" applyFont="1" applyAlignment="1">
      <alignment horizontal="left"/>
    </xf>
    <xf numFmtId="0" fontId="5" fillId="0" borderId="0" xfId="0" applyFont="1"/>
    <xf numFmtId="0" fontId="5" fillId="2" borderId="0" xfId="0" applyFont="1" applyFill="1"/>
    <xf numFmtId="164" fontId="4" fillId="3" borderId="0" xfId="0" applyNumberFormat="1" applyFont="1" applyFill="1"/>
    <xf numFmtId="0" fontId="4" fillId="3" borderId="0" xfId="0" applyFont="1" applyFill="1"/>
    <xf numFmtId="0" fontId="5" fillId="3" borderId="0" xfId="0" applyFont="1" applyFill="1"/>
    <xf numFmtId="0" fontId="6" fillId="0" borderId="0" xfId="0" applyFont="1"/>
    <xf numFmtId="0" fontId="7" fillId="0" borderId="0" xfId="0" applyFont="1" applyAlignment="1">
      <alignment horizontal="right"/>
    </xf>
    <xf numFmtId="165" fontId="4" fillId="0" borderId="0" xfId="0" applyNumberFormat="1" applyFont="1"/>
    <xf numFmtId="0" fontId="2" fillId="5" borderId="5" xfId="0" applyFont="1" applyFill="1" applyBorder="1"/>
    <xf numFmtId="165" fontId="2" fillId="5" borderId="5" xfId="0" applyNumberFormat="1" applyFont="1" applyFill="1" applyBorder="1" applyAlignment="1">
      <alignment horizontal="center"/>
    </xf>
    <xf numFmtId="0" fontId="4" fillId="2" borderId="5" xfId="0" applyFont="1" applyFill="1" applyBorder="1"/>
    <xf numFmtId="0" fontId="2" fillId="5" borderId="5" xfId="0" applyFont="1" applyFill="1" applyBorder="1" applyAlignment="1">
      <alignment horizontal="center"/>
    </xf>
    <xf numFmtId="0" fontId="4" fillId="0" borderId="5" xfId="0" applyFont="1" applyBorder="1"/>
    <xf numFmtId="0" fontId="10" fillId="6" borderId="5" xfId="0" applyFont="1" applyFill="1" applyBorder="1"/>
    <xf numFmtId="0" fontId="2" fillId="6" borderId="5" xfId="0" applyFont="1" applyFill="1" applyBorder="1"/>
    <xf numFmtId="0" fontId="4" fillId="6" borderId="5" xfId="0" applyFont="1" applyFill="1" applyBorder="1"/>
    <xf numFmtId="0" fontId="2" fillId="7" borderId="5" xfId="0" applyFont="1" applyFill="1" applyBorder="1"/>
    <xf numFmtId="0" fontId="4" fillId="7" borderId="5" xfId="0" applyFont="1" applyFill="1" applyBorder="1"/>
    <xf numFmtId="0" fontId="2" fillId="8" borderId="5" xfId="0" applyFont="1" applyFill="1" applyBorder="1"/>
    <xf numFmtId="0" fontId="4" fillId="8" borderId="5" xfId="0" applyFont="1" applyFill="1" applyBorder="1"/>
    <xf numFmtId="0" fontId="10" fillId="10" borderId="5" xfId="0" applyFont="1" applyFill="1" applyBorder="1"/>
    <xf numFmtId="0" fontId="2" fillId="10" borderId="5" xfId="0" applyFont="1" applyFill="1" applyBorder="1"/>
    <xf numFmtId="0" fontId="4" fillId="10" borderId="5" xfId="0" applyFont="1" applyFill="1" applyBorder="1"/>
    <xf numFmtId="0" fontId="10" fillId="11" borderId="5" xfId="0" applyFont="1" applyFill="1" applyBorder="1"/>
    <xf numFmtId="0" fontId="2" fillId="11" borderId="5" xfId="0" applyFont="1" applyFill="1" applyBorder="1"/>
    <xf numFmtId="0" fontId="4" fillId="11" borderId="5" xfId="0" applyFont="1" applyFill="1" applyBorder="1"/>
    <xf numFmtId="0" fontId="10" fillId="12" borderId="5" xfId="0" applyFont="1" applyFill="1" applyBorder="1"/>
    <xf numFmtId="0" fontId="2" fillId="12" borderId="5" xfId="0" applyFont="1" applyFill="1" applyBorder="1"/>
    <xf numFmtId="0" fontId="4" fillId="12" borderId="5" xfId="0" applyFont="1" applyFill="1" applyBorder="1"/>
    <xf numFmtId="0" fontId="10" fillId="13" borderId="5" xfId="0" applyFont="1" applyFill="1" applyBorder="1"/>
    <xf numFmtId="0" fontId="2" fillId="13" borderId="5" xfId="0" applyFont="1" applyFill="1" applyBorder="1"/>
    <xf numFmtId="0" fontId="4" fillId="13" borderId="5" xfId="0" applyFont="1" applyFill="1" applyBorder="1"/>
    <xf numFmtId="0" fontId="10" fillId="0" borderId="5" xfId="0" applyFont="1" applyBorder="1"/>
    <xf numFmtId="0" fontId="8" fillId="4" borderId="1" xfId="0" applyFont="1" applyFill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4" fillId="0" borderId="1" xfId="0" applyFont="1" applyBorder="1"/>
    <xf numFmtId="0" fontId="4" fillId="0" borderId="4" xfId="0" applyFont="1" applyBorder="1"/>
    <xf numFmtId="0" fontId="9" fillId="0" borderId="6" xfId="0" applyFont="1" applyBorder="1"/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/>
    <xf numFmtId="0" fontId="2" fillId="8" borderId="1" xfId="0" applyFont="1" applyFill="1" applyBorder="1"/>
    <xf numFmtId="0" fontId="4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0 Sheet'!$A$27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'Sprint 0 Sheet'!$B$5:$J$5</c:f>
              <c:strCache>
                <c:ptCount val="9"/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Day 6</c:v>
                </c:pt>
                <c:pt idx="8">
                  <c:v>Day 7</c:v>
                </c:pt>
              </c:strCache>
            </c:strRef>
          </c:cat>
          <c:val>
            <c:numRef>
              <c:f>'Sprint 0 Sheet'!$B$27:$J$27</c:f>
              <c:numCache>
                <c:formatCode>General</c:formatCode>
                <c:ptCount val="9"/>
                <c:pt idx="1">
                  <c:v>127.5</c:v>
                </c:pt>
                <c:pt idx="2">
                  <c:v>118.5</c:v>
                </c:pt>
                <c:pt idx="3">
                  <c:v>107.5</c:v>
                </c:pt>
                <c:pt idx="4">
                  <c:v>94.5</c:v>
                </c:pt>
                <c:pt idx="5">
                  <c:v>66.5</c:v>
                </c:pt>
                <c:pt idx="6">
                  <c:v>61.5</c:v>
                </c:pt>
                <c:pt idx="7">
                  <c:v>47.5</c:v>
                </c:pt>
                <c:pt idx="8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1-4CA3-9296-80C0D92323FA}"/>
            </c:ext>
          </c:extLst>
        </c:ser>
        <c:ser>
          <c:idx val="1"/>
          <c:order val="1"/>
          <c:tx>
            <c:strRef>
              <c:f>'Sprint 0 Sheet'!$A$28</c:f>
              <c:strCache>
                <c:ptCount val="1"/>
                <c:pt idx="0">
                  <c:v>Ideal Trend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'Sprint 0 Sheet'!$B$5:$J$5</c:f>
              <c:strCache>
                <c:ptCount val="9"/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Day 6</c:v>
                </c:pt>
                <c:pt idx="8">
                  <c:v>Day 7</c:v>
                </c:pt>
              </c:strCache>
            </c:strRef>
          </c:cat>
          <c:val>
            <c:numRef>
              <c:f>'Sprint 0 Sheet'!$B$28:$J$28</c:f>
              <c:numCache>
                <c:formatCode>General</c:formatCode>
                <c:ptCount val="9"/>
                <c:pt idx="1">
                  <c:v>127.5</c:v>
                </c:pt>
                <c:pt idx="2">
                  <c:v>109.28571428571428</c:v>
                </c:pt>
                <c:pt idx="3">
                  <c:v>91.071428571428555</c:v>
                </c:pt>
                <c:pt idx="4">
                  <c:v>72.857142857142833</c:v>
                </c:pt>
                <c:pt idx="5">
                  <c:v>54.642857142857117</c:v>
                </c:pt>
                <c:pt idx="6">
                  <c:v>36.428571428571402</c:v>
                </c:pt>
                <c:pt idx="7">
                  <c:v>18.214285714285687</c:v>
                </c:pt>
                <c:pt idx="8">
                  <c:v>-2.8421709430404007E-14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1-4CA3-9296-80C0D9232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606346"/>
        <c:axId val="393255116"/>
      </c:lineChart>
      <c:catAx>
        <c:axId val="976606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3255116"/>
        <c:crosses val="autoZero"/>
        <c:auto val="1"/>
        <c:lblAlgn val="ctr"/>
        <c:lblOffset val="100"/>
        <c:noMultiLvlLbl val="1"/>
      </c:catAx>
      <c:valAx>
        <c:axId val="393255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66063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Jason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0 Sheet'!$A$7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'Sprint 0 Sheet'!$B$5:$J$5</c:f>
              <c:strCache>
                <c:ptCount val="9"/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Day 6</c:v>
                </c:pt>
                <c:pt idx="8">
                  <c:v>Day 7</c:v>
                </c:pt>
              </c:strCache>
            </c:strRef>
          </c:cat>
          <c:val>
            <c:numRef>
              <c:f>'Sprint 0 Sheet'!$B$7:$J$7</c:f>
              <c:numCache>
                <c:formatCode>General</c:formatCode>
                <c:ptCount val="9"/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20</c:v>
                </c:pt>
                <c:pt idx="6">
                  <c:v>16</c:v>
                </c:pt>
                <c:pt idx="7">
                  <c:v>10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F-48A2-B5D0-10CF9584057E}"/>
            </c:ext>
          </c:extLst>
        </c:ser>
        <c:ser>
          <c:idx val="1"/>
          <c:order val="1"/>
          <c:tx>
            <c:strRef>
              <c:f>'Sprint 0 Sheet'!$A$8</c:f>
              <c:strCache>
                <c:ptCount val="1"/>
                <c:pt idx="0">
                  <c:v>Ideal Trend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'Sprint 0 Sheet'!$B$5:$J$5</c:f>
              <c:strCache>
                <c:ptCount val="9"/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Day 6</c:v>
                </c:pt>
                <c:pt idx="8">
                  <c:v>Day 7</c:v>
                </c:pt>
              </c:strCache>
            </c:strRef>
          </c:cat>
          <c:val>
            <c:numRef>
              <c:f>'Sprint 0 Sheet'!$B$8:$J$8</c:f>
              <c:numCache>
                <c:formatCode>General</c:formatCode>
                <c:ptCount val="9"/>
                <c:pt idx="1">
                  <c:v>30</c:v>
                </c:pt>
                <c:pt idx="2">
                  <c:v>25.714285714285715</c:v>
                </c:pt>
                <c:pt idx="3">
                  <c:v>21.428571428571431</c:v>
                </c:pt>
                <c:pt idx="4">
                  <c:v>17.142857142857146</c:v>
                </c:pt>
                <c:pt idx="5">
                  <c:v>12.857142857142861</c:v>
                </c:pt>
                <c:pt idx="6">
                  <c:v>8.5714285714285765</c:v>
                </c:pt>
                <c:pt idx="7">
                  <c:v>4.2857142857142909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F-48A2-B5D0-10CF95840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951719"/>
        <c:axId val="1425862902"/>
      </c:lineChart>
      <c:catAx>
        <c:axId val="882951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5862902"/>
        <c:crosses val="autoZero"/>
        <c:auto val="1"/>
        <c:lblAlgn val="ctr"/>
        <c:lblOffset val="100"/>
        <c:noMultiLvlLbl val="1"/>
      </c:catAx>
      <c:valAx>
        <c:axId val="1425862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9517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Jesus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0 Sheet'!$A$11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'Sprint 0 Sheet'!$B$5:$J$5</c:f>
              <c:strCache>
                <c:ptCount val="9"/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Day 6</c:v>
                </c:pt>
                <c:pt idx="8">
                  <c:v>Day 7</c:v>
                </c:pt>
              </c:strCache>
            </c:strRef>
          </c:cat>
          <c:val>
            <c:numRef>
              <c:f>'Sprint 0 Sheet'!$B$11:$J$11</c:f>
              <c:numCache>
                <c:formatCode>General</c:formatCode>
                <c:ptCount val="9"/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15</c:v>
                </c:pt>
                <c:pt idx="6">
                  <c:v>15</c:v>
                </c:pt>
                <c:pt idx="7">
                  <c:v>13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F-4B94-A5D9-43B8B0560777}"/>
            </c:ext>
          </c:extLst>
        </c:ser>
        <c:ser>
          <c:idx val="1"/>
          <c:order val="1"/>
          <c:tx>
            <c:strRef>
              <c:f>'Sprint 0 Sheet'!$A$12</c:f>
              <c:strCache>
                <c:ptCount val="1"/>
                <c:pt idx="0">
                  <c:v>Ideal Trend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'Sprint 0 Sheet'!$B$5:$J$5</c:f>
              <c:strCache>
                <c:ptCount val="9"/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Day 6</c:v>
                </c:pt>
                <c:pt idx="8">
                  <c:v>Day 7</c:v>
                </c:pt>
              </c:strCache>
            </c:strRef>
          </c:cat>
          <c:val>
            <c:numRef>
              <c:f>'Sprint 0 Sheet'!$B$12:$J$12</c:f>
              <c:numCache>
                <c:formatCode>General</c:formatCode>
                <c:ptCount val="9"/>
                <c:pt idx="1">
                  <c:v>30</c:v>
                </c:pt>
                <c:pt idx="2">
                  <c:v>25.714285714285715</c:v>
                </c:pt>
                <c:pt idx="3">
                  <c:v>21.428571428571431</c:v>
                </c:pt>
                <c:pt idx="4">
                  <c:v>17.142857142857146</c:v>
                </c:pt>
                <c:pt idx="5">
                  <c:v>12.857142857142861</c:v>
                </c:pt>
                <c:pt idx="6">
                  <c:v>8.5714285714285765</c:v>
                </c:pt>
                <c:pt idx="7">
                  <c:v>4.2857142857142909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F-4B94-A5D9-43B8B056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663675"/>
        <c:axId val="1099180367"/>
      </c:lineChart>
      <c:catAx>
        <c:axId val="388663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9180367"/>
        <c:crosses val="autoZero"/>
        <c:auto val="1"/>
        <c:lblAlgn val="ctr"/>
        <c:lblOffset val="100"/>
        <c:noMultiLvlLbl val="1"/>
      </c:catAx>
      <c:valAx>
        <c:axId val="1099180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86636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0 Sheet'!$A$15</c:f>
              <c:strCache>
                <c:ptCount val="1"/>
                <c:pt idx="0">
                  <c:v>Remaining Effort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'Sprint 0 Sheet'!$B$5:$J$5</c:f>
              <c:strCache>
                <c:ptCount val="9"/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Day 6</c:v>
                </c:pt>
                <c:pt idx="8">
                  <c:v>Day 7</c:v>
                </c:pt>
              </c:strCache>
            </c:strRef>
          </c:cat>
          <c:val>
            <c:numRef>
              <c:f>'Sprint 0 Sheet'!$B$15:$J$15</c:f>
              <c:numCache>
                <c:formatCode>General</c:formatCode>
                <c:ptCount val="9"/>
                <c:pt idx="1">
                  <c:v>19.5</c:v>
                </c:pt>
                <c:pt idx="2">
                  <c:v>17.5</c:v>
                </c:pt>
                <c:pt idx="3">
                  <c:v>15.5</c:v>
                </c:pt>
                <c:pt idx="4">
                  <c:v>14.5</c:v>
                </c:pt>
                <c:pt idx="5">
                  <c:v>8.5</c:v>
                </c:pt>
                <c:pt idx="6">
                  <c:v>8.5</c:v>
                </c:pt>
                <c:pt idx="7">
                  <c:v>4.5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A-4E38-95B3-89BB916BD411}"/>
            </c:ext>
          </c:extLst>
        </c:ser>
        <c:ser>
          <c:idx val="1"/>
          <c:order val="1"/>
          <c:tx>
            <c:strRef>
              <c:f>'Sprint 0 Sheet'!$A$16</c:f>
              <c:strCache>
                <c:ptCount val="1"/>
                <c:pt idx="0">
                  <c:v>Ideal Trend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'Sprint 0 Sheet'!$B$5:$J$5</c:f>
              <c:strCache>
                <c:ptCount val="9"/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Day 6</c:v>
                </c:pt>
                <c:pt idx="8">
                  <c:v>Day 7</c:v>
                </c:pt>
              </c:strCache>
            </c:strRef>
          </c:cat>
          <c:val>
            <c:numRef>
              <c:f>'Sprint 0 Sheet'!$B$16:$J$16</c:f>
              <c:numCache>
                <c:formatCode>General</c:formatCode>
                <c:ptCount val="9"/>
                <c:pt idx="1">
                  <c:v>19.5</c:v>
                </c:pt>
                <c:pt idx="2">
                  <c:v>16.714285714285715</c:v>
                </c:pt>
                <c:pt idx="3">
                  <c:v>13.928571428571431</c:v>
                </c:pt>
                <c:pt idx="4">
                  <c:v>11.142857142857146</c:v>
                </c:pt>
                <c:pt idx="5">
                  <c:v>8.3571428571428612</c:v>
                </c:pt>
                <c:pt idx="6">
                  <c:v>5.5714285714285756</c:v>
                </c:pt>
                <c:pt idx="7">
                  <c:v>2.78571428571429</c:v>
                </c:pt>
                <c:pt idx="8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A-4E38-95B3-89BB916B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717555"/>
        <c:axId val="502167405"/>
      </c:lineChart>
      <c:catAx>
        <c:axId val="706717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2167405"/>
        <c:crosses val="autoZero"/>
        <c:auto val="1"/>
        <c:lblAlgn val="ctr"/>
        <c:lblOffset val="100"/>
        <c:noMultiLvlLbl val="1"/>
      </c:catAx>
      <c:valAx>
        <c:axId val="502167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67175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Gio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0 Sheet'!$A$19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'Sprint 0 Sheet'!$B$5:$J$5</c:f>
              <c:strCache>
                <c:ptCount val="9"/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Day 6</c:v>
                </c:pt>
                <c:pt idx="8">
                  <c:v>Day 7</c:v>
                </c:pt>
              </c:strCache>
            </c:strRef>
          </c:cat>
          <c:val>
            <c:numRef>
              <c:f>'Sprint 0 Sheet'!$B$19:$J$19</c:f>
              <c:numCache>
                <c:formatCode>General</c:formatCode>
                <c:ptCount val="9"/>
                <c:pt idx="1">
                  <c:v>34</c:v>
                </c:pt>
                <c:pt idx="2">
                  <c:v>30</c:v>
                </c:pt>
                <c:pt idx="3">
                  <c:v>29</c:v>
                </c:pt>
                <c:pt idx="4">
                  <c:v>24</c:v>
                </c:pt>
                <c:pt idx="5">
                  <c:v>18</c:v>
                </c:pt>
                <c:pt idx="6">
                  <c:v>17</c:v>
                </c:pt>
                <c:pt idx="7">
                  <c:v>15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4F12-8898-9034D1AD38B1}"/>
            </c:ext>
          </c:extLst>
        </c:ser>
        <c:ser>
          <c:idx val="1"/>
          <c:order val="1"/>
          <c:tx>
            <c:strRef>
              <c:f>'Sprint 0 Sheet'!$A$20</c:f>
              <c:strCache>
                <c:ptCount val="1"/>
                <c:pt idx="0">
                  <c:v>Ideal Trend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'Sprint 0 Sheet'!$B$5:$J$5</c:f>
              <c:strCache>
                <c:ptCount val="9"/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Day 6</c:v>
                </c:pt>
                <c:pt idx="8">
                  <c:v>Day 7</c:v>
                </c:pt>
              </c:strCache>
            </c:strRef>
          </c:cat>
          <c:val>
            <c:numRef>
              <c:f>'Sprint 0 Sheet'!$B$20:$J$20</c:f>
              <c:numCache>
                <c:formatCode>General</c:formatCode>
                <c:ptCount val="9"/>
                <c:pt idx="1">
                  <c:v>34</c:v>
                </c:pt>
                <c:pt idx="2">
                  <c:v>29.142857142857142</c:v>
                </c:pt>
                <c:pt idx="3">
                  <c:v>24.285714285714285</c:v>
                </c:pt>
                <c:pt idx="4">
                  <c:v>19.428571428571427</c:v>
                </c:pt>
                <c:pt idx="5">
                  <c:v>14.571428571428569</c:v>
                </c:pt>
                <c:pt idx="6">
                  <c:v>9.7142857142857117</c:v>
                </c:pt>
                <c:pt idx="7">
                  <c:v>4.857142857142855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D-4F12-8898-9034D1AD3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303703"/>
        <c:axId val="1203944930"/>
      </c:lineChart>
      <c:catAx>
        <c:axId val="1116303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3944930"/>
        <c:crosses val="autoZero"/>
        <c:auto val="1"/>
        <c:lblAlgn val="ctr"/>
        <c:lblOffset val="100"/>
        <c:noMultiLvlLbl val="1"/>
      </c:catAx>
      <c:valAx>
        <c:axId val="1203944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63037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Rainier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0 Sheet'!$A$23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'Sprint 0 Sheet'!$B$5:$J$5</c:f>
              <c:strCache>
                <c:ptCount val="9"/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Day 6</c:v>
                </c:pt>
                <c:pt idx="8">
                  <c:v>Day 7</c:v>
                </c:pt>
              </c:strCache>
            </c:strRef>
          </c:cat>
          <c:val>
            <c:numRef>
              <c:f>'Sprint 0 Sheet'!$B$23:$J$23</c:f>
              <c:numCache>
                <c:formatCode>General</c:formatCode>
                <c:ptCount val="9"/>
                <c:pt idx="1">
                  <c:v>14</c:v>
                </c:pt>
                <c:pt idx="2">
                  <c:v>14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4-40F4-8256-4139D7CE137E}"/>
            </c:ext>
          </c:extLst>
        </c:ser>
        <c:ser>
          <c:idx val="1"/>
          <c:order val="1"/>
          <c:tx>
            <c:strRef>
              <c:f>'Sprint 0 Sheet'!$A$24</c:f>
              <c:strCache>
                <c:ptCount val="1"/>
                <c:pt idx="0">
                  <c:v>Ideal Trend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'Sprint 0 Sheet'!$B$5:$J$5</c:f>
              <c:strCache>
                <c:ptCount val="9"/>
                <c:pt idx="1">
                  <c:v>Day 0</c:v>
                </c:pt>
                <c:pt idx="2">
                  <c:v>Day 1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Day 6</c:v>
                </c:pt>
                <c:pt idx="8">
                  <c:v>Day 7</c:v>
                </c:pt>
              </c:strCache>
            </c:strRef>
          </c:cat>
          <c:val>
            <c:numRef>
              <c:f>'Sprint 0 Sheet'!$B$24:$J$24</c:f>
              <c:numCache>
                <c:formatCode>General</c:formatCode>
                <c:ptCount val="9"/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4-40F4-8256-4139D7CE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918918"/>
        <c:axId val="877487435"/>
      </c:lineChart>
      <c:catAx>
        <c:axId val="1038918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7487435"/>
        <c:crosses val="autoZero"/>
        <c:auto val="1"/>
        <c:lblAlgn val="ctr"/>
        <c:lblOffset val="100"/>
        <c:noMultiLvlLbl val="1"/>
      </c:catAx>
      <c:valAx>
        <c:axId val="877487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89189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8"/>
  <sheetViews>
    <sheetView workbookViewId="0"/>
  </sheetViews>
  <sheetFormatPr defaultColWidth="12.6640625" defaultRowHeight="15.75" customHeight="1" x14ac:dyDescent="0.25"/>
  <cols>
    <col min="1" max="1" width="27.21875" customWidth="1"/>
    <col min="9" max="9" width="26" customWidth="1"/>
  </cols>
  <sheetData>
    <row r="1" spans="1:26" ht="18.75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K1" s="2" t="s">
        <v>3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</row>
    <row r="2" spans="1:26" ht="18.75" customHeight="1" x14ac:dyDescent="0.3">
      <c r="A2" s="1" t="s">
        <v>5</v>
      </c>
      <c r="B2" s="4">
        <v>34</v>
      </c>
      <c r="C2" s="4">
        <v>30</v>
      </c>
      <c r="D2" s="4">
        <v>19.5</v>
      </c>
      <c r="E2" s="4">
        <v>34</v>
      </c>
      <c r="F2" s="4">
        <v>14</v>
      </c>
      <c r="J2" s="2" t="s">
        <v>6</v>
      </c>
      <c r="K2" s="4">
        <f>SUM(K3:K9)</f>
        <v>13</v>
      </c>
      <c r="L2" s="5">
        <v>34</v>
      </c>
      <c r="M2" s="5">
        <v>30</v>
      </c>
      <c r="N2" s="5">
        <v>19.5</v>
      </c>
      <c r="O2" s="4">
        <f>SUM(O3:O9)</f>
        <v>21</v>
      </c>
      <c r="P2" s="5">
        <v>14</v>
      </c>
    </row>
    <row r="3" spans="1:26" ht="18.75" customHeight="1" x14ac:dyDescent="0.3">
      <c r="A3" s="6">
        <v>45188</v>
      </c>
      <c r="C3" s="7"/>
      <c r="D3" s="4">
        <v>2</v>
      </c>
      <c r="E3" s="4">
        <v>4</v>
      </c>
      <c r="F3" s="7"/>
      <c r="H3" s="7"/>
      <c r="I3" s="8" t="s">
        <v>7</v>
      </c>
      <c r="K3" s="4">
        <v>4</v>
      </c>
      <c r="L3" s="9"/>
      <c r="M3" s="10"/>
      <c r="N3" s="5">
        <v>2</v>
      </c>
      <c r="O3" s="4">
        <v>4</v>
      </c>
      <c r="P3" s="10"/>
    </row>
    <row r="4" spans="1:26" ht="18.75" customHeight="1" x14ac:dyDescent="0.3">
      <c r="A4" s="6">
        <v>45189</v>
      </c>
      <c r="C4" s="4">
        <v>2</v>
      </c>
      <c r="D4" s="4">
        <v>2</v>
      </c>
      <c r="E4" s="4">
        <v>1</v>
      </c>
      <c r="F4" s="4">
        <v>3</v>
      </c>
      <c r="K4" s="4">
        <v>3</v>
      </c>
      <c r="L4" s="9"/>
      <c r="M4" s="9">
        <v>6</v>
      </c>
      <c r="N4" s="5">
        <v>2</v>
      </c>
      <c r="O4" s="4">
        <v>3</v>
      </c>
      <c r="P4" s="5">
        <v>5</v>
      </c>
    </row>
    <row r="5" spans="1:26" ht="18.75" customHeight="1" x14ac:dyDescent="0.3">
      <c r="A5" s="6">
        <v>45190</v>
      </c>
      <c r="C5" s="4">
        <v>1</v>
      </c>
      <c r="D5" s="4">
        <v>1</v>
      </c>
      <c r="E5" s="4">
        <v>5</v>
      </c>
      <c r="F5" s="4">
        <v>1</v>
      </c>
      <c r="K5" s="4">
        <v>6</v>
      </c>
      <c r="L5" s="9"/>
      <c r="M5" s="9">
        <v>2</v>
      </c>
      <c r="N5" s="9"/>
      <c r="O5" s="4">
        <v>6</v>
      </c>
      <c r="P5" s="9">
        <v>2</v>
      </c>
    </row>
    <row r="6" spans="1:26" ht="18.75" customHeight="1" x14ac:dyDescent="0.3">
      <c r="A6" s="6">
        <v>45191</v>
      </c>
      <c r="F6" s="4">
        <v>1</v>
      </c>
      <c r="K6" s="4">
        <v>0</v>
      </c>
      <c r="L6" s="9"/>
      <c r="M6" s="9"/>
      <c r="N6" s="9"/>
      <c r="O6" s="4">
        <v>6</v>
      </c>
      <c r="P6" s="9">
        <v>4</v>
      </c>
    </row>
    <row r="7" spans="1:26" ht="18.75" customHeight="1" x14ac:dyDescent="0.3">
      <c r="A7" s="6">
        <v>45192</v>
      </c>
      <c r="F7" s="7"/>
      <c r="K7" s="4">
        <v>0</v>
      </c>
      <c r="L7" s="9"/>
      <c r="M7" s="9"/>
      <c r="N7" s="9"/>
      <c r="O7" s="4">
        <v>2</v>
      </c>
      <c r="P7" s="10"/>
    </row>
    <row r="8" spans="1:26" ht="18.75" customHeight="1" x14ac:dyDescent="0.3">
      <c r="A8" s="6">
        <v>45193</v>
      </c>
      <c r="F8" s="7"/>
      <c r="K8" s="4">
        <v>0</v>
      </c>
      <c r="L8" s="9"/>
      <c r="M8" s="9"/>
      <c r="N8" s="9"/>
      <c r="O8" s="4">
        <v>0</v>
      </c>
      <c r="P8" s="10"/>
    </row>
    <row r="9" spans="1:26" ht="18.75" customHeight="1" x14ac:dyDescent="0.3">
      <c r="A9" s="6">
        <v>45194</v>
      </c>
      <c r="K9" s="4">
        <v>0</v>
      </c>
      <c r="L9" s="9"/>
      <c r="M9" s="9"/>
      <c r="N9" s="9"/>
      <c r="O9" s="4">
        <v>0</v>
      </c>
      <c r="P9" s="9"/>
    </row>
    <row r="10" spans="1:26" ht="15.75" customHeight="1" x14ac:dyDescent="0.25">
      <c r="A10" s="11"/>
      <c r="B10" s="12"/>
      <c r="C10" s="12"/>
      <c r="D10" s="12"/>
      <c r="E10" s="12"/>
      <c r="F10" s="12"/>
      <c r="L10" s="13"/>
      <c r="M10" s="13"/>
      <c r="N10" s="13"/>
      <c r="O10" s="13"/>
      <c r="P10" s="13"/>
    </row>
    <row r="11" spans="1:26" ht="18.75" customHeight="1" x14ac:dyDescent="0.3">
      <c r="A11" s="1" t="s">
        <v>8</v>
      </c>
      <c r="B11" s="14">
        <f t="shared" ref="B11:F11" si="0">B2</f>
        <v>34</v>
      </c>
      <c r="C11" s="14">
        <f t="shared" si="0"/>
        <v>30</v>
      </c>
      <c r="D11" s="14">
        <f t="shared" si="0"/>
        <v>19.5</v>
      </c>
      <c r="E11" s="14">
        <f t="shared" si="0"/>
        <v>34</v>
      </c>
      <c r="F11" s="14">
        <f t="shared" si="0"/>
        <v>14</v>
      </c>
      <c r="G11" s="14"/>
      <c r="H11" s="14"/>
      <c r="I11" s="14"/>
      <c r="J11" s="14"/>
      <c r="K11" s="14"/>
      <c r="L11" s="15"/>
      <c r="M11" s="15"/>
      <c r="N11" s="15"/>
      <c r="O11" s="15"/>
      <c r="P11" s="15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8.75" customHeight="1" x14ac:dyDescent="0.3">
      <c r="A12" s="6">
        <v>45188</v>
      </c>
      <c r="B12" s="14">
        <f t="shared" ref="B12:F12" si="1">B11-B3</f>
        <v>34</v>
      </c>
      <c r="C12" s="14">
        <f t="shared" si="1"/>
        <v>30</v>
      </c>
      <c r="D12" s="14">
        <f t="shared" si="1"/>
        <v>17.5</v>
      </c>
      <c r="E12" s="14">
        <f t="shared" si="1"/>
        <v>30</v>
      </c>
      <c r="F12" s="14">
        <f t="shared" si="1"/>
        <v>14</v>
      </c>
      <c r="G12" s="14"/>
      <c r="H12" s="14"/>
      <c r="I12" s="14"/>
      <c r="J12" s="14"/>
      <c r="K12" s="14"/>
      <c r="L12" s="15"/>
      <c r="M12" s="15"/>
      <c r="N12" s="15"/>
      <c r="O12" s="15"/>
      <c r="P12" s="15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8.75" customHeight="1" x14ac:dyDescent="0.3">
      <c r="A13" s="6">
        <v>45189</v>
      </c>
      <c r="B13" s="14">
        <f t="shared" ref="B13:F13" si="2">B12-B4</f>
        <v>34</v>
      </c>
      <c r="C13" s="14">
        <f t="shared" si="2"/>
        <v>28</v>
      </c>
      <c r="D13" s="14">
        <f t="shared" si="2"/>
        <v>15.5</v>
      </c>
      <c r="E13" s="14">
        <f t="shared" si="2"/>
        <v>29</v>
      </c>
      <c r="F13" s="14">
        <f t="shared" si="2"/>
        <v>11</v>
      </c>
      <c r="G13" s="14"/>
      <c r="H13" s="14"/>
      <c r="I13" s="14"/>
      <c r="J13" s="14"/>
      <c r="K13" s="14"/>
      <c r="L13" s="15"/>
      <c r="M13" s="15"/>
      <c r="N13" s="15"/>
      <c r="O13" s="15"/>
      <c r="P13" s="15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8.75" customHeight="1" x14ac:dyDescent="0.3">
      <c r="A14" s="6">
        <v>45190</v>
      </c>
      <c r="B14" s="14">
        <f t="shared" ref="B14:F14" si="3">B13-B5</f>
        <v>34</v>
      </c>
      <c r="C14" s="14">
        <f t="shared" si="3"/>
        <v>27</v>
      </c>
      <c r="D14" s="14">
        <f t="shared" si="3"/>
        <v>14.5</v>
      </c>
      <c r="E14" s="14">
        <f t="shared" si="3"/>
        <v>24</v>
      </c>
      <c r="F14" s="14">
        <f t="shared" si="3"/>
        <v>10</v>
      </c>
      <c r="G14" s="14"/>
      <c r="H14" s="14"/>
      <c r="I14" s="14"/>
      <c r="J14" s="14"/>
      <c r="K14" s="14"/>
      <c r="L14" s="15"/>
      <c r="M14" s="15"/>
      <c r="N14" s="15"/>
      <c r="O14" s="15"/>
      <c r="P14" s="15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8.75" customHeight="1" x14ac:dyDescent="0.3">
      <c r="A15" s="6">
        <v>45191</v>
      </c>
      <c r="B15" s="14">
        <f t="shared" ref="B15:F15" si="4">B14-B6</f>
        <v>34</v>
      </c>
      <c r="C15" s="14">
        <f t="shared" si="4"/>
        <v>27</v>
      </c>
      <c r="D15" s="14">
        <f t="shared" si="4"/>
        <v>14.5</v>
      </c>
      <c r="E15" s="14">
        <f t="shared" si="4"/>
        <v>24</v>
      </c>
      <c r="F15" s="14">
        <f t="shared" si="4"/>
        <v>9</v>
      </c>
      <c r="G15" s="14"/>
      <c r="H15" s="14"/>
      <c r="I15" s="14"/>
      <c r="J15" s="14"/>
      <c r="K15" s="14"/>
      <c r="L15" s="15"/>
      <c r="M15" s="15"/>
      <c r="N15" s="15"/>
      <c r="O15" s="15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8.75" customHeight="1" x14ac:dyDescent="0.3">
      <c r="A16" s="6">
        <v>45192</v>
      </c>
      <c r="B16" s="14">
        <f t="shared" ref="B16:F16" si="5">B15-B7</f>
        <v>34</v>
      </c>
      <c r="C16" s="14">
        <f t="shared" si="5"/>
        <v>27</v>
      </c>
      <c r="D16" s="14">
        <f t="shared" si="5"/>
        <v>14.5</v>
      </c>
      <c r="E16" s="14">
        <f t="shared" si="5"/>
        <v>24</v>
      </c>
      <c r="F16" s="14">
        <f t="shared" si="5"/>
        <v>9</v>
      </c>
      <c r="G16" s="14"/>
      <c r="H16" s="14"/>
      <c r="I16" s="14"/>
      <c r="J16" s="14"/>
      <c r="K16" s="14"/>
      <c r="L16" s="15"/>
      <c r="M16" s="15"/>
      <c r="N16" s="15"/>
      <c r="O16" s="15"/>
      <c r="P16" s="15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8.75" customHeight="1" x14ac:dyDescent="0.3">
      <c r="A17" s="6">
        <v>45193</v>
      </c>
      <c r="B17" s="14">
        <f t="shared" ref="B17:F17" si="6">B16-B8</f>
        <v>34</v>
      </c>
      <c r="C17" s="14">
        <f t="shared" si="6"/>
        <v>27</v>
      </c>
      <c r="D17" s="14">
        <f t="shared" si="6"/>
        <v>14.5</v>
      </c>
      <c r="E17" s="14">
        <f t="shared" si="6"/>
        <v>24</v>
      </c>
      <c r="F17" s="14">
        <f t="shared" si="6"/>
        <v>9</v>
      </c>
      <c r="G17" s="14"/>
      <c r="H17" s="14"/>
      <c r="I17" s="14"/>
      <c r="J17" s="14"/>
      <c r="K17" s="14"/>
      <c r="L17" s="15"/>
      <c r="M17" s="15"/>
      <c r="N17" s="15"/>
      <c r="O17" s="15"/>
      <c r="P17" s="15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8.75" customHeight="1" x14ac:dyDescent="0.3">
      <c r="A18" s="6">
        <v>45194</v>
      </c>
      <c r="B18" s="14">
        <f t="shared" ref="B18:F18" si="7">B17-B9</f>
        <v>34</v>
      </c>
      <c r="C18" s="14">
        <f t="shared" si="7"/>
        <v>27</v>
      </c>
      <c r="D18" s="14">
        <f t="shared" si="7"/>
        <v>14.5</v>
      </c>
      <c r="E18" s="14">
        <f t="shared" si="7"/>
        <v>24</v>
      </c>
      <c r="F18" s="14">
        <f t="shared" si="7"/>
        <v>9</v>
      </c>
      <c r="G18" s="14"/>
      <c r="H18" s="14"/>
      <c r="I18" s="14"/>
      <c r="J18" s="14"/>
      <c r="K18" s="14"/>
      <c r="L18" s="15"/>
      <c r="M18" s="15"/>
      <c r="N18" s="15"/>
      <c r="O18" s="15"/>
      <c r="P18" s="15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5">
      <c r="A19" s="11"/>
      <c r="B19" s="12"/>
      <c r="C19" s="12"/>
      <c r="D19" s="12"/>
      <c r="E19" s="12"/>
      <c r="F19" s="12"/>
    </row>
    <row r="20" spans="1:26" ht="15.75" customHeight="1" x14ac:dyDescent="0.25">
      <c r="A20" s="4" t="s">
        <v>9</v>
      </c>
    </row>
    <row r="21" spans="1:26" ht="15.6" x14ac:dyDescent="0.3">
      <c r="A21" s="1" t="s">
        <v>8</v>
      </c>
      <c r="B21" s="14">
        <f t="shared" ref="B21:F21" si="8">B2</f>
        <v>34</v>
      </c>
      <c r="C21" s="14">
        <f t="shared" si="8"/>
        <v>30</v>
      </c>
      <c r="D21" s="14">
        <f t="shared" si="8"/>
        <v>19.5</v>
      </c>
      <c r="E21" s="14">
        <f t="shared" si="8"/>
        <v>34</v>
      </c>
      <c r="F21" s="14">
        <f t="shared" si="8"/>
        <v>14</v>
      </c>
    </row>
    <row r="22" spans="1:26" ht="15.6" x14ac:dyDescent="0.3">
      <c r="A22" s="6">
        <v>45188</v>
      </c>
      <c r="B22" s="14">
        <f t="shared" ref="B22:F22" si="9">B21-(B$2/COUNT(A$22:A$28))</f>
        <v>29.142857142857142</v>
      </c>
      <c r="C22" s="14">
        <f t="shared" si="9"/>
        <v>25.714285714285715</v>
      </c>
      <c r="D22" s="14">
        <f t="shared" si="9"/>
        <v>16.714285714285715</v>
      </c>
      <c r="E22" s="14">
        <f t="shared" si="9"/>
        <v>29.142857142857142</v>
      </c>
      <c r="F22" s="14">
        <f t="shared" si="9"/>
        <v>12</v>
      </c>
    </row>
    <row r="23" spans="1:26" ht="15.6" x14ac:dyDescent="0.3">
      <c r="A23" s="6">
        <v>45189</v>
      </c>
      <c r="B23" s="14">
        <f t="shared" ref="B23:F23" si="10">B22-(B$2/COUNT(A$22:A$28))</f>
        <v>24.285714285714285</v>
      </c>
      <c r="C23" s="14">
        <f t="shared" si="10"/>
        <v>21.428571428571431</v>
      </c>
      <c r="D23" s="14">
        <f t="shared" si="10"/>
        <v>13.928571428571431</v>
      </c>
      <c r="E23" s="14">
        <f t="shared" si="10"/>
        <v>24.285714285714285</v>
      </c>
      <c r="F23" s="14">
        <f t="shared" si="10"/>
        <v>10</v>
      </c>
    </row>
    <row r="24" spans="1:26" ht="15.6" x14ac:dyDescent="0.3">
      <c r="A24" s="6">
        <v>45190</v>
      </c>
      <c r="B24" s="14">
        <f t="shared" ref="B24:F24" si="11">B23-(B$2/COUNT(A$22:A$28))</f>
        <v>19.428571428571427</v>
      </c>
      <c r="C24" s="14">
        <f t="shared" si="11"/>
        <v>17.142857142857146</v>
      </c>
      <c r="D24" s="14">
        <f t="shared" si="11"/>
        <v>11.142857142857146</v>
      </c>
      <c r="E24" s="14">
        <f t="shared" si="11"/>
        <v>19.428571428571427</v>
      </c>
      <c r="F24" s="14">
        <f t="shared" si="11"/>
        <v>8</v>
      </c>
    </row>
    <row r="25" spans="1:26" ht="15.6" x14ac:dyDescent="0.3">
      <c r="A25" s="6">
        <v>45191</v>
      </c>
      <c r="B25" s="14">
        <f t="shared" ref="B25:F25" si="12">B24-(B$2/COUNT(A$22:A$28))</f>
        <v>14.571428571428569</v>
      </c>
      <c r="C25" s="14">
        <f t="shared" si="12"/>
        <v>12.857142857142861</v>
      </c>
      <c r="D25" s="14">
        <f t="shared" si="12"/>
        <v>8.3571428571428612</v>
      </c>
      <c r="E25" s="14">
        <f t="shared" si="12"/>
        <v>14.571428571428569</v>
      </c>
      <c r="F25" s="14">
        <f t="shared" si="12"/>
        <v>6</v>
      </c>
    </row>
    <row r="26" spans="1:26" ht="15.6" x14ac:dyDescent="0.3">
      <c r="A26" s="6">
        <v>45192</v>
      </c>
      <c r="B26" s="14">
        <f t="shared" ref="B26:F26" si="13">B25-(B$2/COUNT(A$22:A$28))</f>
        <v>9.7142857142857117</v>
      </c>
      <c r="C26" s="14">
        <f t="shared" si="13"/>
        <v>8.5714285714285765</v>
      </c>
      <c r="D26" s="14">
        <f t="shared" si="13"/>
        <v>5.5714285714285756</v>
      </c>
      <c r="E26" s="14">
        <f t="shared" si="13"/>
        <v>9.7142857142857117</v>
      </c>
      <c r="F26" s="14">
        <f t="shared" si="13"/>
        <v>4</v>
      </c>
    </row>
    <row r="27" spans="1:26" ht="15.6" x14ac:dyDescent="0.3">
      <c r="A27" s="6">
        <v>45193</v>
      </c>
      <c r="B27" s="14">
        <f t="shared" ref="B27:F27" si="14">B26-(B$2/COUNT(A$22:A$28))</f>
        <v>4.857142857142855</v>
      </c>
      <c r="C27" s="14">
        <f t="shared" si="14"/>
        <v>4.2857142857142909</v>
      </c>
      <c r="D27" s="14">
        <f t="shared" si="14"/>
        <v>2.78571428571429</v>
      </c>
      <c r="E27" s="14">
        <f t="shared" si="14"/>
        <v>4.857142857142855</v>
      </c>
      <c r="F27" s="14">
        <f t="shared" si="14"/>
        <v>2</v>
      </c>
    </row>
    <row r="28" spans="1:26" ht="15.6" x14ac:dyDescent="0.3">
      <c r="A28" s="6">
        <v>45194</v>
      </c>
      <c r="B28" s="14">
        <f t="shared" ref="B28:F28" si="15">B27-(B$2/COUNT(A$22:A$28))</f>
        <v>0</v>
      </c>
      <c r="C28" s="14">
        <f t="shared" si="15"/>
        <v>0</v>
      </c>
      <c r="D28" s="14">
        <f t="shared" si="15"/>
        <v>4.4408920985006262E-15</v>
      </c>
      <c r="E28" s="14">
        <f t="shared" si="15"/>
        <v>0</v>
      </c>
      <c r="F28" s="14">
        <f t="shared" si="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M37"/>
  <sheetViews>
    <sheetView tabSelected="1" workbookViewId="0"/>
  </sheetViews>
  <sheetFormatPr defaultColWidth="12.6640625" defaultRowHeight="15.75" customHeight="1" x14ac:dyDescent="0.25"/>
  <sheetData>
    <row r="2" spans="1:13" ht="41.25" customHeight="1" x14ac:dyDescent="0.25">
      <c r="A2" s="42" t="s">
        <v>10</v>
      </c>
      <c r="B2" s="43"/>
      <c r="C2" s="43"/>
      <c r="D2" s="43"/>
      <c r="E2" s="43"/>
      <c r="F2" s="43"/>
      <c r="G2" s="43"/>
      <c r="H2" s="43"/>
      <c r="I2" s="43"/>
      <c r="J2" s="44"/>
    </row>
    <row r="3" spans="1:13" ht="13.2" x14ac:dyDescent="0.25">
      <c r="A3" s="45"/>
      <c r="B3" s="43"/>
      <c r="C3" s="43"/>
      <c r="D3" s="43"/>
      <c r="E3" s="43"/>
      <c r="F3" s="43"/>
      <c r="G3" s="43"/>
      <c r="H3" s="43"/>
      <c r="I3" s="43"/>
      <c r="J3" s="44"/>
      <c r="K3" s="16"/>
      <c r="L3" s="16"/>
    </row>
    <row r="4" spans="1:13" ht="13.2" x14ac:dyDescent="0.25">
      <c r="A4" s="46"/>
      <c r="B4" s="48" t="s">
        <v>11</v>
      </c>
      <c r="C4" s="17" t="s">
        <v>12</v>
      </c>
      <c r="D4" s="18">
        <v>45188</v>
      </c>
      <c r="E4" s="18">
        <v>45189</v>
      </c>
      <c r="F4" s="18">
        <v>45190</v>
      </c>
      <c r="G4" s="18">
        <v>45191</v>
      </c>
      <c r="H4" s="18">
        <v>45192</v>
      </c>
      <c r="I4" s="18">
        <v>45193</v>
      </c>
      <c r="J4" s="18">
        <v>45194</v>
      </c>
      <c r="L4" s="19"/>
      <c r="M4" s="4" t="s">
        <v>13</v>
      </c>
    </row>
    <row r="5" spans="1:13" ht="13.2" x14ac:dyDescent="0.25">
      <c r="A5" s="47"/>
      <c r="B5" s="47"/>
      <c r="C5" s="20" t="s">
        <v>14</v>
      </c>
      <c r="D5" s="20" t="s">
        <v>15</v>
      </c>
      <c r="E5" s="20" t="s">
        <v>16</v>
      </c>
      <c r="F5" s="20" t="s">
        <v>17</v>
      </c>
      <c r="G5" s="20" t="s">
        <v>18</v>
      </c>
      <c r="H5" s="20" t="s">
        <v>19</v>
      </c>
      <c r="I5" s="20" t="s">
        <v>20</v>
      </c>
      <c r="J5" s="20" t="s">
        <v>21</v>
      </c>
    </row>
    <row r="6" spans="1:13" ht="30" customHeight="1" x14ac:dyDescent="0.3">
      <c r="A6" s="21"/>
      <c r="B6" s="22" t="s">
        <v>1</v>
      </c>
      <c r="C6" s="23">
        <v>30</v>
      </c>
      <c r="D6" s="19"/>
      <c r="E6" s="24">
        <v>2</v>
      </c>
      <c r="F6" s="24">
        <v>2</v>
      </c>
      <c r="G6" s="24">
        <v>6</v>
      </c>
      <c r="H6" s="24">
        <v>4</v>
      </c>
      <c r="I6" s="24">
        <v>6</v>
      </c>
      <c r="J6" s="24">
        <v>4</v>
      </c>
      <c r="L6" s="4" t="s">
        <v>22</v>
      </c>
      <c r="M6" s="4"/>
    </row>
    <row r="7" spans="1:13" ht="13.2" x14ac:dyDescent="0.25">
      <c r="A7" s="49" t="s">
        <v>23</v>
      </c>
      <c r="B7" s="44"/>
      <c r="C7" s="25">
        <f>C6</f>
        <v>30</v>
      </c>
      <c r="D7" s="26">
        <f t="shared" ref="D7:J7" si="0">C7-(D6)</f>
        <v>30</v>
      </c>
      <c r="E7" s="26">
        <f t="shared" si="0"/>
        <v>28</v>
      </c>
      <c r="F7" s="26">
        <f t="shared" si="0"/>
        <v>26</v>
      </c>
      <c r="G7" s="26">
        <f t="shared" si="0"/>
        <v>20</v>
      </c>
      <c r="H7" s="26">
        <f t="shared" si="0"/>
        <v>16</v>
      </c>
      <c r="I7" s="26">
        <f t="shared" si="0"/>
        <v>10</v>
      </c>
      <c r="J7" s="26">
        <f t="shared" si="0"/>
        <v>6</v>
      </c>
      <c r="M7" s="4"/>
    </row>
    <row r="8" spans="1:13" ht="13.2" x14ac:dyDescent="0.25">
      <c r="A8" s="50" t="s">
        <v>24</v>
      </c>
      <c r="B8" s="44"/>
      <c r="C8" s="27">
        <f>C6</f>
        <v>30</v>
      </c>
      <c r="D8" s="28">
        <f t="shared" ref="D8:J8" si="1">C8-($C8/COUNT($D$4:$J$4))</f>
        <v>25.714285714285715</v>
      </c>
      <c r="E8" s="28">
        <f t="shared" si="1"/>
        <v>21.428571428571431</v>
      </c>
      <c r="F8" s="28">
        <f t="shared" si="1"/>
        <v>17.142857142857146</v>
      </c>
      <c r="G8" s="28">
        <f t="shared" si="1"/>
        <v>12.857142857142861</v>
      </c>
      <c r="H8" s="28">
        <f t="shared" si="1"/>
        <v>8.5714285714285765</v>
      </c>
      <c r="I8" s="28">
        <f t="shared" si="1"/>
        <v>4.2857142857142909</v>
      </c>
      <c r="J8" s="28">
        <f t="shared" si="1"/>
        <v>0</v>
      </c>
    </row>
    <row r="9" spans="1:13" ht="13.2" x14ac:dyDescent="0.25">
      <c r="A9" s="51"/>
      <c r="B9" s="43"/>
      <c r="C9" s="43"/>
      <c r="D9" s="43"/>
      <c r="E9" s="43"/>
      <c r="F9" s="43"/>
      <c r="G9" s="43"/>
      <c r="H9" s="43"/>
      <c r="I9" s="43"/>
      <c r="J9" s="44"/>
    </row>
    <row r="10" spans="1:13" ht="30" customHeight="1" x14ac:dyDescent="0.3">
      <c r="A10" s="21"/>
      <c r="B10" s="29" t="s">
        <v>0</v>
      </c>
      <c r="C10" s="30">
        <v>30</v>
      </c>
      <c r="D10" s="31">
        <v>3</v>
      </c>
      <c r="E10" s="31">
        <v>3</v>
      </c>
      <c r="F10" s="31">
        <v>3</v>
      </c>
      <c r="G10" s="31">
        <v>6</v>
      </c>
      <c r="H10" s="19"/>
      <c r="I10" s="31">
        <v>2</v>
      </c>
      <c r="J10" s="31">
        <v>4</v>
      </c>
      <c r="L10" s="4" t="s">
        <v>25</v>
      </c>
    </row>
    <row r="11" spans="1:13" ht="13.2" x14ac:dyDescent="0.25">
      <c r="A11" s="49" t="s">
        <v>23</v>
      </c>
      <c r="B11" s="44"/>
      <c r="C11" s="25">
        <f>C10</f>
        <v>30</v>
      </c>
      <c r="D11" s="26">
        <f t="shared" ref="D11:J11" si="2">C11-(D10)</f>
        <v>27</v>
      </c>
      <c r="E11" s="26">
        <f t="shared" si="2"/>
        <v>24</v>
      </c>
      <c r="F11" s="26">
        <f t="shared" si="2"/>
        <v>21</v>
      </c>
      <c r="G11" s="26">
        <f t="shared" si="2"/>
        <v>15</v>
      </c>
      <c r="H11" s="26">
        <f t="shared" si="2"/>
        <v>15</v>
      </c>
      <c r="I11" s="26">
        <f t="shared" si="2"/>
        <v>13</v>
      </c>
      <c r="J11" s="26">
        <f t="shared" si="2"/>
        <v>9</v>
      </c>
    </row>
    <row r="12" spans="1:13" ht="13.2" x14ac:dyDescent="0.25">
      <c r="A12" s="50" t="s">
        <v>24</v>
      </c>
      <c r="B12" s="44"/>
      <c r="C12" s="27">
        <f>C10</f>
        <v>30</v>
      </c>
      <c r="D12" s="28">
        <f t="shared" ref="D12:J12" si="3">C12-($C12/COUNT($D$4:$J$4))</f>
        <v>25.714285714285715</v>
      </c>
      <c r="E12" s="28">
        <f t="shared" si="3"/>
        <v>21.428571428571431</v>
      </c>
      <c r="F12" s="28">
        <f t="shared" si="3"/>
        <v>17.142857142857146</v>
      </c>
      <c r="G12" s="28">
        <f t="shared" si="3"/>
        <v>12.857142857142861</v>
      </c>
      <c r="H12" s="28">
        <f t="shared" si="3"/>
        <v>8.5714285714285765</v>
      </c>
      <c r="I12" s="28">
        <f t="shared" si="3"/>
        <v>4.2857142857142909</v>
      </c>
      <c r="J12" s="28">
        <f t="shared" si="3"/>
        <v>0</v>
      </c>
    </row>
    <row r="13" spans="1:13" ht="13.2" x14ac:dyDescent="0.25">
      <c r="A13" s="51"/>
      <c r="B13" s="43"/>
      <c r="C13" s="43"/>
      <c r="D13" s="43"/>
      <c r="E13" s="43"/>
      <c r="F13" s="43"/>
      <c r="G13" s="43"/>
      <c r="H13" s="43"/>
      <c r="I13" s="43"/>
      <c r="J13" s="44"/>
    </row>
    <row r="14" spans="1:13" ht="30" customHeight="1" x14ac:dyDescent="0.3">
      <c r="A14" s="21"/>
      <c r="B14" s="32" t="s">
        <v>2</v>
      </c>
      <c r="C14" s="33">
        <v>19.5</v>
      </c>
      <c r="D14" s="34">
        <v>2</v>
      </c>
      <c r="E14" s="34">
        <v>2</v>
      </c>
      <c r="F14" s="34">
        <v>1</v>
      </c>
      <c r="G14" s="34">
        <v>6</v>
      </c>
      <c r="H14" s="34">
        <v>0</v>
      </c>
      <c r="I14" s="34">
        <v>4</v>
      </c>
      <c r="J14" s="34">
        <v>4</v>
      </c>
      <c r="L14" s="4" t="s">
        <v>26</v>
      </c>
    </row>
    <row r="15" spans="1:13" ht="13.2" x14ac:dyDescent="0.25">
      <c r="A15" s="49" t="s">
        <v>23</v>
      </c>
      <c r="B15" s="44"/>
      <c r="C15" s="25">
        <f>C14</f>
        <v>19.5</v>
      </c>
      <c r="D15" s="26">
        <f t="shared" ref="D15:J15" si="4">C15-(D14)</f>
        <v>17.5</v>
      </c>
      <c r="E15" s="26">
        <f t="shared" si="4"/>
        <v>15.5</v>
      </c>
      <c r="F15" s="26">
        <f t="shared" si="4"/>
        <v>14.5</v>
      </c>
      <c r="G15" s="26">
        <f t="shared" si="4"/>
        <v>8.5</v>
      </c>
      <c r="H15" s="26">
        <f t="shared" si="4"/>
        <v>8.5</v>
      </c>
      <c r="I15" s="26">
        <f t="shared" si="4"/>
        <v>4.5</v>
      </c>
      <c r="J15" s="26">
        <f t="shared" si="4"/>
        <v>0.5</v>
      </c>
    </row>
    <row r="16" spans="1:13" ht="13.2" x14ac:dyDescent="0.25">
      <c r="A16" s="50" t="s">
        <v>24</v>
      </c>
      <c r="B16" s="44"/>
      <c r="C16" s="27">
        <f>C14</f>
        <v>19.5</v>
      </c>
      <c r="D16" s="28">
        <f t="shared" ref="D16:J16" si="5">C16-($C16/COUNT($D$4:$J$4))</f>
        <v>16.714285714285715</v>
      </c>
      <c r="E16" s="28">
        <f t="shared" si="5"/>
        <v>13.928571428571431</v>
      </c>
      <c r="F16" s="28">
        <f t="shared" si="5"/>
        <v>11.142857142857146</v>
      </c>
      <c r="G16" s="28">
        <f t="shared" si="5"/>
        <v>8.3571428571428612</v>
      </c>
      <c r="H16" s="28">
        <f t="shared" si="5"/>
        <v>5.5714285714285756</v>
      </c>
      <c r="I16" s="28">
        <f t="shared" si="5"/>
        <v>2.78571428571429</v>
      </c>
      <c r="J16" s="28">
        <f t="shared" si="5"/>
        <v>4.4408920985006262E-15</v>
      </c>
    </row>
    <row r="17" spans="1:10" ht="13.2" x14ac:dyDescent="0.25">
      <c r="A17" s="51"/>
      <c r="B17" s="43"/>
      <c r="C17" s="43"/>
      <c r="D17" s="43"/>
      <c r="E17" s="43"/>
      <c r="F17" s="43"/>
      <c r="G17" s="43"/>
      <c r="H17" s="43"/>
      <c r="I17" s="43"/>
      <c r="J17" s="44"/>
    </row>
    <row r="18" spans="1:10" ht="30" customHeight="1" x14ac:dyDescent="0.3">
      <c r="A18" s="21"/>
      <c r="B18" s="35" t="s">
        <v>3</v>
      </c>
      <c r="C18" s="36">
        <v>34</v>
      </c>
      <c r="D18" s="37">
        <v>4</v>
      </c>
      <c r="E18" s="37">
        <v>1</v>
      </c>
      <c r="F18" s="37">
        <v>5</v>
      </c>
      <c r="G18" s="37">
        <v>6</v>
      </c>
      <c r="H18" s="37">
        <v>1</v>
      </c>
      <c r="I18" s="37">
        <v>2</v>
      </c>
      <c r="J18" s="37">
        <v>4</v>
      </c>
    </row>
    <row r="19" spans="1:10" ht="13.2" x14ac:dyDescent="0.25">
      <c r="A19" s="49" t="s">
        <v>23</v>
      </c>
      <c r="B19" s="44"/>
      <c r="C19" s="25">
        <f>C18</f>
        <v>34</v>
      </c>
      <c r="D19" s="26">
        <f t="shared" ref="D19:J19" si="6">C19-(D18)</f>
        <v>30</v>
      </c>
      <c r="E19" s="26">
        <f t="shared" si="6"/>
        <v>29</v>
      </c>
      <c r="F19" s="26">
        <f t="shared" si="6"/>
        <v>24</v>
      </c>
      <c r="G19" s="26">
        <f t="shared" si="6"/>
        <v>18</v>
      </c>
      <c r="H19" s="26">
        <f t="shared" si="6"/>
        <v>17</v>
      </c>
      <c r="I19" s="26">
        <f t="shared" si="6"/>
        <v>15</v>
      </c>
      <c r="J19" s="26">
        <f t="shared" si="6"/>
        <v>11</v>
      </c>
    </row>
    <row r="20" spans="1:10" ht="13.2" x14ac:dyDescent="0.25">
      <c r="A20" s="50" t="s">
        <v>24</v>
      </c>
      <c r="B20" s="44"/>
      <c r="C20" s="27">
        <f>C18</f>
        <v>34</v>
      </c>
      <c r="D20" s="28">
        <f t="shared" ref="D20:J20" si="7">C20-($C20/COUNT($D$4:$J$4))</f>
        <v>29.142857142857142</v>
      </c>
      <c r="E20" s="28">
        <f t="shared" si="7"/>
        <v>24.285714285714285</v>
      </c>
      <c r="F20" s="28">
        <f t="shared" si="7"/>
        <v>19.428571428571427</v>
      </c>
      <c r="G20" s="28">
        <f t="shared" si="7"/>
        <v>14.571428571428569</v>
      </c>
      <c r="H20" s="28">
        <f t="shared" si="7"/>
        <v>9.7142857142857117</v>
      </c>
      <c r="I20" s="28">
        <f t="shared" si="7"/>
        <v>4.857142857142855</v>
      </c>
      <c r="J20" s="28">
        <f t="shared" si="7"/>
        <v>0</v>
      </c>
    </row>
    <row r="21" spans="1:10" ht="13.2" x14ac:dyDescent="0.25">
      <c r="A21" s="51"/>
      <c r="B21" s="43"/>
      <c r="C21" s="43"/>
      <c r="D21" s="43"/>
      <c r="E21" s="43"/>
      <c r="F21" s="43"/>
      <c r="G21" s="43"/>
      <c r="H21" s="43"/>
      <c r="I21" s="43"/>
      <c r="J21" s="44"/>
    </row>
    <row r="22" spans="1:10" ht="30" customHeight="1" x14ac:dyDescent="0.3">
      <c r="A22" s="21"/>
      <c r="B22" s="38" t="s">
        <v>4</v>
      </c>
      <c r="C22" s="39">
        <v>14</v>
      </c>
      <c r="D22" s="19"/>
      <c r="E22" s="40">
        <v>3</v>
      </c>
      <c r="F22" s="40">
        <v>2</v>
      </c>
      <c r="G22" s="40">
        <v>4</v>
      </c>
      <c r="H22" s="19"/>
      <c r="I22" s="19"/>
      <c r="J22" s="40">
        <v>4</v>
      </c>
    </row>
    <row r="23" spans="1:10" ht="13.2" x14ac:dyDescent="0.25">
      <c r="A23" s="49" t="s">
        <v>23</v>
      </c>
      <c r="B23" s="44"/>
      <c r="C23" s="25">
        <f>C22</f>
        <v>14</v>
      </c>
      <c r="D23" s="26">
        <f t="shared" ref="D23:J23" si="8">C23-D22</f>
        <v>14</v>
      </c>
      <c r="E23" s="26">
        <f t="shared" si="8"/>
        <v>11</v>
      </c>
      <c r="F23" s="26">
        <f t="shared" si="8"/>
        <v>9</v>
      </c>
      <c r="G23" s="26">
        <f t="shared" si="8"/>
        <v>5</v>
      </c>
      <c r="H23" s="26">
        <f t="shared" si="8"/>
        <v>5</v>
      </c>
      <c r="I23" s="26">
        <f t="shared" si="8"/>
        <v>5</v>
      </c>
      <c r="J23" s="26">
        <f t="shared" si="8"/>
        <v>1</v>
      </c>
    </row>
    <row r="24" spans="1:10" ht="13.2" x14ac:dyDescent="0.25">
      <c r="A24" s="50" t="s">
        <v>24</v>
      </c>
      <c r="B24" s="44"/>
      <c r="C24" s="27">
        <f>C22</f>
        <v>14</v>
      </c>
      <c r="D24" s="28">
        <f t="shared" ref="D24:J24" si="9">C24-($C24/COUNT($D$4:$J$4))</f>
        <v>12</v>
      </c>
      <c r="E24" s="28">
        <f t="shared" si="9"/>
        <v>10</v>
      </c>
      <c r="F24" s="28">
        <f t="shared" si="9"/>
        <v>8</v>
      </c>
      <c r="G24" s="28">
        <f t="shared" si="9"/>
        <v>6</v>
      </c>
      <c r="H24" s="28">
        <f t="shared" si="9"/>
        <v>4</v>
      </c>
      <c r="I24" s="28">
        <f t="shared" si="9"/>
        <v>2</v>
      </c>
      <c r="J24" s="28">
        <f t="shared" si="9"/>
        <v>0</v>
      </c>
    </row>
    <row r="25" spans="1:10" ht="13.2" x14ac:dyDescent="0.25">
      <c r="A25" s="51"/>
      <c r="B25" s="43"/>
      <c r="C25" s="43"/>
      <c r="D25" s="43"/>
      <c r="E25" s="43"/>
      <c r="F25" s="43"/>
      <c r="G25" s="43"/>
      <c r="H25" s="43"/>
      <c r="I25" s="43"/>
      <c r="J25" s="44"/>
    </row>
    <row r="26" spans="1:10" ht="26.25" customHeight="1" x14ac:dyDescent="0.3">
      <c r="A26" s="21"/>
      <c r="B26" s="41" t="s">
        <v>27</v>
      </c>
      <c r="C26" s="45"/>
      <c r="D26" s="43"/>
      <c r="E26" s="43"/>
      <c r="F26" s="43"/>
      <c r="G26" s="43"/>
      <c r="H26" s="43"/>
      <c r="I26" s="43"/>
      <c r="J26" s="44"/>
    </row>
    <row r="27" spans="1:10" ht="13.2" x14ac:dyDescent="0.25">
      <c r="A27" s="49" t="s">
        <v>23</v>
      </c>
      <c r="B27" s="44"/>
      <c r="C27" s="25">
        <f>SUM(C6,C10,C14,C18,C22)</f>
        <v>127.5</v>
      </c>
      <c r="D27" s="26">
        <f t="shared" ref="D27:J27" si="10">C27-(SUM(D6,D10,D14,D18,D22))</f>
        <v>118.5</v>
      </c>
      <c r="E27" s="26">
        <f t="shared" si="10"/>
        <v>107.5</v>
      </c>
      <c r="F27" s="26">
        <f t="shared" si="10"/>
        <v>94.5</v>
      </c>
      <c r="G27" s="26">
        <f t="shared" si="10"/>
        <v>66.5</v>
      </c>
      <c r="H27" s="26">
        <f t="shared" si="10"/>
        <v>61.5</v>
      </c>
      <c r="I27" s="26">
        <f t="shared" si="10"/>
        <v>47.5</v>
      </c>
      <c r="J27" s="26">
        <f t="shared" si="10"/>
        <v>27.5</v>
      </c>
    </row>
    <row r="28" spans="1:10" ht="13.2" x14ac:dyDescent="0.25">
      <c r="A28" s="50" t="s">
        <v>24</v>
      </c>
      <c r="B28" s="44"/>
      <c r="C28" s="27">
        <f>SUM(C6,C10,C14,C18,C22)</f>
        <v>127.5</v>
      </c>
      <c r="D28" s="28">
        <f t="shared" ref="D28:J28" si="11">C$28-($C$28/COUNT($D$4:$J$4))</f>
        <v>109.28571428571428</v>
      </c>
      <c r="E28" s="28">
        <f t="shared" si="11"/>
        <v>91.071428571428555</v>
      </c>
      <c r="F28" s="28">
        <f t="shared" si="11"/>
        <v>72.857142857142833</v>
      </c>
      <c r="G28" s="28">
        <f t="shared" si="11"/>
        <v>54.642857142857117</v>
      </c>
      <c r="H28" s="28">
        <f t="shared" si="11"/>
        <v>36.428571428571402</v>
      </c>
      <c r="I28" s="28">
        <f t="shared" si="11"/>
        <v>18.214285714285687</v>
      </c>
      <c r="J28" s="28">
        <f t="shared" si="11"/>
        <v>-2.8421709430404007E-14</v>
      </c>
    </row>
    <row r="37" spans="10:10" ht="13.2" x14ac:dyDescent="0.25">
      <c r="J37" s="4"/>
    </row>
  </sheetData>
  <mergeCells count="22">
    <mergeCell ref="A24:B24"/>
    <mergeCell ref="A25:J25"/>
    <mergeCell ref="C26:J26"/>
    <mergeCell ref="A27:B27"/>
    <mergeCell ref="A28:B28"/>
    <mergeCell ref="A8:B8"/>
    <mergeCell ref="A9:J9"/>
    <mergeCell ref="A20:B20"/>
    <mergeCell ref="A21:J21"/>
    <mergeCell ref="A23:B23"/>
    <mergeCell ref="A11:B11"/>
    <mergeCell ref="A12:B12"/>
    <mergeCell ref="A13:J13"/>
    <mergeCell ref="A15:B15"/>
    <mergeCell ref="A16:B16"/>
    <mergeCell ref="A17:J17"/>
    <mergeCell ref="A19:B19"/>
    <mergeCell ref="A2:J2"/>
    <mergeCell ref="A3:J3"/>
    <mergeCell ref="A4:A5"/>
    <mergeCell ref="B4:B5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Sheet1</vt:lpstr>
      <vt:lpstr>Sprint 0 Sheet</vt:lpstr>
      <vt:lpstr>Team Burndown Chart</vt:lpstr>
      <vt:lpstr>Jason Burndown Chart</vt:lpstr>
      <vt:lpstr>Jesus Burndown Chart</vt:lpstr>
      <vt:lpstr>Vi Burndown Chart</vt:lpstr>
      <vt:lpstr>Gio Burndown Chart</vt:lpstr>
      <vt:lpstr>Rainier 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Barber</cp:lastModifiedBy>
  <dcterms:modified xsi:type="dcterms:W3CDTF">2023-09-28T00:06:40Z</dcterms:modified>
</cp:coreProperties>
</file>