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ordbor\Documents\Papers\2023 Autospawner\Stats\"/>
    </mc:Choice>
  </mc:AlternateContent>
  <xr:revisionPtr revIDLastSave="0" documentId="13_ncr:1_{2B81D622-0582-43C1-A7D0-991E50228E52}" xr6:coauthVersionLast="47" xr6:coauthVersionMax="47" xr10:uidLastSave="{00000000-0000-0000-0000-000000000000}"/>
  <bookViews>
    <workbookView xWindow="38400" yWindow="-10800" windowWidth="19200" windowHeight="21000" tabRatio="671" xr2:uid="{00000000-000D-0000-FFFF-FFFF00000000}"/>
  </bookViews>
  <sheets>
    <sheet name="Sheet 1" sheetId="1" r:id="rId1"/>
  </sheets>
  <definedNames>
    <definedName name="_xlnm._FilterDatabase" localSheetId="0" hidden="1">'Sheet 1'!$A$1:$AL$408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20" i="1"/>
  <c r="L21" i="1"/>
  <c r="L25" i="1"/>
  <c r="L26" i="1"/>
  <c r="L27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49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274" i="1"/>
  <c r="L241" i="1"/>
  <c r="L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2" i="1"/>
  <c r="X334" i="1"/>
  <c r="X331" i="1"/>
  <c r="X328" i="1"/>
  <c r="X295" i="1"/>
  <c r="X292" i="1"/>
  <c r="X289" i="1"/>
  <c r="X253" i="1"/>
  <c r="W241" i="1"/>
  <c r="X259" i="1" s="1"/>
  <c r="W46" i="1"/>
  <c r="W43" i="1"/>
  <c r="X43" i="1" s="1"/>
  <c r="W40" i="1"/>
  <c r="X40" i="1" s="1"/>
  <c r="V238" i="1"/>
  <c r="V241" i="1"/>
  <c r="V5" i="1"/>
  <c r="U406" i="1"/>
  <c r="W406" i="1" s="1"/>
  <c r="X406" i="1" s="1"/>
  <c r="T406" i="1"/>
  <c r="U403" i="1"/>
  <c r="W403" i="1" s="1"/>
  <c r="X403" i="1" s="1"/>
  <c r="T403" i="1"/>
  <c r="U400" i="1"/>
  <c r="W400" i="1" s="1"/>
  <c r="X400" i="1" s="1"/>
  <c r="T400" i="1"/>
  <c r="U397" i="1"/>
  <c r="W397" i="1" s="1"/>
  <c r="X397" i="1" s="1"/>
  <c r="T397" i="1"/>
  <c r="U394" i="1"/>
  <c r="W394" i="1" s="1"/>
  <c r="X394" i="1" s="1"/>
  <c r="U391" i="1"/>
  <c r="W391" i="1" s="1"/>
  <c r="X391" i="1" s="1"/>
  <c r="T391" i="1"/>
  <c r="U388" i="1"/>
  <c r="W388" i="1" s="1"/>
  <c r="X388" i="1" s="1"/>
  <c r="T388" i="1"/>
  <c r="U385" i="1"/>
  <c r="W385" i="1" s="1"/>
  <c r="X385" i="1" s="1"/>
  <c r="T385" i="1"/>
  <c r="U382" i="1"/>
  <c r="W382" i="1" s="1"/>
  <c r="T382" i="1"/>
  <c r="U379" i="1"/>
  <c r="W379" i="1" s="1"/>
  <c r="U376" i="1"/>
  <c r="W376" i="1" s="1"/>
  <c r="T376" i="1"/>
  <c r="U373" i="1"/>
  <c r="W373" i="1" s="1"/>
  <c r="T373" i="1"/>
  <c r="U370" i="1"/>
  <c r="W370" i="1" s="1"/>
  <c r="X370" i="1" s="1"/>
  <c r="T370" i="1"/>
  <c r="U367" i="1"/>
  <c r="W367" i="1" s="1"/>
  <c r="X367" i="1" s="1"/>
  <c r="T367" i="1"/>
  <c r="U364" i="1"/>
  <c r="W364" i="1" s="1"/>
  <c r="X364" i="1" s="1"/>
  <c r="T361" i="1"/>
  <c r="U361" i="1"/>
  <c r="W361" i="1" s="1"/>
  <c r="X361" i="1" s="1"/>
  <c r="U358" i="1"/>
  <c r="W358" i="1" s="1"/>
  <c r="X358" i="1" s="1"/>
  <c r="T358" i="1"/>
  <c r="U355" i="1"/>
  <c r="W355" i="1" s="1"/>
  <c r="X355" i="1" s="1"/>
  <c r="T355" i="1"/>
  <c r="U352" i="1"/>
  <c r="W352" i="1" s="1"/>
  <c r="X352" i="1" s="1"/>
  <c r="T352" i="1"/>
  <c r="U349" i="1"/>
  <c r="W349" i="1" s="1"/>
  <c r="X382" i="1" s="1"/>
  <c r="U337" i="1"/>
  <c r="W337" i="1" s="1"/>
  <c r="X337" i="1" s="1"/>
  <c r="T337" i="1"/>
  <c r="U334" i="1"/>
  <c r="W334" i="1" s="1"/>
  <c r="T334" i="1"/>
  <c r="U331" i="1"/>
  <c r="W331" i="1" s="1"/>
  <c r="T331" i="1"/>
  <c r="U328" i="1"/>
  <c r="W328" i="1" s="1"/>
  <c r="T328" i="1"/>
  <c r="U325" i="1"/>
  <c r="W325" i="1" s="1"/>
  <c r="X325" i="1" s="1"/>
  <c r="T325" i="1"/>
  <c r="U319" i="1"/>
  <c r="W319" i="1" s="1"/>
  <c r="X319" i="1" s="1"/>
  <c r="T319" i="1"/>
  <c r="U316" i="1"/>
  <c r="W316" i="1" s="1"/>
  <c r="X316" i="1" s="1"/>
  <c r="T316" i="1"/>
  <c r="U313" i="1"/>
  <c r="W313" i="1" s="1"/>
  <c r="X313" i="1" s="1"/>
  <c r="T313" i="1"/>
  <c r="U310" i="1"/>
  <c r="W310" i="1" s="1"/>
  <c r="X310" i="1" s="1"/>
  <c r="T310" i="1"/>
  <c r="U307" i="1"/>
  <c r="W307" i="1" s="1"/>
  <c r="X307" i="1" s="1"/>
  <c r="T307" i="1"/>
  <c r="U304" i="1"/>
  <c r="W304" i="1" s="1"/>
  <c r="X304" i="1" s="1"/>
  <c r="T304" i="1"/>
  <c r="U301" i="1"/>
  <c r="W301" i="1" s="1"/>
  <c r="X301" i="1" s="1"/>
  <c r="T301" i="1"/>
  <c r="U298" i="1"/>
  <c r="W298" i="1" s="1"/>
  <c r="X298" i="1" s="1"/>
  <c r="T298" i="1"/>
  <c r="U295" i="1"/>
  <c r="W295" i="1" s="1"/>
  <c r="T295" i="1"/>
  <c r="U292" i="1"/>
  <c r="W292" i="1" s="1"/>
  <c r="T292" i="1"/>
  <c r="U289" i="1"/>
  <c r="W289" i="1" s="1"/>
  <c r="T289" i="1"/>
  <c r="U286" i="1"/>
  <c r="W286" i="1" s="1"/>
  <c r="X286" i="1" s="1"/>
  <c r="T286" i="1"/>
  <c r="U283" i="1"/>
  <c r="W283" i="1" s="1"/>
  <c r="X283" i="1" s="1"/>
  <c r="T283" i="1"/>
  <c r="U280" i="1"/>
  <c r="W280" i="1" s="1"/>
  <c r="X280" i="1" s="1"/>
  <c r="T280" i="1"/>
  <c r="U277" i="1"/>
  <c r="W277" i="1" s="1"/>
  <c r="X277" i="1" s="1"/>
  <c r="T277" i="1"/>
  <c r="U274" i="1"/>
  <c r="W274" i="1" s="1"/>
  <c r="X274" i="1" s="1"/>
  <c r="T274" i="1"/>
  <c r="U271" i="1"/>
  <c r="W271" i="1" s="1"/>
  <c r="X271" i="1" s="1"/>
  <c r="T271" i="1"/>
  <c r="U268" i="1"/>
  <c r="W268" i="1" s="1"/>
  <c r="X268" i="1" s="1"/>
  <c r="T268" i="1"/>
  <c r="U265" i="1"/>
  <c r="W265" i="1" s="1"/>
  <c r="X265" i="1" s="1"/>
  <c r="T265" i="1"/>
  <c r="U262" i="1"/>
  <c r="W262" i="1" s="1"/>
  <c r="X262" i="1" s="1"/>
  <c r="T262" i="1"/>
  <c r="U259" i="1"/>
  <c r="W259" i="1" s="1"/>
  <c r="T259" i="1"/>
  <c r="U256" i="1"/>
  <c r="W256" i="1" s="1"/>
  <c r="T256" i="1"/>
  <c r="U253" i="1"/>
  <c r="W253" i="1" s="1"/>
  <c r="T253" i="1"/>
  <c r="U250" i="1"/>
  <c r="W250" i="1" s="1"/>
  <c r="X250" i="1" s="1"/>
  <c r="T250" i="1"/>
  <c r="U247" i="1"/>
  <c r="W247" i="1" s="1"/>
  <c r="X247" i="1" s="1"/>
  <c r="T247" i="1"/>
  <c r="U244" i="1"/>
  <c r="W244" i="1" s="1"/>
  <c r="X244" i="1" s="1"/>
  <c r="T244" i="1"/>
  <c r="U241" i="1"/>
  <c r="T241" i="1"/>
  <c r="U238" i="1"/>
  <c r="W238" i="1" s="1"/>
  <c r="T238" i="1"/>
  <c r="U235" i="1"/>
  <c r="W235" i="1" s="1"/>
  <c r="T235" i="1"/>
  <c r="U232" i="1"/>
  <c r="W232" i="1" s="1"/>
  <c r="X232" i="1" s="1"/>
  <c r="T232" i="1"/>
  <c r="U229" i="1"/>
  <c r="W229" i="1" s="1"/>
  <c r="X229" i="1" s="1"/>
  <c r="T229" i="1"/>
  <c r="U226" i="1"/>
  <c r="W226" i="1" s="1"/>
  <c r="X226" i="1" s="1"/>
  <c r="T226" i="1"/>
  <c r="U223" i="1"/>
  <c r="W223" i="1" s="1"/>
  <c r="X223" i="1" s="1"/>
  <c r="T223" i="1"/>
  <c r="U220" i="1"/>
  <c r="W220" i="1" s="1"/>
  <c r="X220" i="1" s="1"/>
  <c r="T220" i="1"/>
  <c r="U217" i="1"/>
  <c r="W217" i="1" s="1"/>
  <c r="X217" i="1" s="1"/>
  <c r="T217" i="1"/>
  <c r="U214" i="1"/>
  <c r="W214" i="1" s="1"/>
  <c r="X214" i="1" s="1"/>
  <c r="T214" i="1"/>
  <c r="U211" i="1"/>
  <c r="W211" i="1" s="1"/>
  <c r="X211" i="1" s="1"/>
  <c r="T211" i="1"/>
  <c r="U208" i="1"/>
  <c r="W208" i="1" s="1"/>
  <c r="X208" i="1" s="1"/>
  <c r="T208" i="1"/>
  <c r="U205" i="1"/>
  <c r="W205" i="1" s="1"/>
  <c r="T205" i="1"/>
  <c r="U202" i="1"/>
  <c r="W202" i="1" s="1"/>
  <c r="T202" i="1"/>
  <c r="U199" i="1"/>
  <c r="W199" i="1" s="1"/>
  <c r="T199" i="1"/>
  <c r="U196" i="1"/>
  <c r="W196" i="1" s="1"/>
  <c r="X196" i="1" s="1"/>
  <c r="T196" i="1"/>
  <c r="U193" i="1"/>
  <c r="W193" i="1" s="1"/>
  <c r="X193" i="1" s="1"/>
  <c r="T193" i="1"/>
  <c r="U190" i="1"/>
  <c r="W190" i="1" s="1"/>
  <c r="X190" i="1" s="1"/>
  <c r="T190" i="1"/>
  <c r="U187" i="1"/>
  <c r="W187" i="1" s="1"/>
  <c r="X187" i="1" s="1"/>
  <c r="T187" i="1"/>
  <c r="U184" i="1"/>
  <c r="W184" i="1" s="1"/>
  <c r="X184" i="1" s="1"/>
  <c r="T184" i="1"/>
  <c r="U181" i="1"/>
  <c r="W181" i="1" s="1"/>
  <c r="T181" i="1"/>
  <c r="U178" i="1"/>
  <c r="W178" i="1" s="1"/>
  <c r="X178" i="1" s="1"/>
  <c r="T178" i="1"/>
  <c r="U175" i="1"/>
  <c r="W175" i="1" s="1"/>
  <c r="T175" i="1"/>
  <c r="U172" i="1"/>
  <c r="W172" i="1" s="1"/>
  <c r="T172" i="1"/>
  <c r="U169" i="1"/>
  <c r="W169" i="1" s="1"/>
  <c r="T169" i="1"/>
  <c r="U166" i="1"/>
  <c r="W166" i="1" s="1"/>
  <c r="T166" i="1"/>
  <c r="U163" i="1"/>
  <c r="W163" i="1" s="1"/>
  <c r="T163" i="1"/>
  <c r="U160" i="1"/>
  <c r="W160" i="1" s="1"/>
  <c r="X160" i="1" s="1"/>
  <c r="T160" i="1"/>
  <c r="T145" i="1"/>
  <c r="U145" i="1"/>
  <c r="W145" i="1" s="1"/>
  <c r="U139" i="1"/>
  <c r="W139" i="1" s="1"/>
  <c r="T139" i="1"/>
  <c r="U136" i="1"/>
  <c r="W136" i="1" s="1"/>
  <c r="T136" i="1"/>
  <c r="U133" i="1"/>
  <c r="W133" i="1" s="1"/>
  <c r="T133" i="1"/>
  <c r="U130" i="1"/>
  <c r="W130" i="1" s="1"/>
  <c r="T130" i="1"/>
  <c r="U127" i="1"/>
  <c r="W127" i="1" s="1"/>
  <c r="X127" i="1" s="1"/>
  <c r="T127" i="1"/>
  <c r="U124" i="1"/>
  <c r="W124" i="1" s="1"/>
  <c r="T124" i="1"/>
  <c r="U121" i="1"/>
  <c r="W121" i="1" s="1"/>
  <c r="T121" i="1"/>
  <c r="U118" i="1"/>
  <c r="W118" i="1" s="1"/>
  <c r="T118" i="1"/>
  <c r="U115" i="1"/>
  <c r="W115" i="1" s="1"/>
  <c r="T115" i="1"/>
  <c r="U112" i="1"/>
  <c r="W112" i="1" s="1"/>
  <c r="T112" i="1"/>
  <c r="U109" i="1"/>
  <c r="W109" i="1" s="1"/>
  <c r="X109" i="1" s="1"/>
  <c r="T109" i="1"/>
  <c r="U106" i="1"/>
  <c r="W106" i="1" s="1"/>
  <c r="T106" i="1"/>
  <c r="U103" i="1"/>
  <c r="W103" i="1" s="1"/>
  <c r="T103" i="1"/>
  <c r="U100" i="1"/>
  <c r="W100" i="1" s="1"/>
  <c r="T100" i="1"/>
  <c r="U97" i="1"/>
  <c r="W97" i="1" s="1"/>
  <c r="T97" i="1"/>
  <c r="U94" i="1"/>
  <c r="W94" i="1" s="1"/>
  <c r="T94" i="1"/>
  <c r="U91" i="1"/>
  <c r="W91" i="1" s="1"/>
  <c r="X91" i="1" s="1"/>
  <c r="T91" i="1"/>
  <c r="U88" i="1"/>
  <c r="W88" i="1" s="1"/>
  <c r="T88" i="1"/>
  <c r="U85" i="1"/>
  <c r="W85" i="1" s="1"/>
  <c r="T85" i="1"/>
  <c r="U82" i="1"/>
  <c r="W82" i="1" s="1"/>
  <c r="T82" i="1"/>
  <c r="U79" i="1"/>
  <c r="W79" i="1" s="1"/>
  <c r="T79" i="1"/>
  <c r="U76" i="1"/>
  <c r="W76" i="1" s="1"/>
  <c r="T76" i="1"/>
  <c r="U73" i="1"/>
  <c r="W73" i="1" s="1"/>
  <c r="X73" i="1" s="1"/>
  <c r="T73" i="1"/>
  <c r="U70" i="1"/>
  <c r="W70" i="1" s="1"/>
  <c r="T70" i="1"/>
  <c r="U67" i="1"/>
  <c r="W67" i="1" s="1"/>
  <c r="T67" i="1"/>
  <c r="U64" i="1"/>
  <c r="W64" i="1" s="1"/>
  <c r="T64" i="1"/>
  <c r="U61" i="1"/>
  <c r="W61" i="1" s="1"/>
  <c r="T61" i="1"/>
  <c r="U58" i="1"/>
  <c r="W58" i="1" s="1"/>
  <c r="T58" i="1"/>
  <c r="U55" i="1"/>
  <c r="W55" i="1" s="1"/>
  <c r="X55" i="1" s="1"/>
  <c r="T55" i="1"/>
  <c r="U52" i="1"/>
  <c r="W52" i="1" s="1"/>
  <c r="T52" i="1"/>
  <c r="U49" i="1"/>
  <c r="W49" i="1" s="1"/>
  <c r="T49" i="1"/>
  <c r="U46" i="1"/>
  <c r="T46" i="1"/>
  <c r="U43" i="1"/>
  <c r="T43" i="1"/>
  <c r="U40" i="1"/>
  <c r="T40" i="1"/>
  <c r="U37" i="1"/>
  <c r="W37" i="1" s="1"/>
  <c r="X37" i="1" s="1"/>
  <c r="T37" i="1"/>
  <c r="U34" i="1"/>
  <c r="W34" i="1" s="1"/>
  <c r="T34" i="1"/>
  <c r="U31" i="1"/>
  <c r="W31" i="1" s="1"/>
  <c r="T31" i="1"/>
  <c r="U28" i="1"/>
  <c r="W28" i="1" s="1"/>
  <c r="T28" i="1"/>
  <c r="U25" i="1"/>
  <c r="W25" i="1" s="1"/>
  <c r="T25" i="1"/>
  <c r="U19" i="1"/>
  <c r="W19" i="1" s="1"/>
  <c r="T19" i="1"/>
  <c r="U5" i="1"/>
  <c r="W5" i="1" s="1"/>
  <c r="X5" i="1" s="1"/>
  <c r="T5" i="1"/>
  <c r="U2" i="1"/>
  <c r="W2" i="1" s="1"/>
  <c r="X2" i="1" s="1"/>
  <c r="T2" i="1"/>
  <c r="X181" i="1" l="1"/>
  <c r="X130" i="1"/>
  <c r="X94" i="1"/>
  <c r="X19" i="1"/>
  <c r="X136" i="1"/>
  <c r="X97" i="1"/>
  <c r="X76" i="1"/>
  <c r="X112" i="1"/>
  <c r="X163" i="1"/>
  <c r="X100" i="1"/>
  <c r="X133" i="1"/>
  <c r="X166" i="1"/>
  <c r="X58" i="1"/>
  <c r="X46" i="1"/>
  <c r="X25" i="1"/>
  <c r="X28" i="1"/>
  <c r="X64" i="1"/>
  <c r="X82" i="1"/>
  <c r="X118" i="1"/>
  <c r="X169" i="1"/>
  <c r="X61" i="1"/>
  <c r="X67" i="1"/>
  <c r="X103" i="1"/>
  <c r="X121" i="1"/>
  <c r="X139" i="1"/>
  <c r="X172" i="1"/>
  <c r="X115" i="1"/>
  <c r="X31" i="1"/>
  <c r="X49" i="1"/>
  <c r="X85" i="1"/>
  <c r="X145" i="1"/>
  <c r="X79" i="1"/>
  <c r="X34" i="1"/>
  <c r="X52" i="1"/>
  <c r="X70" i="1"/>
  <c r="X88" i="1"/>
  <c r="X106" i="1"/>
  <c r="X124" i="1"/>
  <c r="X175" i="1"/>
  <c r="X373" i="1"/>
  <c r="X199" i="1"/>
  <c r="X238" i="1"/>
  <c r="X235" i="1"/>
  <c r="X376" i="1"/>
  <c r="X202" i="1"/>
  <c r="X349" i="1"/>
  <c r="X241" i="1"/>
  <c r="X256" i="1"/>
  <c r="X379" i="1"/>
  <c r="X205" i="1"/>
  <c r="V28" i="1"/>
  <c r="V64" i="1"/>
  <c r="V100" i="1"/>
  <c r="V136" i="1"/>
  <c r="V187" i="1"/>
  <c r="V223" i="1"/>
  <c r="V259" i="1"/>
  <c r="V295" i="1"/>
  <c r="V334" i="1"/>
  <c r="V379" i="1"/>
  <c r="V31" i="1"/>
  <c r="V67" i="1"/>
  <c r="V103" i="1"/>
  <c r="V139" i="1"/>
  <c r="V190" i="1"/>
  <c r="V226" i="1"/>
  <c r="V262" i="1"/>
  <c r="V298" i="1"/>
  <c r="V337" i="1"/>
  <c r="V382" i="1"/>
  <c r="V34" i="1"/>
  <c r="V70" i="1"/>
  <c r="V106" i="1"/>
  <c r="V145" i="1"/>
  <c r="V193" i="1"/>
  <c r="V229" i="1"/>
  <c r="V265" i="1"/>
  <c r="V301" i="1"/>
  <c r="V349" i="1"/>
  <c r="V385" i="1"/>
  <c r="V37" i="1"/>
  <c r="V73" i="1"/>
  <c r="V109" i="1"/>
  <c r="V160" i="1"/>
  <c r="V196" i="1"/>
  <c r="V232" i="1"/>
  <c r="V268" i="1"/>
  <c r="V304" i="1"/>
  <c r="V352" i="1"/>
  <c r="V388" i="1"/>
  <c r="V40" i="1"/>
  <c r="V76" i="1"/>
  <c r="V112" i="1"/>
  <c r="V163" i="1"/>
  <c r="V199" i="1"/>
  <c r="V235" i="1"/>
  <c r="V271" i="1"/>
  <c r="V307" i="1"/>
  <c r="V355" i="1"/>
  <c r="V391" i="1"/>
  <c r="V43" i="1"/>
  <c r="V79" i="1"/>
  <c r="V115" i="1"/>
  <c r="V166" i="1"/>
  <c r="V202" i="1"/>
  <c r="V274" i="1"/>
  <c r="V310" i="1"/>
  <c r="V358" i="1"/>
  <c r="V394" i="1"/>
  <c r="V46" i="1"/>
  <c r="V82" i="1"/>
  <c r="V118" i="1"/>
  <c r="V169" i="1"/>
  <c r="V205" i="1"/>
  <c r="V277" i="1"/>
  <c r="V313" i="1"/>
  <c r="V361" i="1"/>
  <c r="V397" i="1"/>
  <c r="V49" i="1"/>
  <c r="V85" i="1"/>
  <c r="V121" i="1"/>
  <c r="V172" i="1"/>
  <c r="V208" i="1"/>
  <c r="V244" i="1"/>
  <c r="V280" i="1"/>
  <c r="V316" i="1"/>
  <c r="V364" i="1"/>
  <c r="V400" i="1"/>
  <c r="V52" i="1"/>
  <c r="V88" i="1"/>
  <c r="V124" i="1"/>
  <c r="V175" i="1"/>
  <c r="V211" i="1"/>
  <c r="V247" i="1"/>
  <c r="V283" i="1"/>
  <c r="V319" i="1"/>
  <c r="V367" i="1"/>
  <c r="V403" i="1"/>
  <c r="V55" i="1"/>
  <c r="V91" i="1"/>
  <c r="V127" i="1"/>
  <c r="V178" i="1"/>
  <c r="V214" i="1"/>
  <c r="V250" i="1"/>
  <c r="V286" i="1"/>
  <c r="V325" i="1"/>
  <c r="V370" i="1"/>
  <c r="V406" i="1"/>
  <c r="V2" i="1"/>
  <c r="V58" i="1"/>
  <c r="V94" i="1"/>
  <c r="V130" i="1"/>
  <c r="V181" i="1"/>
  <c r="V217" i="1"/>
  <c r="V253" i="1"/>
  <c r="V289" i="1"/>
  <c r="V328" i="1"/>
  <c r="V373" i="1"/>
  <c r="V19" i="1"/>
  <c r="V61" i="1"/>
  <c r="V97" i="1"/>
  <c r="V133" i="1"/>
  <c r="V184" i="1"/>
  <c r="V220" i="1"/>
  <c r="V256" i="1"/>
  <c r="V292" i="1"/>
  <c r="V331" i="1"/>
  <c r="V376" i="1"/>
  <c r="V25" i="1"/>
</calcChain>
</file>

<file path=xl/sharedStrings.xml><?xml version="1.0" encoding="utf-8"?>
<sst xmlns="http://schemas.openxmlformats.org/spreadsheetml/2006/main" count="7888" uniqueCount="143">
  <si>
    <t>Leja</t>
  </si>
  <si>
    <t>AS</t>
  </si>
  <si>
    <t>0.5ml sperm + 0.1ml Bette's &amp; 0.5ml sperm + 20µL Bettes's</t>
  </si>
  <si>
    <t>Blank</t>
  </si>
  <si>
    <t>0.5ml sperm + 0.1ml Bette's at about midnight</t>
  </si>
  <si>
    <t>1-Bottom</t>
  </si>
  <si>
    <t>NA</t>
  </si>
  <si>
    <t>2-Top</t>
  </si>
  <si>
    <t>Leja - made 2020 05</t>
  </si>
  <si>
    <t>1 egg in sample</t>
  </si>
  <si>
    <t>2-Bottom</t>
  </si>
  <si>
    <t>3-Top</t>
  </si>
  <si>
    <t>Leja - made 2019 08</t>
  </si>
  <si>
    <t>eggs in sample</t>
  </si>
  <si>
    <t>3-Bottom</t>
  </si>
  <si>
    <t>4-Top</t>
  </si>
  <si>
    <t>4-Bottom</t>
  </si>
  <si>
    <t>5-Top</t>
  </si>
  <si>
    <t>5-Bottom</t>
  </si>
  <si>
    <t>6-Top</t>
  </si>
  <si>
    <t>6-Bottom</t>
  </si>
  <si>
    <t>7-Top</t>
  </si>
  <si>
    <t>7-Bottom</t>
  </si>
  <si>
    <t>8-Top</t>
  </si>
  <si>
    <t>8-Bottom</t>
  </si>
  <si>
    <t>9-Top</t>
  </si>
  <si>
    <t>Added caffein 1:1 to sample</t>
  </si>
  <si>
    <t>9-Bottom</t>
  </si>
  <si>
    <t>10-Top</t>
  </si>
  <si>
    <t>10-Bottom</t>
  </si>
  <si>
    <t>11-Top</t>
  </si>
  <si>
    <t>11-Bottom</t>
  </si>
  <si>
    <t>12-Top</t>
  </si>
  <si>
    <t>12-Bottom</t>
  </si>
  <si>
    <t>13-Top</t>
  </si>
  <si>
    <t>13-Bottom</t>
  </si>
  <si>
    <t>14-Top</t>
  </si>
  <si>
    <t>14-Bottom</t>
  </si>
  <si>
    <t>15-Top</t>
  </si>
  <si>
    <t>15-Bottom</t>
  </si>
  <si>
    <t>16-Top</t>
  </si>
  <si>
    <t>16-Bottom</t>
  </si>
  <si>
    <t>17-Top</t>
  </si>
  <si>
    <t>17-Bottom</t>
  </si>
  <si>
    <t>S1</t>
  </si>
  <si>
    <t>eggs in sample, Added caffein 1:1</t>
  </si>
  <si>
    <t>WS1</t>
  </si>
  <si>
    <t>S2</t>
  </si>
  <si>
    <t>WS2</t>
  </si>
  <si>
    <t>S3</t>
  </si>
  <si>
    <t>S4</t>
  </si>
  <si>
    <t>WS4</t>
  </si>
  <si>
    <t>S5</t>
  </si>
  <si>
    <t>WS5</t>
  </si>
  <si>
    <t>E1</t>
  </si>
  <si>
    <t>eggs in sample, staring to degrade</t>
  </si>
  <si>
    <t>E2</t>
  </si>
  <si>
    <t>E3</t>
  </si>
  <si>
    <t>eggs, not vortexed to not break eggs</t>
  </si>
  <si>
    <t>E4</t>
  </si>
  <si>
    <t>E5</t>
  </si>
  <si>
    <t>END1</t>
  </si>
  <si>
    <t>END2</t>
  </si>
  <si>
    <t>END3</t>
  </si>
  <si>
    <t>Top</t>
  </si>
  <si>
    <t>Bottom</t>
  </si>
  <si>
    <t>Falcon Island north</t>
  </si>
  <si>
    <t>Sperm concentration at fertilisation start</t>
  </si>
  <si>
    <t>Sperm concentration at fertilisation end</t>
  </si>
  <si>
    <t>Sperm concentration curve</t>
  </si>
  <si>
    <t>include_in_model</t>
  </si>
  <si>
    <t>No</t>
  </si>
  <si>
    <t>reason_for_exclusion</t>
  </si>
  <si>
    <t>Test run.</t>
  </si>
  <si>
    <t>Not analysed.</t>
  </si>
  <si>
    <t>C Brunner</t>
  </si>
  <si>
    <t>Yes</t>
  </si>
  <si>
    <t>6:1</t>
  </si>
  <si>
    <t>10:1</t>
  </si>
  <si>
    <t>Leja - made 2021 06</t>
  </si>
  <si>
    <t>Double check FNU from sheet</t>
  </si>
  <si>
    <t>Was fixed and then measured + Coming from Manual Autospawner with different Turbidity meter</t>
  </si>
  <si>
    <t>0.5ml sperm + 0.1ml Bette's</t>
  </si>
  <si>
    <t>Davies Reef</t>
  </si>
  <si>
    <t>SeaSim ex situ rearing</t>
  </si>
  <si>
    <t>RC Edwards</t>
  </si>
  <si>
    <t>CASA was not calibrated</t>
  </si>
  <si>
    <t>No sample collected</t>
  </si>
  <si>
    <t>1 'item' detected, which doesn't have to be sperm</t>
  </si>
  <si>
    <t>Sample fixed before measurment, hence no motility data</t>
  </si>
  <si>
    <t>No Caffeein added, as it was fresh sample and already very dilute</t>
  </si>
  <si>
    <t>Sampled from cone surface!! - Sample fixed before measurment, hence no motility data</t>
  </si>
  <si>
    <t>1:1</t>
  </si>
  <si>
    <t>0</t>
  </si>
  <si>
    <t>Wrong sampling location</t>
  </si>
  <si>
    <t>Caffeine added.</t>
  </si>
  <si>
    <t>analysis_comment</t>
  </si>
  <si>
    <t>species</t>
  </si>
  <si>
    <t>factor</t>
  </si>
  <si>
    <t>sample_ID</t>
  </si>
  <si>
    <t>sample_order</t>
  </si>
  <si>
    <t>endpoint</t>
  </si>
  <si>
    <t>sample_location</t>
  </si>
  <si>
    <t>spawn_date</t>
  </si>
  <si>
    <t>CASA_date</t>
  </si>
  <si>
    <t>origin</t>
  </si>
  <si>
    <t>sample_time</t>
  </si>
  <si>
    <t>turb</t>
  </si>
  <si>
    <t>CASA_start</t>
  </si>
  <si>
    <t>caffeine</t>
  </si>
  <si>
    <t>tech_rep</t>
  </si>
  <si>
    <t>CASA_op</t>
  </si>
  <si>
    <t>DF</t>
  </si>
  <si>
    <t xml:space="preserve"> year</t>
  </si>
  <si>
    <t>sperm_conc</t>
  </si>
  <si>
    <t>motile_sperm</t>
  </si>
  <si>
    <t>prog_sperm</t>
  </si>
  <si>
    <t>VAP</t>
  </si>
  <si>
    <t>VSL</t>
  </si>
  <si>
    <t>VCL</t>
  </si>
  <si>
    <t>slide</t>
  </si>
  <si>
    <t>total_cells</t>
  </si>
  <si>
    <t>total_frames</t>
  </si>
  <si>
    <t>comments</t>
  </si>
  <si>
    <t>sample_fixed</t>
  </si>
  <si>
    <t>fixative</t>
  </si>
  <si>
    <t>Sampled from top of AutoFert tank.</t>
  </si>
  <si>
    <t>tech_sperm_conc</t>
  </si>
  <si>
    <t>percent_CoV</t>
  </si>
  <si>
    <t>Percent coefficient of variance too high across technical replicates.</t>
  </si>
  <si>
    <t>sperm_conc_mill</t>
  </si>
  <si>
    <t>WS3</t>
  </si>
  <si>
    <t>Atenuis</t>
  </si>
  <si>
    <t xml:space="preserve">Aloripes </t>
  </si>
  <si>
    <t>Dfavus</t>
  </si>
  <si>
    <t>Melephantotus</t>
  </si>
  <si>
    <t>1-Blank</t>
  </si>
  <si>
    <t>1 - Blank</t>
  </si>
  <si>
    <t>adj_sperm_conc</t>
  </si>
  <si>
    <t>adj_sperm_conc_mill</t>
  </si>
  <si>
    <t>20 - Blank</t>
  </si>
  <si>
    <t>Technical replicate.</t>
  </si>
  <si>
    <t>adj_turb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</si>
</sst>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14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top" wrapText="1"/>
    </xf>
    <xf numFmtId="0" fontId="0" fillId="2" borderId="0" xfId="0" applyFill="1"/>
    <xf numFmtId="0" fontId="5" fillId="0" borderId="0" xfId="0" applyFont="1" applyAlignment="1">
      <alignment horizontal="center" vertical="top" wrapText="1"/>
    </xf>
    <xf numFmtId="49" fontId="5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" fontId="0" fillId="0" borderId="0" xfId="0" applyNumberFormat="1"/>
    <xf numFmtId="0" fontId="7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/>
    <xf numFmtId="0" fontId="9" fillId="0" borderId="0" xfId="0" applyFont="1"/>
    <xf numFmtId="16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5" fillId="0" borderId="0" xfId="0" applyFont="1"/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" fontId="0" fillId="3" borderId="0" xfId="0" applyNumberFormat="1" applyFill="1"/>
    <xf numFmtId="0" fontId="7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5" fillId="3" borderId="0" xfId="0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13" fillId="3" borderId="0" xfId="0" applyFont="1" applyFill="1"/>
    <xf numFmtId="0" fontId="12" fillId="3" borderId="0" xfId="0" applyFont="1" applyFill="1"/>
    <xf numFmtId="2" fontId="0" fillId="3" borderId="0" xfId="0" applyNumberFormat="1" applyFill="1" applyAlignment="1">
      <alignment horizontal="left"/>
    </xf>
    <xf numFmtId="1" fontId="6" fillId="3" borderId="0" xfId="0" applyNumberFormat="1" applyFont="1" applyFill="1" applyAlignment="1">
      <alignment horizontal="center"/>
    </xf>
    <xf numFmtId="0" fontId="4" fillId="3" borderId="0" xfId="0" applyFont="1" applyFill="1"/>
    <xf numFmtId="0" fontId="10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49" fontId="13" fillId="3" borderId="0" xfId="0" applyNumberFormat="1" applyFont="1" applyFill="1" applyAlignment="1">
      <alignment horizontal="center"/>
    </xf>
    <xf numFmtId="1" fontId="13" fillId="3" borderId="0" xfId="0" applyNumberFormat="1" applyFont="1" applyFill="1" applyAlignment="1">
      <alignment horizontal="center"/>
    </xf>
    <xf numFmtId="2" fontId="13" fillId="3" borderId="0" xfId="0" applyNumberFormat="1" applyFont="1" applyFill="1" applyAlignment="1">
      <alignment horizontal="center"/>
    </xf>
    <xf numFmtId="16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2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Alignment="1">
      <alignment vertical="center"/>
    </xf>
    <xf numFmtId="17" fontId="0" fillId="3" borderId="1" xfId="0" applyNumberFormat="1" applyFill="1" applyBorder="1"/>
    <xf numFmtId="0" fontId="7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3" fillId="3" borderId="1" xfId="0" applyFont="1" applyFill="1" applyBorder="1"/>
    <xf numFmtId="0" fontId="12" fillId="3" borderId="1" xfId="0" applyFont="1" applyFill="1" applyBorder="1"/>
    <xf numFmtId="17" fontId="0" fillId="0" borderId="1" xfId="0" applyNumberFormat="1" applyBorder="1"/>
    <xf numFmtId="0" fontId="7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F4F4F"/>
      <color rgb="FF52F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70"/>
  <sheetViews>
    <sheetView tabSelected="1" topLeftCell="F1" zoomScale="85" zoomScaleNormal="85" workbookViewId="0">
      <pane ySplit="1" topLeftCell="A114" activePane="bottomLeft" state="frozen"/>
      <selection pane="bottomLeft" activeCell="P146" sqref="P146"/>
    </sheetView>
  </sheetViews>
  <sheetFormatPr defaultColWidth="8.7265625" defaultRowHeight="14.5" x14ac:dyDescent="0.35"/>
  <cols>
    <col min="2" max="2" width="9.26953125" style="13" customWidth="1"/>
    <col min="3" max="3" width="23.54296875" customWidth="1"/>
    <col min="4" max="4" width="25.54296875" customWidth="1"/>
    <col min="5" max="5" width="6.7265625" style="14" customWidth="1"/>
    <col min="6" max="6" width="11.54296875" style="14" bestFit="1" customWidth="1"/>
    <col min="7" max="7" width="9.1796875" style="14" customWidth="1"/>
    <col min="8" max="8" width="10.453125" style="16" bestFit="1" customWidth="1"/>
    <col min="9" max="10" width="9.1796875" style="14" customWidth="1"/>
    <col min="11" max="12" width="12.81640625" style="14" customWidth="1"/>
    <col min="13" max="13" width="12.7265625" style="14" customWidth="1"/>
    <col min="14" max="14" width="11.1796875" style="14" customWidth="1"/>
    <col min="15" max="15" width="9.26953125" style="14" customWidth="1"/>
    <col min="16" max="16" width="9.26953125" style="14" bestFit="1" customWidth="1"/>
    <col min="17" max="17" width="14" style="14" customWidth="1"/>
    <col min="18" max="18" width="8.1796875" style="18" customWidth="1"/>
    <col min="19" max="19" width="14.453125" style="14" customWidth="1"/>
    <col min="20" max="23" width="12.26953125" style="40" customWidth="1"/>
    <col min="24" max="24" width="8.7265625" style="75"/>
    <col min="25" max="25" width="14" style="14" customWidth="1"/>
    <col min="26" max="26" width="18.453125" style="14" customWidth="1"/>
    <col min="27" max="27" width="13.26953125" style="14" customWidth="1"/>
    <col min="28" max="28" width="12.26953125" style="14" customWidth="1"/>
    <col min="29" max="29" width="13" style="14" customWidth="1"/>
    <col min="30" max="30" width="19.1796875" customWidth="1"/>
    <col min="31" max="31" width="21.7265625" style="14" customWidth="1"/>
    <col min="32" max="32" width="20.26953125" style="14" customWidth="1"/>
    <col min="33" max="33" width="30.54296875" style="22" customWidth="1"/>
    <col min="34" max="34" width="8.453125" style="22" customWidth="1"/>
    <col min="35" max="35" width="29.26953125" customWidth="1"/>
    <col min="36" max="36" width="17.26953125" style="14" bestFit="1" customWidth="1"/>
    <col min="37" max="37" width="25.453125" style="23" customWidth="1"/>
    <col min="38" max="38" width="58.54296875" style="24" bestFit="1" customWidth="1"/>
  </cols>
  <sheetData>
    <row r="1" spans="1:39" s="3" customFormat="1" ht="62.25" customHeight="1" x14ac:dyDescent="0.35">
      <c r="A1" s="3" t="s">
        <v>113</v>
      </c>
      <c r="B1" s="3" t="s">
        <v>97</v>
      </c>
      <c r="C1" s="3" t="s">
        <v>105</v>
      </c>
      <c r="D1" s="3" t="s">
        <v>101</v>
      </c>
      <c r="E1" s="5" t="s">
        <v>98</v>
      </c>
      <c r="F1" s="5" t="s">
        <v>103</v>
      </c>
      <c r="G1" s="5" t="s">
        <v>106</v>
      </c>
      <c r="H1" s="5" t="s">
        <v>99</v>
      </c>
      <c r="I1" s="5" t="s">
        <v>100</v>
      </c>
      <c r="J1" s="5" t="s">
        <v>102</v>
      </c>
      <c r="K1" s="5" t="s">
        <v>107</v>
      </c>
      <c r="L1" s="5" t="s">
        <v>142</v>
      </c>
      <c r="M1" s="5" t="s">
        <v>104</v>
      </c>
      <c r="N1" s="5" t="s">
        <v>108</v>
      </c>
      <c r="O1" s="5" t="s">
        <v>109</v>
      </c>
      <c r="P1" s="5" t="s">
        <v>110</v>
      </c>
      <c r="Q1" s="5" t="s">
        <v>111</v>
      </c>
      <c r="R1" s="6" t="s">
        <v>112</v>
      </c>
      <c r="S1" s="5" t="s">
        <v>127</v>
      </c>
      <c r="T1" s="5" t="s">
        <v>128</v>
      </c>
      <c r="U1" s="5" t="s">
        <v>114</v>
      </c>
      <c r="V1" s="5" t="s">
        <v>138</v>
      </c>
      <c r="W1" s="5" t="s">
        <v>130</v>
      </c>
      <c r="X1" s="5" t="s">
        <v>139</v>
      </c>
      <c r="Y1" s="5" t="s">
        <v>115</v>
      </c>
      <c r="Z1" s="5" t="s">
        <v>116</v>
      </c>
      <c r="AA1" s="5" t="s">
        <v>117</v>
      </c>
      <c r="AB1" s="5" t="s">
        <v>118</v>
      </c>
      <c r="AC1" s="5" t="s">
        <v>119</v>
      </c>
      <c r="AD1" s="3" t="s">
        <v>120</v>
      </c>
      <c r="AE1" s="7" t="s">
        <v>121</v>
      </c>
      <c r="AF1" s="7" t="s">
        <v>122</v>
      </c>
      <c r="AG1" s="8" t="s">
        <v>123</v>
      </c>
      <c r="AH1" s="3" t="s">
        <v>124</v>
      </c>
      <c r="AI1" s="3" t="s">
        <v>125</v>
      </c>
      <c r="AJ1" s="9" t="s">
        <v>70</v>
      </c>
      <c r="AK1" s="10" t="s">
        <v>72</v>
      </c>
      <c r="AL1" s="11" t="s">
        <v>96</v>
      </c>
      <c r="AM1" s="37"/>
    </row>
    <row r="2" spans="1:39" s="44" customFormat="1" x14ac:dyDescent="0.35">
      <c r="A2" s="42">
        <v>44866</v>
      </c>
      <c r="B2" s="43" t="s">
        <v>132</v>
      </c>
      <c r="C2" s="44" t="s">
        <v>66</v>
      </c>
      <c r="D2" s="44" t="s">
        <v>69</v>
      </c>
      <c r="E2" s="45" t="s">
        <v>1</v>
      </c>
      <c r="F2" s="46">
        <v>44877</v>
      </c>
      <c r="G2" s="47">
        <v>0.77777777777777779</v>
      </c>
      <c r="H2" s="48" t="s">
        <v>137</v>
      </c>
      <c r="I2" s="45">
        <v>1</v>
      </c>
      <c r="J2" s="45" t="s">
        <v>65</v>
      </c>
      <c r="K2" s="45">
        <v>0.26</v>
      </c>
      <c r="L2" s="45">
        <f>K2-$K$2</f>
        <v>0</v>
      </c>
      <c r="M2" s="46">
        <v>44877</v>
      </c>
      <c r="N2" s="47">
        <v>0.80972222222222223</v>
      </c>
      <c r="O2" s="45" t="s">
        <v>71</v>
      </c>
      <c r="P2" s="45">
        <v>1</v>
      </c>
      <c r="Q2" s="45" t="s">
        <v>75</v>
      </c>
      <c r="R2" s="49">
        <v>0</v>
      </c>
      <c r="S2" s="50">
        <v>2600000</v>
      </c>
      <c r="T2" s="51">
        <f>(_xlfn.STDEV.P(S2:S4)/AVERAGE(S2:S4))*100</f>
        <v>83.060332453878161</v>
      </c>
      <c r="U2" s="58">
        <f>AVERAGE(S2:S4)</f>
        <v>4146666.6666666665</v>
      </c>
      <c r="V2" s="51">
        <f>U2-$U$2</f>
        <v>0</v>
      </c>
      <c r="W2" s="51">
        <f>U2/1000000</f>
        <v>4.1466666666666665</v>
      </c>
      <c r="X2" s="51">
        <f>W2-$W$2</f>
        <v>0</v>
      </c>
      <c r="Y2" s="52">
        <v>5.9</v>
      </c>
      <c r="Z2" s="52">
        <v>0</v>
      </c>
      <c r="AA2" s="53">
        <v>23.34</v>
      </c>
      <c r="AB2" s="53">
        <v>12.93</v>
      </c>
      <c r="AC2" s="53">
        <v>57.03</v>
      </c>
      <c r="AD2" s="44" t="s">
        <v>0</v>
      </c>
      <c r="AE2" s="45">
        <v>34</v>
      </c>
      <c r="AF2" s="45">
        <v>3</v>
      </c>
      <c r="AG2" s="54"/>
      <c r="AH2" s="54" t="s">
        <v>76</v>
      </c>
      <c r="AI2" s="44" t="s">
        <v>2</v>
      </c>
      <c r="AJ2" s="45" t="s">
        <v>71</v>
      </c>
      <c r="AK2" s="55" t="s">
        <v>73</v>
      </c>
      <c r="AL2" s="56" t="s">
        <v>86</v>
      </c>
    </row>
    <row r="3" spans="1:39" s="44" customFormat="1" x14ac:dyDescent="0.35">
      <c r="A3" s="42">
        <v>44866</v>
      </c>
      <c r="B3" s="43" t="s">
        <v>132</v>
      </c>
      <c r="C3" s="44" t="s">
        <v>66</v>
      </c>
      <c r="D3" s="44" t="s">
        <v>69</v>
      </c>
      <c r="E3" s="45" t="s">
        <v>1</v>
      </c>
      <c r="F3" s="46">
        <v>44877</v>
      </c>
      <c r="G3" s="47">
        <v>0.77777777777777779</v>
      </c>
      <c r="H3" s="48" t="s">
        <v>137</v>
      </c>
      <c r="I3" s="45">
        <v>1</v>
      </c>
      <c r="J3" s="45" t="s">
        <v>65</v>
      </c>
      <c r="K3" s="45">
        <v>0.26</v>
      </c>
      <c r="L3" s="45">
        <f t="shared" ref="L3:L18" si="0">K3-$K$2</f>
        <v>0</v>
      </c>
      <c r="M3" s="46">
        <v>44877</v>
      </c>
      <c r="N3" s="47">
        <v>0.81736111111111109</v>
      </c>
      <c r="O3" s="45" t="s">
        <v>71</v>
      </c>
      <c r="P3" s="45">
        <v>2</v>
      </c>
      <c r="Q3" s="45" t="s">
        <v>75</v>
      </c>
      <c r="R3" s="49">
        <v>0</v>
      </c>
      <c r="S3" s="50">
        <v>920000</v>
      </c>
      <c r="T3" s="51" t="s">
        <v>6</v>
      </c>
      <c r="U3" s="58" t="s">
        <v>6</v>
      </c>
      <c r="V3" s="51" t="s">
        <v>6</v>
      </c>
      <c r="W3" s="51" t="s">
        <v>6</v>
      </c>
      <c r="X3" s="51" t="s">
        <v>6</v>
      </c>
      <c r="Y3" s="52">
        <v>0</v>
      </c>
      <c r="Z3" s="52">
        <v>0</v>
      </c>
      <c r="AA3" s="53">
        <v>0</v>
      </c>
      <c r="AB3" s="53">
        <v>0</v>
      </c>
      <c r="AC3" s="53">
        <v>0</v>
      </c>
      <c r="AD3" s="44" t="s">
        <v>0</v>
      </c>
      <c r="AE3" s="45">
        <v>12</v>
      </c>
      <c r="AF3" s="45">
        <v>3</v>
      </c>
      <c r="AG3" s="54"/>
      <c r="AH3" s="54" t="s">
        <v>76</v>
      </c>
      <c r="AI3" s="44" t="s">
        <v>2</v>
      </c>
      <c r="AJ3" s="45" t="s">
        <v>71</v>
      </c>
      <c r="AK3" s="55" t="s">
        <v>73</v>
      </c>
      <c r="AL3" s="56" t="s">
        <v>86</v>
      </c>
    </row>
    <row r="4" spans="1:39" s="44" customFormat="1" x14ac:dyDescent="0.35">
      <c r="A4" s="42">
        <v>44866</v>
      </c>
      <c r="B4" s="43" t="s">
        <v>132</v>
      </c>
      <c r="C4" s="44" t="s">
        <v>66</v>
      </c>
      <c r="D4" s="44" t="s">
        <v>69</v>
      </c>
      <c r="E4" s="45" t="s">
        <v>1</v>
      </c>
      <c r="F4" s="46">
        <v>44877</v>
      </c>
      <c r="G4" s="47">
        <v>0.77777777777777779</v>
      </c>
      <c r="H4" s="48" t="s">
        <v>137</v>
      </c>
      <c r="I4" s="45">
        <v>1</v>
      </c>
      <c r="J4" s="45" t="s">
        <v>65</v>
      </c>
      <c r="K4" s="45">
        <v>0.26</v>
      </c>
      <c r="L4" s="45">
        <f t="shared" si="0"/>
        <v>0</v>
      </c>
      <c r="M4" s="46">
        <v>44877</v>
      </c>
      <c r="N4" s="47">
        <v>0.82430555555555562</v>
      </c>
      <c r="O4" s="45" t="s">
        <v>71</v>
      </c>
      <c r="P4" s="45">
        <v>3</v>
      </c>
      <c r="Q4" s="45" t="s">
        <v>75</v>
      </c>
      <c r="R4" s="49">
        <v>0</v>
      </c>
      <c r="S4" s="50">
        <v>8920000</v>
      </c>
      <c r="T4" s="51" t="s">
        <v>6</v>
      </c>
      <c r="U4" s="58" t="s">
        <v>6</v>
      </c>
      <c r="V4" s="51" t="s">
        <v>6</v>
      </c>
      <c r="W4" s="51" t="s">
        <v>6</v>
      </c>
      <c r="X4" s="51" t="s">
        <v>6</v>
      </c>
      <c r="Y4" s="52">
        <v>5.5</v>
      </c>
      <c r="Z4" s="52">
        <v>0</v>
      </c>
      <c r="AA4" s="53">
        <v>48.11</v>
      </c>
      <c r="AB4" s="53">
        <v>13.72</v>
      </c>
      <c r="AC4" s="53">
        <v>117.68</v>
      </c>
      <c r="AD4" s="44" t="s">
        <v>0</v>
      </c>
      <c r="AE4" s="45">
        <v>110</v>
      </c>
      <c r="AF4" s="45">
        <v>3</v>
      </c>
      <c r="AG4" s="54"/>
      <c r="AH4" s="54" t="s">
        <v>76</v>
      </c>
      <c r="AI4" s="44" t="s">
        <v>2</v>
      </c>
      <c r="AJ4" s="45" t="s">
        <v>71</v>
      </c>
      <c r="AK4" s="55" t="s">
        <v>73</v>
      </c>
      <c r="AL4" s="56" t="s">
        <v>86</v>
      </c>
    </row>
    <row r="5" spans="1:39" s="44" customFormat="1" x14ac:dyDescent="0.35">
      <c r="A5" s="42">
        <v>44866</v>
      </c>
      <c r="B5" s="43" t="s">
        <v>132</v>
      </c>
      <c r="C5" s="44" t="s">
        <v>66</v>
      </c>
      <c r="D5" s="44" t="s">
        <v>69</v>
      </c>
      <c r="E5" s="45" t="s">
        <v>1</v>
      </c>
      <c r="F5" s="46">
        <v>44877</v>
      </c>
      <c r="G5" s="47">
        <v>0.78472222222222221</v>
      </c>
      <c r="H5" s="48">
        <v>2</v>
      </c>
      <c r="I5" s="45">
        <v>2</v>
      </c>
      <c r="J5" s="45" t="s">
        <v>65</v>
      </c>
      <c r="K5" s="45">
        <v>1.5</v>
      </c>
      <c r="L5" s="45">
        <f t="shared" si="0"/>
        <v>1.24</v>
      </c>
      <c r="M5" s="46">
        <v>44877</v>
      </c>
      <c r="N5" s="47">
        <v>0.82708333333333339</v>
      </c>
      <c r="O5" s="45" t="s">
        <v>71</v>
      </c>
      <c r="P5" s="45">
        <v>1</v>
      </c>
      <c r="Q5" s="45" t="s">
        <v>75</v>
      </c>
      <c r="R5" s="49">
        <v>0</v>
      </c>
      <c r="S5" s="50">
        <v>4210000</v>
      </c>
      <c r="T5" s="51">
        <f>(_xlfn.STDEV.P(S5:S7)/AVERAGE(S5:S7))*100</f>
        <v>72.26213095040417</v>
      </c>
      <c r="U5" s="58">
        <f>AVERAGE(S5:S7)</f>
        <v>4646666.666666667</v>
      </c>
      <c r="V5" s="51">
        <f>U5-$U$2</f>
        <v>500000.00000000047</v>
      </c>
      <c r="W5" s="51">
        <f>U5/1000000</f>
        <v>4.6466666666666674</v>
      </c>
      <c r="X5" s="51">
        <f>W5-$W$2</f>
        <v>0.50000000000000089</v>
      </c>
      <c r="Y5" s="52">
        <v>1.8</v>
      </c>
      <c r="Z5" s="52">
        <v>0</v>
      </c>
      <c r="AA5" s="53">
        <v>21.5</v>
      </c>
      <c r="AB5" s="53">
        <v>7.19</v>
      </c>
      <c r="AC5" s="53">
        <v>76.73</v>
      </c>
      <c r="AD5" s="44" t="s">
        <v>0</v>
      </c>
      <c r="AE5" s="45">
        <v>55</v>
      </c>
      <c r="AF5" s="45">
        <v>3</v>
      </c>
      <c r="AG5" s="54"/>
      <c r="AH5" s="54" t="s">
        <v>76</v>
      </c>
      <c r="AI5" s="44" t="s">
        <v>2</v>
      </c>
      <c r="AJ5" s="45" t="s">
        <v>71</v>
      </c>
      <c r="AK5" s="55" t="s">
        <v>73</v>
      </c>
      <c r="AL5" s="56" t="s">
        <v>86</v>
      </c>
    </row>
    <row r="6" spans="1:39" s="44" customFormat="1" x14ac:dyDescent="0.35">
      <c r="A6" s="42">
        <v>44866</v>
      </c>
      <c r="B6" s="43" t="s">
        <v>132</v>
      </c>
      <c r="C6" s="44" t="s">
        <v>66</v>
      </c>
      <c r="D6" s="44" t="s">
        <v>69</v>
      </c>
      <c r="E6" s="45" t="s">
        <v>1</v>
      </c>
      <c r="F6" s="46">
        <v>44877</v>
      </c>
      <c r="G6" s="47">
        <v>0.78472222222222221</v>
      </c>
      <c r="H6" s="48">
        <v>2</v>
      </c>
      <c r="I6" s="45">
        <v>2</v>
      </c>
      <c r="J6" s="45" t="s">
        <v>65</v>
      </c>
      <c r="K6" s="45">
        <v>1.5</v>
      </c>
      <c r="L6" s="45">
        <f t="shared" si="0"/>
        <v>1.24</v>
      </c>
      <c r="M6" s="46">
        <v>44877</v>
      </c>
      <c r="N6" s="47">
        <v>0.83124999999999993</v>
      </c>
      <c r="O6" s="45" t="s">
        <v>71</v>
      </c>
      <c r="P6" s="45">
        <v>2</v>
      </c>
      <c r="Q6" s="45" t="s">
        <v>75</v>
      </c>
      <c r="R6" s="49">
        <v>0</v>
      </c>
      <c r="S6" s="50">
        <v>8960000</v>
      </c>
      <c r="T6" s="51" t="s">
        <v>6</v>
      </c>
      <c r="U6" s="51" t="s">
        <v>6</v>
      </c>
      <c r="V6" s="51" t="s">
        <v>6</v>
      </c>
      <c r="W6" s="51" t="s">
        <v>6</v>
      </c>
      <c r="X6" s="51" t="s">
        <v>6</v>
      </c>
      <c r="Y6" s="52">
        <v>2.6</v>
      </c>
      <c r="Z6" s="52">
        <v>0</v>
      </c>
      <c r="AA6" s="53">
        <v>18.510000000000002</v>
      </c>
      <c r="AB6" s="53">
        <v>16.59</v>
      </c>
      <c r="AC6" s="53">
        <v>30.43</v>
      </c>
      <c r="AD6" s="44" t="s">
        <v>0</v>
      </c>
      <c r="AE6" s="45">
        <v>117</v>
      </c>
      <c r="AF6" s="45">
        <v>3</v>
      </c>
      <c r="AG6" s="54"/>
      <c r="AH6" s="54" t="s">
        <v>76</v>
      </c>
      <c r="AI6" s="44" t="s">
        <v>2</v>
      </c>
      <c r="AJ6" s="45" t="s">
        <v>71</v>
      </c>
      <c r="AK6" s="55" t="s">
        <v>73</v>
      </c>
      <c r="AL6" s="56" t="s">
        <v>86</v>
      </c>
    </row>
    <row r="7" spans="1:39" s="44" customFormat="1" x14ac:dyDescent="0.35">
      <c r="A7" s="42">
        <v>44866</v>
      </c>
      <c r="B7" s="43" t="s">
        <v>132</v>
      </c>
      <c r="C7" s="44" t="s">
        <v>66</v>
      </c>
      <c r="D7" s="44" t="s">
        <v>69</v>
      </c>
      <c r="E7" s="45" t="s">
        <v>1</v>
      </c>
      <c r="F7" s="46">
        <v>44877</v>
      </c>
      <c r="G7" s="47">
        <v>0.78472222222222221</v>
      </c>
      <c r="H7" s="48">
        <v>2</v>
      </c>
      <c r="I7" s="45">
        <v>2</v>
      </c>
      <c r="J7" s="45" t="s">
        <v>65</v>
      </c>
      <c r="K7" s="45">
        <v>1.5</v>
      </c>
      <c r="L7" s="45">
        <f t="shared" si="0"/>
        <v>1.24</v>
      </c>
      <c r="M7" s="46">
        <v>44877</v>
      </c>
      <c r="N7" s="46" t="s">
        <v>6</v>
      </c>
      <c r="O7" s="45" t="s">
        <v>71</v>
      </c>
      <c r="P7" s="45">
        <v>3</v>
      </c>
      <c r="Q7" s="45" t="s">
        <v>75</v>
      </c>
      <c r="R7" s="49">
        <v>0</v>
      </c>
      <c r="S7" s="50">
        <v>770000</v>
      </c>
      <c r="T7" s="51" t="s">
        <v>6</v>
      </c>
      <c r="U7" s="51" t="s">
        <v>6</v>
      </c>
      <c r="V7" s="51" t="s">
        <v>6</v>
      </c>
      <c r="W7" s="51" t="s">
        <v>6</v>
      </c>
      <c r="X7" s="51" t="s">
        <v>6</v>
      </c>
      <c r="Y7" s="52">
        <v>0</v>
      </c>
      <c r="Z7" s="52">
        <v>0</v>
      </c>
      <c r="AA7" s="53">
        <v>0</v>
      </c>
      <c r="AB7" s="53">
        <v>0</v>
      </c>
      <c r="AC7" s="53">
        <v>0</v>
      </c>
      <c r="AD7" s="44" t="s">
        <v>0</v>
      </c>
      <c r="AE7" s="45" t="s">
        <v>6</v>
      </c>
      <c r="AF7" s="45" t="s">
        <v>6</v>
      </c>
      <c r="AG7" s="54"/>
      <c r="AH7" s="54" t="s">
        <v>76</v>
      </c>
      <c r="AI7" s="44" t="s">
        <v>2</v>
      </c>
      <c r="AJ7" s="45" t="s">
        <v>71</v>
      </c>
      <c r="AK7" s="55" t="s">
        <v>73</v>
      </c>
      <c r="AL7" s="56" t="s">
        <v>86</v>
      </c>
    </row>
    <row r="8" spans="1:39" s="44" customFormat="1" x14ac:dyDescent="0.35">
      <c r="A8" s="42">
        <v>44866</v>
      </c>
      <c r="B8" s="43" t="s">
        <v>132</v>
      </c>
      <c r="C8" s="44" t="s">
        <v>66</v>
      </c>
      <c r="D8" s="44" t="s">
        <v>69</v>
      </c>
      <c r="E8" s="45" t="s">
        <v>1</v>
      </c>
      <c r="F8" s="46">
        <v>44877</v>
      </c>
      <c r="G8" s="47">
        <v>0.78680555555555554</v>
      </c>
      <c r="H8" s="48">
        <v>3</v>
      </c>
      <c r="I8" s="45">
        <v>3</v>
      </c>
      <c r="J8" s="45" t="s">
        <v>65</v>
      </c>
      <c r="K8" s="45">
        <v>3.53</v>
      </c>
      <c r="L8" s="45">
        <f t="shared" si="0"/>
        <v>3.2699999999999996</v>
      </c>
      <c r="M8" s="46">
        <v>44877</v>
      </c>
      <c r="N8" s="46" t="s">
        <v>6</v>
      </c>
      <c r="O8" s="45" t="s">
        <v>6</v>
      </c>
      <c r="P8" s="45">
        <v>1</v>
      </c>
      <c r="Q8" s="45" t="s">
        <v>75</v>
      </c>
      <c r="R8" s="53" t="s">
        <v>6</v>
      </c>
      <c r="S8" s="50" t="s">
        <v>6</v>
      </c>
      <c r="T8" s="51" t="s">
        <v>6</v>
      </c>
      <c r="U8" s="51" t="s">
        <v>6</v>
      </c>
      <c r="V8" s="51" t="s">
        <v>6</v>
      </c>
      <c r="W8" s="51" t="s">
        <v>6</v>
      </c>
      <c r="X8" s="51" t="s">
        <v>6</v>
      </c>
      <c r="Y8" s="53" t="s">
        <v>6</v>
      </c>
      <c r="Z8" s="53" t="s">
        <v>6</v>
      </c>
      <c r="AA8" s="53" t="s">
        <v>6</v>
      </c>
      <c r="AB8" s="53" t="s">
        <v>6</v>
      </c>
      <c r="AC8" s="53" t="s">
        <v>6</v>
      </c>
      <c r="AD8" s="57" t="s">
        <v>6</v>
      </c>
      <c r="AE8" s="45" t="s">
        <v>6</v>
      </c>
      <c r="AF8" s="45" t="s">
        <v>6</v>
      </c>
      <c r="AG8" s="54" t="s">
        <v>74</v>
      </c>
      <c r="AH8" s="54" t="s">
        <v>76</v>
      </c>
      <c r="AI8" s="44" t="s">
        <v>2</v>
      </c>
      <c r="AJ8" s="45" t="s">
        <v>71</v>
      </c>
      <c r="AK8" s="55" t="s">
        <v>73</v>
      </c>
      <c r="AL8" s="56" t="s">
        <v>86</v>
      </c>
    </row>
    <row r="9" spans="1:39" s="44" customFormat="1" x14ac:dyDescent="0.35">
      <c r="A9" s="42">
        <v>44866</v>
      </c>
      <c r="B9" s="43" t="s">
        <v>132</v>
      </c>
      <c r="C9" s="44" t="s">
        <v>66</v>
      </c>
      <c r="D9" s="44" t="s">
        <v>69</v>
      </c>
      <c r="E9" s="45" t="s">
        <v>1</v>
      </c>
      <c r="F9" s="46">
        <v>44877</v>
      </c>
      <c r="G9" s="47">
        <v>0.78749999999999998</v>
      </c>
      <c r="H9" s="48">
        <v>4</v>
      </c>
      <c r="I9" s="45">
        <v>4</v>
      </c>
      <c r="J9" s="45" t="s">
        <v>65</v>
      </c>
      <c r="K9" s="45">
        <v>4.7699999999999996</v>
      </c>
      <c r="L9" s="45">
        <f t="shared" si="0"/>
        <v>4.51</v>
      </c>
      <c r="M9" s="46">
        <v>44877</v>
      </c>
      <c r="N9" s="46" t="s">
        <v>6</v>
      </c>
      <c r="O9" s="45" t="s">
        <v>6</v>
      </c>
      <c r="P9" s="45">
        <v>1</v>
      </c>
      <c r="Q9" s="45" t="s">
        <v>75</v>
      </c>
      <c r="R9" s="53" t="s">
        <v>6</v>
      </c>
      <c r="S9" s="50" t="s">
        <v>6</v>
      </c>
      <c r="T9" s="51" t="s">
        <v>6</v>
      </c>
      <c r="U9" s="51" t="s">
        <v>6</v>
      </c>
      <c r="V9" s="51" t="s">
        <v>6</v>
      </c>
      <c r="W9" s="51" t="s">
        <v>6</v>
      </c>
      <c r="X9" s="51" t="s">
        <v>6</v>
      </c>
      <c r="Y9" s="53" t="s">
        <v>6</v>
      </c>
      <c r="Z9" s="53" t="s">
        <v>6</v>
      </c>
      <c r="AA9" s="53" t="s">
        <v>6</v>
      </c>
      <c r="AB9" s="53" t="s">
        <v>6</v>
      </c>
      <c r="AC9" s="53" t="s">
        <v>6</v>
      </c>
      <c r="AD9" s="57" t="s">
        <v>6</v>
      </c>
      <c r="AE9" s="45" t="s">
        <v>6</v>
      </c>
      <c r="AF9" s="45" t="s">
        <v>6</v>
      </c>
      <c r="AG9" s="54" t="s">
        <v>74</v>
      </c>
      <c r="AH9" s="54" t="s">
        <v>76</v>
      </c>
      <c r="AI9" s="44" t="s">
        <v>2</v>
      </c>
      <c r="AJ9" s="45" t="s">
        <v>71</v>
      </c>
      <c r="AK9" s="55" t="s">
        <v>73</v>
      </c>
      <c r="AL9" s="56" t="s">
        <v>86</v>
      </c>
    </row>
    <row r="10" spans="1:39" s="44" customFormat="1" x14ac:dyDescent="0.35">
      <c r="A10" s="42">
        <v>44866</v>
      </c>
      <c r="B10" s="43" t="s">
        <v>132</v>
      </c>
      <c r="C10" s="44" t="s">
        <v>66</v>
      </c>
      <c r="D10" s="44" t="s">
        <v>69</v>
      </c>
      <c r="E10" s="45" t="s">
        <v>1</v>
      </c>
      <c r="F10" s="46">
        <v>44877</v>
      </c>
      <c r="G10" s="47">
        <v>0.7895833333333333</v>
      </c>
      <c r="H10" s="48">
        <v>5</v>
      </c>
      <c r="I10" s="45">
        <v>5</v>
      </c>
      <c r="J10" s="45" t="s">
        <v>65</v>
      </c>
      <c r="K10" s="45">
        <v>5.66</v>
      </c>
      <c r="L10" s="45">
        <f t="shared" si="0"/>
        <v>5.4</v>
      </c>
      <c r="M10" s="46">
        <v>44877</v>
      </c>
      <c r="N10" s="46" t="s">
        <v>6</v>
      </c>
      <c r="O10" s="45" t="s">
        <v>6</v>
      </c>
      <c r="P10" s="45">
        <v>1</v>
      </c>
      <c r="Q10" s="45" t="s">
        <v>75</v>
      </c>
      <c r="R10" s="53" t="s">
        <v>6</v>
      </c>
      <c r="S10" s="50" t="s">
        <v>6</v>
      </c>
      <c r="T10" s="51" t="s">
        <v>6</v>
      </c>
      <c r="U10" s="51" t="s">
        <v>6</v>
      </c>
      <c r="V10" s="51" t="s">
        <v>6</v>
      </c>
      <c r="W10" s="51" t="s">
        <v>6</v>
      </c>
      <c r="X10" s="51" t="s">
        <v>6</v>
      </c>
      <c r="Y10" s="53" t="s">
        <v>6</v>
      </c>
      <c r="Z10" s="53" t="s">
        <v>6</v>
      </c>
      <c r="AA10" s="53" t="s">
        <v>6</v>
      </c>
      <c r="AB10" s="53" t="s">
        <v>6</v>
      </c>
      <c r="AC10" s="53" t="s">
        <v>6</v>
      </c>
      <c r="AD10" s="57" t="s">
        <v>6</v>
      </c>
      <c r="AE10" s="45" t="s">
        <v>6</v>
      </c>
      <c r="AF10" s="45" t="s">
        <v>6</v>
      </c>
      <c r="AG10" s="54" t="s">
        <v>74</v>
      </c>
      <c r="AH10" s="54" t="s">
        <v>76</v>
      </c>
      <c r="AI10" s="44" t="s">
        <v>2</v>
      </c>
      <c r="AJ10" s="45" t="s">
        <v>71</v>
      </c>
      <c r="AK10" s="55" t="s">
        <v>73</v>
      </c>
      <c r="AL10" s="56" t="s">
        <v>86</v>
      </c>
    </row>
    <row r="11" spans="1:39" s="44" customFormat="1" x14ac:dyDescent="0.35">
      <c r="A11" s="42">
        <v>44866</v>
      </c>
      <c r="B11" s="43" t="s">
        <v>132</v>
      </c>
      <c r="C11" s="44" t="s">
        <v>66</v>
      </c>
      <c r="D11" s="44" t="s">
        <v>69</v>
      </c>
      <c r="E11" s="45" t="s">
        <v>1</v>
      </c>
      <c r="F11" s="46">
        <v>44877</v>
      </c>
      <c r="G11" s="47">
        <v>0.7909722222222223</v>
      </c>
      <c r="H11" s="48">
        <v>6</v>
      </c>
      <c r="I11" s="45">
        <v>6</v>
      </c>
      <c r="J11" s="45" t="s">
        <v>65</v>
      </c>
      <c r="K11" s="45">
        <v>6.33</v>
      </c>
      <c r="L11" s="45">
        <f t="shared" si="0"/>
        <v>6.07</v>
      </c>
      <c r="M11" s="46">
        <v>44877</v>
      </c>
      <c r="N11" s="46" t="s">
        <v>6</v>
      </c>
      <c r="O11" s="45" t="s">
        <v>6</v>
      </c>
      <c r="P11" s="45">
        <v>1</v>
      </c>
      <c r="Q11" s="45" t="s">
        <v>75</v>
      </c>
      <c r="R11" s="53" t="s">
        <v>6</v>
      </c>
      <c r="S11" s="50" t="s">
        <v>6</v>
      </c>
      <c r="T11" s="51" t="s">
        <v>6</v>
      </c>
      <c r="U11" s="51" t="s">
        <v>6</v>
      </c>
      <c r="V11" s="51" t="s">
        <v>6</v>
      </c>
      <c r="W11" s="51" t="s">
        <v>6</v>
      </c>
      <c r="X11" s="51" t="s">
        <v>6</v>
      </c>
      <c r="Y11" s="53" t="s">
        <v>6</v>
      </c>
      <c r="Z11" s="53" t="s">
        <v>6</v>
      </c>
      <c r="AA11" s="53" t="s">
        <v>6</v>
      </c>
      <c r="AB11" s="53" t="s">
        <v>6</v>
      </c>
      <c r="AC11" s="53" t="s">
        <v>6</v>
      </c>
      <c r="AD11" s="57" t="s">
        <v>6</v>
      </c>
      <c r="AE11" s="45" t="s">
        <v>6</v>
      </c>
      <c r="AF11" s="45" t="s">
        <v>6</v>
      </c>
      <c r="AG11" s="54" t="s">
        <v>74</v>
      </c>
      <c r="AH11" s="54" t="s">
        <v>76</v>
      </c>
      <c r="AI11" s="44" t="s">
        <v>2</v>
      </c>
      <c r="AJ11" s="45" t="s">
        <v>71</v>
      </c>
      <c r="AK11" s="55" t="s">
        <v>73</v>
      </c>
      <c r="AL11" s="56" t="s">
        <v>86</v>
      </c>
    </row>
    <row r="12" spans="1:39" s="44" customFormat="1" x14ac:dyDescent="0.35">
      <c r="A12" s="42">
        <v>44866</v>
      </c>
      <c r="B12" s="43" t="s">
        <v>132</v>
      </c>
      <c r="C12" s="44" t="s">
        <v>66</v>
      </c>
      <c r="D12" s="44" t="s">
        <v>69</v>
      </c>
      <c r="E12" s="45" t="s">
        <v>1</v>
      </c>
      <c r="F12" s="46">
        <v>44877</v>
      </c>
      <c r="G12" s="47">
        <v>0.79513888888888884</v>
      </c>
      <c r="H12" s="48">
        <v>7</v>
      </c>
      <c r="I12" s="45">
        <v>7</v>
      </c>
      <c r="J12" s="45" t="s">
        <v>65</v>
      </c>
      <c r="K12" s="45">
        <v>6.49</v>
      </c>
      <c r="L12" s="45">
        <f t="shared" si="0"/>
        <v>6.23</v>
      </c>
      <c r="M12" s="46">
        <v>44877</v>
      </c>
      <c r="N12" s="46" t="s">
        <v>6</v>
      </c>
      <c r="O12" s="45" t="s">
        <v>6</v>
      </c>
      <c r="P12" s="45">
        <v>1</v>
      </c>
      <c r="Q12" s="45" t="s">
        <v>75</v>
      </c>
      <c r="R12" s="53" t="s">
        <v>6</v>
      </c>
      <c r="S12" s="50" t="s">
        <v>6</v>
      </c>
      <c r="T12" s="51" t="s">
        <v>6</v>
      </c>
      <c r="U12" s="51" t="s">
        <v>6</v>
      </c>
      <c r="V12" s="51" t="s">
        <v>6</v>
      </c>
      <c r="W12" s="51" t="s">
        <v>6</v>
      </c>
      <c r="X12" s="51" t="s">
        <v>6</v>
      </c>
      <c r="Y12" s="53" t="s">
        <v>6</v>
      </c>
      <c r="Z12" s="53" t="s">
        <v>6</v>
      </c>
      <c r="AA12" s="53" t="s">
        <v>6</v>
      </c>
      <c r="AB12" s="53" t="s">
        <v>6</v>
      </c>
      <c r="AC12" s="53" t="s">
        <v>6</v>
      </c>
      <c r="AD12" s="57" t="s">
        <v>6</v>
      </c>
      <c r="AE12" s="45" t="s">
        <v>6</v>
      </c>
      <c r="AF12" s="45" t="s">
        <v>6</v>
      </c>
      <c r="AG12" s="54" t="s">
        <v>74</v>
      </c>
      <c r="AH12" s="54" t="s">
        <v>76</v>
      </c>
      <c r="AI12" s="44" t="s">
        <v>2</v>
      </c>
      <c r="AJ12" s="45" t="s">
        <v>71</v>
      </c>
      <c r="AK12" s="55" t="s">
        <v>73</v>
      </c>
      <c r="AL12" s="56" t="s">
        <v>86</v>
      </c>
    </row>
    <row r="13" spans="1:39" s="44" customFormat="1" x14ac:dyDescent="0.35">
      <c r="A13" s="42">
        <v>44866</v>
      </c>
      <c r="B13" s="43" t="s">
        <v>132</v>
      </c>
      <c r="C13" s="44" t="s">
        <v>66</v>
      </c>
      <c r="D13" s="44" t="s">
        <v>69</v>
      </c>
      <c r="E13" s="45" t="s">
        <v>1</v>
      </c>
      <c r="F13" s="46">
        <v>44877</v>
      </c>
      <c r="G13" s="47">
        <v>0.79999999999999993</v>
      </c>
      <c r="H13" s="48">
        <v>8</v>
      </c>
      <c r="I13" s="45">
        <v>8</v>
      </c>
      <c r="J13" s="45" t="s">
        <v>65</v>
      </c>
      <c r="K13" s="45">
        <v>5.25</v>
      </c>
      <c r="L13" s="45">
        <f t="shared" si="0"/>
        <v>4.99</v>
      </c>
      <c r="M13" s="46">
        <v>44877</v>
      </c>
      <c r="N13" s="46" t="s">
        <v>6</v>
      </c>
      <c r="O13" s="45" t="s">
        <v>6</v>
      </c>
      <c r="P13" s="45">
        <v>1</v>
      </c>
      <c r="Q13" s="45" t="s">
        <v>75</v>
      </c>
      <c r="R13" s="53" t="s">
        <v>6</v>
      </c>
      <c r="S13" s="50" t="s">
        <v>6</v>
      </c>
      <c r="T13" s="51" t="s">
        <v>6</v>
      </c>
      <c r="U13" s="51" t="s">
        <v>6</v>
      </c>
      <c r="V13" s="51" t="s">
        <v>6</v>
      </c>
      <c r="W13" s="51" t="s">
        <v>6</v>
      </c>
      <c r="X13" s="51" t="s">
        <v>6</v>
      </c>
      <c r="Y13" s="53" t="s">
        <v>6</v>
      </c>
      <c r="Z13" s="53" t="s">
        <v>6</v>
      </c>
      <c r="AA13" s="53" t="s">
        <v>6</v>
      </c>
      <c r="AB13" s="53" t="s">
        <v>6</v>
      </c>
      <c r="AC13" s="53" t="s">
        <v>6</v>
      </c>
      <c r="AD13" s="57" t="s">
        <v>6</v>
      </c>
      <c r="AE13" s="45" t="s">
        <v>6</v>
      </c>
      <c r="AF13" s="45" t="s">
        <v>6</v>
      </c>
      <c r="AG13" s="54" t="s">
        <v>74</v>
      </c>
      <c r="AH13" s="54" t="s">
        <v>76</v>
      </c>
      <c r="AI13" s="44" t="s">
        <v>2</v>
      </c>
      <c r="AJ13" s="45" t="s">
        <v>71</v>
      </c>
      <c r="AK13" s="55" t="s">
        <v>73</v>
      </c>
      <c r="AL13" s="56" t="s">
        <v>86</v>
      </c>
    </row>
    <row r="14" spans="1:39" s="44" customFormat="1" x14ac:dyDescent="0.35">
      <c r="A14" s="42">
        <v>44866</v>
      </c>
      <c r="B14" s="43" t="s">
        <v>132</v>
      </c>
      <c r="C14" s="44" t="s">
        <v>66</v>
      </c>
      <c r="D14" s="44" t="s">
        <v>69</v>
      </c>
      <c r="E14" s="45" t="s">
        <v>1</v>
      </c>
      <c r="F14" s="46">
        <v>44877</v>
      </c>
      <c r="G14" s="47">
        <v>0.8027777777777777</v>
      </c>
      <c r="H14" s="48">
        <v>9</v>
      </c>
      <c r="I14" s="45">
        <v>9</v>
      </c>
      <c r="J14" s="45" t="s">
        <v>65</v>
      </c>
      <c r="K14" s="45">
        <v>5.0199999999999996</v>
      </c>
      <c r="L14" s="45">
        <f t="shared" si="0"/>
        <v>4.76</v>
      </c>
      <c r="M14" s="46">
        <v>44877</v>
      </c>
      <c r="N14" s="46" t="s">
        <v>6</v>
      </c>
      <c r="O14" s="45" t="s">
        <v>6</v>
      </c>
      <c r="P14" s="45">
        <v>1</v>
      </c>
      <c r="Q14" s="45" t="s">
        <v>75</v>
      </c>
      <c r="R14" s="53" t="s">
        <v>6</v>
      </c>
      <c r="S14" s="50" t="s">
        <v>6</v>
      </c>
      <c r="T14" s="51" t="s">
        <v>6</v>
      </c>
      <c r="U14" s="51" t="s">
        <v>6</v>
      </c>
      <c r="V14" s="51" t="s">
        <v>6</v>
      </c>
      <c r="W14" s="51" t="s">
        <v>6</v>
      </c>
      <c r="X14" s="51" t="s">
        <v>6</v>
      </c>
      <c r="Y14" s="53" t="s">
        <v>6</v>
      </c>
      <c r="Z14" s="53" t="s">
        <v>6</v>
      </c>
      <c r="AA14" s="53" t="s">
        <v>6</v>
      </c>
      <c r="AB14" s="53" t="s">
        <v>6</v>
      </c>
      <c r="AC14" s="53" t="s">
        <v>6</v>
      </c>
      <c r="AD14" s="57" t="s">
        <v>6</v>
      </c>
      <c r="AE14" s="45" t="s">
        <v>6</v>
      </c>
      <c r="AF14" s="45" t="s">
        <v>6</v>
      </c>
      <c r="AG14" s="54" t="s">
        <v>74</v>
      </c>
      <c r="AH14" s="54" t="s">
        <v>76</v>
      </c>
      <c r="AI14" s="44" t="s">
        <v>2</v>
      </c>
      <c r="AJ14" s="45" t="s">
        <v>71</v>
      </c>
      <c r="AK14" s="55" t="s">
        <v>73</v>
      </c>
      <c r="AL14" s="56" t="s">
        <v>86</v>
      </c>
    </row>
    <row r="15" spans="1:39" s="44" customFormat="1" x14ac:dyDescent="0.35">
      <c r="A15" s="42">
        <v>44866</v>
      </c>
      <c r="B15" s="43" t="s">
        <v>132</v>
      </c>
      <c r="C15" s="44" t="s">
        <v>66</v>
      </c>
      <c r="D15" s="44" t="s">
        <v>69</v>
      </c>
      <c r="E15" s="45" t="s">
        <v>1</v>
      </c>
      <c r="F15" s="46">
        <v>44877</v>
      </c>
      <c r="G15" s="47">
        <v>0.80763888888888891</v>
      </c>
      <c r="H15" s="48">
        <v>10</v>
      </c>
      <c r="I15" s="45">
        <v>10</v>
      </c>
      <c r="J15" s="45" t="s">
        <v>65</v>
      </c>
      <c r="K15" s="45">
        <v>4.26</v>
      </c>
      <c r="L15" s="45">
        <f t="shared" si="0"/>
        <v>4</v>
      </c>
      <c r="M15" s="46">
        <v>44877</v>
      </c>
      <c r="N15" s="46" t="s">
        <v>6</v>
      </c>
      <c r="O15" s="45" t="s">
        <v>6</v>
      </c>
      <c r="P15" s="45">
        <v>1</v>
      </c>
      <c r="Q15" s="45" t="s">
        <v>75</v>
      </c>
      <c r="R15" s="53" t="s">
        <v>6</v>
      </c>
      <c r="S15" s="50" t="s">
        <v>6</v>
      </c>
      <c r="T15" s="51" t="s">
        <v>6</v>
      </c>
      <c r="U15" s="51" t="s">
        <v>6</v>
      </c>
      <c r="V15" s="51" t="s">
        <v>6</v>
      </c>
      <c r="W15" s="51" t="s">
        <v>6</v>
      </c>
      <c r="X15" s="51" t="s">
        <v>6</v>
      </c>
      <c r="Y15" s="53" t="s">
        <v>6</v>
      </c>
      <c r="Z15" s="53" t="s">
        <v>6</v>
      </c>
      <c r="AA15" s="53" t="s">
        <v>6</v>
      </c>
      <c r="AB15" s="53" t="s">
        <v>6</v>
      </c>
      <c r="AC15" s="53" t="s">
        <v>6</v>
      </c>
      <c r="AD15" s="57" t="s">
        <v>6</v>
      </c>
      <c r="AE15" s="45" t="s">
        <v>6</v>
      </c>
      <c r="AF15" s="45" t="s">
        <v>6</v>
      </c>
      <c r="AG15" s="54" t="s">
        <v>74</v>
      </c>
      <c r="AH15" s="54" t="s">
        <v>76</v>
      </c>
      <c r="AI15" s="44" t="s">
        <v>2</v>
      </c>
      <c r="AJ15" s="45" t="s">
        <v>71</v>
      </c>
      <c r="AK15" s="55" t="s">
        <v>73</v>
      </c>
      <c r="AL15" s="56" t="s">
        <v>86</v>
      </c>
    </row>
    <row r="16" spans="1:39" s="44" customFormat="1" x14ac:dyDescent="0.35">
      <c r="A16" s="42">
        <v>44866</v>
      </c>
      <c r="B16" s="43" t="s">
        <v>132</v>
      </c>
      <c r="C16" s="44" t="s">
        <v>66</v>
      </c>
      <c r="D16" s="44" t="s">
        <v>69</v>
      </c>
      <c r="E16" s="45" t="s">
        <v>1</v>
      </c>
      <c r="F16" s="46">
        <v>44877</v>
      </c>
      <c r="G16" s="47">
        <v>0.80972222222222223</v>
      </c>
      <c r="H16" s="48">
        <v>11</v>
      </c>
      <c r="I16" s="45">
        <v>11</v>
      </c>
      <c r="J16" s="45" t="s">
        <v>65</v>
      </c>
      <c r="K16" s="45">
        <v>3.22</v>
      </c>
      <c r="L16" s="45">
        <f t="shared" si="0"/>
        <v>2.96</v>
      </c>
      <c r="M16" s="46">
        <v>44877</v>
      </c>
      <c r="N16" s="46" t="s">
        <v>6</v>
      </c>
      <c r="O16" s="45" t="s">
        <v>6</v>
      </c>
      <c r="P16" s="45">
        <v>1</v>
      </c>
      <c r="Q16" s="45" t="s">
        <v>75</v>
      </c>
      <c r="R16" s="53" t="s">
        <v>6</v>
      </c>
      <c r="S16" s="50" t="s">
        <v>6</v>
      </c>
      <c r="T16" s="51" t="s">
        <v>6</v>
      </c>
      <c r="U16" s="51" t="s">
        <v>6</v>
      </c>
      <c r="V16" s="51" t="s">
        <v>6</v>
      </c>
      <c r="W16" s="51" t="s">
        <v>6</v>
      </c>
      <c r="X16" s="51" t="s">
        <v>6</v>
      </c>
      <c r="Y16" s="53" t="s">
        <v>6</v>
      </c>
      <c r="Z16" s="53" t="s">
        <v>6</v>
      </c>
      <c r="AA16" s="53" t="s">
        <v>6</v>
      </c>
      <c r="AB16" s="53" t="s">
        <v>6</v>
      </c>
      <c r="AC16" s="53" t="s">
        <v>6</v>
      </c>
      <c r="AD16" s="57" t="s">
        <v>6</v>
      </c>
      <c r="AE16" s="45" t="s">
        <v>6</v>
      </c>
      <c r="AF16" s="45" t="s">
        <v>6</v>
      </c>
      <c r="AG16" s="54" t="s">
        <v>74</v>
      </c>
      <c r="AH16" s="54" t="s">
        <v>76</v>
      </c>
      <c r="AI16" s="44" t="s">
        <v>2</v>
      </c>
      <c r="AJ16" s="45" t="s">
        <v>71</v>
      </c>
      <c r="AK16" s="55" t="s">
        <v>73</v>
      </c>
      <c r="AL16" s="56" t="s">
        <v>86</v>
      </c>
    </row>
    <row r="17" spans="1:38" s="44" customFormat="1" x14ac:dyDescent="0.35">
      <c r="A17" s="42">
        <v>44866</v>
      </c>
      <c r="B17" s="43" t="s">
        <v>132</v>
      </c>
      <c r="C17" s="44" t="s">
        <v>66</v>
      </c>
      <c r="D17" s="44" t="s">
        <v>69</v>
      </c>
      <c r="E17" s="45" t="s">
        <v>1</v>
      </c>
      <c r="F17" s="46">
        <v>44877</v>
      </c>
      <c r="G17" s="47">
        <v>0.81319444444444444</v>
      </c>
      <c r="H17" s="48">
        <v>12</v>
      </c>
      <c r="I17" s="45">
        <v>12</v>
      </c>
      <c r="J17" s="45" t="s">
        <v>65</v>
      </c>
      <c r="K17" s="45" t="s">
        <v>6</v>
      </c>
      <c r="L17" s="45" t="s">
        <v>6</v>
      </c>
      <c r="M17" s="46">
        <v>44877</v>
      </c>
      <c r="N17" s="46" t="s">
        <v>6</v>
      </c>
      <c r="O17" s="45" t="s">
        <v>6</v>
      </c>
      <c r="P17" s="45">
        <v>1</v>
      </c>
      <c r="Q17" s="45" t="s">
        <v>75</v>
      </c>
      <c r="R17" s="53" t="s">
        <v>6</v>
      </c>
      <c r="S17" s="50" t="s">
        <v>6</v>
      </c>
      <c r="T17" s="51" t="s">
        <v>6</v>
      </c>
      <c r="U17" s="51" t="s">
        <v>6</v>
      </c>
      <c r="V17" s="51" t="s">
        <v>6</v>
      </c>
      <c r="W17" s="51" t="s">
        <v>6</v>
      </c>
      <c r="X17" s="51" t="s">
        <v>6</v>
      </c>
      <c r="Y17" s="53" t="s">
        <v>6</v>
      </c>
      <c r="Z17" s="53" t="s">
        <v>6</v>
      </c>
      <c r="AA17" s="53" t="s">
        <v>6</v>
      </c>
      <c r="AB17" s="53" t="s">
        <v>6</v>
      </c>
      <c r="AC17" s="53" t="s">
        <v>6</v>
      </c>
      <c r="AD17" s="57" t="s">
        <v>6</v>
      </c>
      <c r="AE17" s="45" t="s">
        <v>6</v>
      </c>
      <c r="AF17" s="45" t="s">
        <v>6</v>
      </c>
      <c r="AG17" s="54" t="s">
        <v>74</v>
      </c>
      <c r="AH17" s="54" t="s">
        <v>76</v>
      </c>
      <c r="AI17" s="44" t="s">
        <v>2</v>
      </c>
      <c r="AJ17" s="45" t="s">
        <v>71</v>
      </c>
      <c r="AK17" s="55" t="s">
        <v>73</v>
      </c>
      <c r="AL17" s="56" t="s">
        <v>86</v>
      </c>
    </row>
    <row r="18" spans="1:38" s="78" customFormat="1" x14ac:dyDescent="0.35">
      <c r="A18" s="76">
        <v>44866</v>
      </c>
      <c r="B18" s="77" t="s">
        <v>132</v>
      </c>
      <c r="C18" s="78" t="s">
        <v>66</v>
      </c>
      <c r="D18" s="78" t="s">
        <v>69</v>
      </c>
      <c r="E18" s="79" t="s">
        <v>1</v>
      </c>
      <c r="F18" s="80">
        <v>44877</v>
      </c>
      <c r="G18" s="81">
        <v>0.81874999999999998</v>
      </c>
      <c r="H18" s="82">
        <v>13</v>
      </c>
      <c r="I18" s="79">
        <v>13</v>
      </c>
      <c r="J18" s="79" t="s">
        <v>65</v>
      </c>
      <c r="K18" s="79">
        <v>1.6</v>
      </c>
      <c r="L18" s="79">
        <f t="shared" si="0"/>
        <v>1.34</v>
      </c>
      <c r="M18" s="80">
        <v>44877</v>
      </c>
      <c r="N18" s="80" t="s">
        <v>6</v>
      </c>
      <c r="O18" s="79" t="s">
        <v>6</v>
      </c>
      <c r="P18" s="79">
        <v>1</v>
      </c>
      <c r="Q18" s="79" t="s">
        <v>75</v>
      </c>
      <c r="R18" s="83" t="s">
        <v>6</v>
      </c>
      <c r="S18" s="84" t="s">
        <v>6</v>
      </c>
      <c r="T18" s="85" t="s">
        <v>6</v>
      </c>
      <c r="U18" s="85" t="s">
        <v>6</v>
      </c>
      <c r="V18" s="85" t="s">
        <v>6</v>
      </c>
      <c r="W18" s="85" t="s">
        <v>6</v>
      </c>
      <c r="X18" s="85" t="s">
        <v>6</v>
      </c>
      <c r="Y18" s="83" t="s">
        <v>6</v>
      </c>
      <c r="Z18" s="83" t="s">
        <v>6</v>
      </c>
      <c r="AA18" s="83" t="s">
        <v>6</v>
      </c>
      <c r="AB18" s="83" t="s">
        <v>6</v>
      </c>
      <c r="AC18" s="83" t="s">
        <v>6</v>
      </c>
      <c r="AD18" s="86" t="s">
        <v>6</v>
      </c>
      <c r="AE18" s="79" t="s">
        <v>6</v>
      </c>
      <c r="AF18" s="79" t="s">
        <v>6</v>
      </c>
      <c r="AG18" s="87" t="s">
        <v>74</v>
      </c>
      <c r="AH18" s="87" t="s">
        <v>76</v>
      </c>
      <c r="AI18" s="78" t="s">
        <v>2</v>
      </c>
      <c r="AJ18" s="79" t="s">
        <v>71</v>
      </c>
      <c r="AK18" s="88" t="s">
        <v>73</v>
      </c>
      <c r="AL18" s="89" t="s">
        <v>86</v>
      </c>
    </row>
    <row r="19" spans="1:38" s="44" customFormat="1" x14ac:dyDescent="0.35">
      <c r="A19" s="42">
        <v>44866</v>
      </c>
      <c r="B19" s="43" t="s">
        <v>132</v>
      </c>
      <c r="C19" s="44" t="s">
        <v>66</v>
      </c>
      <c r="D19" s="44" t="s">
        <v>69</v>
      </c>
      <c r="E19" s="45" t="s">
        <v>1</v>
      </c>
      <c r="F19" s="46">
        <v>44878</v>
      </c>
      <c r="G19" s="47">
        <v>0.75069444444444444</v>
      </c>
      <c r="H19" s="48" t="s">
        <v>136</v>
      </c>
      <c r="I19" s="45">
        <v>1</v>
      </c>
      <c r="J19" s="45" t="s">
        <v>64</v>
      </c>
      <c r="K19" s="53">
        <v>1.1399999999999999</v>
      </c>
      <c r="L19" s="53">
        <f>K19-$K$19</f>
        <v>0</v>
      </c>
      <c r="M19" s="46">
        <v>44878</v>
      </c>
      <c r="N19" s="47">
        <v>0.78749999999999998</v>
      </c>
      <c r="O19" s="45" t="s">
        <v>71</v>
      </c>
      <c r="P19" s="45">
        <v>1</v>
      </c>
      <c r="Q19" s="45" t="s">
        <v>75</v>
      </c>
      <c r="R19" s="49">
        <v>0</v>
      </c>
      <c r="S19" s="50">
        <v>80000</v>
      </c>
      <c r="T19" s="51">
        <f>(_xlfn.STDEV.P(S19:S21)/AVERAGE(S19:S21))*100</f>
        <v>26.051302464767538</v>
      </c>
      <c r="U19" s="58">
        <f>AVERAGE(S19:S21)</f>
        <v>126666.66666666667</v>
      </c>
      <c r="V19" s="58">
        <f>U19-$U$19</f>
        <v>0</v>
      </c>
      <c r="W19" s="51">
        <f>U19/1000000</f>
        <v>0.12666666666666668</v>
      </c>
      <c r="X19" s="51">
        <f>W19-$W$19</f>
        <v>0</v>
      </c>
      <c r="Y19" s="52">
        <v>0</v>
      </c>
      <c r="Z19" s="52">
        <v>0</v>
      </c>
      <c r="AA19" s="53">
        <v>0</v>
      </c>
      <c r="AB19" s="53">
        <v>0</v>
      </c>
      <c r="AC19" s="53">
        <v>0</v>
      </c>
      <c r="AD19" s="44" t="s">
        <v>0</v>
      </c>
      <c r="AE19" s="45">
        <v>1</v>
      </c>
      <c r="AF19" s="45">
        <v>3</v>
      </c>
      <c r="AG19" s="54" t="s">
        <v>3</v>
      </c>
      <c r="AH19" s="54" t="s">
        <v>76</v>
      </c>
      <c r="AI19" s="44" t="s">
        <v>4</v>
      </c>
      <c r="AJ19" s="45" t="s">
        <v>76</v>
      </c>
      <c r="AK19" s="55" t="s">
        <v>6</v>
      </c>
      <c r="AL19" s="56" t="s">
        <v>86</v>
      </c>
    </row>
    <row r="20" spans="1:38" s="44" customFormat="1" x14ac:dyDescent="0.35">
      <c r="A20" s="42">
        <v>44866</v>
      </c>
      <c r="B20" s="43" t="s">
        <v>132</v>
      </c>
      <c r="C20" s="44" t="s">
        <v>66</v>
      </c>
      <c r="D20" s="44" t="s">
        <v>69</v>
      </c>
      <c r="E20" s="45" t="s">
        <v>1</v>
      </c>
      <c r="F20" s="46">
        <v>44878</v>
      </c>
      <c r="G20" s="47">
        <v>0.75069444444444444</v>
      </c>
      <c r="H20" s="48" t="s">
        <v>136</v>
      </c>
      <c r="I20" s="45">
        <v>1</v>
      </c>
      <c r="J20" s="45" t="s">
        <v>64</v>
      </c>
      <c r="K20" s="53">
        <v>1.1399999999999999</v>
      </c>
      <c r="L20" s="53">
        <f t="shared" ref="L20:L83" si="1">K20-$K$19</f>
        <v>0</v>
      </c>
      <c r="M20" s="46">
        <v>44878</v>
      </c>
      <c r="N20" s="47">
        <v>0.7909722222222223</v>
      </c>
      <c r="O20" s="45" t="s">
        <v>71</v>
      </c>
      <c r="P20" s="45">
        <v>2</v>
      </c>
      <c r="Q20" s="45" t="s">
        <v>75</v>
      </c>
      <c r="R20" s="49">
        <v>0</v>
      </c>
      <c r="S20" s="50">
        <v>150000</v>
      </c>
      <c r="T20" s="51" t="s">
        <v>6</v>
      </c>
      <c r="U20" s="58" t="s">
        <v>6</v>
      </c>
      <c r="V20" s="58" t="s">
        <v>6</v>
      </c>
      <c r="W20" s="51" t="s">
        <v>6</v>
      </c>
      <c r="X20" s="51" t="s">
        <v>6</v>
      </c>
      <c r="Y20" s="52">
        <v>0</v>
      </c>
      <c r="Z20" s="52">
        <v>0</v>
      </c>
      <c r="AA20" s="53">
        <v>0</v>
      </c>
      <c r="AB20" s="53">
        <v>0</v>
      </c>
      <c r="AC20" s="53">
        <v>0</v>
      </c>
      <c r="AD20" s="44" t="s">
        <v>0</v>
      </c>
      <c r="AE20" s="45">
        <v>2</v>
      </c>
      <c r="AF20" s="45">
        <v>3</v>
      </c>
      <c r="AG20" s="54" t="s">
        <v>3</v>
      </c>
      <c r="AH20" s="54" t="s">
        <v>76</v>
      </c>
      <c r="AI20" s="44" t="s">
        <v>4</v>
      </c>
      <c r="AJ20" s="45" t="s">
        <v>71</v>
      </c>
      <c r="AK20" s="55" t="s">
        <v>141</v>
      </c>
      <c r="AL20" s="56" t="s">
        <v>86</v>
      </c>
    </row>
    <row r="21" spans="1:38" s="44" customFormat="1" x14ac:dyDescent="0.35">
      <c r="A21" s="42">
        <v>44866</v>
      </c>
      <c r="B21" s="43" t="s">
        <v>132</v>
      </c>
      <c r="C21" s="44" t="s">
        <v>66</v>
      </c>
      <c r="D21" s="44" t="s">
        <v>69</v>
      </c>
      <c r="E21" s="45" t="s">
        <v>1</v>
      </c>
      <c r="F21" s="46">
        <v>44878</v>
      </c>
      <c r="G21" s="47">
        <v>0.75069444444444444</v>
      </c>
      <c r="H21" s="48" t="s">
        <v>136</v>
      </c>
      <c r="I21" s="45">
        <v>1</v>
      </c>
      <c r="J21" s="45" t="s">
        <v>64</v>
      </c>
      <c r="K21" s="53">
        <v>1.1399999999999999</v>
      </c>
      <c r="L21" s="53">
        <f t="shared" si="1"/>
        <v>0</v>
      </c>
      <c r="M21" s="46">
        <v>44878</v>
      </c>
      <c r="N21" s="47">
        <v>0.79236111111111107</v>
      </c>
      <c r="O21" s="45" t="s">
        <v>71</v>
      </c>
      <c r="P21" s="45">
        <v>3</v>
      </c>
      <c r="Q21" s="45" t="s">
        <v>75</v>
      </c>
      <c r="R21" s="49">
        <v>0</v>
      </c>
      <c r="S21" s="50">
        <v>150000</v>
      </c>
      <c r="T21" s="51" t="s">
        <v>6</v>
      </c>
      <c r="U21" s="58" t="s">
        <v>6</v>
      </c>
      <c r="V21" s="58" t="s">
        <v>6</v>
      </c>
      <c r="W21" s="51" t="s">
        <v>6</v>
      </c>
      <c r="X21" s="51" t="s">
        <v>6</v>
      </c>
      <c r="Y21" s="52">
        <v>0</v>
      </c>
      <c r="Z21" s="52">
        <v>0</v>
      </c>
      <c r="AA21" s="53">
        <v>0</v>
      </c>
      <c r="AB21" s="53">
        <v>0</v>
      </c>
      <c r="AC21" s="53">
        <v>0</v>
      </c>
      <c r="AD21" s="44" t="s">
        <v>0</v>
      </c>
      <c r="AE21" s="45">
        <v>2</v>
      </c>
      <c r="AF21" s="45">
        <v>3</v>
      </c>
      <c r="AG21" s="54" t="s">
        <v>3</v>
      </c>
      <c r="AH21" s="54" t="s">
        <v>76</v>
      </c>
      <c r="AI21" s="44" t="s">
        <v>4</v>
      </c>
      <c r="AJ21" s="45" t="s">
        <v>71</v>
      </c>
      <c r="AK21" s="55" t="s">
        <v>141</v>
      </c>
      <c r="AL21" s="56" t="s">
        <v>86</v>
      </c>
    </row>
    <row r="22" spans="1:38" s="44" customFormat="1" x14ac:dyDescent="0.35">
      <c r="A22" s="42">
        <v>44866</v>
      </c>
      <c r="B22" s="43" t="s">
        <v>132</v>
      </c>
      <c r="C22" s="44" t="s">
        <v>66</v>
      </c>
      <c r="D22" s="44" t="s">
        <v>69</v>
      </c>
      <c r="E22" s="45" t="s">
        <v>1</v>
      </c>
      <c r="F22" s="46">
        <v>44878</v>
      </c>
      <c r="G22" s="47">
        <v>0.75069444444444444</v>
      </c>
      <c r="H22" s="48" t="s">
        <v>5</v>
      </c>
      <c r="I22" s="45">
        <v>1</v>
      </c>
      <c r="J22" s="45" t="s">
        <v>65</v>
      </c>
      <c r="K22" s="45" t="s">
        <v>6</v>
      </c>
      <c r="L22" s="46" t="s">
        <v>6</v>
      </c>
      <c r="M22" s="46">
        <v>44878</v>
      </c>
      <c r="N22" s="46" t="s">
        <v>6</v>
      </c>
      <c r="O22" s="45" t="s">
        <v>6</v>
      </c>
      <c r="P22" s="45">
        <v>1</v>
      </c>
      <c r="Q22" s="45" t="s">
        <v>75</v>
      </c>
      <c r="R22" s="45" t="s">
        <v>6</v>
      </c>
      <c r="S22" s="50" t="s">
        <v>6</v>
      </c>
      <c r="T22" s="58" t="s">
        <v>6</v>
      </c>
      <c r="U22" s="58" t="s">
        <v>6</v>
      </c>
      <c r="V22" s="58" t="s">
        <v>6</v>
      </c>
      <c r="W22" s="58" t="s">
        <v>6</v>
      </c>
      <c r="X22" s="51" t="s">
        <v>6</v>
      </c>
      <c r="Y22" s="45" t="s">
        <v>6</v>
      </c>
      <c r="Z22" s="45" t="s">
        <v>6</v>
      </c>
      <c r="AA22" s="45" t="s">
        <v>6</v>
      </c>
      <c r="AB22" s="45" t="s">
        <v>6</v>
      </c>
      <c r="AC22" s="45" t="s">
        <v>6</v>
      </c>
      <c r="AD22" s="44" t="s">
        <v>0</v>
      </c>
      <c r="AE22" s="45" t="s">
        <v>6</v>
      </c>
      <c r="AF22" s="45" t="s">
        <v>6</v>
      </c>
      <c r="AG22" s="59" t="s">
        <v>87</v>
      </c>
      <c r="AH22" s="54" t="s">
        <v>76</v>
      </c>
      <c r="AI22" s="44" t="s">
        <v>4</v>
      </c>
      <c r="AJ22" s="45" t="s">
        <v>71</v>
      </c>
      <c r="AK22" s="55" t="s">
        <v>87</v>
      </c>
      <c r="AL22" s="56" t="s">
        <v>86</v>
      </c>
    </row>
    <row r="23" spans="1:38" s="44" customFormat="1" x14ac:dyDescent="0.35">
      <c r="A23" s="42">
        <v>44866</v>
      </c>
      <c r="B23" s="43" t="s">
        <v>132</v>
      </c>
      <c r="C23" s="44" t="s">
        <v>66</v>
      </c>
      <c r="D23" s="44" t="s">
        <v>69</v>
      </c>
      <c r="E23" s="45" t="s">
        <v>1</v>
      </c>
      <c r="F23" s="46">
        <v>44878</v>
      </c>
      <c r="G23" s="47">
        <v>0.75069444444444444</v>
      </c>
      <c r="H23" s="48" t="s">
        <v>5</v>
      </c>
      <c r="I23" s="45">
        <v>1</v>
      </c>
      <c r="J23" s="45" t="s">
        <v>65</v>
      </c>
      <c r="K23" s="45" t="s">
        <v>6</v>
      </c>
      <c r="L23" s="46" t="s">
        <v>6</v>
      </c>
      <c r="M23" s="46">
        <v>44878</v>
      </c>
      <c r="N23" s="46" t="s">
        <v>6</v>
      </c>
      <c r="O23" s="45" t="s">
        <v>6</v>
      </c>
      <c r="P23" s="45">
        <v>2</v>
      </c>
      <c r="Q23" s="45" t="s">
        <v>75</v>
      </c>
      <c r="R23" s="45" t="s">
        <v>6</v>
      </c>
      <c r="S23" s="50" t="s">
        <v>6</v>
      </c>
      <c r="T23" s="58" t="s">
        <v>6</v>
      </c>
      <c r="U23" s="58" t="s">
        <v>6</v>
      </c>
      <c r="V23" s="58" t="s">
        <v>6</v>
      </c>
      <c r="W23" s="58" t="s">
        <v>6</v>
      </c>
      <c r="X23" s="51" t="s">
        <v>6</v>
      </c>
      <c r="Y23" s="45" t="s">
        <v>6</v>
      </c>
      <c r="Z23" s="45" t="s">
        <v>6</v>
      </c>
      <c r="AA23" s="45" t="s">
        <v>6</v>
      </c>
      <c r="AB23" s="45" t="s">
        <v>6</v>
      </c>
      <c r="AC23" s="45" t="s">
        <v>6</v>
      </c>
      <c r="AD23" s="44" t="s">
        <v>0</v>
      </c>
      <c r="AE23" s="45" t="s">
        <v>6</v>
      </c>
      <c r="AF23" s="45" t="s">
        <v>6</v>
      </c>
      <c r="AG23" s="59" t="s">
        <v>87</v>
      </c>
      <c r="AH23" s="54" t="s">
        <v>76</v>
      </c>
      <c r="AI23" s="44" t="s">
        <v>4</v>
      </c>
      <c r="AJ23" s="45" t="s">
        <v>71</v>
      </c>
      <c r="AK23" s="55" t="s">
        <v>87</v>
      </c>
      <c r="AL23" s="56" t="s">
        <v>86</v>
      </c>
    </row>
    <row r="24" spans="1:38" s="44" customFormat="1" x14ac:dyDescent="0.35">
      <c r="A24" s="42">
        <v>44866</v>
      </c>
      <c r="B24" s="43" t="s">
        <v>132</v>
      </c>
      <c r="C24" s="44" t="s">
        <v>66</v>
      </c>
      <c r="D24" s="44" t="s">
        <v>69</v>
      </c>
      <c r="E24" s="45" t="s">
        <v>1</v>
      </c>
      <c r="F24" s="46">
        <v>44878</v>
      </c>
      <c r="G24" s="47">
        <v>0.75069444444444444</v>
      </c>
      <c r="H24" s="48" t="s">
        <v>5</v>
      </c>
      <c r="I24" s="45">
        <v>1</v>
      </c>
      <c r="J24" s="45" t="s">
        <v>65</v>
      </c>
      <c r="K24" s="45" t="s">
        <v>6</v>
      </c>
      <c r="L24" s="46" t="s">
        <v>6</v>
      </c>
      <c r="M24" s="46">
        <v>44878</v>
      </c>
      <c r="N24" s="46" t="s">
        <v>6</v>
      </c>
      <c r="O24" s="45" t="s">
        <v>6</v>
      </c>
      <c r="P24" s="45">
        <v>3</v>
      </c>
      <c r="Q24" s="45" t="s">
        <v>75</v>
      </c>
      <c r="R24" s="45" t="s">
        <v>6</v>
      </c>
      <c r="S24" s="50" t="s">
        <v>6</v>
      </c>
      <c r="T24" s="58" t="s">
        <v>6</v>
      </c>
      <c r="U24" s="58" t="s">
        <v>6</v>
      </c>
      <c r="V24" s="58" t="s">
        <v>6</v>
      </c>
      <c r="W24" s="58" t="s">
        <v>6</v>
      </c>
      <c r="X24" s="51" t="s">
        <v>6</v>
      </c>
      <c r="Y24" s="45" t="s">
        <v>6</v>
      </c>
      <c r="Z24" s="45" t="s">
        <v>6</v>
      </c>
      <c r="AA24" s="45" t="s">
        <v>6</v>
      </c>
      <c r="AB24" s="45" t="s">
        <v>6</v>
      </c>
      <c r="AC24" s="45" t="s">
        <v>6</v>
      </c>
      <c r="AD24" s="44" t="s">
        <v>0</v>
      </c>
      <c r="AE24" s="45" t="s">
        <v>6</v>
      </c>
      <c r="AF24" s="45" t="s">
        <v>6</v>
      </c>
      <c r="AG24" s="59" t="s">
        <v>87</v>
      </c>
      <c r="AH24" s="54" t="s">
        <v>76</v>
      </c>
      <c r="AI24" s="44" t="s">
        <v>4</v>
      </c>
      <c r="AJ24" s="45" t="s">
        <v>71</v>
      </c>
      <c r="AK24" s="55" t="s">
        <v>87</v>
      </c>
      <c r="AL24" s="56" t="s">
        <v>86</v>
      </c>
    </row>
    <row r="25" spans="1:38" s="44" customFormat="1" x14ac:dyDescent="0.35">
      <c r="A25" s="42">
        <v>44866</v>
      </c>
      <c r="B25" s="43" t="s">
        <v>132</v>
      </c>
      <c r="C25" s="44" t="s">
        <v>66</v>
      </c>
      <c r="D25" s="44" t="s">
        <v>69</v>
      </c>
      <c r="E25" s="45" t="s">
        <v>1</v>
      </c>
      <c r="F25" s="46">
        <v>44878</v>
      </c>
      <c r="G25" s="47">
        <v>0.76250000000000007</v>
      </c>
      <c r="H25" s="48" t="s">
        <v>7</v>
      </c>
      <c r="I25" s="45">
        <v>2</v>
      </c>
      <c r="J25" s="45" t="s">
        <v>64</v>
      </c>
      <c r="K25" s="53">
        <v>1.94</v>
      </c>
      <c r="L25" s="53">
        <f t="shared" si="1"/>
        <v>0.8</v>
      </c>
      <c r="M25" s="46">
        <v>44878</v>
      </c>
      <c r="N25" s="47">
        <v>0.8652777777777777</v>
      </c>
      <c r="O25" s="45" t="s">
        <v>71</v>
      </c>
      <c r="P25" s="45">
        <v>1</v>
      </c>
      <c r="Q25" s="45" t="s">
        <v>75</v>
      </c>
      <c r="R25" s="49">
        <v>0</v>
      </c>
      <c r="S25" s="50">
        <v>370000</v>
      </c>
      <c r="T25" s="51">
        <f>(_xlfn.STDEV.P(S25:S27)/AVERAGE(S25:S27))*100</f>
        <v>19.889758497146019</v>
      </c>
      <c r="U25" s="58">
        <f>AVERAGE(S25:S27)</f>
        <v>506666.66666666669</v>
      </c>
      <c r="V25" s="58">
        <f>U25-$U$19</f>
        <v>380000</v>
      </c>
      <c r="W25" s="51">
        <f t="shared" ref="W25:W61" si="2">U25/1000000</f>
        <v>0.50666666666666671</v>
      </c>
      <c r="X25" s="51">
        <f>W25-$W$19</f>
        <v>0.38</v>
      </c>
      <c r="Y25" s="52">
        <v>25</v>
      </c>
      <c r="Z25" s="52">
        <v>0</v>
      </c>
      <c r="AA25" s="53">
        <v>2.1</v>
      </c>
      <c r="AB25" s="53">
        <v>2.0499999999999998</v>
      </c>
      <c r="AC25" s="53">
        <v>2.8</v>
      </c>
      <c r="AD25" s="44" t="s">
        <v>8</v>
      </c>
      <c r="AE25" s="45">
        <v>8</v>
      </c>
      <c r="AF25" s="45">
        <v>3</v>
      </c>
      <c r="AG25" s="54" t="s">
        <v>9</v>
      </c>
      <c r="AH25" s="54" t="s">
        <v>76</v>
      </c>
      <c r="AI25" s="44" t="s">
        <v>4</v>
      </c>
      <c r="AJ25" s="45" t="s">
        <v>71</v>
      </c>
      <c r="AK25" s="55" t="s">
        <v>126</v>
      </c>
      <c r="AL25" s="56" t="s">
        <v>86</v>
      </c>
    </row>
    <row r="26" spans="1:38" s="44" customFormat="1" x14ac:dyDescent="0.35">
      <c r="A26" s="42">
        <v>44866</v>
      </c>
      <c r="B26" s="43" t="s">
        <v>132</v>
      </c>
      <c r="C26" s="44" t="s">
        <v>66</v>
      </c>
      <c r="D26" s="44" t="s">
        <v>69</v>
      </c>
      <c r="E26" s="45" t="s">
        <v>1</v>
      </c>
      <c r="F26" s="46">
        <v>44878</v>
      </c>
      <c r="G26" s="47">
        <v>0.76250000000000007</v>
      </c>
      <c r="H26" s="48" t="s">
        <v>7</v>
      </c>
      <c r="I26" s="45">
        <v>2</v>
      </c>
      <c r="J26" s="45" t="s">
        <v>64</v>
      </c>
      <c r="K26" s="53">
        <v>1.94</v>
      </c>
      <c r="L26" s="53">
        <f t="shared" si="1"/>
        <v>0.8</v>
      </c>
      <c r="M26" s="46">
        <v>44878</v>
      </c>
      <c r="N26" s="47">
        <v>0.8666666666666667</v>
      </c>
      <c r="O26" s="45" t="s">
        <v>71</v>
      </c>
      <c r="P26" s="45">
        <v>2</v>
      </c>
      <c r="Q26" s="45" t="s">
        <v>75</v>
      </c>
      <c r="R26" s="49">
        <v>0</v>
      </c>
      <c r="S26" s="50">
        <v>610000</v>
      </c>
      <c r="T26" s="51" t="s">
        <v>6</v>
      </c>
      <c r="U26" s="58" t="s">
        <v>6</v>
      </c>
      <c r="V26" s="58" t="s">
        <v>6</v>
      </c>
      <c r="W26" s="51" t="s">
        <v>6</v>
      </c>
      <c r="X26" s="51" t="s">
        <v>6</v>
      </c>
      <c r="Y26" s="52">
        <v>6.2</v>
      </c>
      <c r="Z26" s="52">
        <v>0</v>
      </c>
      <c r="AA26" s="53">
        <v>0.97</v>
      </c>
      <c r="AB26" s="53">
        <v>0.95</v>
      </c>
      <c r="AC26" s="53">
        <v>1.24</v>
      </c>
      <c r="AD26" s="44" t="s">
        <v>8</v>
      </c>
      <c r="AE26" s="45">
        <v>16</v>
      </c>
      <c r="AF26" s="45">
        <v>6</v>
      </c>
      <c r="AG26" s="54" t="s">
        <v>9</v>
      </c>
      <c r="AH26" s="54" t="s">
        <v>76</v>
      </c>
      <c r="AI26" s="44" t="s">
        <v>4</v>
      </c>
      <c r="AJ26" s="45" t="s">
        <v>71</v>
      </c>
      <c r="AK26" s="55" t="s">
        <v>126</v>
      </c>
      <c r="AL26" s="56" t="s">
        <v>86</v>
      </c>
    </row>
    <row r="27" spans="1:38" s="44" customFormat="1" x14ac:dyDescent="0.35">
      <c r="A27" s="42">
        <v>44866</v>
      </c>
      <c r="B27" s="43" t="s">
        <v>132</v>
      </c>
      <c r="C27" s="44" t="s">
        <v>66</v>
      </c>
      <c r="D27" s="44" t="s">
        <v>69</v>
      </c>
      <c r="E27" s="45" t="s">
        <v>1</v>
      </c>
      <c r="F27" s="46">
        <v>44878</v>
      </c>
      <c r="G27" s="47">
        <v>0.76250000000000007</v>
      </c>
      <c r="H27" s="48" t="s">
        <v>7</v>
      </c>
      <c r="I27" s="45">
        <v>2</v>
      </c>
      <c r="J27" s="45" t="s">
        <v>64</v>
      </c>
      <c r="K27" s="53">
        <v>1.94</v>
      </c>
      <c r="L27" s="53">
        <f t="shared" si="1"/>
        <v>0.8</v>
      </c>
      <c r="M27" s="46">
        <v>44878</v>
      </c>
      <c r="N27" s="47">
        <v>0.86875000000000002</v>
      </c>
      <c r="O27" s="45" t="s">
        <v>71</v>
      </c>
      <c r="P27" s="45">
        <v>3</v>
      </c>
      <c r="Q27" s="45" t="s">
        <v>75</v>
      </c>
      <c r="R27" s="49">
        <v>0</v>
      </c>
      <c r="S27" s="50">
        <v>540000</v>
      </c>
      <c r="T27" s="51" t="s">
        <v>6</v>
      </c>
      <c r="U27" s="58" t="s">
        <v>6</v>
      </c>
      <c r="V27" s="58" t="s">
        <v>6</v>
      </c>
      <c r="W27" s="51" t="s">
        <v>6</v>
      </c>
      <c r="X27" s="51" t="s">
        <v>6</v>
      </c>
      <c r="Y27" s="52">
        <v>0</v>
      </c>
      <c r="Z27" s="52">
        <v>0</v>
      </c>
      <c r="AA27" s="53">
        <v>0</v>
      </c>
      <c r="AB27" s="53">
        <v>0</v>
      </c>
      <c r="AC27" s="53">
        <v>0</v>
      </c>
      <c r="AD27" s="44" t="s">
        <v>8</v>
      </c>
      <c r="AE27" s="45">
        <v>7</v>
      </c>
      <c r="AF27" s="45">
        <v>3</v>
      </c>
      <c r="AG27" s="54" t="s">
        <v>9</v>
      </c>
      <c r="AH27" s="54" t="s">
        <v>76</v>
      </c>
      <c r="AI27" s="44" t="s">
        <v>4</v>
      </c>
      <c r="AJ27" s="45" t="s">
        <v>71</v>
      </c>
      <c r="AK27" s="55" t="s">
        <v>126</v>
      </c>
      <c r="AL27" s="56" t="s">
        <v>86</v>
      </c>
    </row>
    <row r="28" spans="1:38" s="44" customFormat="1" x14ac:dyDescent="0.35">
      <c r="A28" s="42">
        <v>44866</v>
      </c>
      <c r="B28" s="43" t="s">
        <v>132</v>
      </c>
      <c r="C28" s="44" t="s">
        <v>66</v>
      </c>
      <c r="D28" s="44" t="s">
        <v>69</v>
      </c>
      <c r="E28" s="45" t="s">
        <v>1</v>
      </c>
      <c r="F28" s="46">
        <v>44878</v>
      </c>
      <c r="G28" s="47">
        <v>0.76250000000000007</v>
      </c>
      <c r="H28" s="48" t="s">
        <v>10</v>
      </c>
      <c r="I28" s="45">
        <v>2</v>
      </c>
      <c r="J28" s="45" t="s">
        <v>65</v>
      </c>
      <c r="K28" s="53">
        <v>1.94</v>
      </c>
      <c r="L28" s="53">
        <f t="shared" si="1"/>
        <v>0.8</v>
      </c>
      <c r="M28" s="46">
        <v>44878</v>
      </c>
      <c r="N28" s="47">
        <v>0.87083333333333324</v>
      </c>
      <c r="O28" s="45" t="s">
        <v>71</v>
      </c>
      <c r="P28" s="45">
        <v>1</v>
      </c>
      <c r="Q28" s="45" t="s">
        <v>75</v>
      </c>
      <c r="R28" s="49">
        <v>0</v>
      </c>
      <c r="S28" s="50">
        <v>380000</v>
      </c>
      <c r="T28" s="51">
        <f>(_xlfn.STDEV.P(S28:S30)/AVERAGE(S28:S30))*100</f>
        <v>15.986762009434988</v>
      </c>
      <c r="U28" s="58">
        <f>AVERAGE(S28:S30)</f>
        <v>383333.33333333331</v>
      </c>
      <c r="V28" s="58">
        <f>U28-$U$19</f>
        <v>256666.66666666663</v>
      </c>
      <c r="W28" s="51">
        <f t="shared" si="2"/>
        <v>0.3833333333333333</v>
      </c>
      <c r="X28" s="51">
        <f>W28-$W$19</f>
        <v>0.2566666666666666</v>
      </c>
      <c r="Y28" s="52">
        <v>0</v>
      </c>
      <c r="Z28" s="52">
        <v>0</v>
      </c>
      <c r="AA28" s="53">
        <v>0</v>
      </c>
      <c r="AB28" s="53">
        <v>0</v>
      </c>
      <c r="AC28" s="53">
        <v>0</v>
      </c>
      <c r="AD28" s="44" t="s">
        <v>8</v>
      </c>
      <c r="AE28" s="45">
        <v>5</v>
      </c>
      <c r="AF28" s="45">
        <v>3</v>
      </c>
      <c r="AG28" s="54"/>
      <c r="AH28" s="54" t="s">
        <v>76</v>
      </c>
      <c r="AI28" s="44" t="s">
        <v>4</v>
      </c>
      <c r="AJ28" s="45" t="s">
        <v>76</v>
      </c>
      <c r="AK28" s="55" t="s">
        <v>6</v>
      </c>
      <c r="AL28" s="56" t="s">
        <v>86</v>
      </c>
    </row>
    <row r="29" spans="1:38" s="44" customFormat="1" x14ac:dyDescent="0.35">
      <c r="A29" s="42">
        <v>44866</v>
      </c>
      <c r="B29" s="43" t="s">
        <v>132</v>
      </c>
      <c r="C29" s="44" t="s">
        <v>66</v>
      </c>
      <c r="D29" s="44" t="s">
        <v>69</v>
      </c>
      <c r="E29" s="45" t="s">
        <v>1</v>
      </c>
      <c r="F29" s="46">
        <v>44878</v>
      </c>
      <c r="G29" s="47">
        <v>0.76250000000000007</v>
      </c>
      <c r="H29" s="48" t="s">
        <v>10</v>
      </c>
      <c r="I29" s="45">
        <v>2</v>
      </c>
      <c r="J29" s="45" t="s">
        <v>65</v>
      </c>
      <c r="K29" s="53">
        <v>1.94</v>
      </c>
      <c r="L29" s="53">
        <f t="shared" si="1"/>
        <v>0.8</v>
      </c>
      <c r="M29" s="46">
        <v>44878</v>
      </c>
      <c r="N29" s="47">
        <v>0.87152777777777779</v>
      </c>
      <c r="O29" s="45" t="s">
        <v>71</v>
      </c>
      <c r="P29" s="45">
        <v>2</v>
      </c>
      <c r="Q29" s="45" t="s">
        <v>75</v>
      </c>
      <c r="R29" s="49">
        <v>0</v>
      </c>
      <c r="S29" s="50">
        <v>310000</v>
      </c>
      <c r="T29" s="51" t="s">
        <v>6</v>
      </c>
      <c r="U29" s="58" t="s">
        <v>6</v>
      </c>
      <c r="V29" s="58" t="s">
        <v>6</v>
      </c>
      <c r="W29" s="51" t="s">
        <v>6</v>
      </c>
      <c r="X29" s="51" t="s">
        <v>6</v>
      </c>
      <c r="Y29" s="52">
        <v>0</v>
      </c>
      <c r="Z29" s="52">
        <v>0</v>
      </c>
      <c r="AA29" s="53">
        <v>0</v>
      </c>
      <c r="AB29" s="53">
        <v>0</v>
      </c>
      <c r="AC29" s="53">
        <v>0</v>
      </c>
      <c r="AD29" s="44" t="s">
        <v>8</v>
      </c>
      <c r="AE29" s="45">
        <v>4</v>
      </c>
      <c r="AF29" s="45">
        <v>3</v>
      </c>
      <c r="AG29" s="54"/>
      <c r="AH29" s="54" t="s">
        <v>76</v>
      </c>
      <c r="AI29" s="44" t="s">
        <v>4</v>
      </c>
      <c r="AJ29" s="45" t="s">
        <v>71</v>
      </c>
      <c r="AK29" s="55" t="s">
        <v>141</v>
      </c>
      <c r="AL29" s="56" t="s">
        <v>86</v>
      </c>
    </row>
    <row r="30" spans="1:38" s="44" customFormat="1" x14ac:dyDescent="0.35">
      <c r="A30" s="42">
        <v>44866</v>
      </c>
      <c r="B30" s="43" t="s">
        <v>132</v>
      </c>
      <c r="C30" s="44" t="s">
        <v>66</v>
      </c>
      <c r="D30" s="44" t="s">
        <v>69</v>
      </c>
      <c r="E30" s="45" t="s">
        <v>1</v>
      </c>
      <c r="F30" s="46">
        <v>44878</v>
      </c>
      <c r="G30" s="47">
        <v>0.76250000000000007</v>
      </c>
      <c r="H30" s="48" t="s">
        <v>10</v>
      </c>
      <c r="I30" s="45">
        <v>2</v>
      </c>
      <c r="J30" s="45" t="s">
        <v>65</v>
      </c>
      <c r="K30" s="53">
        <v>1.94</v>
      </c>
      <c r="L30" s="53">
        <f t="shared" si="1"/>
        <v>0.8</v>
      </c>
      <c r="M30" s="46">
        <v>44878</v>
      </c>
      <c r="N30" s="47">
        <v>0.87222222222222223</v>
      </c>
      <c r="O30" s="45" t="s">
        <v>71</v>
      </c>
      <c r="P30" s="45">
        <v>3</v>
      </c>
      <c r="Q30" s="45" t="s">
        <v>75</v>
      </c>
      <c r="R30" s="49">
        <v>0</v>
      </c>
      <c r="S30" s="50">
        <v>460000</v>
      </c>
      <c r="T30" s="51" t="s">
        <v>6</v>
      </c>
      <c r="U30" s="58" t="s">
        <v>6</v>
      </c>
      <c r="V30" s="58" t="s">
        <v>6</v>
      </c>
      <c r="W30" s="51" t="s">
        <v>6</v>
      </c>
      <c r="X30" s="51" t="s">
        <v>6</v>
      </c>
      <c r="Y30" s="52">
        <v>12.5</v>
      </c>
      <c r="Z30" s="52">
        <v>0</v>
      </c>
      <c r="AA30" s="53">
        <v>3.71</v>
      </c>
      <c r="AB30" s="53">
        <v>3.71</v>
      </c>
      <c r="AC30" s="53">
        <v>3.71</v>
      </c>
      <c r="AD30" s="44" t="s">
        <v>8</v>
      </c>
      <c r="AE30" s="45">
        <v>8</v>
      </c>
      <c r="AF30" s="45">
        <v>4</v>
      </c>
      <c r="AG30" s="54"/>
      <c r="AH30" s="54" t="s">
        <v>76</v>
      </c>
      <c r="AI30" s="44" t="s">
        <v>4</v>
      </c>
      <c r="AJ30" s="45" t="s">
        <v>71</v>
      </c>
      <c r="AK30" s="55" t="s">
        <v>141</v>
      </c>
      <c r="AL30" s="56" t="s">
        <v>86</v>
      </c>
    </row>
    <row r="31" spans="1:38" s="44" customFormat="1" x14ac:dyDescent="0.35">
      <c r="A31" s="42">
        <v>44866</v>
      </c>
      <c r="B31" s="43" t="s">
        <v>132</v>
      </c>
      <c r="C31" s="44" t="s">
        <v>66</v>
      </c>
      <c r="D31" s="44" t="s">
        <v>69</v>
      </c>
      <c r="E31" s="45" t="s">
        <v>1</v>
      </c>
      <c r="F31" s="46">
        <v>44878</v>
      </c>
      <c r="G31" s="47">
        <v>0.76527777777777783</v>
      </c>
      <c r="H31" s="48" t="s">
        <v>11</v>
      </c>
      <c r="I31" s="45">
        <v>3</v>
      </c>
      <c r="J31" s="45" t="s">
        <v>64</v>
      </c>
      <c r="K31" s="53">
        <v>2.74</v>
      </c>
      <c r="L31" s="53">
        <f t="shared" si="1"/>
        <v>1.6000000000000003</v>
      </c>
      <c r="M31" s="46">
        <v>44879</v>
      </c>
      <c r="N31" s="47">
        <v>0.22500000000000001</v>
      </c>
      <c r="O31" s="45" t="s">
        <v>71</v>
      </c>
      <c r="P31" s="45">
        <v>1</v>
      </c>
      <c r="Q31" s="45" t="s">
        <v>75</v>
      </c>
      <c r="R31" s="49">
        <v>0</v>
      </c>
      <c r="S31" s="50">
        <v>5740000</v>
      </c>
      <c r="T31" s="51">
        <f>(_xlfn.STDEV.P(S31:S33)/AVERAGE(S31:S33))*100</f>
        <v>33.569421272313761</v>
      </c>
      <c r="U31" s="58">
        <f>AVERAGE(S31:S33)</f>
        <v>3946666.6666666665</v>
      </c>
      <c r="V31" s="58">
        <f>U31-$U$19</f>
        <v>3820000</v>
      </c>
      <c r="W31" s="51">
        <f t="shared" si="2"/>
        <v>3.9466666666666663</v>
      </c>
      <c r="X31" s="51">
        <f>W31-$W$19</f>
        <v>3.82</v>
      </c>
      <c r="Y31" s="52">
        <v>0</v>
      </c>
      <c r="Z31" s="52">
        <v>0</v>
      </c>
      <c r="AA31" s="53">
        <v>0</v>
      </c>
      <c r="AB31" s="53">
        <v>0</v>
      </c>
      <c r="AC31" s="53">
        <v>0</v>
      </c>
      <c r="AD31" s="44" t="s">
        <v>12</v>
      </c>
      <c r="AE31" s="45">
        <v>125</v>
      </c>
      <c r="AF31" s="45">
        <v>5</v>
      </c>
      <c r="AG31" s="54" t="s">
        <v>13</v>
      </c>
      <c r="AH31" s="54" t="s">
        <v>76</v>
      </c>
      <c r="AI31" s="44" t="s">
        <v>4</v>
      </c>
      <c r="AJ31" s="45" t="s">
        <v>71</v>
      </c>
      <c r="AK31" s="55" t="s">
        <v>126</v>
      </c>
      <c r="AL31" s="56" t="s">
        <v>86</v>
      </c>
    </row>
    <row r="32" spans="1:38" s="44" customFormat="1" x14ac:dyDescent="0.35">
      <c r="A32" s="42">
        <v>44866</v>
      </c>
      <c r="B32" s="43" t="s">
        <v>132</v>
      </c>
      <c r="C32" s="44" t="s">
        <v>66</v>
      </c>
      <c r="D32" s="44" t="s">
        <v>69</v>
      </c>
      <c r="E32" s="45" t="s">
        <v>1</v>
      </c>
      <c r="F32" s="46">
        <v>44878</v>
      </c>
      <c r="G32" s="47">
        <v>0.76527777777777783</v>
      </c>
      <c r="H32" s="48" t="s">
        <v>11</v>
      </c>
      <c r="I32" s="45">
        <v>3</v>
      </c>
      <c r="J32" s="45" t="s">
        <v>64</v>
      </c>
      <c r="K32" s="53">
        <v>2.74</v>
      </c>
      <c r="L32" s="53">
        <f t="shared" si="1"/>
        <v>1.6000000000000003</v>
      </c>
      <c r="M32" s="46">
        <v>44879</v>
      </c>
      <c r="N32" s="47">
        <v>0.22638888888888889</v>
      </c>
      <c r="O32" s="45" t="s">
        <v>71</v>
      </c>
      <c r="P32" s="45">
        <v>2</v>
      </c>
      <c r="Q32" s="45" t="s">
        <v>75</v>
      </c>
      <c r="R32" s="49">
        <v>0</v>
      </c>
      <c r="S32" s="50">
        <v>2580000</v>
      </c>
      <c r="T32" s="51" t="s">
        <v>6</v>
      </c>
      <c r="U32" s="58" t="s">
        <v>6</v>
      </c>
      <c r="V32" s="58" t="s">
        <v>6</v>
      </c>
      <c r="W32" s="51" t="s">
        <v>6</v>
      </c>
      <c r="X32" s="51" t="s">
        <v>6</v>
      </c>
      <c r="Y32" s="52">
        <v>2.2000000000000002</v>
      </c>
      <c r="Z32" s="52">
        <v>0</v>
      </c>
      <c r="AA32" s="53">
        <v>0.18</v>
      </c>
      <c r="AB32" s="53">
        <v>0.08</v>
      </c>
      <c r="AC32" s="53">
        <v>0.63</v>
      </c>
      <c r="AD32" s="44" t="s">
        <v>12</v>
      </c>
      <c r="AE32" s="45">
        <v>45</v>
      </c>
      <c r="AF32" s="45">
        <v>4</v>
      </c>
      <c r="AG32" s="54" t="s">
        <v>13</v>
      </c>
      <c r="AH32" s="54" t="s">
        <v>76</v>
      </c>
      <c r="AI32" s="44" t="s">
        <v>4</v>
      </c>
      <c r="AJ32" s="45" t="s">
        <v>71</v>
      </c>
      <c r="AK32" s="55" t="s">
        <v>126</v>
      </c>
      <c r="AL32" s="56" t="s">
        <v>86</v>
      </c>
    </row>
    <row r="33" spans="1:38" s="44" customFormat="1" x14ac:dyDescent="0.35">
      <c r="A33" s="42">
        <v>44866</v>
      </c>
      <c r="B33" s="43" t="s">
        <v>132</v>
      </c>
      <c r="C33" s="44" t="s">
        <v>66</v>
      </c>
      <c r="D33" s="44" t="s">
        <v>69</v>
      </c>
      <c r="E33" s="45" t="s">
        <v>1</v>
      </c>
      <c r="F33" s="46">
        <v>44878</v>
      </c>
      <c r="G33" s="47">
        <v>0.76527777777777783</v>
      </c>
      <c r="H33" s="48" t="s">
        <v>11</v>
      </c>
      <c r="I33" s="45">
        <v>3</v>
      </c>
      <c r="J33" s="45" t="s">
        <v>64</v>
      </c>
      <c r="K33" s="53">
        <v>2.74</v>
      </c>
      <c r="L33" s="53">
        <f t="shared" si="1"/>
        <v>1.6000000000000003</v>
      </c>
      <c r="M33" s="46">
        <v>44879</v>
      </c>
      <c r="N33" s="47">
        <v>0.22777777777777777</v>
      </c>
      <c r="O33" s="45" t="s">
        <v>71</v>
      </c>
      <c r="P33" s="45">
        <v>3</v>
      </c>
      <c r="Q33" s="45" t="s">
        <v>75</v>
      </c>
      <c r="R33" s="49">
        <v>0</v>
      </c>
      <c r="S33" s="50">
        <v>3520000</v>
      </c>
      <c r="T33" s="51" t="s">
        <v>6</v>
      </c>
      <c r="U33" s="58" t="s">
        <v>6</v>
      </c>
      <c r="V33" s="58" t="s">
        <v>6</v>
      </c>
      <c r="W33" s="51" t="s">
        <v>6</v>
      </c>
      <c r="X33" s="51" t="s">
        <v>6</v>
      </c>
      <c r="Y33" s="52">
        <v>2.2000000000000002</v>
      </c>
      <c r="Z33" s="52">
        <v>0</v>
      </c>
      <c r="AA33" s="53">
        <v>0.43</v>
      </c>
      <c r="AB33" s="53">
        <v>0.16</v>
      </c>
      <c r="AC33" s="53">
        <v>1</v>
      </c>
      <c r="AD33" s="44" t="s">
        <v>12</v>
      </c>
      <c r="AE33" s="45">
        <v>46</v>
      </c>
      <c r="AF33" s="45">
        <v>3</v>
      </c>
      <c r="AG33" s="54" t="s">
        <v>13</v>
      </c>
      <c r="AH33" s="54" t="s">
        <v>76</v>
      </c>
      <c r="AI33" s="44" t="s">
        <v>4</v>
      </c>
      <c r="AJ33" s="45" t="s">
        <v>71</v>
      </c>
      <c r="AK33" s="55" t="s">
        <v>126</v>
      </c>
      <c r="AL33" s="56" t="s">
        <v>86</v>
      </c>
    </row>
    <row r="34" spans="1:38" s="44" customFormat="1" x14ac:dyDescent="0.35">
      <c r="A34" s="42">
        <v>44866</v>
      </c>
      <c r="B34" s="43" t="s">
        <v>132</v>
      </c>
      <c r="C34" s="44" t="s">
        <v>66</v>
      </c>
      <c r="D34" s="44" t="s">
        <v>69</v>
      </c>
      <c r="E34" s="45" t="s">
        <v>1</v>
      </c>
      <c r="F34" s="46">
        <v>44878</v>
      </c>
      <c r="G34" s="47">
        <v>0.76527777777777783</v>
      </c>
      <c r="H34" s="48" t="s">
        <v>14</v>
      </c>
      <c r="I34" s="45">
        <v>3</v>
      </c>
      <c r="J34" s="45" t="s">
        <v>65</v>
      </c>
      <c r="K34" s="53">
        <v>2.74</v>
      </c>
      <c r="L34" s="53">
        <f t="shared" si="1"/>
        <v>1.6000000000000003</v>
      </c>
      <c r="M34" s="46">
        <v>44879</v>
      </c>
      <c r="N34" s="47">
        <v>0.22916666666666666</v>
      </c>
      <c r="O34" s="45" t="s">
        <v>71</v>
      </c>
      <c r="P34" s="45">
        <v>1</v>
      </c>
      <c r="Q34" s="45" t="s">
        <v>75</v>
      </c>
      <c r="R34" s="49">
        <v>0</v>
      </c>
      <c r="S34" s="50">
        <v>860000</v>
      </c>
      <c r="T34" s="51">
        <f>(_xlfn.STDEV.P(S34:S36)/AVERAGE(S34:S36))*100</f>
        <v>10.863672264834543</v>
      </c>
      <c r="U34" s="58">
        <f>AVERAGE(S34:S36)</f>
        <v>896666.66666666663</v>
      </c>
      <c r="V34" s="58">
        <f>U34-$U$19</f>
        <v>770000</v>
      </c>
      <c r="W34" s="51">
        <f t="shared" si="2"/>
        <v>0.89666666666666661</v>
      </c>
      <c r="X34" s="51">
        <f>W34-$W$19</f>
        <v>0.76999999999999991</v>
      </c>
      <c r="Y34" s="52">
        <v>13.3</v>
      </c>
      <c r="Z34" s="52">
        <v>0</v>
      </c>
      <c r="AA34" s="53">
        <v>1.8</v>
      </c>
      <c r="AB34" s="53">
        <v>0.83</v>
      </c>
      <c r="AC34" s="53">
        <v>3.98</v>
      </c>
      <c r="AD34" s="44" t="s">
        <v>12</v>
      </c>
      <c r="AE34" s="45">
        <v>15</v>
      </c>
      <c r="AF34" s="45">
        <v>3</v>
      </c>
      <c r="AG34" s="54"/>
      <c r="AH34" s="54" t="s">
        <v>76</v>
      </c>
      <c r="AI34" s="44" t="s">
        <v>4</v>
      </c>
      <c r="AJ34" s="45" t="s">
        <v>76</v>
      </c>
      <c r="AK34" s="55" t="s">
        <v>6</v>
      </c>
      <c r="AL34" s="56" t="s">
        <v>86</v>
      </c>
    </row>
    <row r="35" spans="1:38" s="44" customFormat="1" x14ac:dyDescent="0.35">
      <c r="A35" s="42">
        <v>44866</v>
      </c>
      <c r="B35" s="43" t="s">
        <v>132</v>
      </c>
      <c r="C35" s="44" t="s">
        <v>66</v>
      </c>
      <c r="D35" s="44" t="s">
        <v>69</v>
      </c>
      <c r="E35" s="45" t="s">
        <v>1</v>
      </c>
      <c r="F35" s="46">
        <v>44878</v>
      </c>
      <c r="G35" s="47">
        <v>0.76527777777777783</v>
      </c>
      <c r="H35" s="48" t="s">
        <v>14</v>
      </c>
      <c r="I35" s="45">
        <v>3</v>
      </c>
      <c r="J35" s="45" t="s">
        <v>65</v>
      </c>
      <c r="K35" s="53">
        <v>2.74</v>
      </c>
      <c r="L35" s="53">
        <f t="shared" si="1"/>
        <v>1.6000000000000003</v>
      </c>
      <c r="M35" s="46">
        <v>44879</v>
      </c>
      <c r="N35" s="47">
        <v>0.2298611111111111</v>
      </c>
      <c r="O35" s="45" t="s">
        <v>71</v>
      </c>
      <c r="P35" s="45">
        <v>2</v>
      </c>
      <c r="Q35" s="45" t="s">
        <v>75</v>
      </c>
      <c r="R35" s="49">
        <v>0</v>
      </c>
      <c r="S35" s="50">
        <v>1030000</v>
      </c>
      <c r="T35" s="51" t="s">
        <v>6</v>
      </c>
      <c r="U35" s="58" t="s">
        <v>6</v>
      </c>
      <c r="V35" s="58" t="s">
        <v>6</v>
      </c>
      <c r="W35" s="51" t="s">
        <v>6</v>
      </c>
      <c r="X35" s="51" t="s">
        <v>6</v>
      </c>
      <c r="Y35" s="52">
        <v>0</v>
      </c>
      <c r="Z35" s="52">
        <v>0</v>
      </c>
      <c r="AA35" s="53">
        <v>0</v>
      </c>
      <c r="AB35" s="53">
        <v>0</v>
      </c>
      <c r="AC35" s="53">
        <v>0</v>
      </c>
      <c r="AD35" s="44" t="s">
        <v>12</v>
      </c>
      <c r="AE35" s="45">
        <v>18</v>
      </c>
      <c r="AF35" s="45">
        <v>4</v>
      </c>
      <c r="AG35" s="54"/>
      <c r="AH35" s="54" t="s">
        <v>76</v>
      </c>
      <c r="AI35" s="44" t="s">
        <v>4</v>
      </c>
      <c r="AJ35" s="45" t="s">
        <v>71</v>
      </c>
      <c r="AK35" s="55" t="s">
        <v>141</v>
      </c>
      <c r="AL35" s="56" t="s">
        <v>86</v>
      </c>
    </row>
    <row r="36" spans="1:38" s="44" customFormat="1" x14ac:dyDescent="0.35">
      <c r="A36" s="42">
        <v>44866</v>
      </c>
      <c r="B36" s="43" t="s">
        <v>132</v>
      </c>
      <c r="C36" s="44" t="s">
        <v>66</v>
      </c>
      <c r="D36" s="44" t="s">
        <v>69</v>
      </c>
      <c r="E36" s="45" t="s">
        <v>1</v>
      </c>
      <c r="F36" s="46">
        <v>44878</v>
      </c>
      <c r="G36" s="47">
        <v>0.76527777777777783</v>
      </c>
      <c r="H36" s="48" t="s">
        <v>14</v>
      </c>
      <c r="I36" s="45">
        <v>3</v>
      </c>
      <c r="J36" s="45" t="s">
        <v>65</v>
      </c>
      <c r="K36" s="53">
        <v>2.74</v>
      </c>
      <c r="L36" s="53">
        <f t="shared" si="1"/>
        <v>1.6000000000000003</v>
      </c>
      <c r="M36" s="46">
        <v>44879</v>
      </c>
      <c r="N36" s="47">
        <v>0.23124999999999998</v>
      </c>
      <c r="O36" s="45" t="s">
        <v>71</v>
      </c>
      <c r="P36" s="45">
        <v>3</v>
      </c>
      <c r="Q36" s="45" t="s">
        <v>75</v>
      </c>
      <c r="R36" s="49">
        <v>0</v>
      </c>
      <c r="S36" s="50">
        <v>800000</v>
      </c>
      <c r="T36" s="51" t="s">
        <v>6</v>
      </c>
      <c r="U36" s="58" t="s">
        <v>6</v>
      </c>
      <c r="V36" s="58" t="s">
        <v>6</v>
      </c>
      <c r="W36" s="51" t="s">
        <v>6</v>
      </c>
      <c r="X36" s="51" t="s">
        <v>6</v>
      </c>
      <c r="Y36" s="52">
        <v>0</v>
      </c>
      <c r="Z36" s="52">
        <v>0</v>
      </c>
      <c r="AA36" s="53">
        <v>0</v>
      </c>
      <c r="AB36" s="53">
        <v>0</v>
      </c>
      <c r="AC36" s="53">
        <v>0</v>
      </c>
      <c r="AD36" s="44" t="s">
        <v>12</v>
      </c>
      <c r="AE36" s="45">
        <v>14</v>
      </c>
      <c r="AF36" s="45">
        <v>4</v>
      </c>
      <c r="AG36" s="54"/>
      <c r="AH36" s="54" t="s">
        <v>76</v>
      </c>
      <c r="AI36" s="44" t="s">
        <v>4</v>
      </c>
      <c r="AJ36" s="45" t="s">
        <v>71</v>
      </c>
      <c r="AK36" s="55" t="s">
        <v>141</v>
      </c>
      <c r="AL36" s="56" t="s">
        <v>86</v>
      </c>
    </row>
    <row r="37" spans="1:38" s="44" customFormat="1" x14ac:dyDescent="0.35">
      <c r="A37" s="42">
        <v>44866</v>
      </c>
      <c r="B37" s="43" t="s">
        <v>132</v>
      </c>
      <c r="C37" s="44" t="s">
        <v>66</v>
      </c>
      <c r="D37" s="44" t="s">
        <v>69</v>
      </c>
      <c r="E37" s="45" t="s">
        <v>1</v>
      </c>
      <c r="F37" s="46">
        <v>44878</v>
      </c>
      <c r="G37" s="47">
        <v>0.77222222222222225</v>
      </c>
      <c r="H37" s="48" t="s">
        <v>15</v>
      </c>
      <c r="I37" s="45">
        <v>4</v>
      </c>
      <c r="J37" s="45" t="s">
        <v>64</v>
      </c>
      <c r="K37" s="53">
        <v>2.62</v>
      </c>
      <c r="L37" s="53">
        <f t="shared" si="1"/>
        <v>1.4800000000000002</v>
      </c>
      <c r="M37" s="46">
        <v>44879</v>
      </c>
      <c r="N37" s="47">
        <v>0.22013888888888888</v>
      </c>
      <c r="O37" s="45" t="s">
        <v>71</v>
      </c>
      <c r="P37" s="45">
        <v>1</v>
      </c>
      <c r="Q37" s="45" t="s">
        <v>75</v>
      </c>
      <c r="R37" s="49">
        <v>0</v>
      </c>
      <c r="S37" s="50">
        <v>920000</v>
      </c>
      <c r="T37" s="51">
        <f>(_xlfn.STDEV.P(S37:S39)/AVERAGE(S37:S39))*100</f>
        <v>30.572763655760994</v>
      </c>
      <c r="U37" s="58">
        <f>AVERAGE(S37:S39)</f>
        <v>700000</v>
      </c>
      <c r="V37" s="58">
        <f>U37-$U$19</f>
        <v>573333.33333333337</v>
      </c>
      <c r="W37" s="51">
        <f t="shared" si="2"/>
        <v>0.7</v>
      </c>
      <c r="X37" s="51">
        <f>W37-$W$19</f>
        <v>0.57333333333333325</v>
      </c>
      <c r="Y37" s="52">
        <v>0</v>
      </c>
      <c r="Z37" s="52">
        <v>0</v>
      </c>
      <c r="AA37" s="53">
        <v>0</v>
      </c>
      <c r="AB37" s="53">
        <v>0</v>
      </c>
      <c r="AC37" s="53">
        <v>0</v>
      </c>
      <c r="AD37" s="44" t="s">
        <v>12</v>
      </c>
      <c r="AE37" s="45">
        <v>16</v>
      </c>
      <c r="AF37" s="45">
        <v>4</v>
      </c>
      <c r="AG37" s="54" t="s">
        <v>13</v>
      </c>
      <c r="AH37" s="54" t="s">
        <v>76</v>
      </c>
      <c r="AI37" s="44" t="s">
        <v>4</v>
      </c>
      <c r="AJ37" s="45" t="s">
        <v>71</v>
      </c>
      <c r="AK37" s="55" t="s">
        <v>126</v>
      </c>
      <c r="AL37" s="56" t="s">
        <v>86</v>
      </c>
    </row>
    <row r="38" spans="1:38" s="44" customFormat="1" x14ac:dyDescent="0.35">
      <c r="A38" s="42">
        <v>44866</v>
      </c>
      <c r="B38" s="43" t="s">
        <v>132</v>
      </c>
      <c r="C38" s="44" t="s">
        <v>66</v>
      </c>
      <c r="D38" s="44" t="s">
        <v>69</v>
      </c>
      <c r="E38" s="45" t="s">
        <v>1</v>
      </c>
      <c r="F38" s="46">
        <v>44878</v>
      </c>
      <c r="G38" s="47">
        <v>0.77222222222222225</v>
      </c>
      <c r="H38" s="48" t="s">
        <v>15</v>
      </c>
      <c r="I38" s="45">
        <v>4</v>
      </c>
      <c r="J38" s="45" t="s">
        <v>64</v>
      </c>
      <c r="K38" s="53">
        <v>2.62</v>
      </c>
      <c r="L38" s="53">
        <f t="shared" si="1"/>
        <v>1.4800000000000002</v>
      </c>
      <c r="M38" s="46">
        <v>44879</v>
      </c>
      <c r="N38" s="47">
        <v>0.22152777777777777</v>
      </c>
      <c r="O38" s="45" t="s">
        <v>71</v>
      </c>
      <c r="P38" s="45">
        <v>2</v>
      </c>
      <c r="Q38" s="45" t="s">
        <v>75</v>
      </c>
      <c r="R38" s="49">
        <v>0</v>
      </c>
      <c r="S38" s="50">
        <v>410000</v>
      </c>
      <c r="T38" s="51" t="s">
        <v>6</v>
      </c>
      <c r="U38" s="58" t="s">
        <v>6</v>
      </c>
      <c r="V38" s="58" t="s">
        <v>6</v>
      </c>
      <c r="W38" s="51" t="s">
        <v>6</v>
      </c>
      <c r="X38" s="51" t="s">
        <v>6</v>
      </c>
      <c r="Y38" s="52">
        <v>0</v>
      </c>
      <c r="Z38" s="52">
        <v>0</v>
      </c>
      <c r="AA38" s="53">
        <v>0</v>
      </c>
      <c r="AB38" s="53">
        <v>0</v>
      </c>
      <c r="AC38" s="53">
        <v>0</v>
      </c>
      <c r="AD38" s="44" t="s">
        <v>12</v>
      </c>
      <c r="AE38" s="45">
        <v>9</v>
      </c>
      <c r="AF38" s="45">
        <v>5</v>
      </c>
      <c r="AG38" s="54" t="s">
        <v>13</v>
      </c>
      <c r="AH38" s="54" t="s">
        <v>76</v>
      </c>
      <c r="AI38" s="44" t="s">
        <v>4</v>
      </c>
      <c r="AJ38" s="45" t="s">
        <v>71</v>
      </c>
      <c r="AK38" s="55" t="s">
        <v>126</v>
      </c>
      <c r="AL38" s="56" t="s">
        <v>86</v>
      </c>
    </row>
    <row r="39" spans="1:38" s="44" customFormat="1" x14ac:dyDescent="0.35">
      <c r="A39" s="42">
        <v>44866</v>
      </c>
      <c r="B39" s="43" t="s">
        <v>132</v>
      </c>
      <c r="C39" s="44" t="s">
        <v>66</v>
      </c>
      <c r="D39" s="44" t="s">
        <v>69</v>
      </c>
      <c r="E39" s="45" t="s">
        <v>1</v>
      </c>
      <c r="F39" s="46">
        <v>44878</v>
      </c>
      <c r="G39" s="47">
        <v>0.77222222222222225</v>
      </c>
      <c r="H39" s="48" t="s">
        <v>15</v>
      </c>
      <c r="I39" s="45">
        <v>4</v>
      </c>
      <c r="J39" s="45" t="s">
        <v>64</v>
      </c>
      <c r="K39" s="53">
        <v>2.62</v>
      </c>
      <c r="L39" s="53">
        <f t="shared" si="1"/>
        <v>1.4800000000000002</v>
      </c>
      <c r="M39" s="46">
        <v>44879</v>
      </c>
      <c r="N39" s="47">
        <v>0.22291666666666665</v>
      </c>
      <c r="O39" s="45" t="s">
        <v>71</v>
      </c>
      <c r="P39" s="45">
        <v>3</v>
      </c>
      <c r="Q39" s="45" t="s">
        <v>75</v>
      </c>
      <c r="R39" s="49">
        <v>0</v>
      </c>
      <c r="S39" s="50">
        <v>770000</v>
      </c>
      <c r="T39" s="51" t="s">
        <v>6</v>
      </c>
      <c r="U39" s="58" t="s">
        <v>6</v>
      </c>
      <c r="V39" s="58" t="s">
        <v>6</v>
      </c>
      <c r="W39" s="51" t="s">
        <v>6</v>
      </c>
      <c r="X39" s="51" t="s">
        <v>6</v>
      </c>
      <c r="Y39" s="52">
        <v>0</v>
      </c>
      <c r="Z39" s="52">
        <v>0</v>
      </c>
      <c r="AA39" s="53">
        <v>0</v>
      </c>
      <c r="AB39" s="53">
        <v>0</v>
      </c>
      <c r="AC39" s="53">
        <v>0</v>
      </c>
      <c r="AD39" s="44" t="s">
        <v>12</v>
      </c>
      <c r="AE39" s="45">
        <v>10</v>
      </c>
      <c r="AF39" s="45">
        <v>3</v>
      </c>
      <c r="AG39" s="54" t="s">
        <v>13</v>
      </c>
      <c r="AH39" s="54" t="s">
        <v>76</v>
      </c>
      <c r="AI39" s="44" t="s">
        <v>4</v>
      </c>
      <c r="AJ39" s="45" t="s">
        <v>71</v>
      </c>
      <c r="AK39" s="55" t="s">
        <v>126</v>
      </c>
      <c r="AL39" s="56" t="s">
        <v>86</v>
      </c>
    </row>
    <row r="40" spans="1:38" s="44" customFormat="1" x14ac:dyDescent="0.35">
      <c r="A40" s="42">
        <v>44866</v>
      </c>
      <c r="B40" s="43" t="s">
        <v>132</v>
      </c>
      <c r="C40" s="44" t="s">
        <v>66</v>
      </c>
      <c r="D40" s="44" t="s">
        <v>69</v>
      </c>
      <c r="E40" s="45" t="s">
        <v>1</v>
      </c>
      <c r="F40" s="46">
        <v>44878</v>
      </c>
      <c r="G40" s="47">
        <v>0.77222222222222225</v>
      </c>
      <c r="H40" s="48" t="s">
        <v>16</v>
      </c>
      <c r="I40" s="45">
        <v>4</v>
      </c>
      <c r="J40" s="45" t="s">
        <v>65</v>
      </c>
      <c r="K40" s="53">
        <v>2.62</v>
      </c>
      <c r="L40" s="53">
        <f t="shared" si="1"/>
        <v>1.4800000000000002</v>
      </c>
      <c r="M40" s="46">
        <v>44879</v>
      </c>
      <c r="N40" s="47">
        <v>0.21527777777777779</v>
      </c>
      <c r="O40" s="45" t="s">
        <v>71</v>
      </c>
      <c r="P40" s="45">
        <v>1</v>
      </c>
      <c r="Q40" s="45" t="s">
        <v>75</v>
      </c>
      <c r="R40" s="49">
        <v>0</v>
      </c>
      <c r="S40" s="50">
        <v>1010000</v>
      </c>
      <c r="T40" s="51">
        <f>(_xlfn.STDEV.P(S40:S42)/AVERAGE(S40:S42))*100</f>
        <v>2.9439202887759488</v>
      </c>
      <c r="U40" s="58">
        <f>AVERAGE(S40:S42)</f>
        <v>1000000</v>
      </c>
      <c r="V40" s="58">
        <f>U40-$U$19</f>
        <v>873333.33333333337</v>
      </c>
      <c r="W40" s="51">
        <f t="shared" si="2"/>
        <v>1</v>
      </c>
      <c r="X40" s="51">
        <f>W40-$W$19</f>
        <v>0.87333333333333329</v>
      </c>
      <c r="Y40" s="52">
        <v>18.2</v>
      </c>
      <c r="Z40" s="52">
        <v>0</v>
      </c>
      <c r="AA40" s="53">
        <v>2.1800000000000002</v>
      </c>
      <c r="AB40" s="53">
        <v>0.98</v>
      </c>
      <c r="AC40" s="53">
        <v>4.4800000000000004</v>
      </c>
      <c r="AD40" s="44" t="s">
        <v>12</v>
      </c>
      <c r="AE40" s="45">
        <v>22</v>
      </c>
      <c r="AF40" s="45">
        <v>5</v>
      </c>
      <c r="AG40" s="54"/>
      <c r="AH40" s="54" t="s">
        <v>76</v>
      </c>
      <c r="AI40" s="44" t="s">
        <v>4</v>
      </c>
      <c r="AJ40" s="45" t="s">
        <v>76</v>
      </c>
      <c r="AK40" s="55" t="s">
        <v>6</v>
      </c>
      <c r="AL40" s="56" t="s">
        <v>86</v>
      </c>
    </row>
    <row r="41" spans="1:38" s="44" customFormat="1" x14ac:dyDescent="0.35">
      <c r="A41" s="42">
        <v>44866</v>
      </c>
      <c r="B41" s="43" t="s">
        <v>132</v>
      </c>
      <c r="C41" s="44" t="s">
        <v>66</v>
      </c>
      <c r="D41" s="44" t="s">
        <v>69</v>
      </c>
      <c r="E41" s="45" t="s">
        <v>1</v>
      </c>
      <c r="F41" s="46">
        <v>44878</v>
      </c>
      <c r="G41" s="47">
        <v>0.77222222222222225</v>
      </c>
      <c r="H41" s="48" t="s">
        <v>16</v>
      </c>
      <c r="I41" s="45">
        <v>4</v>
      </c>
      <c r="J41" s="45" t="s">
        <v>65</v>
      </c>
      <c r="K41" s="53">
        <v>2.62</v>
      </c>
      <c r="L41" s="53">
        <f t="shared" si="1"/>
        <v>1.4800000000000002</v>
      </c>
      <c r="M41" s="46">
        <v>44879</v>
      </c>
      <c r="N41" s="47">
        <v>0.21111111111111111</v>
      </c>
      <c r="O41" s="45" t="s">
        <v>71</v>
      </c>
      <c r="P41" s="45">
        <v>2</v>
      </c>
      <c r="Q41" s="45" t="s">
        <v>75</v>
      </c>
      <c r="R41" s="49">
        <v>0</v>
      </c>
      <c r="S41" s="50">
        <v>1030000</v>
      </c>
      <c r="T41" s="51" t="s">
        <v>6</v>
      </c>
      <c r="U41" s="58" t="s">
        <v>6</v>
      </c>
      <c r="V41" s="58" t="s">
        <v>6</v>
      </c>
      <c r="W41" s="51" t="s">
        <v>6</v>
      </c>
      <c r="X41" s="51" t="s">
        <v>6</v>
      </c>
      <c r="Y41" s="52">
        <v>3.7</v>
      </c>
      <c r="Z41" s="52">
        <v>0</v>
      </c>
      <c r="AA41" s="53">
        <v>0.57999999999999996</v>
      </c>
      <c r="AB41" s="53">
        <v>0.25</v>
      </c>
      <c r="AC41" s="53">
        <v>2.0299999999999998</v>
      </c>
      <c r="AD41" s="44" t="s">
        <v>12</v>
      </c>
      <c r="AE41" s="45">
        <v>27</v>
      </c>
      <c r="AF41" s="45">
        <v>6</v>
      </c>
      <c r="AG41" s="54"/>
      <c r="AH41" s="54" t="s">
        <v>76</v>
      </c>
      <c r="AI41" s="44" t="s">
        <v>4</v>
      </c>
      <c r="AJ41" s="45" t="s">
        <v>71</v>
      </c>
      <c r="AK41" s="55" t="s">
        <v>141</v>
      </c>
      <c r="AL41" s="56" t="s">
        <v>86</v>
      </c>
    </row>
    <row r="42" spans="1:38" s="44" customFormat="1" x14ac:dyDescent="0.35">
      <c r="A42" s="42">
        <v>44866</v>
      </c>
      <c r="B42" s="43" t="s">
        <v>132</v>
      </c>
      <c r="C42" s="44" t="s">
        <v>66</v>
      </c>
      <c r="D42" s="44" t="s">
        <v>69</v>
      </c>
      <c r="E42" s="45" t="s">
        <v>1</v>
      </c>
      <c r="F42" s="46">
        <v>44878</v>
      </c>
      <c r="G42" s="47">
        <v>0.77222222222222225</v>
      </c>
      <c r="H42" s="48" t="s">
        <v>16</v>
      </c>
      <c r="I42" s="45">
        <v>4</v>
      </c>
      <c r="J42" s="45" t="s">
        <v>65</v>
      </c>
      <c r="K42" s="53">
        <v>2.62</v>
      </c>
      <c r="L42" s="53">
        <f t="shared" si="1"/>
        <v>1.4800000000000002</v>
      </c>
      <c r="M42" s="46">
        <v>44879</v>
      </c>
      <c r="N42" s="47">
        <v>0.21249999999999999</v>
      </c>
      <c r="O42" s="45" t="s">
        <v>71</v>
      </c>
      <c r="P42" s="45">
        <v>3</v>
      </c>
      <c r="Q42" s="45" t="s">
        <v>75</v>
      </c>
      <c r="R42" s="49">
        <v>0</v>
      </c>
      <c r="S42" s="50">
        <v>960000</v>
      </c>
      <c r="T42" s="51" t="s">
        <v>6</v>
      </c>
      <c r="U42" s="58" t="s">
        <v>6</v>
      </c>
      <c r="V42" s="58" t="s">
        <v>6</v>
      </c>
      <c r="W42" s="51" t="s">
        <v>6</v>
      </c>
      <c r="X42" s="51" t="s">
        <v>6</v>
      </c>
      <c r="Y42" s="52">
        <v>0</v>
      </c>
      <c r="Z42" s="52">
        <v>0</v>
      </c>
      <c r="AA42" s="53">
        <v>0</v>
      </c>
      <c r="AB42" s="53">
        <v>0</v>
      </c>
      <c r="AC42" s="53">
        <v>0</v>
      </c>
      <c r="AD42" s="44" t="s">
        <v>12</v>
      </c>
      <c r="AE42" s="45">
        <v>25</v>
      </c>
      <c r="AF42" s="45">
        <v>6</v>
      </c>
      <c r="AG42" s="54"/>
      <c r="AH42" s="54" t="s">
        <v>76</v>
      </c>
      <c r="AI42" s="44" t="s">
        <v>4</v>
      </c>
      <c r="AJ42" s="45" t="s">
        <v>71</v>
      </c>
      <c r="AK42" s="55" t="s">
        <v>141</v>
      </c>
      <c r="AL42" s="56" t="s">
        <v>86</v>
      </c>
    </row>
    <row r="43" spans="1:38" s="44" customFormat="1" x14ac:dyDescent="0.35">
      <c r="A43" s="42">
        <v>44866</v>
      </c>
      <c r="B43" s="43" t="s">
        <v>132</v>
      </c>
      <c r="C43" s="44" t="s">
        <v>66</v>
      </c>
      <c r="D43" s="44" t="s">
        <v>69</v>
      </c>
      <c r="E43" s="45" t="s">
        <v>1</v>
      </c>
      <c r="F43" s="46">
        <v>44878</v>
      </c>
      <c r="G43" s="47">
        <v>0.77847222222222223</v>
      </c>
      <c r="H43" s="48" t="s">
        <v>17</v>
      </c>
      <c r="I43" s="45">
        <v>5</v>
      </c>
      <c r="J43" s="45" t="s">
        <v>64</v>
      </c>
      <c r="K43" s="53">
        <v>2.1800000000000002</v>
      </c>
      <c r="L43" s="53">
        <f t="shared" si="1"/>
        <v>1.0400000000000003</v>
      </c>
      <c r="M43" s="46">
        <v>44879</v>
      </c>
      <c r="N43" s="47">
        <v>0.19722222222222222</v>
      </c>
      <c r="O43" s="45" t="s">
        <v>71</v>
      </c>
      <c r="P43" s="45">
        <v>1</v>
      </c>
      <c r="Q43" s="45" t="s">
        <v>75</v>
      </c>
      <c r="R43" s="49">
        <v>0</v>
      </c>
      <c r="S43" s="50">
        <v>2220000</v>
      </c>
      <c r="T43" s="51">
        <f>(_xlfn.STDEV.P(S43:S45)/AVERAGE(S43:S45))*100</f>
        <v>14.895346208690949</v>
      </c>
      <c r="U43" s="58">
        <f>AVERAGE(S43:S45)</f>
        <v>2393333.3333333335</v>
      </c>
      <c r="V43" s="58">
        <f>U43-$U$19</f>
        <v>2266666.666666667</v>
      </c>
      <c r="W43" s="51">
        <f t="shared" si="2"/>
        <v>2.3933333333333335</v>
      </c>
      <c r="X43" s="51">
        <f>W43-$W$19</f>
        <v>2.2666666666666671</v>
      </c>
      <c r="Y43" s="52">
        <v>0</v>
      </c>
      <c r="Z43" s="52">
        <v>0</v>
      </c>
      <c r="AA43" s="53">
        <v>0</v>
      </c>
      <c r="AB43" s="53">
        <v>0</v>
      </c>
      <c r="AC43" s="53">
        <v>0</v>
      </c>
      <c r="AD43" s="44" t="s">
        <v>12</v>
      </c>
      <c r="AE43" s="45">
        <v>29</v>
      </c>
      <c r="AF43" s="45">
        <v>3</v>
      </c>
      <c r="AG43" s="54" t="s">
        <v>9</v>
      </c>
      <c r="AH43" s="54" t="s">
        <v>76</v>
      </c>
      <c r="AI43" s="44" t="s">
        <v>4</v>
      </c>
      <c r="AJ43" s="45" t="s">
        <v>71</v>
      </c>
      <c r="AK43" s="55" t="s">
        <v>126</v>
      </c>
      <c r="AL43" s="56" t="s">
        <v>86</v>
      </c>
    </row>
    <row r="44" spans="1:38" s="44" customFormat="1" x14ac:dyDescent="0.35">
      <c r="A44" s="42">
        <v>44866</v>
      </c>
      <c r="B44" s="43" t="s">
        <v>132</v>
      </c>
      <c r="C44" s="44" t="s">
        <v>66</v>
      </c>
      <c r="D44" s="44" t="s">
        <v>69</v>
      </c>
      <c r="E44" s="45" t="s">
        <v>1</v>
      </c>
      <c r="F44" s="46">
        <v>44878</v>
      </c>
      <c r="G44" s="47">
        <v>0.77847222222222223</v>
      </c>
      <c r="H44" s="48" t="s">
        <v>17</v>
      </c>
      <c r="I44" s="45">
        <v>5</v>
      </c>
      <c r="J44" s="45" t="s">
        <v>64</v>
      </c>
      <c r="K44" s="53">
        <v>2.1800000000000002</v>
      </c>
      <c r="L44" s="53">
        <f t="shared" si="1"/>
        <v>1.0400000000000003</v>
      </c>
      <c r="M44" s="46">
        <v>44879</v>
      </c>
      <c r="N44" s="47">
        <v>0.19652777777777777</v>
      </c>
      <c r="O44" s="45" t="s">
        <v>71</v>
      </c>
      <c r="P44" s="45">
        <v>2</v>
      </c>
      <c r="Q44" s="45" t="s">
        <v>75</v>
      </c>
      <c r="R44" s="49">
        <v>0</v>
      </c>
      <c r="S44" s="50">
        <v>2069999.9999999998</v>
      </c>
      <c r="T44" s="51" t="s">
        <v>6</v>
      </c>
      <c r="U44" s="58" t="s">
        <v>6</v>
      </c>
      <c r="V44" s="58" t="s">
        <v>6</v>
      </c>
      <c r="W44" s="51" t="s">
        <v>6</v>
      </c>
      <c r="X44" s="51" t="s">
        <v>6</v>
      </c>
      <c r="Y44" s="52">
        <v>0</v>
      </c>
      <c r="Z44" s="52">
        <v>0</v>
      </c>
      <c r="AA44" s="53">
        <v>0</v>
      </c>
      <c r="AB44" s="53">
        <v>0</v>
      </c>
      <c r="AC44" s="53">
        <v>0</v>
      </c>
      <c r="AD44" s="44" t="s">
        <v>12</v>
      </c>
      <c r="AE44" s="45">
        <v>27</v>
      </c>
      <c r="AF44" s="45">
        <v>3</v>
      </c>
      <c r="AG44" s="54" t="s">
        <v>9</v>
      </c>
      <c r="AH44" s="54" t="s">
        <v>76</v>
      </c>
      <c r="AI44" s="44" t="s">
        <v>4</v>
      </c>
      <c r="AJ44" s="45" t="s">
        <v>71</v>
      </c>
      <c r="AK44" s="55" t="s">
        <v>126</v>
      </c>
      <c r="AL44" s="56" t="s">
        <v>86</v>
      </c>
    </row>
    <row r="45" spans="1:38" s="44" customFormat="1" x14ac:dyDescent="0.35">
      <c r="A45" s="42">
        <v>44866</v>
      </c>
      <c r="B45" s="43" t="s">
        <v>132</v>
      </c>
      <c r="C45" s="44" t="s">
        <v>66</v>
      </c>
      <c r="D45" s="44" t="s">
        <v>69</v>
      </c>
      <c r="E45" s="45" t="s">
        <v>1</v>
      </c>
      <c r="F45" s="46">
        <v>44878</v>
      </c>
      <c r="G45" s="47">
        <v>0.77847222222222223</v>
      </c>
      <c r="H45" s="48" t="s">
        <v>17</v>
      </c>
      <c r="I45" s="45">
        <v>5</v>
      </c>
      <c r="J45" s="45" t="s">
        <v>64</v>
      </c>
      <c r="K45" s="53">
        <v>2.1800000000000002</v>
      </c>
      <c r="L45" s="53">
        <f t="shared" si="1"/>
        <v>1.0400000000000003</v>
      </c>
      <c r="M45" s="46">
        <v>44879</v>
      </c>
      <c r="N45" s="47">
        <v>0.19722222222222222</v>
      </c>
      <c r="O45" s="45" t="s">
        <v>71</v>
      </c>
      <c r="P45" s="45">
        <v>3</v>
      </c>
      <c r="Q45" s="45" t="s">
        <v>75</v>
      </c>
      <c r="R45" s="49">
        <v>0</v>
      </c>
      <c r="S45" s="50">
        <v>2890000</v>
      </c>
      <c r="T45" s="51" t="s">
        <v>6</v>
      </c>
      <c r="U45" s="58" t="s">
        <v>6</v>
      </c>
      <c r="V45" s="58" t="s">
        <v>6</v>
      </c>
      <c r="W45" s="51" t="s">
        <v>6</v>
      </c>
      <c r="X45" s="51" t="s">
        <v>6</v>
      </c>
      <c r="Y45" s="52">
        <v>0</v>
      </c>
      <c r="Z45" s="52">
        <v>0</v>
      </c>
      <c r="AA45" s="53">
        <v>0</v>
      </c>
      <c r="AB45" s="53">
        <v>0</v>
      </c>
      <c r="AC45" s="53">
        <v>0</v>
      </c>
      <c r="AD45" s="44" t="s">
        <v>12</v>
      </c>
      <c r="AE45" s="45">
        <v>63</v>
      </c>
      <c r="AF45" s="45">
        <v>5</v>
      </c>
      <c r="AG45" s="54" t="s">
        <v>9</v>
      </c>
      <c r="AH45" s="54" t="s">
        <v>76</v>
      </c>
      <c r="AI45" s="44" t="s">
        <v>4</v>
      </c>
      <c r="AJ45" s="45" t="s">
        <v>71</v>
      </c>
      <c r="AK45" s="55" t="s">
        <v>126</v>
      </c>
      <c r="AL45" s="56" t="s">
        <v>86</v>
      </c>
    </row>
    <row r="46" spans="1:38" s="44" customFormat="1" x14ac:dyDescent="0.35">
      <c r="A46" s="42">
        <v>44866</v>
      </c>
      <c r="B46" s="43" t="s">
        <v>132</v>
      </c>
      <c r="C46" s="44" t="s">
        <v>66</v>
      </c>
      <c r="D46" s="44" t="s">
        <v>69</v>
      </c>
      <c r="E46" s="45" t="s">
        <v>1</v>
      </c>
      <c r="F46" s="46">
        <v>44878</v>
      </c>
      <c r="G46" s="47">
        <v>0.77847222222222223</v>
      </c>
      <c r="H46" s="48" t="s">
        <v>18</v>
      </c>
      <c r="I46" s="45">
        <v>5</v>
      </c>
      <c r="J46" s="45" t="s">
        <v>65</v>
      </c>
      <c r="K46" s="53">
        <v>2.5</v>
      </c>
      <c r="L46" s="53">
        <f t="shared" si="1"/>
        <v>1.36</v>
      </c>
      <c r="M46" s="46">
        <v>44879</v>
      </c>
      <c r="N46" s="47">
        <v>0.20347222222222219</v>
      </c>
      <c r="O46" s="45" t="s">
        <v>71</v>
      </c>
      <c r="P46" s="45">
        <v>1</v>
      </c>
      <c r="Q46" s="45" t="s">
        <v>75</v>
      </c>
      <c r="R46" s="49">
        <v>0</v>
      </c>
      <c r="S46" s="50">
        <v>1930000</v>
      </c>
      <c r="T46" s="51">
        <f>(_xlfn.STDEV.P(S46:S48)/AVERAGE(S46:S48))*100</f>
        <v>49.688678888505692</v>
      </c>
      <c r="U46" s="58">
        <f>AVERAGE(S46:S48)</f>
        <v>1140000</v>
      </c>
      <c r="V46" s="58">
        <f>U46-$U$19</f>
        <v>1013333.3333333334</v>
      </c>
      <c r="W46" s="51">
        <f t="shared" si="2"/>
        <v>1.1399999999999999</v>
      </c>
      <c r="X46" s="51">
        <f>W46-$W$19</f>
        <v>1.0133333333333332</v>
      </c>
      <c r="Y46" s="52">
        <v>7.1</v>
      </c>
      <c r="Z46" s="52">
        <v>0</v>
      </c>
      <c r="AA46" s="53">
        <v>4.25</v>
      </c>
      <c r="AB46" s="53">
        <v>1.49</v>
      </c>
      <c r="AC46" s="53">
        <v>10.81</v>
      </c>
      <c r="AD46" s="44" t="s">
        <v>12</v>
      </c>
      <c r="AE46" s="45">
        <v>42</v>
      </c>
      <c r="AF46" s="45">
        <v>5</v>
      </c>
      <c r="AG46" s="54"/>
      <c r="AH46" s="54" t="s">
        <v>76</v>
      </c>
      <c r="AI46" s="44" t="s">
        <v>4</v>
      </c>
      <c r="AJ46" s="45" t="s">
        <v>71</v>
      </c>
      <c r="AK46" s="55" t="s">
        <v>129</v>
      </c>
      <c r="AL46" s="56" t="s">
        <v>86</v>
      </c>
    </row>
    <row r="47" spans="1:38" s="44" customFormat="1" x14ac:dyDescent="0.35">
      <c r="A47" s="42">
        <v>44866</v>
      </c>
      <c r="B47" s="43" t="s">
        <v>132</v>
      </c>
      <c r="C47" s="44" t="s">
        <v>66</v>
      </c>
      <c r="D47" s="44" t="s">
        <v>69</v>
      </c>
      <c r="E47" s="45" t="s">
        <v>1</v>
      </c>
      <c r="F47" s="46">
        <v>44878</v>
      </c>
      <c r="G47" s="47">
        <v>0.77847222222222223</v>
      </c>
      <c r="H47" s="48" t="s">
        <v>18</v>
      </c>
      <c r="I47" s="45">
        <v>5</v>
      </c>
      <c r="J47" s="45" t="s">
        <v>65</v>
      </c>
      <c r="K47" s="53">
        <v>2.5</v>
      </c>
      <c r="L47" s="53">
        <f t="shared" si="1"/>
        <v>1.36</v>
      </c>
      <c r="M47" s="46">
        <v>44879</v>
      </c>
      <c r="N47" s="47">
        <v>0.20486111111111113</v>
      </c>
      <c r="O47" s="45" t="s">
        <v>71</v>
      </c>
      <c r="P47" s="45">
        <v>2</v>
      </c>
      <c r="Q47" s="45" t="s">
        <v>75</v>
      </c>
      <c r="R47" s="49">
        <v>0</v>
      </c>
      <c r="S47" s="50">
        <v>630000</v>
      </c>
      <c r="T47" s="51" t="s">
        <v>6</v>
      </c>
      <c r="U47" s="58" t="s">
        <v>6</v>
      </c>
      <c r="V47" s="58" t="s">
        <v>6</v>
      </c>
      <c r="W47" s="51" t="s">
        <v>6</v>
      </c>
      <c r="X47" s="51" t="s">
        <v>6</v>
      </c>
      <c r="Y47" s="52">
        <v>0</v>
      </c>
      <c r="Z47" s="52">
        <v>0</v>
      </c>
      <c r="AA47" s="53">
        <v>0</v>
      </c>
      <c r="AB47" s="53">
        <v>0</v>
      </c>
      <c r="AC47" s="53">
        <v>0</v>
      </c>
      <c r="AD47" s="44" t="s">
        <v>12</v>
      </c>
      <c r="AE47" s="45">
        <v>11</v>
      </c>
      <c r="AF47" s="45">
        <v>4</v>
      </c>
      <c r="AG47" s="54"/>
      <c r="AH47" s="54" t="s">
        <v>76</v>
      </c>
      <c r="AI47" s="44" t="s">
        <v>4</v>
      </c>
      <c r="AJ47" s="45" t="s">
        <v>71</v>
      </c>
      <c r="AK47" s="55" t="s">
        <v>129</v>
      </c>
      <c r="AL47" s="56" t="s">
        <v>86</v>
      </c>
    </row>
    <row r="48" spans="1:38" s="44" customFormat="1" x14ac:dyDescent="0.35">
      <c r="A48" s="42">
        <v>44866</v>
      </c>
      <c r="B48" s="43" t="s">
        <v>132</v>
      </c>
      <c r="C48" s="44" t="s">
        <v>66</v>
      </c>
      <c r="D48" s="44" t="s">
        <v>69</v>
      </c>
      <c r="E48" s="45" t="s">
        <v>1</v>
      </c>
      <c r="F48" s="46">
        <v>44878</v>
      </c>
      <c r="G48" s="47">
        <v>0.77847222222222223</v>
      </c>
      <c r="H48" s="48" t="s">
        <v>18</v>
      </c>
      <c r="I48" s="45">
        <v>5</v>
      </c>
      <c r="J48" s="45" t="s">
        <v>65</v>
      </c>
      <c r="K48" s="53">
        <v>2.5</v>
      </c>
      <c r="L48" s="53">
        <f t="shared" si="1"/>
        <v>1.36</v>
      </c>
      <c r="M48" s="46">
        <v>44879</v>
      </c>
      <c r="N48" s="47">
        <v>0.20555555555555557</v>
      </c>
      <c r="O48" s="45" t="s">
        <v>71</v>
      </c>
      <c r="P48" s="45">
        <v>3</v>
      </c>
      <c r="Q48" s="45" t="s">
        <v>75</v>
      </c>
      <c r="R48" s="49">
        <v>0</v>
      </c>
      <c r="S48" s="50">
        <v>860000</v>
      </c>
      <c r="T48" s="51" t="s">
        <v>6</v>
      </c>
      <c r="U48" s="58" t="s">
        <v>6</v>
      </c>
      <c r="V48" s="58" t="s">
        <v>6</v>
      </c>
      <c r="W48" s="51" t="s">
        <v>6</v>
      </c>
      <c r="X48" s="51" t="s">
        <v>6</v>
      </c>
      <c r="Y48" s="52">
        <v>6.7</v>
      </c>
      <c r="Z48" s="52">
        <v>0</v>
      </c>
      <c r="AA48" s="53">
        <v>1.33</v>
      </c>
      <c r="AB48" s="53">
        <v>1.33</v>
      </c>
      <c r="AC48" s="53">
        <v>1.33</v>
      </c>
      <c r="AD48" s="44" t="s">
        <v>12</v>
      </c>
      <c r="AE48" s="45">
        <v>15</v>
      </c>
      <c r="AF48" s="45">
        <v>4</v>
      </c>
      <c r="AG48" s="54"/>
      <c r="AH48" s="54" t="s">
        <v>76</v>
      </c>
      <c r="AI48" s="44" t="s">
        <v>4</v>
      </c>
      <c r="AJ48" s="45" t="s">
        <v>71</v>
      </c>
      <c r="AK48" s="55" t="s">
        <v>129</v>
      </c>
      <c r="AL48" s="56" t="s">
        <v>86</v>
      </c>
    </row>
    <row r="49" spans="1:38" s="44" customFormat="1" x14ac:dyDescent="0.35">
      <c r="A49" s="42">
        <v>44866</v>
      </c>
      <c r="B49" s="43" t="s">
        <v>132</v>
      </c>
      <c r="C49" s="44" t="s">
        <v>66</v>
      </c>
      <c r="D49" s="44" t="s">
        <v>69</v>
      </c>
      <c r="E49" s="45" t="s">
        <v>1</v>
      </c>
      <c r="F49" s="46">
        <v>44878</v>
      </c>
      <c r="G49" s="47">
        <v>0.78333333333333333</v>
      </c>
      <c r="H49" s="48" t="s">
        <v>19</v>
      </c>
      <c r="I49" s="45">
        <v>6</v>
      </c>
      <c r="J49" s="45" t="s">
        <v>64</v>
      </c>
      <c r="K49" s="53">
        <v>5.98</v>
      </c>
      <c r="L49" s="53">
        <f t="shared" si="1"/>
        <v>4.8400000000000007</v>
      </c>
      <c r="M49" s="46">
        <v>44879</v>
      </c>
      <c r="N49" s="47">
        <v>0.18888888888888888</v>
      </c>
      <c r="O49" s="45" t="s">
        <v>71</v>
      </c>
      <c r="P49" s="45">
        <v>1</v>
      </c>
      <c r="Q49" s="45" t="s">
        <v>75</v>
      </c>
      <c r="R49" s="49">
        <v>0</v>
      </c>
      <c r="S49" s="50">
        <v>7400000</v>
      </c>
      <c r="T49" s="51">
        <f>(_xlfn.STDEV.P(S49:S51)/AVERAGE(S49:S51))*100</f>
        <v>8.4442144085825781</v>
      </c>
      <c r="U49" s="58">
        <f>AVERAGE(S49:S51)</f>
        <v>6910000</v>
      </c>
      <c r="V49" s="58">
        <f>U49-$U$19</f>
        <v>6783333.333333333</v>
      </c>
      <c r="W49" s="51">
        <f t="shared" si="2"/>
        <v>6.91</v>
      </c>
      <c r="X49" s="51">
        <f>W49-$W$19</f>
        <v>6.7833333333333332</v>
      </c>
      <c r="Y49" s="52">
        <v>1.2</v>
      </c>
      <c r="Z49" s="52">
        <v>0</v>
      </c>
      <c r="AA49" s="53">
        <v>0.14000000000000001</v>
      </c>
      <c r="AB49" s="53">
        <v>0.06</v>
      </c>
      <c r="AC49" s="53">
        <v>0.38</v>
      </c>
      <c r="AD49" s="44" t="s">
        <v>12</v>
      </c>
      <c r="AE49" s="45">
        <v>161</v>
      </c>
      <c r="AF49" s="45">
        <v>5</v>
      </c>
      <c r="AG49" s="54" t="s">
        <v>13</v>
      </c>
      <c r="AH49" s="54" t="s">
        <v>76</v>
      </c>
      <c r="AI49" s="44" t="s">
        <v>4</v>
      </c>
      <c r="AJ49" s="45" t="s">
        <v>71</v>
      </c>
      <c r="AK49" s="55" t="s">
        <v>126</v>
      </c>
      <c r="AL49" s="56" t="s">
        <v>86</v>
      </c>
    </row>
    <row r="50" spans="1:38" s="44" customFormat="1" x14ac:dyDescent="0.35">
      <c r="A50" s="42">
        <v>44866</v>
      </c>
      <c r="B50" s="43" t="s">
        <v>132</v>
      </c>
      <c r="C50" s="44" t="s">
        <v>66</v>
      </c>
      <c r="D50" s="44" t="s">
        <v>69</v>
      </c>
      <c r="E50" s="45" t="s">
        <v>1</v>
      </c>
      <c r="F50" s="46">
        <v>44878</v>
      </c>
      <c r="G50" s="47">
        <v>0.78333333333333333</v>
      </c>
      <c r="H50" s="48" t="s">
        <v>19</v>
      </c>
      <c r="I50" s="45">
        <v>6</v>
      </c>
      <c r="J50" s="45" t="s">
        <v>64</v>
      </c>
      <c r="K50" s="53">
        <v>5.98</v>
      </c>
      <c r="L50" s="53">
        <f t="shared" si="1"/>
        <v>4.8400000000000007</v>
      </c>
      <c r="M50" s="46">
        <v>44879</v>
      </c>
      <c r="N50" s="47">
        <v>0.19027777777777777</v>
      </c>
      <c r="O50" s="45" t="s">
        <v>71</v>
      </c>
      <c r="P50" s="45">
        <v>2</v>
      </c>
      <c r="Q50" s="45" t="s">
        <v>75</v>
      </c>
      <c r="R50" s="49">
        <v>0</v>
      </c>
      <c r="S50" s="50">
        <v>7240000</v>
      </c>
      <c r="T50" s="51" t="s">
        <v>6</v>
      </c>
      <c r="U50" s="58" t="s">
        <v>6</v>
      </c>
      <c r="V50" s="58" t="s">
        <v>6</v>
      </c>
      <c r="W50" s="51" t="s">
        <v>6</v>
      </c>
      <c r="X50" s="51" t="s">
        <v>6</v>
      </c>
      <c r="Y50" s="52">
        <v>4</v>
      </c>
      <c r="Z50" s="52">
        <v>0</v>
      </c>
      <c r="AA50" s="53">
        <v>0.94</v>
      </c>
      <c r="AB50" s="53">
        <v>0.22</v>
      </c>
      <c r="AC50" s="53">
        <v>1.88</v>
      </c>
      <c r="AD50" s="44" t="s">
        <v>12</v>
      </c>
      <c r="AE50" s="45">
        <v>126</v>
      </c>
      <c r="AF50" s="45">
        <v>4</v>
      </c>
      <c r="AG50" s="54" t="s">
        <v>13</v>
      </c>
      <c r="AH50" s="54" t="s">
        <v>76</v>
      </c>
      <c r="AI50" s="44" t="s">
        <v>4</v>
      </c>
      <c r="AJ50" s="45" t="s">
        <v>71</v>
      </c>
      <c r="AK50" s="55" t="s">
        <v>126</v>
      </c>
      <c r="AL50" s="56" t="s">
        <v>86</v>
      </c>
    </row>
    <row r="51" spans="1:38" s="44" customFormat="1" x14ac:dyDescent="0.35">
      <c r="A51" s="42">
        <v>44866</v>
      </c>
      <c r="B51" s="43" t="s">
        <v>132</v>
      </c>
      <c r="C51" s="44" t="s">
        <v>66</v>
      </c>
      <c r="D51" s="44" t="s">
        <v>69</v>
      </c>
      <c r="E51" s="45" t="s">
        <v>1</v>
      </c>
      <c r="F51" s="46">
        <v>44878</v>
      </c>
      <c r="G51" s="47">
        <v>0.78333333333333333</v>
      </c>
      <c r="H51" s="48" t="s">
        <v>19</v>
      </c>
      <c r="I51" s="45">
        <v>6</v>
      </c>
      <c r="J51" s="45" t="s">
        <v>64</v>
      </c>
      <c r="K51" s="53">
        <v>5.98</v>
      </c>
      <c r="L51" s="53">
        <f t="shared" si="1"/>
        <v>4.8400000000000007</v>
      </c>
      <c r="M51" s="46">
        <v>44879</v>
      </c>
      <c r="N51" s="47">
        <v>0.19097222222222221</v>
      </c>
      <c r="O51" s="45" t="s">
        <v>71</v>
      </c>
      <c r="P51" s="45">
        <v>3</v>
      </c>
      <c r="Q51" s="45" t="s">
        <v>75</v>
      </c>
      <c r="R51" s="49">
        <v>0</v>
      </c>
      <c r="S51" s="50">
        <v>6090000</v>
      </c>
      <c r="T51" s="51" t="s">
        <v>6</v>
      </c>
      <c r="U51" s="58" t="s">
        <v>6</v>
      </c>
      <c r="V51" s="58" t="s">
        <v>6</v>
      </c>
      <c r="W51" s="51" t="s">
        <v>6</v>
      </c>
      <c r="X51" s="51" t="s">
        <v>6</v>
      </c>
      <c r="Y51" s="52">
        <v>0.9</v>
      </c>
      <c r="Z51" s="52">
        <v>0</v>
      </c>
      <c r="AA51" s="53">
        <v>0.15</v>
      </c>
      <c r="AB51" s="53">
        <v>0.01</v>
      </c>
      <c r="AC51" s="53">
        <v>0.43</v>
      </c>
      <c r="AD51" s="44" t="s">
        <v>12</v>
      </c>
      <c r="AE51" s="45">
        <v>106</v>
      </c>
      <c r="AF51" s="45">
        <v>4</v>
      </c>
      <c r="AG51" s="54" t="s">
        <v>13</v>
      </c>
      <c r="AH51" s="54" t="s">
        <v>76</v>
      </c>
      <c r="AI51" s="44" t="s">
        <v>4</v>
      </c>
      <c r="AJ51" s="45" t="s">
        <v>71</v>
      </c>
      <c r="AK51" s="55" t="s">
        <v>126</v>
      </c>
      <c r="AL51" s="56" t="s">
        <v>86</v>
      </c>
    </row>
    <row r="52" spans="1:38" s="44" customFormat="1" x14ac:dyDescent="0.35">
      <c r="A52" s="42">
        <v>44866</v>
      </c>
      <c r="B52" s="43" t="s">
        <v>132</v>
      </c>
      <c r="C52" s="44" t="s">
        <v>66</v>
      </c>
      <c r="D52" s="44" t="s">
        <v>69</v>
      </c>
      <c r="E52" s="45" t="s">
        <v>1</v>
      </c>
      <c r="F52" s="46">
        <v>44878</v>
      </c>
      <c r="G52" s="47">
        <v>0.78333333333333333</v>
      </c>
      <c r="H52" s="48" t="s">
        <v>20</v>
      </c>
      <c r="I52" s="45">
        <v>6</v>
      </c>
      <c r="J52" s="45" t="s">
        <v>65</v>
      </c>
      <c r="K52" s="53">
        <v>5.98</v>
      </c>
      <c r="L52" s="53">
        <f t="shared" si="1"/>
        <v>4.8400000000000007</v>
      </c>
      <c r="M52" s="46">
        <v>44879</v>
      </c>
      <c r="N52" s="47">
        <v>0.18333333333333335</v>
      </c>
      <c r="O52" s="45" t="s">
        <v>71</v>
      </c>
      <c r="P52" s="45">
        <v>1</v>
      </c>
      <c r="Q52" s="45" t="s">
        <v>75</v>
      </c>
      <c r="R52" s="49">
        <v>0</v>
      </c>
      <c r="S52" s="50">
        <v>2410000</v>
      </c>
      <c r="T52" s="51">
        <f>(_xlfn.STDEV.P(S52:S54)/AVERAGE(S52:S54))*100</f>
        <v>7.6189018290242716</v>
      </c>
      <c r="U52" s="58">
        <f>AVERAGE(S52:S54)</f>
        <v>2186666.6666666665</v>
      </c>
      <c r="V52" s="58">
        <f>U52-$U$19</f>
        <v>2059999.9999999998</v>
      </c>
      <c r="W52" s="51">
        <f t="shared" si="2"/>
        <v>2.1866666666666665</v>
      </c>
      <c r="X52" s="51">
        <f>W52-$W$19</f>
        <v>2.06</v>
      </c>
      <c r="Y52" s="52">
        <v>0</v>
      </c>
      <c r="Z52" s="52">
        <v>0</v>
      </c>
      <c r="AA52" s="53">
        <v>0</v>
      </c>
      <c r="AB52" s="53">
        <v>0</v>
      </c>
      <c r="AC52" s="53">
        <v>0</v>
      </c>
      <c r="AD52" s="44" t="s">
        <v>12</v>
      </c>
      <c r="AE52" s="45">
        <v>42</v>
      </c>
      <c r="AF52" s="45">
        <v>4</v>
      </c>
      <c r="AG52" s="54"/>
      <c r="AH52" s="54" t="s">
        <v>76</v>
      </c>
      <c r="AI52" s="44" t="s">
        <v>4</v>
      </c>
      <c r="AJ52" s="45" t="s">
        <v>76</v>
      </c>
      <c r="AK52" s="55" t="s">
        <v>6</v>
      </c>
      <c r="AL52" s="56" t="s">
        <v>86</v>
      </c>
    </row>
    <row r="53" spans="1:38" s="44" customFormat="1" x14ac:dyDescent="0.35">
      <c r="A53" s="42">
        <v>44866</v>
      </c>
      <c r="B53" s="43" t="s">
        <v>132</v>
      </c>
      <c r="C53" s="44" t="s">
        <v>66</v>
      </c>
      <c r="D53" s="44" t="s">
        <v>69</v>
      </c>
      <c r="E53" s="45" t="s">
        <v>1</v>
      </c>
      <c r="F53" s="46">
        <v>44878</v>
      </c>
      <c r="G53" s="47">
        <v>0.78333333333333333</v>
      </c>
      <c r="H53" s="48" t="s">
        <v>20</v>
      </c>
      <c r="I53" s="45">
        <v>6</v>
      </c>
      <c r="J53" s="45" t="s">
        <v>65</v>
      </c>
      <c r="K53" s="53">
        <v>5.98</v>
      </c>
      <c r="L53" s="53">
        <f t="shared" si="1"/>
        <v>4.8400000000000007</v>
      </c>
      <c r="M53" s="46">
        <v>44879</v>
      </c>
      <c r="N53" s="47">
        <v>0.18472222222222223</v>
      </c>
      <c r="O53" s="45" t="s">
        <v>71</v>
      </c>
      <c r="P53" s="45">
        <v>2</v>
      </c>
      <c r="Q53" s="45" t="s">
        <v>75</v>
      </c>
      <c r="R53" s="49">
        <v>0</v>
      </c>
      <c r="S53" s="50">
        <v>2009999.9999999998</v>
      </c>
      <c r="T53" s="51" t="s">
        <v>6</v>
      </c>
      <c r="U53" s="58" t="s">
        <v>6</v>
      </c>
      <c r="V53" s="58" t="s">
        <v>6</v>
      </c>
      <c r="W53" s="51" t="s">
        <v>6</v>
      </c>
      <c r="X53" s="51" t="s">
        <v>6</v>
      </c>
      <c r="Y53" s="52">
        <v>2.9</v>
      </c>
      <c r="Z53" s="52">
        <v>0</v>
      </c>
      <c r="AA53" s="53">
        <v>0.95</v>
      </c>
      <c r="AB53" s="53">
        <v>0.69</v>
      </c>
      <c r="AC53" s="53">
        <v>2.64</v>
      </c>
      <c r="AD53" s="44" t="s">
        <v>12</v>
      </c>
      <c r="AE53" s="45">
        <v>35</v>
      </c>
      <c r="AF53" s="45">
        <v>4</v>
      </c>
      <c r="AG53" s="54"/>
      <c r="AH53" s="54" t="s">
        <v>76</v>
      </c>
      <c r="AI53" s="44" t="s">
        <v>4</v>
      </c>
      <c r="AJ53" s="45" t="s">
        <v>71</v>
      </c>
      <c r="AK53" s="55" t="s">
        <v>141</v>
      </c>
      <c r="AL53" s="56" t="s">
        <v>86</v>
      </c>
    </row>
    <row r="54" spans="1:38" s="44" customFormat="1" x14ac:dyDescent="0.35">
      <c r="A54" s="42">
        <v>44866</v>
      </c>
      <c r="B54" s="43" t="s">
        <v>132</v>
      </c>
      <c r="C54" s="44" t="s">
        <v>66</v>
      </c>
      <c r="D54" s="44" t="s">
        <v>69</v>
      </c>
      <c r="E54" s="45" t="s">
        <v>1</v>
      </c>
      <c r="F54" s="46">
        <v>44878</v>
      </c>
      <c r="G54" s="47">
        <v>0.78333333333333333</v>
      </c>
      <c r="H54" s="48" t="s">
        <v>20</v>
      </c>
      <c r="I54" s="45">
        <v>6</v>
      </c>
      <c r="J54" s="45" t="s">
        <v>65</v>
      </c>
      <c r="K54" s="53">
        <v>5.98</v>
      </c>
      <c r="L54" s="53">
        <f t="shared" si="1"/>
        <v>4.8400000000000007</v>
      </c>
      <c r="M54" s="46">
        <v>44879</v>
      </c>
      <c r="N54" s="47">
        <v>0.18611111111111112</v>
      </c>
      <c r="O54" s="45" t="s">
        <v>71</v>
      </c>
      <c r="P54" s="45">
        <v>3</v>
      </c>
      <c r="Q54" s="45" t="s">
        <v>75</v>
      </c>
      <c r="R54" s="49">
        <v>0</v>
      </c>
      <c r="S54" s="50">
        <v>2140000</v>
      </c>
      <c r="T54" s="51" t="s">
        <v>6</v>
      </c>
      <c r="U54" s="58" t="s">
        <v>6</v>
      </c>
      <c r="V54" s="58" t="s">
        <v>6</v>
      </c>
      <c r="W54" s="51" t="s">
        <v>6</v>
      </c>
      <c r="X54" s="51" t="s">
        <v>6</v>
      </c>
      <c r="Y54" s="52">
        <v>0</v>
      </c>
      <c r="Z54" s="52">
        <v>0</v>
      </c>
      <c r="AA54" s="53">
        <v>0</v>
      </c>
      <c r="AB54" s="53">
        <v>0</v>
      </c>
      <c r="AC54" s="53">
        <v>0</v>
      </c>
      <c r="AD54" s="44" t="s">
        <v>12</v>
      </c>
      <c r="AE54" s="45">
        <v>28</v>
      </c>
      <c r="AF54" s="45">
        <v>3</v>
      </c>
      <c r="AG54" s="54"/>
      <c r="AH54" s="54" t="s">
        <v>76</v>
      </c>
      <c r="AI54" s="44" t="s">
        <v>4</v>
      </c>
      <c r="AJ54" s="45" t="s">
        <v>71</v>
      </c>
      <c r="AK54" s="55" t="s">
        <v>141</v>
      </c>
      <c r="AL54" s="56" t="s">
        <v>86</v>
      </c>
    </row>
    <row r="55" spans="1:38" s="44" customFormat="1" x14ac:dyDescent="0.35">
      <c r="A55" s="42">
        <v>44866</v>
      </c>
      <c r="B55" s="43" t="s">
        <v>132</v>
      </c>
      <c r="C55" s="44" t="s">
        <v>66</v>
      </c>
      <c r="D55" s="44" t="s">
        <v>69</v>
      </c>
      <c r="E55" s="45" t="s">
        <v>1</v>
      </c>
      <c r="F55" s="46">
        <v>44878</v>
      </c>
      <c r="G55" s="47">
        <v>0.78472222222222221</v>
      </c>
      <c r="H55" s="48" t="s">
        <v>21</v>
      </c>
      <c r="I55" s="45">
        <v>7</v>
      </c>
      <c r="J55" s="45" t="s">
        <v>64</v>
      </c>
      <c r="K55" s="53">
        <v>13.1</v>
      </c>
      <c r="L55" s="53">
        <f t="shared" si="1"/>
        <v>11.959999999999999</v>
      </c>
      <c r="M55" s="46">
        <v>44879</v>
      </c>
      <c r="N55" s="47">
        <v>0.17152777777777775</v>
      </c>
      <c r="O55" s="45" t="s">
        <v>71</v>
      </c>
      <c r="P55" s="45">
        <v>1</v>
      </c>
      <c r="Q55" s="45" t="s">
        <v>75</v>
      </c>
      <c r="R55" s="49">
        <v>0</v>
      </c>
      <c r="S55" s="50">
        <v>5150000</v>
      </c>
      <c r="T55" s="51">
        <f>(_xlfn.STDEV.P(S55:S57)/AVERAGE(S55:S57))*100</f>
        <v>3.554748764117154</v>
      </c>
      <c r="U55" s="58">
        <f>AVERAGE(S55:S57)</f>
        <v>4906666.666666667</v>
      </c>
      <c r="V55" s="58">
        <f>U55-$U$19</f>
        <v>4780000</v>
      </c>
      <c r="W55" s="51">
        <f t="shared" si="2"/>
        <v>4.9066666666666672</v>
      </c>
      <c r="X55" s="51">
        <f>W55-$W$19</f>
        <v>4.78</v>
      </c>
      <c r="Y55" s="52">
        <v>3.6</v>
      </c>
      <c r="Z55" s="52">
        <v>0</v>
      </c>
      <c r="AA55" s="53">
        <v>1.1000000000000001</v>
      </c>
      <c r="AB55" s="53">
        <v>0.32</v>
      </c>
      <c r="AC55" s="53">
        <v>2.48</v>
      </c>
      <c r="AD55" s="44" t="s">
        <v>12</v>
      </c>
      <c r="AE55" s="45">
        <v>112</v>
      </c>
      <c r="AF55" s="45">
        <v>5</v>
      </c>
      <c r="AG55" s="54" t="s">
        <v>13</v>
      </c>
      <c r="AH55" s="54" t="s">
        <v>76</v>
      </c>
      <c r="AI55" s="44" t="s">
        <v>4</v>
      </c>
      <c r="AJ55" s="45" t="s">
        <v>71</v>
      </c>
      <c r="AK55" s="55" t="s">
        <v>126</v>
      </c>
      <c r="AL55" s="56" t="s">
        <v>86</v>
      </c>
    </row>
    <row r="56" spans="1:38" s="44" customFormat="1" x14ac:dyDescent="0.35">
      <c r="A56" s="42">
        <v>44866</v>
      </c>
      <c r="B56" s="43" t="s">
        <v>132</v>
      </c>
      <c r="C56" s="44" t="s">
        <v>66</v>
      </c>
      <c r="D56" s="44" t="s">
        <v>69</v>
      </c>
      <c r="E56" s="45" t="s">
        <v>1</v>
      </c>
      <c r="F56" s="46">
        <v>44878</v>
      </c>
      <c r="G56" s="47">
        <v>0.78472222222222221</v>
      </c>
      <c r="H56" s="48" t="s">
        <v>21</v>
      </c>
      <c r="I56" s="45">
        <v>7</v>
      </c>
      <c r="J56" s="45" t="s">
        <v>64</v>
      </c>
      <c r="K56" s="53">
        <v>13.1</v>
      </c>
      <c r="L56" s="53">
        <f t="shared" si="1"/>
        <v>11.959999999999999</v>
      </c>
      <c r="M56" s="46">
        <v>44879</v>
      </c>
      <c r="N56" s="47">
        <v>0.17291666666666669</v>
      </c>
      <c r="O56" s="45" t="s">
        <v>71</v>
      </c>
      <c r="P56" s="45">
        <v>2</v>
      </c>
      <c r="Q56" s="45" t="s">
        <v>75</v>
      </c>
      <c r="R56" s="49">
        <v>0</v>
      </c>
      <c r="S56" s="50">
        <v>4820000</v>
      </c>
      <c r="T56" s="51" t="s">
        <v>6</v>
      </c>
      <c r="U56" s="58" t="s">
        <v>6</v>
      </c>
      <c r="V56" s="58" t="s">
        <v>6</v>
      </c>
      <c r="W56" s="51" t="s">
        <v>6</v>
      </c>
      <c r="X56" s="51" t="s">
        <v>6</v>
      </c>
      <c r="Y56" s="52">
        <v>4.8</v>
      </c>
      <c r="Z56" s="52">
        <v>1.6</v>
      </c>
      <c r="AA56" s="53">
        <v>1.54</v>
      </c>
      <c r="AB56" s="53">
        <v>1.41</v>
      </c>
      <c r="AC56" s="53">
        <v>1.73</v>
      </c>
      <c r="AD56" s="44" t="s">
        <v>12</v>
      </c>
      <c r="AE56" s="45">
        <v>63</v>
      </c>
      <c r="AF56" s="45">
        <v>3</v>
      </c>
      <c r="AG56" s="54" t="s">
        <v>13</v>
      </c>
      <c r="AH56" s="54" t="s">
        <v>76</v>
      </c>
      <c r="AI56" s="44" t="s">
        <v>4</v>
      </c>
      <c r="AJ56" s="45" t="s">
        <v>71</v>
      </c>
      <c r="AK56" s="55" t="s">
        <v>126</v>
      </c>
      <c r="AL56" s="56" t="s">
        <v>86</v>
      </c>
    </row>
    <row r="57" spans="1:38" s="44" customFormat="1" x14ac:dyDescent="0.35">
      <c r="A57" s="42">
        <v>44866</v>
      </c>
      <c r="B57" s="43" t="s">
        <v>132</v>
      </c>
      <c r="C57" s="44" t="s">
        <v>66</v>
      </c>
      <c r="D57" s="44" t="s">
        <v>69</v>
      </c>
      <c r="E57" s="45" t="s">
        <v>1</v>
      </c>
      <c r="F57" s="46">
        <v>44878</v>
      </c>
      <c r="G57" s="47">
        <v>0.78472222222222221</v>
      </c>
      <c r="H57" s="48" t="s">
        <v>21</v>
      </c>
      <c r="I57" s="45">
        <v>7</v>
      </c>
      <c r="J57" s="45" t="s">
        <v>64</v>
      </c>
      <c r="K57" s="53">
        <v>13.1</v>
      </c>
      <c r="L57" s="53">
        <f t="shared" si="1"/>
        <v>11.959999999999999</v>
      </c>
      <c r="M57" s="46">
        <v>44879</v>
      </c>
      <c r="N57" s="47">
        <v>0.17430555555555557</v>
      </c>
      <c r="O57" s="45" t="s">
        <v>71</v>
      </c>
      <c r="P57" s="45">
        <v>3</v>
      </c>
      <c r="Q57" s="45" t="s">
        <v>75</v>
      </c>
      <c r="R57" s="49">
        <v>0</v>
      </c>
      <c r="S57" s="50">
        <v>4750000</v>
      </c>
      <c r="T57" s="51" t="s">
        <v>6</v>
      </c>
      <c r="U57" s="58" t="s">
        <v>6</v>
      </c>
      <c r="V57" s="58" t="s">
        <v>6</v>
      </c>
      <c r="W57" s="51" t="s">
        <v>6</v>
      </c>
      <c r="X57" s="51" t="s">
        <v>6</v>
      </c>
      <c r="Y57" s="52">
        <v>1.6</v>
      </c>
      <c r="Z57" s="52">
        <v>0</v>
      </c>
      <c r="AA57" s="53">
        <v>0.2</v>
      </c>
      <c r="AB57" s="53">
        <v>0.2</v>
      </c>
      <c r="AC57" s="53">
        <v>0.26</v>
      </c>
      <c r="AD57" s="44" t="s">
        <v>12</v>
      </c>
      <c r="AE57" s="45">
        <v>62</v>
      </c>
      <c r="AF57" s="45">
        <v>3</v>
      </c>
      <c r="AG57" s="54" t="s">
        <v>13</v>
      </c>
      <c r="AH57" s="54" t="s">
        <v>76</v>
      </c>
      <c r="AI57" s="44" t="s">
        <v>4</v>
      </c>
      <c r="AJ57" s="45" t="s">
        <v>71</v>
      </c>
      <c r="AK57" s="55" t="s">
        <v>126</v>
      </c>
      <c r="AL57" s="56" t="s">
        <v>86</v>
      </c>
    </row>
    <row r="58" spans="1:38" s="44" customFormat="1" x14ac:dyDescent="0.35">
      <c r="A58" s="42">
        <v>44866</v>
      </c>
      <c r="B58" s="43" t="s">
        <v>132</v>
      </c>
      <c r="C58" s="44" t="s">
        <v>66</v>
      </c>
      <c r="D58" s="44" t="s">
        <v>69</v>
      </c>
      <c r="E58" s="45" t="s">
        <v>1</v>
      </c>
      <c r="F58" s="46">
        <v>44878</v>
      </c>
      <c r="G58" s="47">
        <v>0.78472222222222221</v>
      </c>
      <c r="H58" s="48" t="s">
        <v>22</v>
      </c>
      <c r="I58" s="45">
        <v>7</v>
      </c>
      <c r="J58" s="45" t="s">
        <v>65</v>
      </c>
      <c r="K58" s="53">
        <v>14.9</v>
      </c>
      <c r="L58" s="53">
        <f t="shared" si="1"/>
        <v>13.76</v>
      </c>
      <c r="M58" s="46">
        <v>44879</v>
      </c>
      <c r="N58" s="47">
        <v>0.17708333333333334</v>
      </c>
      <c r="O58" s="45" t="s">
        <v>71</v>
      </c>
      <c r="P58" s="45">
        <v>1</v>
      </c>
      <c r="Q58" s="45" t="s">
        <v>75</v>
      </c>
      <c r="R58" s="49">
        <v>0</v>
      </c>
      <c r="S58" s="50">
        <v>4630000</v>
      </c>
      <c r="T58" s="51">
        <f>(_xlfn.STDEV.P(S58:S60)/AVERAGE(S58:S60))*100</f>
        <v>6.1517763789884254</v>
      </c>
      <c r="U58" s="58">
        <f>AVERAGE(S58:S60)</f>
        <v>4400000</v>
      </c>
      <c r="V58" s="58">
        <f>U58-$U$19</f>
        <v>4273333.333333333</v>
      </c>
      <c r="W58" s="51">
        <f t="shared" si="2"/>
        <v>4.4000000000000004</v>
      </c>
      <c r="X58" s="51">
        <f>W58-$W$19</f>
        <v>4.2733333333333334</v>
      </c>
      <c r="Y58" s="52">
        <v>7.8</v>
      </c>
      <c r="Z58" s="52">
        <v>0</v>
      </c>
      <c r="AA58" s="53">
        <v>1.0900000000000001</v>
      </c>
      <c r="AB58" s="53">
        <v>0.3</v>
      </c>
      <c r="AC58" s="53">
        <v>3.47</v>
      </c>
      <c r="AD58" s="44" t="s">
        <v>12</v>
      </c>
      <c r="AE58" s="45">
        <v>141</v>
      </c>
      <c r="AF58" s="45">
        <v>7</v>
      </c>
      <c r="AG58" s="54"/>
      <c r="AH58" s="54" t="s">
        <v>76</v>
      </c>
      <c r="AI58" s="44" t="s">
        <v>4</v>
      </c>
      <c r="AJ58" s="45" t="s">
        <v>76</v>
      </c>
      <c r="AK58" s="55" t="s">
        <v>6</v>
      </c>
      <c r="AL58" s="56" t="s">
        <v>86</v>
      </c>
    </row>
    <row r="59" spans="1:38" s="44" customFormat="1" x14ac:dyDescent="0.35">
      <c r="A59" s="42">
        <v>44866</v>
      </c>
      <c r="B59" s="43" t="s">
        <v>132</v>
      </c>
      <c r="C59" s="44" t="s">
        <v>66</v>
      </c>
      <c r="D59" s="44" t="s">
        <v>69</v>
      </c>
      <c r="E59" s="45" t="s">
        <v>1</v>
      </c>
      <c r="F59" s="46">
        <v>44878</v>
      </c>
      <c r="G59" s="47">
        <v>0.78472222222222221</v>
      </c>
      <c r="H59" s="48" t="s">
        <v>22</v>
      </c>
      <c r="I59" s="45">
        <v>7</v>
      </c>
      <c r="J59" s="45" t="s">
        <v>65</v>
      </c>
      <c r="K59" s="53">
        <v>14.9</v>
      </c>
      <c r="L59" s="53">
        <f t="shared" si="1"/>
        <v>13.76</v>
      </c>
      <c r="M59" s="46">
        <v>44879</v>
      </c>
      <c r="N59" s="47">
        <v>0.17916666666666667</v>
      </c>
      <c r="O59" s="45" t="s">
        <v>71</v>
      </c>
      <c r="P59" s="45">
        <v>2</v>
      </c>
      <c r="Q59" s="45" t="s">
        <v>75</v>
      </c>
      <c r="R59" s="49">
        <v>0</v>
      </c>
      <c r="S59" s="50">
        <v>4019999.9999999995</v>
      </c>
      <c r="T59" s="51" t="s">
        <v>6</v>
      </c>
      <c r="U59" s="58" t="s">
        <v>6</v>
      </c>
      <c r="V59" s="58" t="s">
        <v>6</v>
      </c>
      <c r="W59" s="51" t="s">
        <v>6</v>
      </c>
      <c r="X59" s="51" t="s">
        <v>6</v>
      </c>
      <c r="Y59" s="52">
        <v>0</v>
      </c>
      <c r="Z59" s="52">
        <v>0</v>
      </c>
      <c r="AA59" s="53">
        <v>0</v>
      </c>
      <c r="AB59" s="53">
        <v>0</v>
      </c>
      <c r="AC59" s="53">
        <v>0</v>
      </c>
      <c r="AD59" s="44" t="s">
        <v>12</v>
      </c>
      <c r="AE59" s="45">
        <v>70</v>
      </c>
      <c r="AF59" s="45">
        <v>4</v>
      </c>
      <c r="AG59" s="54"/>
      <c r="AH59" s="54" t="s">
        <v>76</v>
      </c>
      <c r="AI59" s="44" t="s">
        <v>4</v>
      </c>
      <c r="AJ59" s="45" t="s">
        <v>71</v>
      </c>
      <c r="AK59" s="55" t="s">
        <v>141</v>
      </c>
      <c r="AL59" s="56" t="s">
        <v>86</v>
      </c>
    </row>
    <row r="60" spans="1:38" s="44" customFormat="1" x14ac:dyDescent="0.35">
      <c r="A60" s="42">
        <v>44866</v>
      </c>
      <c r="B60" s="43" t="s">
        <v>132</v>
      </c>
      <c r="C60" s="44" t="s">
        <v>66</v>
      </c>
      <c r="D60" s="44" t="s">
        <v>69</v>
      </c>
      <c r="E60" s="45" t="s">
        <v>1</v>
      </c>
      <c r="F60" s="46">
        <v>44878</v>
      </c>
      <c r="G60" s="47">
        <v>0.78472222222222221</v>
      </c>
      <c r="H60" s="48" t="s">
        <v>22</v>
      </c>
      <c r="I60" s="45">
        <v>7</v>
      </c>
      <c r="J60" s="45" t="s">
        <v>65</v>
      </c>
      <c r="K60" s="53">
        <v>14.9</v>
      </c>
      <c r="L60" s="53">
        <f t="shared" si="1"/>
        <v>13.76</v>
      </c>
      <c r="M60" s="46">
        <v>44879</v>
      </c>
      <c r="N60" s="47">
        <v>0.18055555555555555</v>
      </c>
      <c r="O60" s="45" t="s">
        <v>71</v>
      </c>
      <c r="P60" s="45">
        <v>3</v>
      </c>
      <c r="Q60" s="45" t="s">
        <v>75</v>
      </c>
      <c r="R60" s="49">
        <v>0</v>
      </c>
      <c r="S60" s="50">
        <v>4550000</v>
      </c>
      <c r="T60" s="51" t="s">
        <v>6</v>
      </c>
      <c r="U60" s="58" t="s">
        <v>6</v>
      </c>
      <c r="V60" s="58" t="s">
        <v>6</v>
      </c>
      <c r="W60" s="51" t="s">
        <v>6</v>
      </c>
      <c r="X60" s="51" t="s">
        <v>6</v>
      </c>
      <c r="Y60" s="52">
        <v>0</v>
      </c>
      <c r="Z60" s="52">
        <v>0</v>
      </c>
      <c r="AA60" s="53">
        <v>0</v>
      </c>
      <c r="AB60" s="53">
        <v>0</v>
      </c>
      <c r="AC60" s="53">
        <v>0</v>
      </c>
      <c r="AD60" s="44" t="s">
        <v>12</v>
      </c>
      <c r="AE60" s="45">
        <v>99</v>
      </c>
      <c r="AF60" s="45">
        <v>5</v>
      </c>
      <c r="AG60" s="54"/>
      <c r="AH60" s="54" t="s">
        <v>76</v>
      </c>
      <c r="AI60" s="44" t="s">
        <v>4</v>
      </c>
      <c r="AJ60" s="45" t="s">
        <v>71</v>
      </c>
      <c r="AK60" s="55" t="s">
        <v>141</v>
      </c>
      <c r="AL60" s="56" t="s">
        <v>86</v>
      </c>
    </row>
    <row r="61" spans="1:38" s="44" customFormat="1" x14ac:dyDescent="0.35">
      <c r="A61" s="42">
        <v>44866</v>
      </c>
      <c r="B61" s="43" t="s">
        <v>132</v>
      </c>
      <c r="C61" s="44" t="s">
        <v>66</v>
      </c>
      <c r="D61" s="44" t="s">
        <v>69</v>
      </c>
      <c r="E61" s="45" t="s">
        <v>1</v>
      </c>
      <c r="F61" s="46">
        <v>44878</v>
      </c>
      <c r="G61" s="47">
        <v>0.78680555555555554</v>
      </c>
      <c r="H61" s="48" t="s">
        <v>23</v>
      </c>
      <c r="I61" s="45">
        <v>8</v>
      </c>
      <c r="J61" s="45" t="s">
        <v>64</v>
      </c>
      <c r="K61" s="53">
        <v>18.64</v>
      </c>
      <c r="L61" s="53">
        <f t="shared" si="1"/>
        <v>17.5</v>
      </c>
      <c r="M61" s="46">
        <v>44879</v>
      </c>
      <c r="N61" s="47">
        <v>0.16527777777777777</v>
      </c>
      <c r="O61" s="45" t="s">
        <v>71</v>
      </c>
      <c r="P61" s="45">
        <v>1</v>
      </c>
      <c r="Q61" s="45" t="s">
        <v>75</v>
      </c>
      <c r="R61" s="49">
        <v>0</v>
      </c>
      <c r="S61" s="50">
        <v>17980000</v>
      </c>
      <c r="T61" s="51">
        <f>(_xlfn.STDEV.P(S61:S63)/AVERAGE(S61:S63))*100</f>
        <v>9.0149222360371422</v>
      </c>
      <c r="U61" s="58">
        <f>AVERAGE(S61:S63)</f>
        <v>15966666.666666666</v>
      </c>
      <c r="V61" s="58">
        <f>U61-$U$19</f>
        <v>15840000</v>
      </c>
      <c r="W61" s="51">
        <f t="shared" si="2"/>
        <v>15.966666666666667</v>
      </c>
      <c r="X61" s="51">
        <f>W61-$W$19</f>
        <v>15.84</v>
      </c>
      <c r="Y61" s="52">
        <v>2.9</v>
      </c>
      <c r="Z61" s="52">
        <v>0.3</v>
      </c>
      <c r="AA61" s="53">
        <v>1.1399999999999999</v>
      </c>
      <c r="AB61" s="53">
        <v>0.9</v>
      </c>
      <c r="AC61" s="53">
        <v>1.83</v>
      </c>
      <c r="AD61" s="44" t="s">
        <v>12</v>
      </c>
      <c r="AE61" s="45">
        <v>313</v>
      </c>
      <c r="AF61" s="45">
        <v>4</v>
      </c>
      <c r="AG61" s="54" t="s">
        <v>13</v>
      </c>
      <c r="AH61" s="54" t="s">
        <v>76</v>
      </c>
      <c r="AI61" s="44" t="s">
        <v>4</v>
      </c>
      <c r="AJ61" s="45" t="s">
        <v>71</v>
      </c>
      <c r="AK61" s="55" t="s">
        <v>126</v>
      </c>
      <c r="AL61" s="56" t="s">
        <v>86</v>
      </c>
    </row>
    <row r="62" spans="1:38" s="44" customFormat="1" x14ac:dyDescent="0.35">
      <c r="A62" s="42">
        <v>44866</v>
      </c>
      <c r="B62" s="43" t="s">
        <v>132</v>
      </c>
      <c r="C62" s="44" t="s">
        <v>66</v>
      </c>
      <c r="D62" s="44" t="s">
        <v>69</v>
      </c>
      <c r="E62" s="45" t="s">
        <v>1</v>
      </c>
      <c r="F62" s="46">
        <v>44878</v>
      </c>
      <c r="G62" s="47">
        <v>0.78680555555555554</v>
      </c>
      <c r="H62" s="48" t="s">
        <v>23</v>
      </c>
      <c r="I62" s="45">
        <v>8</v>
      </c>
      <c r="J62" s="45" t="s">
        <v>64</v>
      </c>
      <c r="K62" s="53">
        <v>18.64</v>
      </c>
      <c r="L62" s="53">
        <f t="shared" si="1"/>
        <v>17.5</v>
      </c>
      <c r="M62" s="46">
        <v>44879</v>
      </c>
      <c r="N62" s="47">
        <v>0.16597222222222222</v>
      </c>
      <c r="O62" s="45" t="s">
        <v>71</v>
      </c>
      <c r="P62" s="45">
        <v>2</v>
      </c>
      <c r="Q62" s="45" t="s">
        <v>75</v>
      </c>
      <c r="R62" s="49">
        <v>0</v>
      </c>
      <c r="S62" s="50">
        <v>15220000</v>
      </c>
      <c r="T62" s="51" t="s">
        <v>6</v>
      </c>
      <c r="U62" s="58" t="s">
        <v>6</v>
      </c>
      <c r="V62" s="58" t="s">
        <v>6</v>
      </c>
      <c r="W62" s="51" t="s">
        <v>6</v>
      </c>
      <c r="X62" s="51" t="s">
        <v>6</v>
      </c>
      <c r="Y62" s="52">
        <v>9.8000000000000007</v>
      </c>
      <c r="Z62" s="52">
        <v>2.2999999999999998</v>
      </c>
      <c r="AA62" s="53">
        <v>4.37</v>
      </c>
      <c r="AB62" s="53">
        <v>3.14</v>
      </c>
      <c r="AC62" s="53">
        <v>7.7</v>
      </c>
      <c r="AD62" s="44" t="s">
        <v>12</v>
      </c>
      <c r="AE62" s="45">
        <v>265</v>
      </c>
      <c r="AF62" s="45">
        <v>4</v>
      </c>
      <c r="AG62" s="54" t="s">
        <v>13</v>
      </c>
      <c r="AH62" s="54" t="s">
        <v>76</v>
      </c>
      <c r="AI62" s="44" t="s">
        <v>4</v>
      </c>
      <c r="AJ62" s="45" t="s">
        <v>71</v>
      </c>
      <c r="AK62" s="55" t="s">
        <v>126</v>
      </c>
      <c r="AL62" s="56" t="s">
        <v>86</v>
      </c>
    </row>
    <row r="63" spans="1:38" s="44" customFormat="1" x14ac:dyDescent="0.35">
      <c r="A63" s="42">
        <v>44866</v>
      </c>
      <c r="B63" s="43" t="s">
        <v>132</v>
      </c>
      <c r="C63" s="44" t="s">
        <v>66</v>
      </c>
      <c r="D63" s="44" t="s">
        <v>69</v>
      </c>
      <c r="E63" s="45" t="s">
        <v>1</v>
      </c>
      <c r="F63" s="46">
        <v>44878</v>
      </c>
      <c r="G63" s="47">
        <v>0.78680555555555554</v>
      </c>
      <c r="H63" s="48" t="s">
        <v>23</v>
      </c>
      <c r="I63" s="45">
        <v>8</v>
      </c>
      <c r="J63" s="45" t="s">
        <v>64</v>
      </c>
      <c r="K63" s="53">
        <v>18.64</v>
      </c>
      <c r="L63" s="53">
        <f t="shared" si="1"/>
        <v>17.5</v>
      </c>
      <c r="M63" s="46">
        <v>44879</v>
      </c>
      <c r="N63" s="47">
        <v>0.16805555555555554</v>
      </c>
      <c r="O63" s="45" t="s">
        <v>71</v>
      </c>
      <c r="P63" s="45">
        <v>3</v>
      </c>
      <c r="Q63" s="45" t="s">
        <v>75</v>
      </c>
      <c r="R63" s="49">
        <v>0</v>
      </c>
      <c r="S63" s="50">
        <v>14700000</v>
      </c>
      <c r="T63" s="51" t="s">
        <v>6</v>
      </c>
      <c r="U63" s="58" t="s">
        <v>6</v>
      </c>
      <c r="V63" s="58" t="s">
        <v>6</v>
      </c>
      <c r="W63" s="51" t="s">
        <v>6</v>
      </c>
      <c r="X63" s="51" t="s">
        <v>6</v>
      </c>
      <c r="Y63" s="52">
        <v>3.6</v>
      </c>
      <c r="Z63" s="52">
        <v>2.1</v>
      </c>
      <c r="AA63" s="53">
        <v>3.54</v>
      </c>
      <c r="AB63" s="53">
        <v>3.05</v>
      </c>
      <c r="AC63" s="53">
        <v>4.38</v>
      </c>
      <c r="AD63" s="44" t="s">
        <v>12</v>
      </c>
      <c r="AE63" s="45">
        <v>192</v>
      </c>
      <c r="AF63" s="45">
        <v>3</v>
      </c>
      <c r="AG63" s="54" t="s">
        <v>13</v>
      </c>
      <c r="AH63" s="54" t="s">
        <v>76</v>
      </c>
      <c r="AI63" s="44" t="s">
        <v>4</v>
      </c>
      <c r="AJ63" s="45" t="s">
        <v>71</v>
      </c>
      <c r="AK63" s="55" t="s">
        <v>126</v>
      </c>
      <c r="AL63" s="56" t="s">
        <v>86</v>
      </c>
    </row>
    <row r="64" spans="1:38" s="44" customFormat="1" x14ac:dyDescent="0.35">
      <c r="A64" s="42">
        <v>44866</v>
      </c>
      <c r="B64" s="43" t="s">
        <v>132</v>
      </c>
      <c r="C64" s="44" t="s">
        <v>66</v>
      </c>
      <c r="D64" s="44" t="s">
        <v>69</v>
      </c>
      <c r="E64" s="45" t="s">
        <v>1</v>
      </c>
      <c r="F64" s="46">
        <v>44878</v>
      </c>
      <c r="G64" s="47">
        <v>0.78680555555555554</v>
      </c>
      <c r="H64" s="48" t="s">
        <v>24</v>
      </c>
      <c r="I64" s="45">
        <v>8</v>
      </c>
      <c r="J64" s="45" t="s">
        <v>65</v>
      </c>
      <c r="K64" s="53">
        <v>19.5</v>
      </c>
      <c r="L64" s="53">
        <f t="shared" si="1"/>
        <v>18.36</v>
      </c>
      <c r="M64" s="46">
        <v>44879</v>
      </c>
      <c r="N64" s="47">
        <v>0.15833333333333333</v>
      </c>
      <c r="O64" s="45" t="s">
        <v>71</v>
      </c>
      <c r="P64" s="45">
        <v>1</v>
      </c>
      <c r="Q64" s="45" t="s">
        <v>75</v>
      </c>
      <c r="R64" s="49">
        <v>0</v>
      </c>
      <c r="S64" s="50">
        <v>6820000</v>
      </c>
      <c r="T64" s="51">
        <f>(_xlfn.STDEV.P(S64:S66)/AVERAGE(S64:S66))*100</f>
        <v>6.7631892842143495</v>
      </c>
      <c r="U64" s="58">
        <f>AVERAGE(S64:S66)</f>
        <v>6663333.333333333</v>
      </c>
      <c r="V64" s="58">
        <f>U64-$U$19</f>
        <v>6536666.666666666</v>
      </c>
      <c r="W64" s="51">
        <f>U64/1000000</f>
        <v>6.6633333333333331</v>
      </c>
      <c r="X64" s="51">
        <f>W64-$W$19</f>
        <v>6.5366666666666662</v>
      </c>
      <c r="Y64" s="52">
        <v>3.4</v>
      </c>
      <c r="Z64" s="52">
        <v>1.1000000000000001</v>
      </c>
      <c r="AA64" s="53">
        <v>1.57</v>
      </c>
      <c r="AB64" s="53">
        <v>1.37</v>
      </c>
      <c r="AC64" s="53">
        <v>1.93</v>
      </c>
      <c r="AD64" s="44" t="s">
        <v>12</v>
      </c>
      <c r="AE64" s="45">
        <v>89</v>
      </c>
      <c r="AF64" s="45">
        <v>3</v>
      </c>
      <c r="AG64" s="54"/>
      <c r="AH64" s="54" t="s">
        <v>76</v>
      </c>
      <c r="AI64" s="44" t="s">
        <v>4</v>
      </c>
      <c r="AJ64" s="45" t="s">
        <v>76</v>
      </c>
      <c r="AK64" s="55" t="s">
        <v>6</v>
      </c>
      <c r="AL64" s="56" t="s">
        <v>86</v>
      </c>
    </row>
    <row r="65" spans="1:38" s="44" customFormat="1" x14ac:dyDescent="0.35">
      <c r="A65" s="42">
        <v>44866</v>
      </c>
      <c r="B65" s="43" t="s">
        <v>132</v>
      </c>
      <c r="C65" s="44" t="s">
        <v>66</v>
      </c>
      <c r="D65" s="44" t="s">
        <v>69</v>
      </c>
      <c r="E65" s="45" t="s">
        <v>1</v>
      </c>
      <c r="F65" s="46">
        <v>44878</v>
      </c>
      <c r="G65" s="47">
        <v>0.78680555555555554</v>
      </c>
      <c r="H65" s="48" t="s">
        <v>24</v>
      </c>
      <c r="I65" s="45">
        <v>8</v>
      </c>
      <c r="J65" s="45" t="s">
        <v>65</v>
      </c>
      <c r="K65" s="53">
        <v>19.5</v>
      </c>
      <c r="L65" s="53">
        <f t="shared" si="1"/>
        <v>18.36</v>
      </c>
      <c r="M65" s="46">
        <v>44879</v>
      </c>
      <c r="N65" s="47">
        <v>0.16041666666666668</v>
      </c>
      <c r="O65" s="45" t="s">
        <v>71</v>
      </c>
      <c r="P65" s="45">
        <v>2</v>
      </c>
      <c r="Q65" s="45" t="s">
        <v>75</v>
      </c>
      <c r="R65" s="49">
        <v>0</v>
      </c>
      <c r="S65" s="50">
        <v>6050000</v>
      </c>
      <c r="T65" s="51" t="s">
        <v>6</v>
      </c>
      <c r="U65" s="58" t="s">
        <v>6</v>
      </c>
      <c r="V65" s="58" t="s">
        <v>6</v>
      </c>
      <c r="W65" s="51" t="s">
        <v>6</v>
      </c>
      <c r="X65" s="51" t="s">
        <v>6</v>
      </c>
      <c r="Y65" s="52">
        <v>5.7</v>
      </c>
      <c r="Z65" s="52">
        <v>2.5</v>
      </c>
      <c r="AA65" s="53">
        <v>3.87</v>
      </c>
      <c r="AB65" s="53">
        <v>3.37</v>
      </c>
      <c r="AC65" s="53">
        <v>4.83</v>
      </c>
      <c r="AD65" s="44" t="s">
        <v>12</v>
      </c>
      <c r="AE65" s="45">
        <v>158</v>
      </c>
      <c r="AF65" s="45">
        <v>6</v>
      </c>
      <c r="AG65" s="54"/>
      <c r="AH65" s="54" t="s">
        <v>76</v>
      </c>
      <c r="AI65" s="44" t="s">
        <v>4</v>
      </c>
      <c r="AJ65" s="45" t="s">
        <v>71</v>
      </c>
      <c r="AK65" s="55" t="s">
        <v>141</v>
      </c>
      <c r="AL65" s="56" t="s">
        <v>86</v>
      </c>
    </row>
    <row r="66" spans="1:38" s="44" customFormat="1" x14ac:dyDescent="0.35">
      <c r="A66" s="42">
        <v>44866</v>
      </c>
      <c r="B66" s="43" t="s">
        <v>132</v>
      </c>
      <c r="C66" s="44" t="s">
        <v>66</v>
      </c>
      <c r="D66" s="44" t="s">
        <v>69</v>
      </c>
      <c r="E66" s="45" t="s">
        <v>1</v>
      </c>
      <c r="F66" s="46">
        <v>44878</v>
      </c>
      <c r="G66" s="47">
        <v>0.78680555555555554</v>
      </c>
      <c r="H66" s="48" t="s">
        <v>24</v>
      </c>
      <c r="I66" s="45">
        <v>8</v>
      </c>
      <c r="J66" s="45" t="s">
        <v>65</v>
      </c>
      <c r="K66" s="53">
        <v>19.5</v>
      </c>
      <c r="L66" s="53">
        <f t="shared" si="1"/>
        <v>18.36</v>
      </c>
      <c r="M66" s="46">
        <v>44879</v>
      </c>
      <c r="N66" s="47">
        <v>0.16180555555555556</v>
      </c>
      <c r="O66" s="45" t="s">
        <v>71</v>
      </c>
      <c r="P66" s="45">
        <v>3</v>
      </c>
      <c r="Q66" s="45" t="s">
        <v>75</v>
      </c>
      <c r="R66" s="49">
        <v>0</v>
      </c>
      <c r="S66" s="50">
        <v>7120000</v>
      </c>
      <c r="T66" s="51" t="s">
        <v>6</v>
      </c>
      <c r="U66" s="58" t="s">
        <v>6</v>
      </c>
      <c r="V66" s="58" t="s">
        <v>6</v>
      </c>
      <c r="W66" s="51" t="s">
        <v>6</v>
      </c>
      <c r="X66" s="51" t="s">
        <v>6</v>
      </c>
      <c r="Y66" s="52">
        <v>4.3</v>
      </c>
      <c r="Z66" s="52">
        <v>1.1000000000000001</v>
      </c>
      <c r="AA66" s="53">
        <v>1.1100000000000001</v>
      </c>
      <c r="AB66" s="53">
        <v>0.74</v>
      </c>
      <c r="AC66" s="53">
        <v>1.85</v>
      </c>
      <c r="AD66" s="44" t="s">
        <v>12</v>
      </c>
      <c r="AE66" s="45">
        <v>93</v>
      </c>
      <c r="AF66" s="45">
        <v>3</v>
      </c>
      <c r="AG66" s="54"/>
      <c r="AH66" s="54" t="s">
        <v>76</v>
      </c>
      <c r="AI66" s="44" t="s">
        <v>4</v>
      </c>
      <c r="AJ66" s="45" t="s">
        <v>71</v>
      </c>
      <c r="AK66" s="55" t="s">
        <v>141</v>
      </c>
      <c r="AL66" s="56" t="s">
        <v>86</v>
      </c>
    </row>
    <row r="67" spans="1:38" s="44" customFormat="1" x14ac:dyDescent="0.35">
      <c r="A67" s="42">
        <v>44866</v>
      </c>
      <c r="B67" s="43" t="s">
        <v>132</v>
      </c>
      <c r="C67" s="44" t="s">
        <v>66</v>
      </c>
      <c r="D67" s="44" t="s">
        <v>69</v>
      </c>
      <c r="E67" s="45" t="s">
        <v>1</v>
      </c>
      <c r="F67" s="46">
        <v>44878</v>
      </c>
      <c r="G67" s="47">
        <v>0.78819444444444453</v>
      </c>
      <c r="H67" s="48" t="s">
        <v>25</v>
      </c>
      <c r="I67" s="45">
        <v>9</v>
      </c>
      <c r="J67" s="45" t="s">
        <v>64</v>
      </c>
      <c r="K67" s="53">
        <v>23.01</v>
      </c>
      <c r="L67" s="53">
        <f t="shared" si="1"/>
        <v>21.87</v>
      </c>
      <c r="M67" s="46">
        <v>44878</v>
      </c>
      <c r="N67" s="47">
        <v>0.79999999999999993</v>
      </c>
      <c r="O67" s="45" t="s">
        <v>71</v>
      </c>
      <c r="P67" s="45">
        <v>1</v>
      </c>
      <c r="Q67" s="45" t="s">
        <v>75</v>
      </c>
      <c r="R67" s="49">
        <v>0</v>
      </c>
      <c r="S67" s="50">
        <v>16010000.000000002</v>
      </c>
      <c r="T67" s="51">
        <f>(_xlfn.STDEV.P(S67:S69)/AVERAGE(S67:S69))*100</f>
        <v>7.2624042310291212</v>
      </c>
      <c r="U67" s="58">
        <f>AVERAGE(S67:S69)</f>
        <v>16876666.666666668</v>
      </c>
      <c r="V67" s="58">
        <f>U67-$U$19</f>
        <v>16750000.000000002</v>
      </c>
      <c r="W67" s="51">
        <f>U67/1000000</f>
        <v>16.876666666666669</v>
      </c>
      <c r="X67" s="51">
        <f>W67-$W$19</f>
        <v>16.750000000000004</v>
      </c>
      <c r="Y67" s="52">
        <v>36.799999999999997</v>
      </c>
      <c r="Z67" s="52">
        <v>10.5</v>
      </c>
      <c r="AA67" s="53">
        <v>50.1</v>
      </c>
      <c r="AB67" s="53">
        <v>45.54</v>
      </c>
      <c r="AC67" s="53">
        <v>57.09</v>
      </c>
      <c r="AD67" s="44" t="s">
        <v>8</v>
      </c>
      <c r="AE67" s="45">
        <v>209</v>
      </c>
      <c r="AF67" s="45">
        <v>3</v>
      </c>
      <c r="AG67" s="54" t="s">
        <v>13</v>
      </c>
      <c r="AH67" s="54" t="s">
        <v>76</v>
      </c>
      <c r="AI67" s="44" t="s">
        <v>4</v>
      </c>
      <c r="AJ67" s="45" t="s">
        <v>71</v>
      </c>
      <c r="AK67" s="55" t="s">
        <v>126</v>
      </c>
      <c r="AL67" s="56" t="s">
        <v>86</v>
      </c>
    </row>
    <row r="68" spans="1:38" s="44" customFormat="1" x14ac:dyDescent="0.35">
      <c r="A68" s="42">
        <v>44866</v>
      </c>
      <c r="B68" s="43" t="s">
        <v>132</v>
      </c>
      <c r="C68" s="44" t="s">
        <v>66</v>
      </c>
      <c r="D68" s="44" t="s">
        <v>69</v>
      </c>
      <c r="E68" s="45" t="s">
        <v>1</v>
      </c>
      <c r="F68" s="46">
        <v>44878</v>
      </c>
      <c r="G68" s="47">
        <v>0.78819444444444453</v>
      </c>
      <c r="H68" s="60" t="s">
        <v>25</v>
      </c>
      <c r="I68" s="61">
        <v>9</v>
      </c>
      <c r="J68" s="45" t="s">
        <v>64</v>
      </c>
      <c r="K68" s="53">
        <v>23.01</v>
      </c>
      <c r="L68" s="53">
        <f t="shared" si="1"/>
        <v>21.87</v>
      </c>
      <c r="M68" s="46">
        <v>44878</v>
      </c>
      <c r="N68" s="47">
        <v>0.80486111111111114</v>
      </c>
      <c r="O68" s="45" t="s">
        <v>71</v>
      </c>
      <c r="P68" s="45">
        <v>2</v>
      </c>
      <c r="Q68" s="45" t="s">
        <v>75</v>
      </c>
      <c r="R68" s="49">
        <v>0</v>
      </c>
      <c r="S68" s="50">
        <v>18610000</v>
      </c>
      <c r="T68" s="51" t="s">
        <v>6</v>
      </c>
      <c r="U68" s="58" t="s">
        <v>6</v>
      </c>
      <c r="V68" s="58" t="s">
        <v>6</v>
      </c>
      <c r="W68" s="51" t="s">
        <v>6</v>
      </c>
      <c r="X68" s="51" t="s">
        <v>6</v>
      </c>
      <c r="Y68" s="52">
        <v>26.3</v>
      </c>
      <c r="Z68" s="52">
        <v>10.3</v>
      </c>
      <c r="AA68" s="53">
        <v>72.02</v>
      </c>
      <c r="AB68" s="53">
        <v>56.45</v>
      </c>
      <c r="AC68" s="53">
        <v>98.17</v>
      </c>
      <c r="AD68" s="44" t="s">
        <v>8</v>
      </c>
      <c r="AE68" s="45">
        <v>243</v>
      </c>
      <c r="AF68" s="45">
        <v>3</v>
      </c>
      <c r="AG68" s="54" t="s">
        <v>13</v>
      </c>
      <c r="AH68" s="54" t="s">
        <v>76</v>
      </c>
      <c r="AI68" s="44" t="s">
        <v>4</v>
      </c>
      <c r="AJ68" s="45" t="s">
        <v>71</v>
      </c>
      <c r="AK68" s="55" t="s">
        <v>126</v>
      </c>
      <c r="AL68" s="56" t="s">
        <v>86</v>
      </c>
    </row>
    <row r="69" spans="1:38" s="44" customFormat="1" x14ac:dyDescent="0.35">
      <c r="A69" s="42">
        <v>44866</v>
      </c>
      <c r="B69" s="43" t="s">
        <v>132</v>
      </c>
      <c r="C69" s="44" t="s">
        <v>66</v>
      </c>
      <c r="D69" s="44" t="s">
        <v>69</v>
      </c>
      <c r="E69" s="45" t="s">
        <v>1</v>
      </c>
      <c r="F69" s="46">
        <v>44878</v>
      </c>
      <c r="G69" s="47">
        <v>0.78819444444444453</v>
      </c>
      <c r="H69" s="60" t="s">
        <v>25</v>
      </c>
      <c r="I69" s="61">
        <v>9</v>
      </c>
      <c r="J69" s="45" t="s">
        <v>64</v>
      </c>
      <c r="K69" s="53">
        <v>23.01</v>
      </c>
      <c r="L69" s="53">
        <f t="shared" si="1"/>
        <v>21.87</v>
      </c>
      <c r="M69" s="46">
        <v>44878</v>
      </c>
      <c r="N69" s="47">
        <v>0.80972222222222223</v>
      </c>
      <c r="O69" s="45" t="s">
        <v>71</v>
      </c>
      <c r="P69" s="45">
        <v>3</v>
      </c>
      <c r="Q69" s="45" t="s">
        <v>75</v>
      </c>
      <c r="R69" s="49">
        <v>0</v>
      </c>
      <c r="S69" s="50">
        <v>16010000.000000002</v>
      </c>
      <c r="T69" s="51" t="s">
        <v>6</v>
      </c>
      <c r="U69" s="58" t="s">
        <v>6</v>
      </c>
      <c r="V69" s="58" t="s">
        <v>6</v>
      </c>
      <c r="W69" s="51" t="s">
        <v>6</v>
      </c>
      <c r="X69" s="51" t="s">
        <v>6</v>
      </c>
      <c r="Y69" s="52">
        <v>11</v>
      </c>
      <c r="Z69" s="52">
        <v>4.8</v>
      </c>
      <c r="AA69" s="53">
        <v>82.11</v>
      </c>
      <c r="AB69" s="53">
        <v>72.260000000000005</v>
      </c>
      <c r="AC69" s="53">
        <v>88.9</v>
      </c>
      <c r="AD69" s="44" t="s">
        <v>8</v>
      </c>
      <c r="AE69" s="45">
        <v>209</v>
      </c>
      <c r="AF69" s="45">
        <v>3</v>
      </c>
      <c r="AG69" s="54" t="s">
        <v>13</v>
      </c>
      <c r="AH69" s="54" t="s">
        <v>76</v>
      </c>
      <c r="AI69" s="44" t="s">
        <v>4</v>
      </c>
      <c r="AJ69" s="45" t="s">
        <v>71</v>
      </c>
      <c r="AK69" s="55" t="s">
        <v>126</v>
      </c>
      <c r="AL69" s="56" t="s">
        <v>86</v>
      </c>
    </row>
    <row r="70" spans="1:38" s="44" customFormat="1" x14ac:dyDescent="0.35">
      <c r="A70" s="42">
        <v>44866</v>
      </c>
      <c r="B70" s="43" t="s">
        <v>132</v>
      </c>
      <c r="C70" s="44" t="s">
        <v>66</v>
      </c>
      <c r="D70" s="44" t="s">
        <v>69</v>
      </c>
      <c r="E70" s="45" t="s">
        <v>1</v>
      </c>
      <c r="F70" s="46">
        <v>44878</v>
      </c>
      <c r="G70" s="47">
        <v>0.78819444444444453</v>
      </c>
      <c r="H70" s="60" t="s">
        <v>25</v>
      </c>
      <c r="I70" s="61">
        <v>9</v>
      </c>
      <c r="J70" s="45" t="s">
        <v>64</v>
      </c>
      <c r="K70" s="53">
        <v>23.01</v>
      </c>
      <c r="L70" s="53">
        <f t="shared" si="1"/>
        <v>21.87</v>
      </c>
      <c r="M70" s="46">
        <v>44878</v>
      </c>
      <c r="N70" s="47">
        <v>0.81597222222222221</v>
      </c>
      <c r="O70" s="62" t="s">
        <v>76</v>
      </c>
      <c r="P70" s="62">
        <v>1</v>
      </c>
      <c r="Q70" s="62" t="s">
        <v>75</v>
      </c>
      <c r="R70" s="63" t="s">
        <v>92</v>
      </c>
      <c r="S70" s="64">
        <v>23070000</v>
      </c>
      <c r="T70" s="65">
        <f>(_xlfn.STDEV.P(S70:S72)/AVERAGE(S70:S72))*100</f>
        <v>5.2581432438106246</v>
      </c>
      <c r="U70" s="64">
        <f>AVERAGE(S70:S72)</f>
        <v>24923333.333333332</v>
      </c>
      <c r="V70" s="64">
        <f>U70-$U$19</f>
        <v>24796666.666666664</v>
      </c>
      <c r="W70" s="65">
        <f t="shared" ref="W70:W130" si="3">U70/1000000</f>
        <v>24.923333333333332</v>
      </c>
      <c r="X70" s="51">
        <f>W70-$W$19</f>
        <v>24.796666666666667</v>
      </c>
      <c r="Y70" s="66">
        <v>50.6</v>
      </c>
      <c r="Z70" s="66">
        <v>31.1</v>
      </c>
      <c r="AA70" s="65">
        <v>73.95</v>
      </c>
      <c r="AB70" s="65">
        <v>66.17</v>
      </c>
      <c r="AC70" s="65">
        <v>81.09</v>
      </c>
      <c r="AD70" s="55" t="s">
        <v>8</v>
      </c>
      <c r="AE70" s="62">
        <v>251</v>
      </c>
      <c r="AF70" s="62">
        <v>5</v>
      </c>
      <c r="AG70" s="67" t="s">
        <v>26</v>
      </c>
      <c r="AH70" s="67" t="s">
        <v>76</v>
      </c>
      <c r="AI70" s="55" t="s">
        <v>4</v>
      </c>
      <c r="AJ70" s="62" t="s">
        <v>71</v>
      </c>
      <c r="AK70" s="55" t="s">
        <v>95</v>
      </c>
      <c r="AL70" s="56" t="s">
        <v>86</v>
      </c>
    </row>
    <row r="71" spans="1:38" s="44" customFormat="1" x14ac:dyDescent="0.35">
      <c r="A71" s="42">
        <v>44866</v>
      </c>
      <c r="B71" s="43" t="s">
        <v>132</v>
      </c>
      <c r="C71" s="44" t="s">
        <v>66</v>
      </c>
      <c r="D71" s="44" t="s">
        <v>69</v>
      </c>
      <c r="E71" s="45" t="s">
        <v>1</v>
      </c>
      <c r="F71" s="46">
        <v>44878</v>
      </c>
      <c r="G71" s="47">
        <v>0.78819444444444453</v>
      </c>
      <c r="H71" s="60" t="s">
        <v>25</v>
      </c>
      <c r="I71" s="61">
        <v>9</v>
      </c>
      <c r="J71" s="45" t="s">
        <v>64</v>
      </c>
      <c r="K71" s="53">
        <v>23.01</v>
      </c>
      <c r="L71" s="53">
        <f t="shared" si="1"/>
        <v>21.87</v>
      </c>
      <c r="M71" s="46">
        <v>44878</v>
      </c>
      <c r="N71" s="47">
        <v>0.82013888888888886</v>
      </c>
      <c r="O71" s="62" t="s">
        <v>76</v>
      </c>
      <c r="P71" s="62">
        <v>2</v>
      </c>
      <c r="Q71" s="62" t="s">
        <v>75</v>
      </c>
      <c r="R71" s="63" t="s">
        <v>92</v>
      </c>
      <c r="S71" s="64">
        <v>25850000</v>
      </c>
      <c r="T71" s="65" t="s">
        <v>6</v>
      </c>
      <c r="U71" s="64" t="s">
        <v>6</v>
      </c>
      <c r="V71" s="64" t="s">
        <v>6</v>
      </c>
      <c r="W71" s="65" t="s">
        <v>6</v>
      </c>
      <c r="X71" s="51" t="s">
        <v>6</v>
      </c>
      <c r="Y71" s="66">
        <v>44.9</v>
      </c>
      <c r="Z71" s="66">
        <v>23.1</v>
      </c>
      <c r="AA71" s="65">
        <v>30.51</v>
      </c>
      <c r="AB71" s="65">
        <v>25.87</v>
      </c>
      <c r="AC71" s="65">
        <v>33.479999999999997</v>
      </c>
      <c r="AD71" s="55" t="s">
        <v>8</v>
      </c>
      <c r="AE71" s="62">
        <v>225</v>
      </c>
      <c r="AF71" s="62">
        <v>4</v>
      </c>
      <c r="AG71" s="67" t="s">
        <v>26</v>
      </c>
      <c r="AH71" s="67" t="s">
        <v>76</v>
      </c>
      <c r="AI71" s="55" t="s">
        <v>4</v>
      </c>
      <c r="AJ71" s="62" t="s">
        <v>71</v>
      </c>
      <c r="AK71" s="55" t="s">
        <v>95</v>
      </c>
      <c r="AL71" s="56" t="s">
        <v>86</v>
      </c>
    </row>
    <row r="72" spans="1:38" s="44" customFormat="1" x14ac:dyDescent="0.35">
      <c r="A72" s="42">
        <v>44866</v>
      </c>
      <c r="B72" s="43" t="s">
        <v>132</v>
      </c>
      <c r="C72" s="44" t="s">
        <v>66</v>
      </c>
      <c r="D72" s="44" t="s">
        <v>69</v>
      </c>
      <c r="E72" s="45" t="s">
        <v>1</v>
      </c>
      <c r="F72" s="46">
        <v>44878</v>
      </c>
      <c r="G72" s="47">
        <v>0.78819444444444453</v>
      </c>
      <c r="H72" s="60" t="s">
        <v>25</v>
      </c>
      <c r="I72" s="61">
        <v>9</v>
      </c>
      <c r="J72" s="45" t="s">
        <v>64</v>
      </c>
      <c r="K72" s="53">
        <v>23.01</v>
      </c>
      <c r="L72" s="53">
        <f t="shared" si="1"/>
        <v>21.87</v>
      </c>
      <c r="M72" s="46">
        <v>44878</v>
      </c>
      <c r="N72" s="47">
        <v>0.82291666666666663</v>
      </c>
      <c r="O72" s="62" t="s">
        <v>76</v>
      </c>
      <c r="P72" s="62">
        <v>3</v>
      </c>
      <c r="Q72" s="62" t="s">
        <v>75</v>
      </c>
      <c r="R72" s="63" t="s">
        <v>92</v>
      </c>
      <c r="S72" s="64">
        <v>25850000</v>
      </c>
      <c r="T72" s="65" t="s">
        <v>6</v>
      </c>
      <c r="U72" s="64" t="s">
        <v>6</v>
      </c>
      <c r="V72" s="64" t="s">
        <v>6</v>
      </c>
      <c r="W72" s="65" t="s">
        <v>6</v>
      </c>
      <c r="X72" s="51" t="s">
        <v>6</v>
      </c>
      <c r="Y72" s="66">
        <v>63.6</v>
      </c>
      <c r="Z72" s="66">
        <v>24.9</v>
      </c>
      <c r="AA72" s="65">
        <v>32.619999999999997</v>
      </c>
      <c r="AB72" s="65">
        <v>27.22</v>
      </c>
      <c r="AC72" s="65">
        <v>37.159999999999997</v>
      </c>
      <c r="AD72" s="55" t="s">
        <v>8</v>
      </c>
      <c r="AE72" s="62">
        <v>225</v>
      </c>
      <c r="AF72" s="62">
        <v>4</v>
      </c>
      <c r="AG72" s="67" t="s">
        <v>26</v>
      </c>
      <c r="AH72" s="67" t="s">
        <v>76</v>
      </c>
      <c r="AI72" s="55" t="s">
        <v>4</v>
      </c>
      <c r="AJ72" s="62" t="s">
        <v>71</v>
      </c>
      <c r="AK72" s="55" t="s">
        <v>95</v>
      </c>
      <c r="AL72" s="56" t="s">
        <v>86</v>
      </c>
    </row>
    <row r="73" spans="1:38" s="44" customFormat="1" x14ac:dyDescent="0.35">
      <c r="A73" s="42">
        <v>44866</v>
      </c>
      <c r="B73" s="43" t="s">
        <v>132</v>
      </c>
      <c r="C73" s="44" t="s">
        <v>66</v>
      </c>
      <c r="D73" s="44" t="s">
        <v>69</v>
      </c>
      <c r="E73" s="45" t="s">
        <v>1</v>
      </c>
      <c r="F73" s="46">
        <v>44878</v>
      </c>
      <c r="G73" s="47">
        <v>0.78819444444444453</v>
      </c>
      <c r="H73" s="60" t="s">
        <v>27</v>
      </c>
      <c r="I73" s="61">
        <v>9</v>
      </c>
      <c r="J73" s="45" t="s">
        <v>65</v>
      </c>
      <c r="K73" s="53">
        <v>23.22</v>
      </c>
      <c r="L73" s="53">
        <f t="shared" si="1"/>
        <v>22.08</v>
      </c>
      <c r="M73" s="46">
        <v>44878</v>
      </c>
      <c r="N73" s="47">
        <v>0.82847222222222217</v>
      </c>
      <c r="O73" s="68" t="s">
        <v>71</v>
      </c>
      <c r="P73" s="45">
        <v>1</v>
      </c>
      <c r="Q73" s="45" t="s">
        <v>75</v>
      </c>
      <c r="R73" s="49">
        <v>0</v>
      </c>
      <c r="S73" s="50">
        <v>3380000</v>
      </c>
      <c r="T73" s="51">
        <f>(_xlfn.STDEV.P(S73:S75)/AVERAGE(S73:S75))*100</f>
        <v>17.301611618116965</v>
      </c>
      <c r="U73" s="58">
        <f>AVERAGE(S73:S75)</f>
        <v>4140000</v>
      </c>
      <c r="V73" s="58">
        <f>U73-$U$19</f>
        <v>4013333.3333333335</v>
      </c>
      <c r="W73" s="51">
        <f t="shared" si="3"/>
        <v>4.1399999999999997</v>
      </c>
      <c r="X73" s="51">
        <f>W73-$W$19</f>
        <v>4.0133333333333328</v>
      </c>
      <c r="Y73" s="52">
        <v>31.6</v>
      </c>
      <c r="Z73" s="52">
        <v>12.1</v>
      </c>
      <c r="AA73" s="53">
        <v>17.64</v>
      </c>
      <c r="AB73" s="53">
        <v>15.38</v>
      </c>
      <c r="AC73" s="53">
        <v>22.79</v>
      </c>
      <c r="AD73" s="44" t="s">
        <v>8</v>
      </c>
      <c r="AE73" s="45">
        <v>223</v>
      </c>
      <c r="AF73" s="45">
        <v>14</v>
      </c>
      <c r="AG73" s="54" t="s">
        <v>13</v>
      </c>
      <c r="AH73" s="54" t="s">
        <v>76</v>
      </c>
      <c r="AI73" s="44" t="s">
        <v>4</v>
      </c>
      <c r="AJ73" s="45" t="s">
        <v>76</v>
      </c>
      <c r="AK73" s="55" t="s">
        <v>6</v>
      </c>
      <c r="AL73" s="56" t="s">
        <v>86</v>
      </c>
    </row>
    <row r="74" spans="1:38" s="44" customFormat="1" x14ac:dyDescent="0.35">
      <c r="A74" s="42">
        <v>44866</v>
      </c>
      <c r="B74" s="43" t="s">
        <v>132</v>
      </c>
      <c r="C74" s="44" t="s">
        <v>66</v>
      </c>
      <c r="D74" s="44" t="s">
        <v>69</v>
      </c>
      <c r="E74" s="45" t="s">
        <v>1</v>
      </c>
      <c r="F74" s="46">
        <v>44878</v>
      </c>
      <c r="G74" s="47">
        <v>0.78819444444444453</v>
      </c>
      <c r="H74" s="60" t="s">
        <v>27</v>
      </c>
      <c r="I74" s="61">
        <v>9</v>
      </c>
      <c r="J74" s="45" t="s">
        <v>65</v>
      </c>
      <c r="K74" s="53">
        <v>23.22</v>
      </c>
      <c r="L74" s="53">
        <f t="shared" si="1"/>
        <v>22.08</v>
      </c>
      <c r="M74" s="46">
        <v>44878</v>
      </c>
      <c r="N74" s="47">
        <v>0.83194444444444438</v>
      </c>
      <c r="O74" s="68" t="s">
        <v>71</v>
      </c>
      <c r="P74" s="45">
        <v>2</v>
      </c>
      <c r="Q74" s="45" t="s">
        <v>75</v>
      </c>
      <c r="R74" s="49">
        <v>0</v>
      </c>
      <c r="S74" s="50">
        <v>5100000</v>
      </c>
      <c r="T74" s="51" t="s">
        <v>6</v>
      </c>
      <c r="U74" s="58" t="s">
        <v>6</v>
      </c>
      <c r="V74" s="58" t="s">
        <v>6</v>
      </c>
      <c r="W74" s="51" t="s">
        <v>6</v>
      </c>
      <c r="X74" s="51" t="s">
        <v>6</v>
      </c>
      <c r="Y74" s="52">
        <v>40.200000000000003</v>
      </c>
      <c r="Z74" s="52">
        <v>10.7</v>
      </c>
      <c r="AA74" s="53">
        <v>16.329999999999998</v>
      </c>
      <c r="AB74" s="53">
        <v>13.41</v>
      </c>
      <c r="AC74" s="53">
        <v>23.66</v>
      </c>
      <c r="AD74" s="44" t="s">
        <v>8</v>
      </c>
      <c r="AE74" s="45">
        <v>244</v>
      </c>
      <c r="AF74" s="45">
        <v>11</v>
      </c>
      <c r="AG74" s="54" t="s">
        <v>13</v>
      </c>
      <c r="AH74" s="54" t="s">
        <v>76</v>
      </c>
      <c r="AI74" s="44" t="s">
        <v>4</v>
      </c>
      <c r="AJ74" s="45" t="s">
        <v>71</v>
      </c>
      <c r="AK74" s="55" t="s">
        <v>141</v>
      </c>
      <c r="AL74" s="56" t="s">
        <v>86</v>
      </c>
    </row>
    <row r="75" spans="1:38" s="44" customFormat="1" x14ac:dyDescent="0.35">
      <c r="A75" s="42">
        <v>44866</v>
      </c>
      <c r="B75" s="43" t="s">
        <v>132</v>
      </c>
      <c r="C75" s="44" t="s">
        <v>66</v>
      </c>
      <c r="D75" s="44" t="s">
        <v>69</v>
      </c>
      <c r="E75" s="45" t="s">
        <v>1</v>
      </c>
      <c r="F75" s="46">
        <v>44878</v>
      </c>
      <c r="G75" s="47">
        <v>0.78819444444444453</v>
      </c>
      <c r="H75" s="48" t="s">
        <v>27</v>
      </c>
      <c r="I75" s="61">
        <v>9</v>
      </c>
      <c r="J75" s="45" t="s">
        <v>65</v>
      </c>
      <c r="K75" s="53">
        <v>23.22</v>
      </c>
      <c r="L75" s="53">
        <f t="shared" si="1"/>
        <v>22.08</v>
      </c>
      <c r="M75" s="46">
        <v>44878</v>
      </c>
      <c r="N75" s="47">
        <v>0.83750000000000002</v>
      </c>
      <c r="O75" s="68" t="s">
        <v>71</v>
      </c>
      <c r="P75" s="45">
        <v>3</v>
      </c>
      <c r="Q75" s="45" t="s">
        <v>75</v>
      </c>
      <c r="R75" s="49">
        <v>0</v>
      </c>
      <c r="S75" s="50">
        <v>3940000</v>
      </c>
      <c r="T75" s="51" t="s">
        <v>6</v>
      </c>
      <c r="U75" s="58" t="s">
        <v>6</v>
      </c>
      <c r="V75" s="58" t="s">
        <v>6</v>
      </c>
      <c r="W75" s="51" t="s">
        <v>6</v>
      </c>
      <c r="X75" s="51" t="s">
        <v>6</v>
      </c>
      <c r="Y75" s="52">
        <v>30.9</v>
      </c>
      <c r="Z75" s="52">
        <v>13.9</v>
      </c>
      <c r="AA75" s="53">
        <v>17.54</v>
      </c>
      <c r="AB75" s="53">
        <v>14.53</v>
      </c>
      <c r="AC75" s="53">
        <v>25.67</v>
      </c>
      <c r="AD75" s="44" t="s">
        <v>8</v>
      </c>
      <c r="AE75" s="45">
        <v>223</v>
      </c>
      <c r="AF75" s="45">
        <v>13</v>
      </c>
      <c r="AG75" s="54" t="s">
        <v>13</v>
      </c>
      <c r="AH75" s="54" t="s">
        <v>76</v>
      </c>
      <c r="AI75" s="44" t="s">
        <v>4</v>
      </c>
      <c r="AJ75" s="45" t="s">
        <v>71</v>
      </c>
      <c r="AK75" s="55" t="s">
        <v>141</v>
      </c>
      <c r="AL75" s="56" t="s">
        <v>86</v>
      </c>
    </row>
    <row r="76" spans="1:38" s="44" customFormat="1" x14ac:dyDescent="0.35">
      <c r="A76" s="42">
        <v>44866</v>
      </c>
      <c r="B76" s="43" t="s">
        <v>132</v>
      </c>
      <c r="C76" s="44" t="s">
        <v>66</v>
      </c>
      <c r="D76" s="44" t="s">
        <v>69</v>
      </c>
      <c r="E76" s="45" t="s">
        <v>1</v>
      </c>
      <c r="F76" s="46">
        <v>44878</v>
      </c>
      <c r="G76" s="47">
        <v>0.7909722222222223</v>
      </c>
      <c r="H76" s="48" t="s">
        <v>28</v>
      </c>
      <c r="I76" s="61">
        <v>10</v>
      </c>
      <c r="J76" s="45" t="s">
        <v>64</v>
      </c>
      <c r="K76" s="53">
        <v>25.69</v>
      </c>
      <c r="L76" s="53">
        <f t="shared" si="1"/>
        <v>24.55</v>
      </c>
      <c r="M76" s="46">
        <v>44878</v>
      </c>
      <c r="N76" s="47">
        <v>0.87569444444444444</v>
      </c>
      <c r="O76" s="68" t="s">
        <v>71</v>
      </c>
      <c r="P76" s="45">
        <v>1</v>
      </c>
      <c r="Q76" s="45" t="s">
        <v>75</v>
      </c>
      <c r="R76" s="49">
        <v>0</v>
      </c>
      <c r="S76" s="50">
        <v>16239999.999999998</v>
      </c>
      <c r="T76" s="51">
        <f>(_xlfn.STDEV.P(S76:S78)/AVERAGE(S76:S78))*100</f>
        <v>12.098283450902857</v>
      </c>
      <c r="U76" s="58">
        <f>AVERAGE(S76:S78)</f>
        <v>14013333.333333334</v>
      </c>
      <c r="V76" s="58">
        <f>U76-$U$19</f>
        <v>13886666.666666668</v>
      </c>
      <c r="W76" s="51">
        <f t="shared" si="3"/>
        <v>14.013333333333334</v>
      </c>
      <c r="X76" s="51">
        <f>W76-$W$19</f>
        <v>13.886666666666667</v>
      </c>
      <c r="Y76" s="52">
        <v>37.700000000000003</v>
      </c>
      <c r="Z76" s="52">
        <v>0.5</v>
      </c>
      <c r="AA76" s="53">
        <v>3.59</v>
      </c>
      <c r="AB76" s="53">
        <v>2.87</v>
      </c>
      <c r="AC76" s="53">
        <v>6.38</v>
      </c>
      <c r="AD76" s="44" t="s">
        <v>8</v>
      </c>
      <c r="AE76" s="45">
        <v>212</v>
      </c>
      <c r="AF76" s="45">
        <v>3</v>
      </c>
      <c r="AG76" s="54" t="s">
        <v>13</v>
      </c>
      <c r="AH76" s="54" t="s">
        <v>76</v>
      </c>
      <c r="AI76" s="44" t="s">
        <v>4</v>
      </c>
      <c r="AJ76" s="45" t="s">
        <v>71</v>
      </c>
      <c r="AK76" s="55" t="s">
        <v>126</v>
      </c>
      <c r="AL76" s="56" t="s">
        <v>86</v>
      </c>
    </row>
    <row r="77" spans="1:38" s="44" customFormat="1" x14ac:dyDescent="0.35">
      <c r="A77" s="42">
        <v>44866</v>
      </c>
      <c r="B77" s="43" t="s">
        <v>132</v>
      </c>
      <c r="C77" s="44" t="s">
        <v>66</v>
      </c>
      <c r="D77" s="44" t="s">
        <v>69</v>
      </c>
      <c r="E77" s="45" t="s">
        <v>1</v>
      </c>
      <c r="F77" s="46">
        <v>44878</v>
      </c>
      <c r="G77" s="47">
        <v>0.7909722222222223</v>
      </c>
      <c r="H77" s="48" t="s">
        <v>28</v>
      </c>
      <c r="I77" s="61">
        <v>10</v>
      </c>
      <c r="J77" s="45" t="s">
        <v>64</v>
      </c>
      <c r="K77" s="53">
        <v>25.69</v>
      </c>
      <c r="L77" s="53">
        <f t="shared" si="1"/>
        <v>24.55</v>
      </c>
      <c r="M77" s="46">
        <v>44878</v>
      </c>
      <c r="N77" s="47">
        <v>0.88194444444444453</v>
      </c>
      <c r="O77" s="68" t="s">
        <v>71</v>
      </c>
      <c r="P77" s="45">
        <v>2</v>
      </c>
      <c r="Q77" s="45" t="s">
        <v>75</v>
      </c>
      <c r="R77" s="49">
        <v>0</v>
      </c>
      <c r="S77" s="50">
        <v>12130000</v>
      </c>
      <c r="T77" s="51" t="s">
        <v>6</v>
      </c>
      <c r="U77" s="58" t="s">
        <v>6</v>
      </c>
      <c r="V77" s="58" t="s">
        <v>6</v>
      </c>
      <c r="W77" s="51" t="s">
        <v>6</v>
      </c>
      <c r="X77" s="51" t="s">
        <v>6</v>
      </c>
      <c r="Y77" s="52">
        <v>6.1</v>
      </c>
      <c r="Z77" s="52">
        <v>2.7</v>
      </c>
      <c r="AA77" s="53">
        <v>3.7</v>
      </c>
      <c r="AB77" s="53">
        <v>3.26</v>
      </c>
      <c r="AC77" s="53">
        <v>4.1900000000000004</v>
      </c>
      <c r="AD77" s="44" t="s">
        <v>8</v>
      </c>
      <c r="AE77" s="45">
        <v>264</v>
      </c>
      <c r="AF77" s="45">
        <v>5</v>
      </c>
      <c r="AG77" s="54" t="s">
        <v>13</v>
      </c>
      <c r="AH77" s="54" t="s">
        <v>76</v>
      </c>
      <c r="AI77" s="44" t="s">
        <v>4</v>
      </c>
      <c r="AJ77" s="45" t="s">
        <v>71</v>
      </c>
      <c r="AK77" s="55" t="s">
        <v>126</v>
      </c>
      <c r="AL77" s="56" t="s">
        <v>86</v>
      </c>
    </row>
    <row r="78" spans="1:38" s="44" customFormat="1" x14ac:dyDescent="0.35">
      <c r="A78" s="42">
        <v>44866</v>
      </c>
      <c r="B78" s="43" t="s">
        <v>132</v>
      </c>
      <c r="C78" s="44" t="s">
        <v>66</v>
      </c>
      <c r="D78" s="44" t="s">
        <v>69</v>
      </c>
      <c r="E78" s="45" t="s">
        <v>1</v>
      </c>
      <c r="F78" s="46">
        <v>44878</v>
      </c>
      <c r="G78" s="47">
        <v>0.7909722222222223</v>
      </c>
      <c r="H78" s="48" t="s">
        <v>28</v>
      </c>
      <c r="I78" s="61">
        <v>10</v>
      </c>
      <c r="J78" s="45" t="s">
        <v>64</v>
      </c>
      <c r="K78" s="53">
        <v>25.69</v>
      </c>
      <c r="L78" s="53">
        <f t="shared" si="1"/>
        <v>24.55</v>
      </c>
      <c r="M78" s="46">
        <v>44878</v>
      </c>
      <c r="N78" s="47">
        <v>0.8881944444444444</v>
      </c>
      <c r="O78" s="68" t="s">
        <v>71</v>
      </c>
      <c r="P78" s="45">
        <v>3</v>
      </c>
      <c r="Q78" s="45" t="s">
        <v>75</v>
      </c>
      <c r="R78" s="49">
        <v>0</v>
      </c>
      <c r="S78" s="50">
        <v>13670000</v>
      </c>
      <c r="T78" s="51" t="s">
        <v>6</v>
      </c>
      <c r="U78" s="58" t="s">
        <v>6</v>
      </c>
      <c r="V78" s="58" t="s">
        <v>6</v>
      </c>
      <c r="W78" s="51" t="s">
        <v>6</v>
      </c>
      <c r="X78" s="51" t="s">
        <v>6</v>
      </c>
      <c r="Y78" s="52">
        <v>6.3</v>
      </c>
      <c r="Z78" s="52">
        <v>0.4</v>
      </c>
      <c r="AA78" s="53">
        <v>1.26</v>
      </c>
      <c r="AB78" s="53">
        <v>1.06</v>
      </c>
      <c r="AC78" s="53">
        <v>2.13</v>
      </c>
      <c r="AD78" s="44" t="s">
        <v>8</v>
      </c>
      <c r="AE78" s="45">
        <v>238</v>
      </c>
      <c r="AF78" s="45">
        <v>4</v>
      </c>
      <c r="AG78" s="54" t="s">
        <v>13</v>
      </c>
      <c r="AH78" s="54" t="s">
        <v>76</v>
      </c>
      <c r="AI78" s="44" t="s">
        <v>4</v>
      </c>
      <c r="AJ78" s="45" t="s">
        <v>71</v>
      </c>
      <c r="AK78" s="55" t="s">
        <v>126</v>
      </c>
      <c r="AL78" s="56" t="s">
        <v>86</v>
      </c>
    </row>
    <row r="79" spans="1:38" s="44" customFormat="1" x14ac:dyDescent="0.35">
      <c r="A79" s="42">
        <v>44866</v>
      </c>
      <c r="B79" s="43" t="s">
        <v>132</v>
      </c>
      <c r="C79" s="44" t="s">
        <v>66</v>
      </c>
      <c r="D79" s="44" t="s">
        <v>69</v>
      </c>
      <c r="E79" s="45" t="s">
        <v>1</v>
      </c>
      <c r="F79" s="46">
        <v>44878</v>
      </c>
      <c r="G79" s="47">
        <v>0.7909722222222223</v>
      </c>
      <c r="H79" s="48" t="s">
        <v>29</v>
      </c>
      <c r="I79" s="61">
        <v>10</v>
      </c>
      <c r="J79" s="45" t="s">
        <v>65</v>
      </c>
      <c r="K79" s="53">
        <v>25.72</v>
      </c>
      <c r="L79" s="53">
        <f t="shared" si="1"/>
        <v>24.58</v>
      </c>
      <c r="M79" s="46">
        <v>44878</v>
      </c>
      <c r="N79" s="47">
        <v>0.8833333333333333</v>
      </c>
      <c r="O79" s="68" t="s">
        <v>71</v>
      </c>
      <c r="P79" s="45">
        <v>1</v>
      </c>
      <c r="Q79" s="45" t="s">
        <v>75</v>
      </c>
      <c r="R79" s="49">
        <v>0</v>
      </c>
      <c r="S79" s="50">
        <v>9040000</v>
      </c>
      <c r="T79" s="51">
        <f>(_xlfn.STDEV.P(S79:S81)/AVERAGE(S79:S81))*100</f>
        <v>4.322519344233295</v>
      </c>
      <c r="U79" s="58">
        <f>AVERAGE(S79:S81)</f>
        <v>8540000</v>
      </c>
      <c r="V79" s="58">
        <f>U79-$U$19</f>
        <v>8413333.333333334</v>
      </c>
      <c r="W79" s="51">
        <f t="shared" si="3"/>
        <v>8.5399999999999991</v>
      </c>
      <c r="X79" s="51">
        <f>W79-$W$19</f>
        <v>8.4133333333333322</v>
      </c>
      <c r="Y79" s="52">
        <v>20.3</v>
      </c>
      <c r="Z79" s="52">
        <v>6.4</v>
      </c>
      <c r="AA79" s="53">
        <v>10.8</v>
      </c>
      <c r="AB79" s="53">
        <v>7.46</v>
      </c>
      <c r="AC79" s="53">
        <v>16.73</v>
      </c>
      <c r="AD79" s="44" t="s">
        <v>8</v>
      </c>
      <c r="AE79" s="45">
        <v>236</v>
      </c>
      <c r="AF79" s="45">
        <v>6</v>
      </c>
      <c r="AG79" s="54"/>
      <c r="AH79" s="54" t="s">
        <v>76</v>
      </c>
      <c r="AI79" s="44" t="s">
        <v>4</v>
      </c>
      <c r="AJ79" s="45" t="s">
        <v>76</v>
      </c>
      <c r="AK79" s="55" t="s">
        <v>6</v>
      </c>
      <c r="AL79" s="56" t="s">
        <v>86</v>
      </c>
    </row>
    <row r="80" spans="1:38" s="44" customFormat="1" x14ac:dyDescent="0.35">
      <c r="A80" s="42">
        <v>44866</v>
      </c>
      <c r="B80" s="43" t="s">
        <v>132</v>
      </c>
      <c r="C80" s="44" t="s">
        <v>66</v>
      </c>
      <c r="D80" s="44" t="s">
        <v>69</v>
      </c>
      <c r="E80" s="45" t="s">
        <v>1</v>
      </c>
      <c r="F80" s="46">
        <v>44878</v>
      </c>
      <c r="G80" s="47">
        <v>0.7909722222222223</v>
      </c>
      <c r="H80" s="48" t="s">
        <v>29</v>
      </c>
      <c r="I80" s="61">
        <v>10</v>
      </c>
      <c r="J80" s="45" t="s">
        <v>65</v>
      </c>
      <c r="K80" s="53">
        <v>25.72</v>
      </c>
      <c r="L80" s="53">
        <f t="shared" si="1"/>
        <v>24.58</v>
      </c>
      <c r="M80" s="46">
        <v>44878</v>
      </c>
      <c r="N80" s="47">
        <v>0.8930555555555556</v>
      </c>
      <c r="O80" s="68" t="s">
        <v>71</v>
      </c>
      <c r="P80" s="45">
        <v>2</v>
      </c>
      <c r="Q80" s="45" t="s">
        <v>75</v>
      </c>
      <c r="R80" s="49">
        <v>0</v>
      </c>
      <c r="S80" s="50">
        <v>8420000</v>
      </c>
      <c r="T80" s="51" t="s">
        <v>6</v>
      </c>
      <c r="U80" s="58" t="s">
        <v>6</v>
      </c>
      <c r="V80" s="58" t="s">
        <v>6</v>
      </c>
      <c r="W80" s="51" t="s">
        <v>6</v>
      </c>
      <c r="X80" s="51" t="s">
        <v>6</v>
      </c>
      <c r="Y80" s="52">
        <v>33.6</v>
      </c>
      <c r="Z80" s="52">
        <v>10</v>
      </c>
      <c r="AA80" s="53">
        <v>18.04</v>
      </c>
      <c r="AB80" s="53">
        <v>14.47</v>
      </c>
      <c r="AC80" s="53">
        <v>26.64</v>
      </c>
      <c r="AD80" s="44" t="s">
        <v>8</v>
      </c>
      <c r="AE80" s="45">
        <v>220</v>
      </c>
      <c r="AF80" s="45">
        <v>6</v>
      </c>
      <c r="AG80" s="54"/>
      <c r="AH80" s="54" t="s">
        <v>76</v>
      </c>
      <c r="AI80" s="44" t="s">
        <v>4</v>
      </c>
      <c r="AJ80" s="45" t="s">
        <v>71</v>
      </c>
      <c r="AK80" s="55" t="s">
        <v>141</v>
      </c>
      <c r="AL80" s="56" t="s">
        <v>86</v>
      </c>
    </row>
    <row r="81" spans="1:38" s="44" customFormat="1" x14ac:dyDescent="0.35">
      <c r="A81" s="42">
        <v>44866</v>
      </c>
      <c r="B81" s="43" t="s">
        <v>132</v>
      </c>
      <c r="C81" s="44" t="s">
        <v>66</v>
      </c>
      <c r="D81" s="44" t="s">
        <v>69</v>
      </c>
      <c r="E81" s="45" t="s">
        <v>1</v>
      </c>
      <c r="F81" s="46">
        <v>44878</v>
      </c>
      <c r="G81" s="47">
        <v>0.7909722222222223</v>
      </c>
      <c r="H81" s="48" t="s">
        <v>29</v>
      </c>
      <c r="I81" s="61">
        <v>10</v>
      </c>
      <c r="J81" s="45" t="s">
        <v>65</v>
      </c>
      <c r="K81" s="53">
        <v>25.72</v>
      </c>
      <c r="L81" s="53">
        <f t="shared" si="1"/>
        <v>24.58</v>
      </c>
      <c r="M81" s="46">
        <v>44878</v>
      </c>
      <c r="N81" s="47">
        <v>0.89444444444444438</v>
      </c>
      <c r="O81" s="68" t="s">
        <v>71</v>
      </c>
      <c r="P81" s="45">
        <v>3</v>
      </c>
      <c r="Q81" s="45" t="s">
        <v>75</v>
      </c>
      <c r="R81" s="49">
        <v>0</v>
      </c>
      <c r="S81" s="50">
        <v>8160000</v>
      </c>
      <c r="T81" s="51" t="s">
        <v>6</v>
      </c>
      <c r="U81" s="58" t="s">
        <v>6</v>
      </c>
      <c r="V81" s="58" t="s">
        <v>6</v>
      </c>
      <c r="W81" s="51" t="s">
        <v>6</v>
      </c>
      <c r="X81" s="51" t="s">
        <v>6</v>
      </c>
      <c r="Y81" s="52">
        <v>26.8</v>
      </c>
      <c r="Z81" s="52">
        <v>3.8</v>
      </c>
      <c r="AA81" s="53">
        <v>10.07</v>
      </c>
      <c r="AB81" s="53">
        <v>7.2</v>
      </c>
      <c r="AC81" s="53">
        <v>16.829999999999998</v>
      </c>
      <c r="AD81" s="44" t="s">
        <v>8</v>
      </c>
      <c r="AE81" s="45">
        <v>213</v>
      </c>
      <c r="AF81" s="45">
        <v>6</v>
      </c>
      <c r="AG81" s="54"/>
      <c r="AH81" s="54" t="s">
        <v>76</v>
      </c>
      <c r="AI81" s="44" t="s">
        <v>4</v>
      </c>
      <c r="AJ81" s="45" t="s">
        <v>71</v>
      </c>
      <c r="AK81" s="55" t="s">
        <v>141</v>
      </c>
      <c r="AL81" s="56" t="s">
        <v>86</v>
      </c>
    </row>
    <row r="82" spans="1:38" s="44" customFormat="1" x14ac:dyDescent="0.35">
      <c r="A82" s="42">
        <v>44866</v>
      </c>
      <c r="B82" s="43" t="s">
        <v>132</v>
      </c>
      <c r="C82" s="44" t="s">
        <v>66</v>
      </c>
      <c r="D82" s="44" t="s">
        <v>69</v>
      </c>
      <c r="E82" s="45" t="s">
        <v>1</v>
      </c>
      <c r="F82" s="46">
        <v>44878</v>
      </c>
      <c r="G82" s="47">
        <v>0.79305555555555562</v>
      </c>
      <c r="H82" s="48" t="s">
        <v>30</v>
      </c>
      <c r="I82" s="61">
        <v>11</v>
      </c>
      <c r="J82" s="45" t="s">
        <v>64</v>
      </c>
      <c r="K82" s="53">
        <v>26.72</v>
      </c>
      <c r="L82" s="53">
        <f t="shared" si="1"/>
        <v>25.58</v>
      </c>
      <c r="M82" s="46">
        <v>44879</v>
      </c>
      <c r="N82" s="47">
        <v>0.14583333333333334</v>
      </c>
      <c r="O82" s="68" t="s">
        <v>71</v>
      </c>
      <c r="P82" s="45">
        <v>1</v>
      </c>
      <c r="Q82" s="45" t="s">
        <v>75</v>
      </c>
      <c r="R82" s="49">
        <v>0</v>
      </c>
      <c r="S82" s="50">
        <v>12410000</v>
      </c>
      <c r="T82" s="51">
        <f>(_xlfn.STDEV.P(S82:S84)/AVERAGE(S82:S84))*100</f>
        <v>21.005024552206454</v>
      </c>
      <c r="U82" s="58">
        <f>AVERAGE(S82:S84)</f>
        <v>9593333.333333334</v>
      </c>
      <c r="V82" s="58">
        <f>U82-$U$19</f>
        <v>9466666.6666666679</v>
      </c>
      <c r="W82" s="51">
        <f t="shared" si="3"/>
        <v>9.5933333333333337</v>
      </c>
      <c r="X82" s="51">
        <f>W82-$W$19</f>
        <v>9.4666666666666668</v>
      </c>
      <c r="Y82" s="52">
        <v>9.9</v>
      </c>
      <c r="Z82" s="52">
        <v>0</v>
      </c>
      <c r="AA82" s="53">
        <v>2.16</v>
      </c>
      <c r="AB82" s="53">
        <v>0.84</v>
      </c>
      <c r="AC82" s="53">
        <v>5.37</v>
      </c>
      <c r="AD82" s="44" t="s">
        <v>12</v>
      </c>
      <c r="AE82" s="45">
        <v>162</v>
      </c>
      <c r="AF82" s="45">
        <v>3</v>
      </c>
      <c r="AG82" s="54" t="s">
        <v>13</v>
      </c>
      <c r="AH82" s="54" t="s">
        <v>76</v>
      </c>
      <c r="AI82" s="44" t="s">
        <v>4</v>
      </c>
      <c r="AJ82" s="45" t="s">
        <v>71</v>
      </c>
      <c r="AK82" s="55" t="s">
        <v>126</v>
      </c>
      <c r="AL82" s="56" t="s">
        <v>86</v>
      </c>
    </row>
    <row r="83" spans="1:38" s="44" customFormat="1" x14ac:dyDescent="0.35">
      <c r="A83" s="42">
        <v>44866</v>
      </c>
      <c r="B83" s="43" t="s">
        <v>132</v>
      </c>
      <c r="C83" s="44" t="s">
        <v>66</v>
      </c>
      <c r="D83" s="44" t="s">
        <v>69</v>
      </c>
      <c r="E83" s="45" t="s">
        <v>1</v>
      </c>
      <c r="F83" s="46">
        <v>44878</v>
      </c>
      <c r="G83" s="47">
        <v>0.79305555555555562</v>
      </c>
      <c r="H83" s="48" t="s">
        <v>30</v>
      </c>
      <c r="I83" s="61">
        <v>11</v>
      </c>
      <c r="J83" s="45" t="s">
        <v>64</v>
      </c>
      <c r="K83" s="53">
        <v>26.72</v>
      </c>
      <c r="L83" s="53">
        <f t="shared" si="1"/>
        <v>25.58</v>
      </c>
      <c r="M83" s="46">
        <v>44879</v>
      </c>
      <c r="N83" s="47">
        <v>0.14722222222222223</v>
      </c>
      <c r="O83" s="68" t="s">
        <v>71</v>
      </c>
      <c r="P83" s="45">
        <v>2</v>
      </c>
      <c r="Q83" s="45" t="s">
        <v>75</v>
      </c>
      <c r="R83" s="49">
        <v>0</v>
      </c>
      <c r="S83" s="50">
        <v>7810000</v>
      </c>
      <c r="T83" s="51" t="s">
        <v>6</v>
      </c>
      <c r="U83" s="58" t="s">
        <v>6</v>
      </c>
      <c r="V83" s="58" t="s">
        <v>6</v>
      </c>
      <c r="W83" s="51" t="s">
        <v>6</v>
      </c>
      <c r="X83" s="51" t="s">
        <v>6</v>
      </c>
      <c r="Y83" s="52">
        <v>0.7</v>
      </c>
      <c r="Z83" s="52">
        <v>0</v>
      </c>
      <c r="AA83" s="53">
        <v>0.38</v>
      </c>
      <c r="AB83" s="53">
        <v>7.0000000000000007E-2</v>
      </c>
      <c r="AC83" s="53">
        <v>0.7</v>
      </c>
      <c r="AD83" s="44" t="s">
        <v>12</v>
      </c>
      <c r="AE83" s="45">
        <v>136</v>
      </c>
      <c r="AF83" s="45">
        <v>4</v>
      </c>
      <c r="AG83" s="54" t="s">
        <v>13</v>
      </c>
      <c r="AH83" s="54" t="s">
        <v>76</v>
      </c>
      <c r="AI83" s="44" t="s">
        <v>4</v>
      </c>
      <c r="AJ83" s="45" t="s">
        <v>71</v>
      </c>
      <c r="AK83" s="55" t="s">
        <v>126</v>
      </c>
      <c r="AL83" s="56" t="s">
        <v>86</v>
      </c>
    </row>
    <row r="84" spans="1:38" s="44" customFormat="1" x14ac:dyDescent="0.35">
      <c r="A84" s="42">
        <v>44866</v>
      </c>
      <c r="B84" s="43" t="s">
        <v>132</v>
      </c>
      <c r="C84" s="44" t="s">
        <v>66</v>
      </c>
      <c r="D84" s="44" t="s">
        <v>69</v>
      </c>
      <c r="E84" s="45" t="s">
        <v>1</v>
      </c>
      <c r="F84" s="46">
        <v>44878</v>
      </c>
      <c r="G84" s="47">
        <v>0.79305555555555562</v>
      </c>
      <c r="H84" s="48" t="s">
        <v>30</v>
      </c>
      <c r="I84" s="61">
        <v>11</v>
      </c>
      <c r="J84" s="45" t="s">
        <v>64</v>
      </c>
      <c r="K84" s="53">
        <v>26.72</v>
      </c>
      <c r="L84" s="53">
        <f t="shared" ref="L84:L147" si="4">K84-$K$19</f>
        <v>25.58</v>
      </c>
      <c r="M84" s="46">
        <v>44879</v>
      </c>
      <c r="N84" s="47">
        <v>0.14861111111111111</v>
      </c>
      <c r="O84" s="68" t="s">
        <v>71</v>
      </c>
      <c r="P84" s="45">
        <v>3</v>
      </c>
      <c r="Q84" s="45" t="s">
        <v>75</v>
      </c>
      <c r="R84" s="49">
        <v>0</v>
      </c>
      <c r="S84" s="50">
        <v>8560000</v>
      </c>
      <c r="T84" s="51" t="s">
        <v>6</v>
      </c>
      <c r="U84" s="58" t="s">
        <v>6</v>
      </c>
      <c r="V84" s="58" t="s">
        <v>6</v>
      </c>
      <c r="W84" s="51" t="s">
        <v>6</v>
      </c>
      <c r="X84" s="51" t="s">
        <v>6</v>
      </c>
      <c r="Y84" s="52">
        <v>7.4</v>
      </c>
      <c r="Z84" s="52">
        <v>0</v>
      </c>
      <c r="AA84" s="53">
        <v>2.14</v>
      </c>
      <c r="AB84" s="53">
        <v>0.93</v>
      </c>
      <c r="AC84" s="53">
        <v>5.45</v>
      </c>
      <c r="AD84" s="44" t="s">
        <v>12</v>
      </c>
      <c r="AE84" s="45">
        <v>169</v>
      </c>
      <c r="AF84" s="45">
        <v>5</v>
      </c>
      <c r="AG84" s="54" t="s">
        <v>13</v>
      </c>
      <c r="AH84" s="54" t="s">
        <v>76</v>
      </c>
      <c r="AI84" s="44" t="s">
        <v>4</v>
      </c>
      <c r="AJ84" s="45" t="s">
        <v>71</v>
      </c>
      <c r="AK84" s="55" t="s">
        <v>126</v>
      </c>
      <c r="AL84" s="56" t="s">
        <v>86</v>
      </c>
    </row>
    <row r="85" spans="1:38" s="44" customFormat="1" x14ac:dyDescent="0.35">
      <c r="A85" s="42">
        <v>44866</v>
      </c>
      <c r="B85" s="43" t="s">
        <v>132</v>
      </c>
      <c r="C85" s="44" t="s">
        <v>66</v>
      </c>
      <c r="D85" s="44" t="s">
        <v>69</v>
      </c>
      <c r="E85" s="45" t="s">
        <v>1</v>
      </c>
      <c r="F85" s="46">
        <v>44878</v>
      </c>
      <c r="G85" s="47">
        <v>0.79305555555555562</v>
      </c>
      <c r="H85" s="48" t="s">
        <v>31</v>
      </c>
      <c r="I85" s="61">
        <v>11</v>
      </c>
      <c r="J85" s="45" t="s">
        <v>65</v>
      </c>
      <c r="K85" s="53">
        <v>26.75</v>
      </c>
      <c r="L85" s="53">
        <f t="shared" si="4"/>
        <v>25.61</v>
      </c>
      <c r="M85" s="46">
        <v>44879</v>
      </c>
      <c r="N85" s="47">
        <v>0.15277777777777776</v>
      </c>
      <c r="O85" s="68" t="s">
        <v>71</v>
      </c>
      <c r="P85" s="45">
        <v>1</v>
      </c>
      <c r="Q85" s="45" t="s">
        <v>75</v>
      </c>
      <c r="R85" s="49">
        <v>0</v>
      </c>
      <c r="S85" s="50">
        <v>8670000</v>
      </c>
      <c r="T85" s="51">
        <f>(_xlfn.STDEV.P(S85:S87)/AVERAGE(S85:S87))*100</f>
        <v>12.316335572192267</v>
      </c>
      <c r="U85" s="58">
        <f>AVERAGE(S85:S87)</f>
        <v>9356666.666666666</v>
      </c>
      <c r="V85" s="58">
        <f>U85-$U$19</f>
        <v>9230000</v>
      </c>
      <c r="W85" s="51">
        <f t="shared" si="3"/>
        <v>9.3566666666666656</v>
      </c>
      <c r="X85" s="51">
        <f>W85-$W$19</f>
        <v>9.2299999999999986</v>
      </c>
      <c r="Y85" s="52">
        <v>9.3000000000000007</v>
      </c>
      <c r="Z85" s="52">
        <v>0.7</v>
      </c>
      <c r="AA85" s="53">
        <v>2.94</v>
      </c>
      <c r="AB85" s="53">
        <v>1.33</v>
      </c>
      <c r="AC85" s="53">
        <v>6.15</v>
      </c>
      <c r="AD85" s="44" t="s">
        <v>12</v>
      </c>
      <c r="AE85" s="45">
        <v>151</v>
      </c>
      <c r="AF85" s="45">
        <v>4</v>
      </c>
      <c r="AG85" s="54"/>
      <c r="AH85" s="54" t="s">
        <v>76</v>
      </c>
      <c r="AI85" s="44" t="s">
        <v>4</v>
      </c>
      <c r="AJ85" s="45" t="s">
        <v>76</v>
      </c>
      <c r="AK85" s="55" t="s">
        <v>6</v>
      </c>
      <c r="AL85" s="56" t="s">
        <v>86</v>
      </c>
    </row>
    <row r="86" spans="1:38" s="44" customFormat="1" x14ac:dyDescent="0.35">
      <c r="A86" s="42">
        <v>44866</v>
      </c>
      <c r="B86" s="43" t="s">
        <v>132</v>
      </c>
      <c r="C86" s="44" t="s">
        <v>66</v>
      </c>
      <c r="D86" s="44" t="s">
        <v>69</v>
      </c>
      <c r="E86" s="45" t="s">
        <v>1</v>
      </c>
      <c r="F86" s="46">
        <v>44878</v>
      </c>
      <c r="G86" s="47">
        <v>0.79305555555555562</v>
      </c>
      <c r="H86" s="48" t="s">
        <v>31</v>
      </c>
      <c r="I86" s="61">
        <v>11</v>
      </c>
      <c r="J86" s="45" t="s">
        <v>65</v>
      </c>
      <c r="K86" s="53">
        <v>26.75</v>
      </c>
      <c r="L86" s="53">
        <f t="shared" si="4"/>
        <v>25.61</v>
      </c>
      <c r="M86" s="46">
        <v>44879</v>
      </c>
      <c r="N86" s="47">
        <v>0.15347222222222223</v>
      </c>
      <c r="O86" s="68" t="s">
        <v>71</v>
      </c>
      <c r="P86" s="45">
        <v>2</v>
      </c>
      <c r="Q86" s="45" t="s">
        <v>75</v>
      </c>
      <c r="R86" s="49">
        <v>0</v>
      </c>
      <c r="S86" s="50">
        <v>10980000</v>
      </c>
      <c r="T86" s="51" t="s">
        <v>6</v>
      </c>
      <c r="U86" s="58" t="s">
        <v>6</v>
      </c>
      <c r="V86" s="58" t="s">
        <v>6</v>
      </c>
      <c r="W86" s="51" t="s">
        <v>6</v>
      </c>
      <c r="X86" s="51" t="s">
        <v>6</v>
      </c>
      <c r="Y86" s="52">
        <v>6.3</v>
      </c>
      <c r="Z86" s="52">
        <v>0</v>
      </c>
      <c r="AA86" s="53">
        <v>1.01</v>
      </c>
      <c r="AB86" s="53">
        <v>0.48</v>
      </c>
      <c r="AC86" s="53">
        <v>2.33</v>
      </c>
      <c r="AD86" s="44" t="s">
        <v>12</v>
      </c>
      <c r="AE86" s="45">
        <v>239</v>
      </c>
      <c r="AF86" s="45">
        <v>5</v>
      </c>
      <c r="AG86" s="54"/>
      <c r="AH86" s="54" t="s">
        <v>76</v>
      </c>
      <c r="AI86" s="44" t="s">
        <v>4</v>
      </c>
      <c r="AJ86" s="45" t="s">
        <v>71</v>
      </c>
      <c r="AK86" s="55" t="s">
        <v>141</v>
      </c>
      <c r="AL86" s="56" t="s">
        <v>86</v>
      </c>
    </row>
    <row r="87" spans="1:38" s="44" customFormat="1" x14ac:dyDescent="0.35">
      <c r="A87" s="42">
        <v>44866</v>
      </c>
      <c r="B87" s="43" t="s">
        <v>132</v>
      </c>
      <c r="C87" s="44" t="s">
        <v>66</v>
      </c>
      <c r="D87" s="44" t="s">
        <v>69</v>
      </c>
      <c r="E87" s="45" t="s">
        <v>1</v>
      </c>
      <c r="F87" s="46">
        <v>44878</v>
      </c>
      <c r="G87" s="47">
        <v>0.79305555555555562</v>
      </c>
      <c r="H87" s="48" t="s">
        <v>31</v>
      </c>
      <c r="I87" s="61">
        <v>11</v>
      </c>
      <c r="J87" s="45" t="s">
        <v>65</v>
      </c>
      <c r="K87" s="53">
        <v>26.75</v>
      </c>
      <c r="L87" s="53">
        <f t="shared" si="4"/>
        <v>25.61</v>
      </c>
      <c r="M87" s="46">
        <v>44879</v>
      </c>
      <c r="N87" s="47">
        <v>0.15555555555555556</v>
      </c>
      <c r="O87" s="68" t="s">
        <v>71</v>
      </c>
      <c r="P87" s="45">
        <v>3</v>
      </c>
      <c r="Q87" s="45" t="s">
        <v>75</v>
      </c>
      <c r="R87" s="49">
        <v>0</v>
      </c>
      <c r="S87" s="50">
        <v>8420000</v>
      </c>
      <c r="T87" s="51" t="s">
        <v>6</v>
      </c>
      <c r="U87" s="58" t="s">
        <v>6</v>
      </c>
      <c r="V87" s="58" t="s">
        <v>6</v>
      </c>
      <c r="W87" s="51" t="s">
        <v>6</v>
      </c>
      <c r="X87" s="51" t="s">
        <v>6</v>
      </c>
      <c r="Y87" s="52">
        <v>0.9</v>
      </c>
      <c r="Z87" s="52">
        <v>0</v>
      </c>
      <c r="AA87" s="53">
        <v>0.36</v>
      </c>
      <c r="AB87" s="53">
        <v>0.23</v>
      </c>
      <c r="AC87" s="53">
        <v>0.5</v>
      </c>
      <c r="AD87" s="44" t="s">
        <v>12</v>
      </c>
      <c r="AE87" s="45">
        <v>110</v>
      </c>
      <c r="AF87" s="45">
        <v>3</v>
      </c>
      <c r="AG87" s="54"/>
      <c r="AH87" s="54" t="s">
        <v>76</v>
      </c>
      <c r="AI87" s="44" t="s">
        <v>4</v>
      </c>
      <c r="AJ87" s="45" t="s">
        <v>71</v>
      </c>
      <c r="AK87" s="55" t="s">
        <v>141</v>
      </c>
      <c r="AL87" s="56" t="s">
        <v>86</v>
      </c>
    </row>
    <row r="88" spans="1:38" s="44" customFormat="1" x14ac:dyDescent="0.35">
      <c r="A88" s="42">
        <v>44866</v>
      </c>
      <c r="B88" s="43" t="s">
        <v>132</v>
      </c>
      <c r="C88" s="44" t="s">
        <v>66</v>
      </c>
      <c r="D88" s="44" t="s">
        <v>69</v>
      </c>
      <c r="E88" s="45" t="s">
        <v>1</v>
      </c>
      <c r="F88" s="46">
        <v>44878</v>
      </c>
      <c r="G88" s="47">
        <v>0.79722222222222217</v>
      </c>
      <c r="H88" s="48" t="s">
        <v>32</v>
      </c>
      <c r="I88" s="61">
        <v>12</v>
      </c>
      <c r="J88" s="45" t="s">
        <v>64</v>
      </c>
      <c r="K88" s="53">
        <v>23.01</v>
      </c>
      <c r="L88" s="53">
        <f t="shared" si="4"/>
        <v>21.87</v>
      </c>
      <c r="M88" s="46">
        <v>44879</v>
      </c>
      <c r="N88" s="47">
        <v>0.14027777777777778</v>
      </c>
      <c r="O88" s="68" t="s">
        <v>71</v>
      </c>
      <c r="P88" s="45">
        <v>1</v>
      </c>
      <c r="Q88" s="45" t="s">
        <v>75</v>
      </c>
      <c r="R88" s="49">
        <v>0</v>
      </c>
      <c r="S88" s="50">
        <v>5590000</v>
      </c>
      <c r="T88" s="51">
        <f>(_xlfn.STDEV.P(S88:S90)/AVERAGE(S88:S90))*100</f>
        <v>24.083085075199389</v>
      </c>
      <c r="U88" s="58">
        <f>AVERAGE(S88:S90)</f>
        <v>8476666.666666666</v>
      </c>
      <c r="V88" s="58">
        <f>U88-$U$19</f>
        <v>8349999.9999999991</v>
      </c>
      <c r="W88" s="51">
        <f t="shared" si="3"/>
        <v>8.4766666666666666</v>
      </c>
      <c r="X88" s="51">
        <f>W88-$W$19</f>
        <v>8.35</v>
      </c>
      <c r="Y88" s="52">
        <v>5.5</v>
      </c>
      <c r="Z88" s="52">
        <v>0</v>
      </c>
      <c r="AA88" s="53">
        <v>0.8</v>
      </c>
      <c r="AB88" s="53">
        <v>0.4</v>
      </c>
      <c r="AC88" s="53">
        <v>2.23</v>
      </c>
      <c r="AD88" s="44" t="s">
        <v>12</v>
      </c>
      <c r="AE88" s="45">
        <v>73</v>
      </c>
      <c r="AF88" s="45">
        <v>3</v>
      </c>
      <c r="AG88" s="54" t="s">
        <v>13</v>
      </c>
      <c r="AH88" s="54" t="s">
        <v>76</v>
      </c>
      <c r="AI88" s="44" t="s">
        <v>4</v>
      </c>
      <c r="AJ88" s="45" t="s">
        <v>71</v>
      </c>
      <c r="AK88" s="55" t="s">
        <v>126</v>
      </c>
      <c r="AL88" s="56" t="s">
        <v>86</v>
      </c>
    </row>
    <row r="89" spans="1:38" s="44" customFormat="1" x14ac:dyDescent="0.35">
      <c r="A89" s="42">
        <v>44866</v>
      </c>
      <c r="B89" s="43" t="s">
        <v>132</v>
      </c>
      <c r="C89" s="44" t="s">
        <v>66</v>
      </c>
      <c r="D89" s="44" t="s">
        <v>69</v>
      </c>
      <c r="E89" s="45" t="s">
        <v>1</v>
      </c>
      <c r="F89" s="46">
        <v>44878</v>
      </c>
      <c r="G89" s="47">
        <v>0.79722222222222217</v>
      </c>
      <c r="H89" s="48" t="s">
        <v>32</v>
      </c>
      <c r="I89" s="61">
        <v>12</v>
      </c>
      <c r="J89" s="45" t="s">
        <v>64</v>
      </c>
      <c r="K89" s="53">
        <v>23.01</v>
      </c>
      <c r="L89" s="53">
        <f t="shared" si="4"/>
        <v>21.87</v>
      </c>
      <c r="M89" s="46">
        <v>44879</v>
      </c>
      <c r="N89" s="47">
        <v>0.14166666666666666</v>
      </c>
      <c r="O89" s="68" t="s">
        <v>71</v>
      </c>
      <c r="P89" s="45">
        <v>2</v>
      </c>
      <c r="Q89" s="45" t="s">
        <v>75</v>
      </c>
      <c r="R89" s="49">
        <v>0</v>
      </c>
      <c r="S89" s="50">
        <v>9960000</v>
      </c>
      <c r="T89" s="51" t="s">
        <v>6</v>
      </c>
      <c r="U89" s="58" t="s">
        <v>6</v>
      </c>
      <c r="V89" s="58" t="s">
        <v>6</v>
      </c>
      <c r="W89" s="51" t="s">
        <v>6</v>
      </c>
      <c r="X89" s="51" t="s">
        <v>6</v>
      </c>
      <c r="Y89" s="52">
        <v>8.5</v>
      </c>
      <c r="Z89" s="52">
        <v>0</v>
      </c>
      <c r="AA89" s="53">
        <v>2.35</v>
      </c>
      <c r="AB89" s="53">
        <v>0.99</v>
      </c>
      <c r="AC89" s="53">
        <v>5.4</v>
      </c>
      <c r="AD89" s="44" t="s">
        <v>12</v>
      </c>
      <c r="AE89" s="45">
        <v>130</v>
      </c>
      <c r="AF89" s="45">
        <v>3</v>
      </c>
      <c r="AG89" s="54" t="s">
        <v>13</v>
      </c>
      <c r="AH89" s="54" t="s">
        <v>76</v>
      </c>
      <c r="AI89" s="44" t="s">
        <v>4</v>
      </c>
      <c r="AJ89" s="45" t="s">
        <v>71</v>
      </c>
      <c r="AK89" s="55" t="s">
        <v>126</v>
      </c>
      <c r="AL89" s="56" t="s">
        <v>86</v>
      </c>
    </row>
    <row r="90" spans="1:38" s="44" customFormat="1" x14ac:dyDescent="0.35">
      <c r="A90" s="42">
        <v>44866</v>
      </c>
      <c r="B90" s="43" t="s">
        <v>132</v>
      </c>
      <c r="C90" s="44" t="s">
        <v>66</v>
      </c>
      <c r="D90" s="44" t="s">
        <v>69</v>
      </c>
      <c r="E90" s="45" t="s">
        <v>1</v>
      </c>
      <c r="F90" s="46">
        <v>44878</v>
      </c>
      <c r="G90" s="47">
        <v>0.79722222222222217</v>
      </c>
      <c r="H90" s="48" t="s">
        <v>32</v>
      </c>
      <c r="I90" s="61">
        <v>12</v>
      </c>
      <c r="J90" s="45" t="s">
        <v>64</v>
      </c>
      <c r="K90" s="53">
        <v>23.01</v>
      </c>
      <c r="L90" s="53">
        <f t="shared" si="4"/>
        <v>21.87</v>
      </c>
      <c r="M90" s="46">
        <v>44879</v>
      </c>
      <c r="N90" s="47">
        <v>0.14305555555555557</v>
      </c>
      <c r="O90" s="68" t="s">
        <v>71</v>
      </c>
      <c r="P90" s="45">
        <v>3</v>
      </c>
      <c r="Q90" s="45" t="s">
        <v>75</v>
      </c>
      <c r="R90" s="49">
        <v>0</v>
      </c>
      <c r="S90" s="50">
        <v>9880000</v>
      </c>
      <c r="T90" s="51" t="s">
        <v>6</v>
      </c>
      <c r="U90" s="58" t="s">
        <v>6</v>
      </c>
      <c r="V90" s="58" t="s">
        <v>6</v>
      </c>
      <c r="W90" s="51" t="s">
        <v>6</v>
      </c>
      <c r="X90" s="51" t="s">
        <v>6</v>
      </c>
      <c r="Y90" s="52">
        <v>11.6</v>
      </c>
      <c r="Z90" s="52">
        <v>0</v>
      </c>
      <c r="AA90" s="53">
        <v>2.31</v>
      </c>
      <c r="AB90" s="53">
        <v>0.9</v>
      </c>
      <c r="AC90" s="53">
        <v>6.94</v>
      </c>
      <c r="AD90" s="44" t="s">
        <v>12</v>
      </c>
      <c r="AE90" s="45">
        <v>129</v>
      </c>
      <c r="AF90" s="45">
        <v>3</v>
      </c>
      <c r="AG90" s="54" t="s">
        <v>13</v>
      </c>
      <c r="AH90" s="54" t="s">
        <v>76</v>
      </c>
      <c r="AI90" s="44" t="s">
        <v>4</v>
      </c>
      <c r="AJ90" s="45" t="s">
        <v>71</v>
      </c>
      <c r="AK90" s="55" t="s">
        <v>126</v>
      </c>
      <c r="AL90" s="56" t="s">
        <v>86</v>
      </c>
    </row>
    <row r="91" spans="1:38" s="44" customFormat="1" x14ac:dyDescent="0.35">
      <c r="A91" s="42">
        <v>44866</v>
      </c>
      <c r="B91" s="43" t="s">
        <v>132</v>
      </c>
      <c r="C91" s="44" t="s">
        <v>66</v>
      </c>
      <c r="D91" s="44" t="s">
        <v>69</v>
      </c>
      <c r="E91" s="45" t="s">
        <v>1</v>
      </c>
      <c r="F91" s="46">
        <v>44878</v>
      </c>
      <c r="G91" s="47">
        <v>0.79722222222222217</v>
      </c>
      <c r="H91" s="48" t="s">
        <v>33</v>
      </c>
      <c r="I91" s="61">
        <v>12</v>
      </c>
      <c r="J91" s="45" t="s">
        <v>65</v>
      </c>
      <c r="K91" s="53">
        <v>22.17</v>
      </c>
      <c r="L91" s="53">
        <f t="shared" si="4"/>
        <v>21.03</v>
      </c>
      <c r="M91" s="46">
        <v>44879</v>
      </c>
      <c r="N91" s="47">
        <v>0.13125000000000001</v>
      </c>
      <c r="O91" s="68" t="s">
        <v>71</v>
      </c>
      <c r="P91" s="45">
        <v>1</v>
      </c>
      <c r="Q91" s="45" t="s">
        <v>75</v>
      </c>
      <c r="R91" s="49">
        <v>0</v>
      </c>
      <c r="S91" s="50">
        <v>9600000</v>
      </c>
      <c r="T91" s="51">
        <f>(_xlfn.STDEV.P(S91:S93)/AVERAGE(S91:S93))*100</f>
        <v>7.3833744448036098</v>
      </c>
      <c r="U91" s="58">
        <f>AVERAGE(S91:S93)</f>
        <v>8943333.333333334</v>
      </c>
      <c r="V91" s="58">
        <f>U91-$U$19</f>
        <v>8816666.6666666679</v>
      </c>
      <c r="W91" s="51">
        <f t="shared" si="3"/>
        <v>8.9433333333333334</v>
      </c>
      <c r="X91" s="51">
        <f>W91-$W$19</f>
        <v>8.8166666666666664</v>
      </c>
      <c r="Y91" s="52">
        <v>1.9</v>
      </c>
      <c r="Z91" s="52">
        <v>0</v>
      </c>
      <c r="AA91" s="53">
        <v>0.23</v>
      </c>
      <c r="AB91" s="53">
        <v>0.12</v>
      </c>
      <c r="AC91" s="53">
        <v>0.38</v>
      </c>
      <c r="AD91" s="44" t="s">
        <v>8</v>
      </c>
      <c r="AE91" s="45">
        <v>209</v>
      </c>
      <c r="AF91" s="45">
        <v>5</v>
      </c>
      <c r="AG91" s="54"/>
      <c r="AH91" s="54" t="s">
        <v>76</v>
      </c>
      <c r="AI91" s="44" t="s">
        <v>4</v>
      </c>
      <c r="AJ91" s="45" t="s">
        <v>76</v>
      </c>
      <c r="AK91" s="55" t="s">
        <v>6</v>
      </c>
      <c r="AL91" s="56" t="s">
        <v>86</v>
      </c>
    </row>
    <row r="92" spans="1:38" s="44" customFormat="1" x14ac:dyDescent="0.35">
      <c r="A92" s="42">
        <v>44866</v>
      </c>
      <c r="B92" s="43" t="s">
        <v>132</v>
      </c>
      <c r="C92" s="44" t="s">
        <v>66</v>
      </c>
      <c r="D92" s="44" t="s">
        <v>69</v>
      </c>
      <c r="E92" s="45" t="s">
        <v>1</v>
      </c>
      <c r="F92" s="46">
        <v>44878</v>
      </c>
      <c r="G92" s="47">
        <v>0.79722222222222217</v>
      </c>
      <c r="H92" s="48" t="s">
        <v>33</v>
      </c>
      <c r="I92" s="61">
        <v>12</v>
      </c>
      <c r="J92" s="45" t="s">
        <v>65</v>
      </c>
      <c r="K92" s="53">
        <v>22.17</v>
      </c>
      <c r="L92" s="53">
        <f t="shared" si="4"/>
        <v>21.03</v>
      </c>
      <c r="M92" s="46">
        <v>44879</v>
      </c>
      <c r="N92" s="47">
        <v>0.13194444444444445</v>
      </c>
      <c r="O92" s="68" t="s">
        <v>71</v>
      </c>
      <c r="P92" s="45">
        <v>2</v>
      </c>
      <c r="Q92" s="45" t="s">
        <v>75</v>
      </c>
      <c r="R92" s="49">
        <v>0</v>
      </c>
      <c r="S92" s="50">
        <v>9190000</v>
      </c>
      <c r="T92" s="51" t="s">
        <v>6</v>
      </c>
      <c r="U92" s="58" t="s">
        <v>6</v>
      </c>
      <c r="V92" s="58" t="s">
        <v>6</v>
      </c>
      <c r="W92" s="51" t="s">
        <v>6</v>
      </c>
      <c r="X92" s="51" t="s">
        <v>6</v>
      </c>
      <c r="Y92" s="52">
        <v>0.8</v>
      </c>
      <c r="Z92" s="52">
        <v>0</v>
      </c>
      <c r="AA92" s="53">
        <v>0.15</v>
      </c>
      <c r="AB92" s="53">
        <v>0.04</v>
      </c>
      <c r="AC92" s="53">
        <v>0.22</v>
      </c>
      <c r="AD92" s="44" t="s">
        <v>8</v>
      </c>
      <c r="AE92" s="45">
        <v>120</v>
      </c>
      <c r="AF92" s="45">
        <v>3</v>
      </c>
      <c r="AG92" s="54"/>
      <c r="AH92" s="54" t="s">
        <v>76</v>
      </c>
      <c r="AI92" s="44" t="s">
        <v>4</v>
      </c>
      <c r="AJ92" s="45" t="s">
        <v>71</v>
      </c>
      <c r="AK92" s="55" t="s">
        <v>141</v>
      </c>
      <c r="AL92" s="56" t="s">
        <v>86</v>
      </c>
    </row>
    <row r="93" spans="1:38" s="44" customFormat="1" x14ac:dyDescent="0.35">
      <c r="A93" s="42">
        <v>44866</v>
      </c>
      <c r="B93" s="43" t="s">
        <v>132</v>
      </c>
      <c r="C93" s="44" t="s">
        <v>66</v>
      </c>
      <c r="D93" s="44" t="s">
        <v>69</v>
      </c>
      <c r="E93" s="45" t="s">
        <v>1</v>
      </c>
      <c r="F93" s="46">
        <v>44878</v>
      </c>
      <c r="G93" s="47">
        <v>0.79722222222222217</v>
      </c>
      <c r="H93" s="48" t="s">
        <v>33</v>
      </c>
      <c r="I93" s="61">
        <v>12</v>
      </c>
      <c r="J93" s="45" t="s">
        <v>65</v>
      </c>
      <c r="K93" s="53">
        <v>22.17</v>
      </c>
      <c r="L93" s="53">
        <f t="shared" si="4"/>
        <v>21.03</v>
      </c>
      <c r="M93" s="46">
        <v>44879</v>
      </c>
      <c r="N93" s="47">
        <v>0.13263888888888889</v>
      </c>
      <c r="O93" s="68" t="s">
        <v>71</v>
      </c>
      <c r="P93" s="45">
        <v>3</v>
      </c>
      <c r="Q93" s="45" t="s">
        <v>75</v>
      </c>
      <c r="R93" s="49">
        <v>0</v>
      </c>
      <c r="S93" s="50">
        <v>8039999.9999999991</v>
      </c>
      <c r="T93" s="51" t="s">
        <v>6</v>
      </c>
      <c r="U93" s="58" t="s">
        <v>6</v>
      </c>
      <c r="V93" s="58" t="s">
        <v>6</v>
      </c>
      <c r="W93" s="51" t="s">
        <v>6</v>
      </c>
      <c r="X93" s="51" t="s">
        <v>6</v>
      </c>
      <c r="Y93" s="52">
        <v>0</v>
      </c>
      <c r="Z93" s="52">
        <v>0</v>
      </c>
      <c r="AA93" s="53">
        <v>0</v>
      </c>
      <c r="AB93" s="53">
        <v>0</v>
      </c>
      <c r="AC93" s="53">
        <v>0</v>
      </c>
      <c r="AD93" s="44" t="s">
        <v>8</v>
      </c>
      <c r="AE93" s="45">
        <v>140</v>
      </c>
      <c r="AF93" s="45">
        <v>4</v>
      </c>
      <c r="AG93" s="54"/>
      <c r="AH93" s="54" t="s">
        <v>76</v>
      </c>
      <c r="AI93" s="44" t="s">
        <v>4</v>
      </c>
      <c r="AJ93" s="45" t="s">
        <v>71</v>
      </c>
      <c r="AK93" s="55" t="s">
        <v>141</v>
      </c>
      <c r="AL93" s="56" t="s">
        <v>86</v>
      </c>
    </row>
    <row r="94" spans="1:38" s="44" customFormat="1" x14ac:dyDescent="0.35">
      <c r="A94" s="42">
        <v>44866</v>
      </c>
      <c r="B94" s="43" t="s">
        <v>132</v>
      </c>
      <c r="C94" s="44" t="s">
        <v>66</v>
      </c>
      <c r="D94" s="44" t="s">
        <v>69</v>
      </c>
      <c r="E94" s="45" t="s">
        <v>1</v>
      </c>
      <c r="F94" s="46">
        <v>44878</v>
      </c>
      <c r="G94" s="47">
        <v>0.7993055555555556</v>
      </c>
      <c r="H94" s="48" t="s">
        <v>34</v>
      </c>
      <c r="I94" s="61">
        <v>13</v>
      </c>
      <c r="J94" s="45" t="s">
        <v>64</v>
      </c>
      <c r="K94" s="53">
        <v>19.2</v>
      </c>
      <c r="L94" s="53">
        <f t="shared" si="4"/>
        <v>18.059999999999999</v>
      </c>
      <c r="M94" s="46">
        <v>44879</v>
      </c>
      <c r="N94" s="47">
        <v>0.12430555555555556</v>
      </c>
      <c r="O94" s="68" t="s">
        <v>71</v>
      </c>
      <c r="P94" s="45">
        <v>1</v>
      </c>
      <c r="Q94" s="45" t="s">
        <v>75</v>
      </c>
      <c r="R94" s="49">
        <v>0</v>
      </c>
      <c r="S94" s="50">
        <v>5230000</v>
      </c>
      <c r="T94" s="51">
        <f>(_xlfn.STDEV.P(S94:S96)/AVERAGE(S94:S96))*100</f>
        <v>23.864005779695351</v>
      </c>
      <c r="U94" s="58">
        <f>AVERAGE(S94:S96)</f>
        <v>6586666.666666667</v>
      </c>
      <c r="V94" s="58">
        <f>U94-$U$19</f>
        <v>6460000</v>
      </c>
      <c r="W94" s="51">
        <f t="shared" si="3"/>
        <v>6.5866666666666669</v>
      </c>
      <c r="X94" s="51">
        <f>W94-$W$19</f>
        <v>6.46</v>
      </c>
      <c r="Y94" s="52">
        <v>12.1</v>
      </c>
      <c r="Z94" s="52">
        <v>1.1000000000000001</v>
      </c>
      <c r="AA94" s="53">
        <v>3.1</v>
      </c>
      <c r="AB94" s="53">
        <v>1.71</v>
      </c>
      <c r="AC94" s="53">
        <v>7.02</v>
      </c>
      <c r="AD94" s="44" t="s">
        <v>8</v>
      </c>
      <c r="AE94" s="45">
        <v>91</v>
      </c>
      <c r="AF94" s="45">
        <v>4</v>
      </c>
      <c r="AG94" s="54" t="s">
        <v>13</v>
      </c>
      <c r="AH94" s="54" t="s">
        <v>76</v>
      </c>
      <c r="AI94" s="44" t="s">
        <v>4</v>
      </c>
      <c r="AJ94" s="45" t="s">
        <v>71</v>
      </c>
      <c r="AK94" s="55" t="s">
        <v>126</v>
      </c>
      <c r="AL94" s="56" t="s">
        <v>86</v>
      </c>
    </row>
    <row r="95" spans="1:38" s="44" customFormat="1" x14ac:dyDescent="0.35">
      <c r="A95" s="42">
        <v>44866</v>
      </c>
      <c r="B95" s="43" t="s">
        <v>132</v>
      </c>
      <c r="C95" s="44" t="s">
        <v>66</v>
      </c>
      <c r="D95" s="44" t="s">
        <v>69</v>
      </c>
      <c r="E95" s="45" t="s">
        <v>1</v>
      </c>
      <c r="F95" s="46">
        <v>44878</v>
      </c>
      <c r="G95" s="47">
        <v>0.7993055555555556</v>
      </c>
      <c r="H95" s="48" t="s">
        <v>34</v>
      </c>
      <c r="I95" s="61">
        <v>13</v>
      </c>
      <c r="J95" s="45" t="s">
        <v>64</v>
      </c>
      <c r="K95" s="53">
        <v>19.2</v>
      </c>
      <c r="L95" s="53">
        <f t="shared" si="4"/>
        <v>18.059999999999999</v>
      </c>
      <c r="M95" s="46">
        <v>44879</v>
      </c>
      <c r="N95" s="47">
        <v>0.12013888888888889</v>
      </c>
      <c r="O95" s="68" t="s">
        <v>71</v>
      </c>
      <c r="P95" s="45">
        <v>2</v>
      </c>
      <c r="Q95" s="45" t="s">
        <v>75</v>
      </c>
      <c r="R95" s="49">
        <v>0</v>
      </c>
      <c r="S95" s="50">
        <v>8790000</v>
      </c>
      <c r="T95" s="51" t="s">
        <v>6</v>
      </c>
      <c r="U95" s="58" t="s">
        <v>6</v>
      </c>
      <c r="V95" s="58" t="s">
        <v>6</v>
      </c>
      <c r="W95" s="51" t="s">
        <v>6</v>
      </c>
      <c r="X95" s="51" t="s">
        <v>6</v>
      </c>
      <c r="Y95" s="52">
        <v>0.7</v>
      </c>
      <c r="Z95" s="52">
        <v>0</v>
      </c>
      <c r="AA95" s="53">
        <v>0.27</v>
      </c>
      <c r="AB95" s="53">
        <v>0.19</v>
      </c>
      <c r="AC95" s="53">
        <v>0.56999999999999995</v>
      </c>
      <c r="AD95" s="44" t="s">
        <v>8</v>
      </c>
      <c r="AE95" s="45">
        <v>153</v>
      </c>
      <c r="AF95" s="45">
        <v>4</v>
      </c>
      <c r="AG95" s="54" t="s">
        <v>13</v>
      </c>
      <c r="AH95" s="54" t="s">
        <v>76</v>
      </c>
      <c r="AI95" s="44" t="s">
        <v>4</v>
      </c>
      <c r="AJ95" s="45" t="s">
        <v>71</v>
      </c>
      <c r="AK95" s="55" t="s">
        <v>126</v>
      </c>
      <c r="AL95" s="56" t="s">
        <v>86</v>
      </c>
    </row>
    <row r="96" spans="1:38" s="44" customFormat="1" x14ac:dyDescent="0.35">
      <c r="A96" s="42">
        <v>44866</v>
      </c>
      <c r="B96" s="43" t="s">
        <v>132</v>
      </c>
      <c r="C96" s="44" t="s">
        <v>66</v>
      </c>
      <c r="D96" s="44" t="s">
        <v>69</v>
      </c>
      <c r="E96" s="45" t="s">
        <v>1</v>
      </c>
      <c r="F96" s="46">
        <v>44878</v>
      </c>
      <c r="G96" s="47">
        <v>0.7993055555555556</v>
      </c>
      <c r="H96" s="48" t="s">
        <v>34</v>
      </c>
      <c r="I96" s="61">
        <v>13</v>
      </c>
      <c r="J96" s="45" t="s">
        <v>64</v>
      </c>
      <c r="K96" s="53">
        <v>19.2</v>
      </c>
      <c r="L96" s="53">
        <f t="shared" si="4"/>
        <v>18.059999999999999</v>
      </c>
      <c r="M96" s="46">
        <v>44879</v>
      </c>
      <c r="N96" s="47">
        <v>0.12291666666666667</v>
      </c>
      <c r="O96" s="68" t="s">
        <v>71</v>
      </c>
      <c r="P96" s="45">
        <v>3</v>
      </c>
      <c r="Q96" s="45" t="s">
        <v>75</v>
      </c>
      <c r="R96" s="49">
        <v>0</v>
      </c>
      <c r="S96" s="50">
        <v>5740000</v>
      </c>
      <c r="T96" s="51" t="s">
        <v>6</v>
      </c>
      <c r="U96" s="58" t="s">
        <v>6</v>
      </c>
      <c r="V96" s="58" t="s">
        <v>6</v>
      </c>
      <c r="W96" s="51" t="s">
        <v>6</v>
      </c>
      <c r="X96" s="51" t="s">
        <v>6</v>
      </c>
      <c r="Y96" s="52">
        <v>10</v>
      </c>
      <c r="Z96" s="52">
        <v>0</v>
      </c>
      <c r="AA96" s="53">
        <v>1.95</v>
      </c>
      <c r="AB96" s="53">
        <v>0.79</v>
      </c>
      <c r="AC96" s="53">
        <v>6.16</v>
      </c>
      <c r="AD96" s="44" t="s">
        <v>8</v>
      </c>
      <c r="AE96" s="45">
        <v>100</v>
      </c>
      <c r="AF96" s="45">
        <v>4</v>
      </c>
      <c r="AG96" s="54" t="s">
        <v>13</v>
      </c>
      <c r="AH96" s="54" t="s">
        <v>76</v>
      </c>
      <c r="AI96" s="44" t="s">
        <v>4</v>
      </c>
      <c r="AJ96" s="45" t="s">
        <v>71</v>
      </c>
      <c r="AK96" s="55" t="s">
        <v>126</v>
      </c>
      <c r="AL96" s="56" t="s">
        <v>86</v>
      </c>
    </row>
    <row r="97" spans="1:38" s="44" customFormat="1" x14ac:dyDescent="0.35">
      <c r="A97" s="42">
        <v>44866</v>
      </c>
      <c r="B97" s="43" t="s">
        <v>132</v>
      </c>
      <c r="C97" s="44" t="s">
        <v>66</v>
      </c>
      <c r="D97" s="44" t="s">
        <v>69</v>
      </c>
      <c r="E97" s="45" t="s">
        <v>1</v>
      </c>
      <c r="F97" s="46">
        <v>44878</v>
      </c>
      <c r="G97" s="47">
        <v>0.7993055555555556</v>
      </c>
      <c r="H97" s="48" t="s">
        <v>35</v>
      </c>
      <c r="I97" s="61">
        <v>13</v>
      </c>
      <c r="J97" s="45" t="s">
        <v>65</v>
      </c>
      <c r="K97" s="53">
        <v>19.05</v>
      </c>
      <c r="L97" s="53">
        <f t="shared" si="4"/>
        <v>17.91</v>
      </c>
      <c r="M97" s="46">
        <v>44879</v>
      </c>
      <c r="N97" s="47">
        <v>0.12638888888888888</v>
      </c>
      <c r="O97" s="68" t="s">
        <v>71</v>
      </c>
      <c r="P97" s="45">
        <v>1</v>
      </c>
      <c r="Q97" s="45" t="s">
        <v>75</v>
      </c>
      <c r="R97" s="49">
        <v>0</v>
      </c>
      <c r="S97" s="50">
        <v>8039999.9999999991</v>
      </c>
      <c r="T97" s="51">
        <f>(_xlfn.STDEV.P(S97:S99)/AVERAGE(S97:S99))*100</f>
        <v>8.6054176291516384</v>
      </c>
      <c r="U97" s="58">
        <f>AVERAGE(S97:S99)</f>
        <v>9143333.333333334</v>
      </c>
      <c r="V97" s="58">
        <f>U97-$U$19</f>
        <v>9016666.6666666679</v>
      </c>
      <c r="W97" s="51">
        <f t="shared" si="3"/>
        <v>9.1433333333333344</v>
      </c>
      <c r="X97" s="51">
        <f>W97-$W$19</f>
        <v>9.0166666666666675</v>
      </c>
      <c r="Y97" s="52">
        <v>11.4</v>
      </c>
      <c r="Z97" s="52">
        <v>1.9</v>
      </c>
      <c r="AA97" s="53">
        <v>2.79</v>
      </c>
      <c r="AB97" s="53">
        <v>1.61</v>
      </c>
      <c r="AC97" s="53">
        <v>8.39</v>
      </c>
      <c r="AD97" s="44" t="s">
        <v>8</v>
      </c>
      <c r="AE97" s="45">
        <v>105</v>
      </c>
      <c r="AF97" s="45">
        <v>3</v>
      </c>
      <c r="AG97" s="54"/>
      <c r="AH97" s="54" t="s">
        <v>76</v>
      </c>
      <c r="AI97" s="44" t="s">
        <v>4</v>
      </c>
      <c r="AJ97" s="45" t="s">
        <v>76</v>
      </c>
      <c r="AK97" s="55" t="s">
        <v>6</v>
      </c>
      <c r="AL97" s="56" t="s">
        <v>86</v>
      </c>
    </row>
    <row r="98" spans="1:38" s="44" customFormat="1" x14ac:dyDescent="0.35">
      <c r="A98" s="42">
        <v>44866</v>
      </c>
      <c r="B98" s="43" t="s">
        <v>132</v>
      </c>
      <c r="C98" s="44" t="s">
        <v>66</v>
      </c>
      <c r="D98" s="44" t="s">
        <v>69</v>
      </c>
      <c r="E98" s="45" t="s">
        <v>1</v>
      </c>
      <c r="F98" s="46">
        <v>44878</v>
      </c>
      <c r="G98" s="47">
        <v>0.7993055555555556</v>
      </c>
      <c r="H98" s="48" t="s">
        <v>35</v>
      </c>
      <c r="I98" s="61">
        <v>13</v>
      </c>
      <c r="J98" s="45" t="s">
        <v>65</v>
      </c>
      <c r="K98" s="53">
        <v>19.05</v>
      </c>
      <c r="L98" s="53">
        <f t="shared" si="4"/>
        <v>17.91</v>
      </c>
      <c r="M98" s="46">
        <v>44879</v>
      </c>
      <c r="N98" s="47">
        <v>0.1277777777777778</v>
      </c>
      <c r="O98" s="68" t="s">
        <v>71</v>
      </c>
      <c r="P98" s="45">
        <v>2</v>
      </c>
      <c r="Q98" s="45" t="s">
        <v>75</v>
      </c>
      <c r="R98" s="49">
        <v>0</v>
      </c>
      <c r="S98" s="50">
        <v>9820000</v>
      </c>
      <c r="T98" s="51" t="s">
        <v>6</v>
      </c>
      <c r="U98" s="58" t="s">
        <v>6</v>
      </c>
      <c r="V98" s="58" t="s">
        <v>6</v>
      </c>
      <c r="W98" s="51" t="s">
        <v>6</v>
      </c>
      <c r="X98" s="51" t="s">
        <v>6</v>
      </c>
      <c r="Y98" s="52">
        <v>16.399999999999999</v>
      </c>
      <c r="Z98" s="52">
        <v>0.6</v>
      </c>
      <c r="AA98" s="53">
        <v>4.62</v>
      </c>
      <c r="AB98" s="53">
        <v>1.88</v>
      </c>
      <c r="AC98" s="53">
        <v>10.58</v>
      </c>
      <c r="AD98" s="44" t="s">
        <v>8</v>
      </c>
      <c r="AE98" s="45">
        <v>171</v>
      </c>
      <c r="AF98" s="45">
        <v>4</v>
      </c>
      <c r="AG98" s="54"/>
      <c r="AH98" s="54" t="s">
        <v>76</v>
      </c>
      <c r="AI98" s="44" t="s">
        <v>4</v>
      </c>
      <c r="AJ98" s="45" t="s">
        <v>71</v>
      </c>
      <c r="AK98" s="55" t="s">
        <v>141</v>
      </c>
      <c r="AL98" s="56" t="s">
        <v>86</v>
      </c>
    </row>
    <row r="99" spans="1:38" s="44" customFormat="1" x14ac:dyDescent="0.35">
      <c r="A99" s="42">
        <v>44866</v>
      </c>
      <c r="B99" s="43" t="s">
        <v>132</v>
      </c>
      <c r="C99" s="44" t="s">
        <v>66</v>
      </c>
      <c r="D99" s="44" t="s">
        <v>69</v>
      </c>
      <c r="E99" s="45" t="s">
        <v>1</v>
      </c>
      <c r="F99" s="46">
        <v>44878</v>
      </c>
      <c r="G99" s="47">
        <v>0.7993055555555556</v>
      </c>
      <c r="H99" s="48" t="s">
        <v>35</v>
      </c>
      <c r="I99" s="61">
        <v>13</v>
      </c>
      <c r="J99" s="45" t="s">
        <v>65</v>
      </c>
      <c r="K99" s="53">
        <v>19.05</v>
      </c>
      <c r="L99" s="53">
        <f t="shared" si="4"/>
        <v>17.91</v>
      </c>
      <c r="M99" s="46">
        <v>44879</v>
      </c>
      <c r="N99" s="47">
        <v>0.12847222222222224</v>
      </c>
      <c r="O99" s="68" t="s">
        <v>71</v>
      </c>
      <c r="P99" s="45">
        <v>3</v>
      </c>
      <c r="Q99" s="45" t="s">
        <v>75</v>
      </c>
      <c r="R99" s="49">
        <v>0</v>
      </c>
      <c r="S99" s="50">
        <v>9570000</v>
      </c>
      <c r="T99" s="51" t="s">
        <v>6</v>
      </c>
      <c r="U99" s="58" t="s">
        <v>6</v>
      </c>
      <c r="V99" s="58" t="s">
        <v>6</v>
      </c>
      <c r="W99" s="51" t="s">
        <v>6</v>
      </c>
      <c r="X99" s="51" t="s">
        <v>6</v>
      </c>
      <c r="Y99" s="52">
        <v>11.2</v>
      </c>
      <c r="Z99" s="52">
        <v>0.8</v>
      </c>
      <c r="AA99" s="53">
        <v>2.67</v>
      </c>
      <c r="AB99" s="53">
        <v>1.18</v>
      </c>
      <c r="AC99" s="53">
        <v>5.81</v>
      </c>
      <c r="AD99" s="44" t="s">
        <v>8</v>
      </c>
      <c r="AE99" s="45">
        <v>125</v>
      </c>
      <c r="AF99" s="45">
        <v>3</v>
      </c>
      <c r="AG99" s="54"/>
      <c r="AH99" s="54" t="s">
        <v>76</v>
      </c>
      <c r="AI99" s="44" t="s">
        <v>4</v>
      </c>
      <c r="AJ99" s="45" t="s">
        <v>71</v>
      </c>
      <c r="AK99" s="55" t="s">
        <v>141</v>
      </c>
      <c r="AL99" s="56" t="s">
        <v>86</v>
      </c>
    </row>
    <row r="100" spans="1:38" s="44" customFormat="1" x14ac:dyDescent="0.35">
      <c r="A100" s="42">
        <v>44866</v>
      </c>
      <c r="B100" s="43" t="s">
        <v>132</v>
      </c>
      <c r="C100" s="44" t="s">
        <v>66</v>
      </c>
      <c r="D100" s="44" t="s">
        <v>69</v>
      </c>
      <c r="E100" s="45" t="s">
        <v>1</v>
      </c>
      <c r="F100" s="46">
        <v>44878</v>
      </c>
      <c r="G100" s="47">
        <v>0.8027777777777777</v>
      </c>
      <c r="H100" s="48" t="s">
        <v>36</v>
      </c>
      <c r="I100" s="61">
        <v>14</v>
      </c>
      <c r="J100" s="45" t="s">
        <v>64</v>
      </c>
      <c r="K100" s="53">
        <v>15.43</v>
      </c>
      <c r="L100" s="53">
        <f t="shared" si="4"/>
        <v>14.29</v>
      </c>
      <c r="M100" s="46">
        <v>44879</v>
      </c>
      <c r="N100" s="47">
        <v>0.10833333333333334</v>
      </c>
      <c r="O100" s="68" t="s">
        <v>71</v>
      </c>
      <c r="P100" s="45">
        <v>1</v>
      </c>
      <c r="Q100" s="45" t="s">
        <v>75</v>
      </c>
      <c r="R100" s="49">
        <v>0</v>
      </c>
      <c r="S100" s="50">
        <v>7730000</v>
      </c>
      <c r="T100" s="51">
        <f>(_xlfn.STDEV.P(S100:S102)/AVERAGE(S100:S102))*100</f>
        <v>12.118972372940704</v>
      </c>
      <c r="U100" s="58">
        <f>AVERAGE(S100:S102)</f>
        <v>6710000</v>
      </c>
      <c r="V100" s="58">
        <f>U100-$U$19</f>
        <v>6583333.333333333</v>
      </c>
      <c r="W100" s="51">
        <f t="shared" si="3"/>
        <v>6.71</v>
      </c>
      <c r="X100" s="51">
        <f>W100-$W$19</f>
        <v>6.583333333333333</v>
      </c>
      <c r="Y100" s="52">
        <v>2</v>
      </c>
      <c r="Z100" s="52">
        <v>0</v>
      </c>
      <c r="AA100" s="53">
        <v>0.26</v>
      </c>
      <c r="AB100" s="53">
        <v>0.14000000000000001</v>
      </c>
      <c r="AC100" s="53">
        <v>0.51</v>
      </c>
      <c r="AD100" s="44" t="s">
        <v>8</v>
      </c>
      <c r="AE100" s="45">
        <v>101</v>
      </c>
      <c r="AF100" s="45">
        <v>3</v>
      </c>
      <c r="AG100" s="54" t="s">
        <v>13</v>
      </c>
      <c r="AH100" s="54" t="s">
        <v>76</v>
      </c>
      <c r="AI100" s="44" t="s">
        <v>4</v>
      </c>
      <c r="AJ100" s="45" t="s">
        <v>71</v>
      </c>
      <c r="AK100" s="55" t="s">
        <v>126</v>
      </c>
      <c r="AL100" s="56" t="s">
        <v>86</v>
      </c>
    </row>
    <row r="101" spans="1:38" s="44" customFormat="1" x14ac:dyDescent="0.35">
      <c r="A101" s="42">
        <v>44866</v>
      </c>
      <c r="B101" s="43" t="s">
        <v>132</v>
      </c>
      <c r="C101" s="44" t="s">
        <v>66</v>
      </c>
      <c r="D101" s="44" t="s">
        <v>69</v>
      </c>
      <c r="E101" s="45" t="s">
        <v>1</v>
      </c>
      <c r="F101" s="46">
        <v>44878</v>
      </c>
      <c r="G101" s="47">
        <v>0.8027777777777777</v>
      </c>
      <c r="H101" s="48" t="s">
        <v>36</v>
      </c>
      <c r="I101" s="61">
        <v>14</v>
      </c>
      <c r="J101" s="45" t="s">
        <v>64</v>
      </c>
      <c r="K101" s="53">
        <v>15.43</v>
      </c>
      <c r="L101" s="53">
        <f t="shared" si="4"/>
        <v>14.29</v>
      </c>
      <c r="M101" s="46">
        <v>44879</v>
      </c>
      <c r="N101" s="47">
        <v>0.10902777777777778</v>
      </c>
      <c r="O101" s="68" t="s">
        <v>71</v>
      </c>
      <c r="P101" s="45">
        <v>2</v>
      </c>
      <c r="Q101" s="45" t="s">
        <v>75</v>
      </c>
      <c r="R101" s="49">
        <v>0</v>
      </c>
      <c r="S101" s="50">
        <v>5740000</v>
      </c>
      <c r="T101" s="51" t="s">
        <v>6</v>
      </c>
      <c r="U101" s="58" t="s">
        <v>6</v>
      </c>
      <c r="V101" s="58" t="s">
        <v>6</v>
      </c>
      <c r="W101" s="51" t="s">
        <v>6</v>
      </c>
      <c r="X101" s="51" t="s">
        <v>6</v>
      </c>
      <c r="Y101" s="52">
        <v>5</v>
      </c>
      <c r="Z101" s="52">
        <v>3</v>
      </c>
      <c r="AA101" s="53">
        <v>2.34</v>
      </c>
      <c r="AB101" s="53">
        <v>2.41</v>
      </c>
      <c r="AC101" s="53">
        <v>3.32</v>
      </c>
      <c r="AD101" s="44" t="s">
        <v>8</v>
      </c>
      <c r="AE101" s="45">
        <v>100</v>
      </c>
      <c r="AF101" s="45">
        <v>4</v>
      </c>
      <c r="AG101" s="54" t="s">
        <v>13</v>
      </c>
      <c r="AH101" s="54" t="s">
        <v>76</v>
      </c>
      <c r="AI101" s="44" t="s">
        <v>4</v>
      </c>
      <c r="AJ101" s="45" t="s">
        <v>71</v>
      </c>
      <c r="AK101" s="55" t="s">
        <v>126</v>
      </c>
      <c r="AL101" s="56" t="s">
        <v>86</v>
      </c>
    </row>
    <row r="102" spans="1:38" s="44" customFormat="1" x14ac:dyDescent="0.35">
      <c r="A102" s="42">
        <v>44866</v>
      </c>
      <c r="B102" s="43" t="s">
        <v>132</v>
      </c>
      <c r="C102" s="44" t="s">
        <v>66</v>
      </c>
      <c r="D102" s="44" t="s">
        <v>69</v>
      </c>
      <c r="E102" s="45" t="s">
        <v>1</v>
      </c>
      <c r="F102" s="46">
        <v>44878</v>
      </c>
      <c r="G102" s="47">
        <v>0.8027777777777777</v>
      </c>
      <c r="H102" s="48" t="s">
        <v>36</v>
      </c>
      <c r="I102" s="61">
        <v>14</v>
      </c>
      <c r="J102" s="45" t="s">
        <v>64</v>
      </c>
      <c r="K102" s="53">
        <v>15.43</v>
      </c>
      <c r="L102" s="53">
        <f t="shared" si="4"/>
        <v>14.29</v>
      </c>
      <c r="M102" s="46">
        <v>44879</v>
      </c>
      <c r="N102" s="47">
        <v>0.1111111111111111</v>
      </c>
      <c r="O102" s="68" t="s">
        <v>71</v>
      </c>
      <c r="P102" s="45">
        <v>3</v>
      </c>
      <c r="Q102" s="45" t="s">
        <v>75</v>
      </c>
      <c r="R102" s="49">
        <v>0</v>
      </c>
      <c r="S102" s="50">
        <v>6660000</v>
      </c>
      <c r="T102" s="51" t="s">
        <v>6</v>
      </c>
      <c r="U102" s="58" t="s">
        <v>6</v>
      </c>
      <c r="V102" s="58" t="s">
        <v>6</v>
      </c>
      <c r="W102" s="51" t="s">
        <v>6</v>
      </c>
      <c r="X102" s="51" t="s">
        <v>6</v>
      </c>
      <c r="Y102" s="52">
        <v>9.1999999999999993</v>
      </c>
      <c r="Z102" s="52">
        <v>4.5999999999999996</v>
      </c>
      <c r="AA102" s="53">
        <v>6.36</v>
      </c>
      <c r="AB102" s="53">
        <v>4.28</v>
      </c>
      <c r="AC102" s="53">
        <v>12.3</v>
      </c>
      <c r="AD102" s="44" t="s">
        <v>8</v>
      </c>
      <c r="AE102" s="45">
        <v>87</v>
      </c>
      <c r="AF102" s="45">
        <v>3</v>
      </c>
      <c r="AG102" s="54" t="s">
        <v>13</v>
      </c>
      <c r="AH102" s="54" t="s">
        <v>76</v>
      </c>
      <c r="AI102" s="44" t="s">
        <v>4</v>
      </c>
      <c r="AJ102" s="45" t="s">
        <v>71</v>
      </c>
      <c r="AK102" s="55" t="s">
        <v>126</v>
      </c>
      <c r="AL102" s="56" t="s">
        <v>86</v>
      </c>
    </row>
    <row r="103" spans="1:38" s="44" customFormat="1" x14ac:dyDescent="0.35">
      <c r="A103" s="42">
        <v>44866</v>
      </c>
      <c r="B103" s="43" t="s">
        <v>132</v>
      </c>
      <c r="C103" s="44" t="s">
        <v>66</v>
      </c>
      <c r="D103" s="44" t="s">
        <v>69</v>
      </c>
      <c r="E103" s="45" t="s">
        <v>1</v>
      </c>
      <c r="F103" s="46">
        <v>44878</v>
      </c>
      <c r="G103" s="47">
        <v>0.8027777777777777</v>
      </c>
      <c r="H103" s="48" t="s">
        <v>37</v>
      </c>
      <c r="I103" s="61">
        <v>14</v>
      </c>
      <c r="J103" s="45" t="s">
        <v>65</v>
      </c>
      <c r="K103" s="53">
        <v>14.72</v>
      </c>
      <c r="L103" s="53">
        <f t="shared" si="4"/>
        <v>13.58</v>
      </c>
      <c r="M103" s="46">
        <v>44879</v>
      </c>
      <c r="N103" s="47">
        <v>0.10416666666666667</v>
      </c>
      <c r="O103" s="68" t="s">
        <v>71</v>
      </c>
      <c r="P103" s="45">
        <v>1</v>
      </c>
      <c r="Q103" s="45" t="s">
        <v>75</v>
      </c>
      <c r="R103" s="49">
        <v>0</v>
      </c>
      <c r="S103" s="50">
        <v>5650000</v>
      </c>
      <c r="T103" s="51">
        <f>(_xlfn.STDEV.P(S103:S105)/AVERAGE(S103:S105))*100</f>
        <v>12.237537519755318</v>
      </c>
      <c r="U103" s="58">
        <f>AVERAGE(S103:S105)</f>
        <v>4850000</v>
      </c>
      <c r="V103" s="58">
        <f>U103-$U$19</f>
        <v>4723333.333333333</v>
      </c>
      <c r="W103" s="51">
        <f t="shared" si="3"/>
        <v>4.8499999999999996</v>
      </c>
      <c r="X103" s="51">
        <f>W103-$W$19</f>
        <v>4.7233333333333327</v>
      </c>
      <c r="Y103" s="52">
        <v>0</v>
      </c>
      <c r="Z103" s="52">
        <v>0</v>
      </c>
      <c r="AA103" s="53">
        <v>0</v>
      </c>
      <c r="AB103" s="53">
        <v>0</v>
      </c>
      <c r="AC103" s="53">
        <v>0</v>
      </c>
      <c r="AD103" s="44" t="s">
        <v>8</v>
      </c>
      <c r="AE103" s="45">
        <v>123</v>
      </c>
      <c r="AF103" s="45">
        <v>5</v>
      </c>
      <c r="AG103" s="54"/>
      <c r="AH103" s="54" t="s">
        <v>76</v>
      </c>
      <c r="AI103" s="44" t="s">
        <v>4</v>
      </c>
      <c r="AJ103" s="45" t="s">
        <v>76</v>
      </c>
      <c r="AK103" s="55" t="s">
        <v>6</v>
      </c>
      <c r="AL103" s="56" t="s">
        <v>86</v>
      </c>
    </row>
    <row r="104" spans="1:38" s="44" customFormat="1" x14ac:dyDescent="0.35">
      <c r="A104" s="42">
        <v>44866</v>
      </c>
      <c r="B104" s="43" t="s">
        <v>132</v>
      </c>
      <c r="C104" s="44" t="s">
        <v>66</v>
      </c>
      <c r="D104" s="44" t="s">
        <v>69</v>
      </c>
      <c r="E104" s="45" t="s">
        <v>1</v>
      </c>
      <c r="F104" s="46">
        <v>44878</v>
      </c>
      <c r="G104" s="47">
        <v>0.8027777777777777</v>
      </c>
      <c r="H104" s="48" t="s">
        <v>37</v>
      </c>
      <c r="I104" s="61">
        <v>14</v>
      </c>
      <c r="J104" s="45" t="s">
        <v>65</v>
      </c>
      <c r="K104" s="53">
        <v>14.72</v>
      </c>
      <c r="L104" s="53">
        <f t="shared" si="4"/>
        <v>13.58</v>
      </c>
      <c r="M104" s="46">
        <v>44879</v>
      </c>
      <c r="N104" s="47">
        <v>0.10486111111111111</v>
      </c>
      <c r="O104" s="68" t="s">
        <v>71</v>
      </c>
      <c r="P104" s="45">
        <v>2</v>
      </c>
      <c r="Q104" s="45" t="s">
        <v>75</v>
      </c>
      <c r="R104" s="49">
        <v>0</v>
      </c>
      <c r="S104" s="50">
        <v>4670000</v>
      </c>
      <c r="T104" s="51" t="s">
        <v>6</v>
      </c>
      <c r="U104" s="58" t="s">
        <v>6</v>
      </c>
      <c r="V104" s="58" t="s">
        <v>6</v>
      </c>
      <c r="W104" s="51" t="s">
        <v>6</v>
      </c>
      <c r="X104" s="51" t="s">
        <v>6</v>
      </c>
      <c r="Y104" s="52">
        <v>0</v>
      </c>
      <c r="Z104" s="52">
        <v>0</v>
      </c>
      <c r="AA104" s="53">
        <v>0</v>
      </c>
      <c r="AB104" s="53">
        <v>0</v>
      </c>
      <c r="AC104" s="53">
        <v>0</v>
      </c>
      <c r="AD104" s="44" t="s">
        <v>8</v>
      </c>
      <c r="AE104" s="45">
        <v>61</v>
      </c>
      <c r="AF104" s="45">
        <v>3</v>
      </c>
      <c r="AG104" s="54"/>
      <c r="AH104" s="54" t="s">
        <v>76</v>
      </c>
      <c r="AI104" s="44" t="s">
        <v>4</v>
      </c>
      <c r="AJ104" s="45" t="s">
        <v>71</v>
      </c>
      <c r="AK104" s="55" t="s">
        <v>141</v>
      </c>
      <c r="AL104" s="56" t="s">
        <v>86</v>
      </c>
    </row>
    <row r="105" spans="1:38" s="44" customFormat="1" x14ac:dyDescent="0.35">
      <c r="A105" s="42">
        <v>44866</v>
      </c>
      <c r="B105" s="43" t="s">
        <v>132</v>
      </c>
      <c r="C105" s="44" t="s">
        <v>66</v>
      </c>
      <c r="D105" s="44" t="s">
        <v>69</v>
      </c>
      <c r="E105" s="45" t="s">
        <v>1</v>
      </c>
      <c r="F105" s="46">
        <v>44878</v>
      </c>
      <c r="G105" s="47">
        <v>0.8027777777777777</v>
      </c>
      <c r="H105" s="48" t="s">
        <v>37</v>
      </c>
      <c r="I105" s="61">
        <v>14</v>
      </c>
      <c r="J105" s="45" t="s">
        <v>65</v>
      </c>
      <c r="K105" s="53">
        <v>14.72</v>
      </c>
      <c r="L105" s="53">
        <f t="shared" si="4"/>
        <v>13.58</v>
      </c>
      <c r="M105" s="46">
        <v>44879</v>
      </c>
      <c r="N105" s="47">
        <v>0.10555555555555556</v>
      </c>
      <c r="O105" s="68" t="s">
        <v>71</v>
      </c>
      <c r="P105" s="45">
        <v>3</v>
      </c>
      <c r="Q105" s="45" t="s">
        <v>75</v>
      </c>
      <c r="R105" s="49">
        <v>0</v>
      </c>
      <c r="S105" s="50">
        <v>4230000</v>
      </c>
      <c r="T105" s="51" t="s">
        <v>6</v>
      </c>
      <c r="U105" s="58" t="s">
        <v>6</v>
      </c>
      <c r="V105" s="58" t="s">
        <v>6</v>
      </c>
      <c r="W105" s="51" t="s">
        <v>6</v>
      </c>
      <c r="X105" s="51" t="s">
        <v>6</v>
      </c>
      <c r="Y105" s="52">
        <v>0</v>
      </c>
      <c r="Z105" s="52">
        <v>0</v>
      </c>
      <c r="AA105" s="53">
        <v>0</v>
      </c>
      <c r="AB105" s="53">
        <v>0</v>
      </c>
      <c r="AC105" s="53">
        <v>0</v>
      </c>
      <c r="AD105" s="44" t="s">
        <v>8</v>
      </c>
      <c r="AE105" s="45">
        <v>92</v>
      </c>
      <c r="AF105" s="45">
        <v>5</v>
      </c>
      <c r="AG105" s="54"/>
      <c r="AH105" s="54" t="s">
        <v>76</v>
      </c>
      <c r="AI105" s="44" t="s">
        <v>4</v>
      </c>
      <c r="AJ105" s="45" t="s">
        <v>71</v>
      </c>
      <c r="AK105" s="55" t="s">
        <v>141</v>
      </c>
      <c r="AL105" s="56" t="s">
        <v>86</v>
      </c>
    </row>
    <row r="106" spans="1:38" s="44" customFormat="1" x14ac:dyDescent="0.35">
      <c r="A106" s="42">
        <v>44866</v>
      </c>
      <c r="B106" s="43" t="s">
        <v>132</v>
      </c>
      <c r="C106" s="44" t="s">
        <v>66</v>
      </c>
      <c r="D106" s="44" t="s">
        <v>69</v>
      </c>
      <c r="E106" s="45" t="s">
        <v>1</v>
      </c>
      <c r="F106" s="46">
        <v>44878</v>
      </c>
      <c r="G106" s="47">
        <v>0.80486111111111114</v>
      </c>
      <c r="H106" s="48" t="s">
        <v>38</v>
      </c>
      <c r="I106" s="61">
        <v>15</v>
      </c>
      <c r="J106" s="45" t="s">
        <v>64</v>
      </c>
      <c r="K106" s="53">
        <v>11.01</v>
      </c>
      <c r="L106" s="53">
        <f t="shared" si="4"/>
        <v>9.8699999999999992</v>
      </c>
      <c r="M106" s="46">
        <v>44878</v>
      </c>
      <c r="N106" s="47">
        <v>0.8569444444444444</v>
      </c>
      <c r="O106" s="68" t="s">
        <v>71</v>
      </c>
      <c r="P106" s="45">
        <v>1</v>
      </c>
      <c r="Q106" s="45" t="s">
        <v>75</v>
      </c>
      <c r="R106" s="49">
        <v>0</v>
      </c>
      <c r="S106" s="50">
        <v>4550000</v>
      </c>
      <c r="T106" s="51">
        <f>(_xlfn.STDEV.P(S106:S108)/AVERAGE(S106:S108))*100</f>
        <v>18.830372882093048</v>
      </c>
      <c r="U106" s="58">
        <f>AVERAGE(S106:S108)</f>
        <v>3596666.6666666665</v>
      </c>
      <c r="V106" s="58">
        <f>U106-$U$19</f>
        <v>3470000</v>
      </c>
      <c r="W106" s="51">
        <f t="shared" si="3"/>
        <v>3.5966666666666667</v>
      </c>
      <c r="X106" s="51">
        <f>W106-$W$19</f>
        <v>3.47</v>
      </c>
      <c r="Y106" s="52">
        <v>33.9</v>
      </c>
      <c r="Z106" s="52">
        <v>17</v>
      </c>
      <c r="AA106" s="53">
        <v>25.19</v>
      </c>
      <c r="AB106" s="53">
        <v>21.79</v>
      </c>
      <c r="AC106" s="53">
        <v>31.53</v>
      </c>
      <c r="AD106" s="44" t="s">
        <v>8</v>
      </c>
      <c r="AE106" s="45">
        <v>218</v>
      </c>
      <c r="AF106" s="45">
        <v>11</v>
      </c>
      <c r="AG106" s="54" t="s">
        <v>13</v>
      </c>
      <c r="AH106" s="54" t="s">
        <v>76</v>
      </c>
      <c r="AI106" s="44" t="s">
        <v>4</v>
      </c>
      <c r="AJ106" s="45" t="s">
        <v>71</v>
      </c>
      <c r="AK106" s="55" t="s">
        <v>126</v>
      </c>
      <c r="AL106" s="56" t="s">
        <v>86</v>
      </c>
    </row>
    <row r="107" spans="1:38" s="44" customFormat="1" x14ac:dyDescent="0.35">
      <c r="A107" s="42">
        <v>44866</v>
      </c>
      <c r="B107" s="43" t="s">
        <v>132</v>
      </c>
      <c r="C107" s="44" t="s">
        <v>66</v>
      </c>
      <c r="D107" s="44" t="s">
        <v>69</v>
      </c>
      <c r="E107" s="45" t="s">
        <v>1</v>
      </c>
      <c r="F107" s="46">
        <v>44878</v>
      </c>
      <c r="G107" s="47">
        <v>0.80486111111111114</v>
      </c>
      <c r="H107" s="48" t="s">
        <v>38</v>
      </c>
      <c r="I107" s="61">
        <v>15</v>
      </c>
      <c r="J107" s="45" t="s">
        <v>64</v>
      </c>
      <c r="K107" s="53">
        <v>11.01</v>
      </c>
      <c r="L107" s="53">
        <f t="shared" si="4"/>
        <v>9.8699999999999992</v>
      </c>
      <c r="M107" s="46">
        <v>44878</v>
      </c>
      <c r="N107" s="47">
        <v>0.85902777777777783</v>
      </c>
      <c r="O107" s="68" t="s">
        <v>71</v>
      </c>
      <c r="P107" s="45">
        <v>2</v>
      </c>
      <c r="Q107" s="45" t="s">
        <v>75</v>
      </c>
      <c r="R107" s="49">
        <v>0</v>
      </c>
      <c r="S107" s="50">
        <v>3200000</v>
      </c>
      <c r="T107" s="51" t="s">
        <v>6</v>
      </c>
      <c r="U107" s="58" t="s">
        <v>6</v>
      </c>
      <c r="V107" s="58" t="s">
        <v>6</v>
      </c>
      <c r="W107" s="51" t="s">
        <v>6</v>
      </c>
      <c r="X107" s="51" t="s">
        <v>6</v>
      </c>
      <c r="Y107" s="52">
        <v>34.9</v>
      </c>
      <c r="Z107" s="52">
        <v>7.7</v>
      </c>
      <c r="AA107" s="53">
        <v>11.39</v>
      </c>
      <c r="AB107" s="53">
        <v>7.89</v>
      </c>
      <c r="AC107" s="53">
        <v>18.68</v>
      </c>
      <c r="AD107" s="44" t="s">
        <v>8</v>
      </c>
      <c r="AE107" s="45">
        <v>209</v>
      </c>
      <c r="AF107" s="45">
        <v>15</v>
      </c>
      <c r="AG107" s="54" t="s">
        <v>13</v>
      </c>
      <c r="AH107" s="54" t="s">
        <v>76</v>
      </c>
      <c r="AI107" s="44" t="s">
        <v>4</v>
      </c>
      <c r="AJ107" s="45" t="s">
        <v>71</v>
      </c>
      <c r="AK107" s="55" t="s">
        <v>126</v>
      </c>
      <c r="AL107" s="56" t="s">
        <v>86</v>
      </c>
    </row>
    <row r="108" spans="1:38" s="44" customFormat="1" x14ac:dyDescent="0.35">
      <c r="A108" s="42">
        <v>44866</v>
      </c>
      <c r="B108" s="43" t="s">
        <v>132</v>
      </c>
      <c r="C108" s="44" t="s">
        <v>66</v>
      </c>
      <c r="D108" s="44" t="s">
        <v>69</v>
      </c>
      <c r="E108" s="45" t="s">
        <v>1</v>
      </c>
      <c r="F108" s="46">
        <v>44878</v>
      </c>
      <c r="G108" s="47">
        <v>0.80486111111111114</v>
      </c>
      <c r="H108" s="48" t="s">
        <v>38</v>
      </c>
      <c r="I108" s="61">
        <v>15</v>
      </c>
      <c r="J108" s="45" t="s">
        <v>64</v>
      </c>
      <c r="K108" s="53">
        <v>11.01</v>
      </c>
      <c r="L108" s="53">
        <f t="shared" si="4"/>
        <v>9.8699999999999992</v>
      </c>
      <c r="M108" s="46">
        <v>44878</v>
      </c>
      <c r="N108" s="47">
        <v>0.8618055555555556</v>
      </c>
      <c r="O108" s="68" t="s">
        <v>71</v>
      </c>
      <c r="P108" s="45">
        <v>3</v>
      </c>
      <c r="Q108" s="45" t="s">
        <v>75</v>
      </c>
      <c r="R108" s="49">
        <v>0</v>
      </c>
      <c r="S108" s="50">
        <v>3040000</v>
      </c>
      <c r="T108" s="51" t="s">
        <v>6</v>
      </c>
      <c r="U108" s="58" t="s">
        <v>6</v>
      </c>
      <c r="V108" s="58" t="s">
        <v>6</v>
      </c>
      <c r="W108" s="51" t="s">
        <v>6</v>
      </c>
      <c r="X108" s="51" t="s">
        <v>6</v>
      </c>
      <c r="Y108" s="52">
        <v>28.8</v>
      </c>
      <c r="Z108" s="52">
        <v>4.2</v>
      </c>
      <c r="AA108" s="53">
        <v>8.7200000000000006</v>
      </c>
      <c r="AB108" s="53">
        <v>5.78</v>
      </c>
      <c r="AC108" s="53">
        <v>15.82</v>
      </c>
      <c r="AD108" s="44" t="s">
        <v>8</v>
      </c>
      <c r="AE108" s="45">
        <v>212</v>
      </c>
      <c r="AF108" s="45">
        <v>16</v>
      </c>
      <c r="AG108" s="54" t="s">
        <v>13</v>
      </c>
      <c r="AH108" s="54" t="s">
        <v>76</v>
      </c>
      <c r="AI108" s="44" t="s">
        <v>4</v>
      </c>
      <c r="AJ108" s="45" t="s">
        <v>71</v>
      </c>
      <c r="AK108" s="55" t="s">
        <v>126</v>
      </c>
      <c r="AL108" s="56" t="s">
        <v>86</v>
      </c>
    </row>
    <row r="109" spans="1:38" s="44" customFormat="1" x14ac:dyDescent="0.35">
      <c r="A109" s="42">
        <v>44866</v>
      </c>
      <c r="B109" s="43" t="s">
        <v>132</v>
      </c>
      <c r="C109" s="44" t="s">
        <v>66</v>
      </c>
      <c r="D109" s="44" t="s">
        <v>69</v>
      </c>
      <c r="E109" s="45" t="s">
        <v>1</v>
      </c>
      <c r="F109" s="46">
        <v>44878</v>
      </c>
      <c r="G109" s="47">
        <v>0.80486111111111114</v>
      </c>
      <c r="H109" s="48" t="s">
        <v>39</v>
      </c>
      <c r="I109" s="61">
        <v>15</v>
      </c>
      <c r="J109" s="45" t="s">
        <v>65</v>
      </c>
      <c r="K109" s="53">
        <v>10.42</v>
      </c>
      <c r="L109" s="53">
        <f t="shared" si="4"/>
        <v>9.2799999999999994</v>
      </c>
      <c r="M109" s="46">
        <v>44878</v>
      </c>
      <c r="N109" s="47">
        <v>0.84513888888888899</v>
      </c>
      <c r="O109" s="68" t="s">
        <v>71</v>
      </c>
      <c r="P109" s="45">
        <v>1</v>
      </c>
      <c r="Q109" s="45" t="s">
        <v>75</v>
      </c>
      <c r="R109" s="49">
        <v>0</v>
      </c>
      <c r="S109" s="50">
        <v>1920000</v>
      </c>
      <c r="T109" s="51">
        <f>(_xlfn.STDEV.P(S109:S111)/AVERAGE(S109:S111))*100</f>
        <v>17.037366626581612</v>
      </c>
      <c r="U109" s="58">
        <f>AVERAGE(S109:S111)</f>
        <v>2523333.3333333335</v>
      </c>
      <c r="V109" s="58">
        <f>U109-$U$19</f>
        <v>2396666.666666667</v>
      </c>
      <c r="W109" s="51">
        <f t="shared" si="3"/>
        <v>2.5233333333333334</v>
      </c>
      <c r="X109" s="51">
        <f>W109-$W$19</f>
        <v>2.3966666666666669</v>
      </c>
      <c r="Y109" s="52">
        <v>24.4</v>
      </c>
      <c r="Z109" s="52">
        <v>4.8</v>
      </c>
      <c r="AA109" s="53">
        <v>8.89</v>
      </c>
      <c r="AB109" s="53">
        <v>6.13</v>
      </c>
      <c r="AC109" s="53">
        <v>16.32</v>
      </c>
      <c r="AD109" s="44" t="s">
        <v>8</v>
      </c>
      <c r="AE109" s="45">
        <v>209</v>
      </c>
      <c r="AF109" s="45">
        <v>25</v>
      </c>
      <c r="AG109" s="54"/>
      <c r="AH109" s="54" t="s">
        <v>76</v>
      </c>
      <c r="AI109" s="44" t="s">
        <v>4</v>
      </c>
      <c r="AJ109" s="45" t="s">
        <v>76</v>
      </c>
      <c r="AK109" s="55" t="s">
        <v>6</v>
      </c>
      <c r="AL109" s="56" t="s">
        <v>86</v>
      </c>
    </row>
    <row r="110" spans="1:38" s="44" customFormat="1" x14ac:dyDescent="0.35">
      <c r="A110" s="42">
        <v>44866</v>
      </c>
      <c r="B110" s="43" t="s">
        <v>132</v>
      </c>
      <c r="C110" s="44" t="s">
        <v>66</v>
      </c>
      <c r="D110" s="44" t="s">
        <v>69</v>
      </c>
      <c r="E110" s="45" t="s">
        <v>1</v>
      </c>
      <c r="F110" s="46">
        <v>44878</v>
      </c>
      <c r="G110" s="47">
        <v>0.80486111111111114</v>
      </c>
      <c r="H110" s="48" t="s">
        <v>39</v>
      </c>
      <c r="I110" s="61">
        <v>15</v>
      </c>
      <c r="J110" s="45" t="s">
        <v>65</v>
      </c>
      <c r="K110" s="53">
        <v>10.42</v>
      </c>
      <c r="L110" s="53">
        <f t="shared" si="4"/>
        <v>9.2799999999999994</v>
      </c>
      <c r="M110" s="46">
        <v>44878</v>
      </c>
      <c r="N110" s="47">
        <v>0.84861111111111109</v>
      </c>
      <c r="O110" s="68" t="s">
        <v>71</v>
      </c>
      <c r="P110" s="45">
        <v>2</v>
      </c>
      <c r="Q110" s="45" t="s">
        <v>75</v>
      </c>
      <c r="R110" s="49">
        <v>0</v>
      </c>
      <c r="S110" s="50">
        <v>2890000</v>
      </c>
      <c r="T110" s="51" t="s">
        <v>6</v>
      </c>
      <c r="U110" s="58" t="s">
        <v>6</v>
      </c>
      <c r="V110" s="58" t="s">
        <v>6</v>
      </c>
      <c r="W110" s="51" t="s">
        <v>6</v>
      </c>
      <c r="X110" s="51" t="s">
        <v>6</v>
      </c>
      <c r="Y110" s="52">
        <v>32.799999999999997</v>
      </c>
      <c r="Z110" s="52">
        <v>4.5</v>
      </c>
      <c r="AA110" s="53">
        <v>11.29</v>
      </c>
      <c r="AB110" s="53">
        <v>6.72</v>
      </c>
      <c r="AC110" s="53">
        <v>23.47</v>
      </c>
      <c r="AD110" s="44" t="s">
        <v>8</v>
      </c>
      <c r="AE110" s="45">
        <v>201</v>
      </c>
      <c r="AF110" s="45">
        <v>16</v>
      </c>
      <c r="AG110" s="54"/>
      <c r="AH110" s="54" t="s">
        <v>76</v>
      </c>
      <c r="AI110" s="44" t="s">
        <v>4</v>
      </c>
      <c r="AJ110" s="45" t="s">
        <v>71</v>
      </c>
      <c r="AK110" s="55" t="s">
        <v>141</v>
      </c>
      <c r="AL110" s="56" t="s">
        <v>86</v>
      </c>
    </row>
    <row r="111" spans="1:38" s="44" customFormat="1" x14ac:dyDescent="0.35">
      <c r="A111" s="42">
        <v>44866</v>
      </c>
      <c r="B111" s="43" t="s">
        <v>132</v>
      </c>
      <c r="C111" s="44" t="s">
        <v>66</v>
      </c>
      <c r="D111" s="44" t="s">
        <v>69</v>
      </c>
      <c r="E111" s="45" t="s">
        <v>1</v>
      </c>
      <c r="F111" s="46">
        <v>44878</v>
      </c>
      <c r="G111" s="47">
        <v>0.80486111111111114</v>
      </c>
      <c r="H111" s="48" t="s">
        <v>39</v>
      </c>
      <c r="I111" s="61">
        <v>15</v>
      </c>
      <c r="J111" s="45" t="s">
        <v>65</v>
      </c>
      <c r="K111" s="53">
        <v>10.42</v>
      </c>
      <c r="L111" s="53">
        <f t="shared" si="4"/>
        <v>9.2799999999999994</v>
      </c>
      <c r="M111" s="46">
        <v>44878</v>
      </c>
      <c r="N111" s="47">
        <v>0.85138888888888886</v>
      </c>
      <c r="O111" s="68" t="s">
        <v>71</v>
      </c>
      <c r="P111" s="45">
        <v>3</v>
      </c>
      <c r="Q111" s="45" t="s">
        <v>75</v>
      </c>
      <c r="R111" s="49">
        <v>0</v>
      </c>
      <c r="S111" s="50">
        <v>2760000</v>
      </c>
      <c r="T111" s="51" t="s">
        <v>6</v>
      </c>
      <c r="U111" s="58" t="s">
        <v>6</v>
      </c>
      <c r="V111" s="58" t="s">
        <v>6</v>
      </c>
      <c r="W111" s="51" t="s">
        <v>6</v>
      </c>
      <c r="X111" s="51" t="s">
        <v>6</v>
      </c>
      <c r="Y111" s="52">
        <v>36.299999999999997</v>
      </c>
      <c r="Z111" s="52">
        <v>3.9</v>
      </c>
      <c r="AA111" s="53">
        <v>9.74</v>
      </c>
      <c r="AB111" s="53">
        <v>6.19</v>
      </c>
      <c r="AC111" s="53">
        <v>20.63</v>
      </c>
      <c r="AD111" s="44" t="s">
        <v>8</v>
      </c>
      <c r="AE111" s="45">
        <v>204</v>
      </c>
      <c r="AF111" s="45">
        <v>17</v>
      </c>
      <c r="AG111" s="54"/>
      <c r="AH111" s="54" t="s">
        <v>76</v>
      </c>
      <c r="AI111" s="44" t="s">
        <v>4</v>
      </c>
      <c r="AJ111" s="45" t="s">
        <v>71</v>
      </c>
      <c r="AK111" s="55" t="s">
        <v>141</v>
      </c>
      <c r="AL111" s="56" t="s">
        <v>86</v>
      </c>
    </row>
    <row r="112" spans="1:38" s="44" customFormat="1" x14ac:dyDescent="0.35">
      <c r="A112" s="42">
        <v>44866</v>
      </c>
      <c r="B112" s="43" t="s">
        <v>132</v>
      </c>
      <c r="C112" s="44" t="s">
        <v>66</v>
      </c>
      <c r="D112" s="44" t="s">
        <v>69</v>
      </c>
      <c r="E112" s="45" t="s">
        <v>1</v>
      </c>
      <c r="F112" s="46">
        <v>44878</v>
      </c>
      <c r="G112" s="47">
        <v>0.81527777777777777</v>
      </c>
      <c r="H112" s="48" t="s">
        <v>40</v>
      </c>
      <c r="I112" s="61">
        <v>16</v>
      </c>
      <c r="J112" s="45" t="s">
        <v>64</v>
      </c>
      <c r="K112" s="53">
        <v>5.85</v>
      </c>
      <c r="L112" s="53">
        <f t="shared" si="4"/>
        <v>4.71</v>
      </c>
      <c r="M112" s="46">
        <v>44879</v>
      </c>
      <c r="N112" s="47">
        <v>9.2361111111111116E-2</v>
      </c>
      <c r="O112" s="68" t="s">
        <v>71</v>
      </c>
      <c r="P112" s="45">
        <v>1</v>
      </c>
      <c r="Q112" s="45" t="s">
        <v>75</v>
      </c>
      <c r="R112" s="49">
        <v>0</v>
      </c>
      <c r="S112" s="50">
        <v>2450000</v>
      </c>
      <c r="T112" s="51">
        <f>(_xlfn.STDEV.P(S112:S114)/AVERAGE(S112:S114))*100</f>
        <v>12.069354309227238</v>
      </c>
      <c r="U112" s="58">
        <f>AVERAGE(S112:S114)</f>
        <v>2436666.6666666665</v>
      </c>
      <c r="V112" s="58">
        <f>U112-$U$19</f>
        <v>2310000</v>
      </c>
      <c r="W112" s="51">
        <f t="shared" si="3"/>
        <v>2.4366666666666665</v>
      </c>
      <c r="X112" s="51">
        <f>W112-$W$19</f>
        <v>2.31</v>
      </c>
      <c r="Y112" s="52">
        <v>3.1</v>
      </c>
      <c r="Z112" s="52">
        <v>0</v>
      </c>
      <c r="AA112" s="53">
        <v>0.8</v>
      </c>
      <c r="AB112" s="53">
        <v>0.46</v>
      </c>
      <c r="AC112" s="53">
        <v>1.89</v>
      </c>
      <c r="AD112" s="44" t="s">
        <v>8</v>
      </c>
      <c r="AE112" s="45">
        <v>32</v>
      </c>
      <c r="AF112" s="45">
        <v>3</v>
      </c>
      <c r="AG112" s="54" t="s">
        <v>13</v>
      </c>
      <c r="AH112" s="54" t="s">
        <v>76</v>
      </c>
      <c r="AI112" s="44" t="s">
        <v>4</v>
      </c>
      <c r="AJ112" s="45" t="s">
        <v>71</v>
      </c>
      <c r="AK112" s="55" t="s">
        <v>126</v>
      </c>
      <c r="AL112" s="56" t="s">
        <v>86</v>
      </c>
    </row>
    <row r="113" spans="1:38" s="44" customFormat="1" x14ac:dyDescent="0.35">
      <c r="A113" s="42">
        <v>44866</v>
      </c>
      <c r="B113" s="43" t="s">
        <v>132</v>
      </c>
      <c r="C113" s="44" t="s">
        <v>66</v>
      </c>
      <c r="D113" s="44" t="s">
        <v>69</v>
      </c>
      <c r="E113" s="45" t="s">
        <v>1</v>
      </c>
      <c r="F113" s="46">
        <v>44878</v>
      </c>
      <c r="G113" s="47">
        <v>0.81527777777777777</v>
      </c>
      <c r="H113" s="48" t="s">
        <v>40</v>
      </c>
      <c r="I113" s="61">
        <v>16</v>
      </c>
      <c r="J113" s="45" t="s">
        <v>64</v>
      </c>
      <c r="K113" s="53">
        <v>5.85</v>
      </c>
      <c r="L113" s="53">
        <f t="shared" si="4"/>
        <v>4.71</v>
      </c>
      <c r="M113" s="46">
        <v>44879</v>
      </c>
      <c r="N113" s="47">
        <v>9.3055555555555558E-2</v>
      </c>
      <c r="O113" s="68" t="s">
        <v>71</v>
      </c>
      <c r="P113" s="45">
        <v>2</v>
      </c>
      <c r="Q113" s="45" t="s">
        <v>75</v>
      </c>
      <c r="R113" s="49">
        <v>0</v>
      </c>
      <c r="S113" s="50">
        <v>2790000</v>
      </c>
      <c r="T113" s="51" t="s">
        <v>6</v>
      </c>
      <c r="U113" s="58" t="s">
        <v>6</v>
      </c>
      <c r="V113" s="58" t="s">
        <v>6</v>
      </c>
      <c r="W113" s="51" t="s">
        <v>6</v>
      </c>
      <c r="X113" s="51" t="s">
        <v>6</v>
      </c>
      <c r="Y113" s="52">
        <v>23.5</v>
      </c>
      <c r="Z113" s="52">
        <v>8.1999999999999993</v>
      </c>
      <c r="AA113" s="53">
        <v>18.510000000000002</v>
      </c>
      <c r="AB113" s="53">
        <v>8.24</v>
      </c>
      <c r="AC113" s="53">
        <v>51.76</v>
      </c>
      <c r="AD113" s="44" t="s">
        <v>8</v>
      </c>
      <c r="AE113" s="45">
        <v>85</v>
      </c>
      <c r="AF113" s="45">
        <v>7</v>
      </c>
      <c r="AG113" s="54" t="s">
        <v>13</v>
      </c>
      <c r="AH113" s="54" t="s">
        <v>76</v>
      </c>
      <c r="AI113" s="44" t="s">
        <v>4</v>
      </c>
      <c r="AJ113" s="45" t="s">
        <v>71</v>
      </c>
      <c r="AK113" s="55" t="s">
        <v>126</v>
      </c>
      <c r="AL113" s="56" t="s">
        <v>86</v>
      </c>
    </row>
    <row r="114" spans="1:38" s="44" customFormat="1" x14ac:dyDescent="0.35">
      <c r="A114" s="42">
        <v>44866</v>
      </c>
      <c r="B114" s="43" t="s">
        <v>132</v>
      </c>
      <c r="C114" s="44" t="s">
        <v>66</v>
      </c>
      <c r="D114" s="44" t="s">
        <v>69</v>
      </c>
      <c r="E114" s="45" t="s">
        <v>1</v>
      </c>
      <c r="F114" s="46">
        <v>44878</v>
      </c>
      <c r="G114" s="47">
        <v>0.81527777777777777</v>
      </c>
      <c r="H114" s="48" t="s">
        <v>40</v>
      </c>
      <c r="I114" s="61">
        <v>16</v>
      </c>
      <c r="J114" s="45" t="s">
        <v>64</v>
      </c>
      <c r="K114" s="53">
        <v>5.85</v>
      </c>
      <c r="L114" s="53">
        <f t="shared" si="4"/>
        <v>4.71</v>
      </c>
      <c r="M114" s="46">
        <v>44879</v>
      </c>
      <c r="N114" s="47">
        <v>9.5138888888888884E-2</v>
      </c>
      <c r="O114" s="68" t="s">
        <v>71</v>
      </c>
      <c r="P114" s="45">
        <v>3</v>
      </c>
      <c r="Q114" s="45" t="s">
        <v>75</v>
      </c>
      <c r="R114" s="49">
        <v>0</v>
      </c>
      <c r="S114" s="50">
        <v>2069999.9999999998</v>
      </c>
      <c r="T114" s="51" t="s">
        <v>6</v>
      </c>
      <c r="U114" s="58" t="s">
        <v>6</v>
      </c>
      <c r="V114" s="58" t="s">
        <v>6</v>
      </c>
      <c r="W114" s="51" t="s">
        <v>6</v>
      </c>
      <c r="X114" s="51" t="s">
        <v>6</v>
      </c>
      <c r="Y114" s="52">
        <v>2.2000000000000002</v>
      </c>
      <c r="Z114" s="52">
        <v>2.2000000000000002</v>
      </c>
      <c r="AA114" s="53">
        <v>1.54</v>
      </c>
      <c r="AB114" s="53">
        <v>1.18</v>
      </c>
      <c r="AC114" s="53">
        <v>3.15</v>
      </c>
      <c r="AD114" s="44" t="s">
        <v>8</v>
      </c>
      <c r="AE114" s="45">
        <v>45</v>
      </c>
      <c r="AF114" s="45">
        <v>5</v>
      </c>
      <c r="AG114" s="54" t="s">
        <v>13</v>
      </c>
      <c r="AH114" s="54" t="s">
        <v>76</v>
      </c>
      <c r="AI114" s="44" t="s">
        <v>4</v>
      </c>
      <c r="AJ114" s="45" t="s">
        <v>71</v>
      </c>
      <c r="AK114" s="55" t="s">
        <v>126</v>
      </c>
      <c r="AL114" s="56" t="s">
        <v>86</v>
      </c>
    </row>
    <row r="115" spans="1:38" s="44" customFormat="1" x14ac:dyDescent="0.35">
      <c r="A115" s="42">
        <v>44866</v>
      </c>
      <c r="B115" s="43" t="s">
        <v>132</v>
      </c>
      <c r="C115" s="44" t="s">
        <v>66</v>
      </c>
      <c r="D115" s="44" t="s">
        <v>69</v>
      </c>
      <c r="E115" s="45" t="s">
        <v>1</v>
      </c>
      <c r="F115" s="46">
        <v>44878</v>
      </c>
      <c r="G115" s="47">
        <v>0.81527777777777777</v>
      </c>
      <c r="H115" s="48" t="s">
        <v>41</v>
      </c>
      <c r="I115" s="61">
        <v>16</v>
      </c>
      <c r="J115" s="45" t="s">
        <v>65</v>
      </c>
      <c r="K115" s="53">
        <v>5.85</v>
      </c>
      <c r="L115" s="53">
        <f t="shared" si="4"/>
        <v>4.71</v>
      </c>
      <c r="M115" s="46">
        <v>44879</v>
      </c>
      <c r="N115" s="47">
        <v>9.7222222222222224E-2</v>
      </c>
      <c r="O115" s="68" t="s">
        <v>71</v>
      </c>
      <c r="P115" s="45">
        <v>1</v>
      </c>
      <c r="Q115" s="45" t="s">
        <v>75</v>
      </c>
      <c r="R115" s="49">
        <v>0</v>
      </c>
      <c r="S115" s="50">
        <v>2680000</v>
      </c>
      <c r="T115" s="51">
        <f>(_xlfn.STDEV.P(S115:S117)/AVERAGE(S115:S117))*100</f>
        <v>1.2371160317086758</v>
      </c>
      <c r="U115" s="58">
        <f>AVERAGE(S115:S117)</f>
        <v>2640000</v>
      </c>
      <c r="V115" s="58">
        <f>U115-$U$19</f>
        <v>2513333.3333333335</v>
      </c>
      <c r="W115" s="51">
        <f t="shared" si="3"/>
        <v>2.64</v>
      </c>
      <c r="X115" s="51">
        <f>W115-$W$19</f>
        <v>2.5133333333333336</v>
      </c>
      <c r="Y115" s="52">
        <v>2.9</v>
      </c>
      <c r="Z115" s="52">
        <v>0</v>
      </c>
      <c r="AA115" s="53">
        <v>1.88</v>
      </c>
      <c r="AB115" s="53">
        <v>0.83</v>
      </c>
      <c r="AC115" s="53">
        <v>2.08</v>
      </c>
      <c r="AD115" s="44" t="s">
        <v>8</v>
      </c>
      <c r="AE115" s="45">
        <v>35</v>
      </c>
      <c r="AF115" s="45">
        <v>3</v>
      </c>
      <c r="AG115" s="54"/>
      <c r="AH115" s="54" t="s">
        <v>76</v>
      </c>
      <c r="AI115" s="44" t="s">
        <v>4</v>
      </c>
      <c r="AJ115" s="45" t="s">
        <v>76</v>
      </c>
      <c r="AK115" s="55" t="s">
        <v>6</v>
      </c>
      <c r="AL115" s="56" t="s">
        <v>86</v>
      </c>
    </row>
    <row r="116" spans="1:38" s="44" customFormat="1" x14ac:dyDescent="0.35">
      <c r="A116" s="42">
        <v>44866</v>
      </c>
      <c r="B116" s="43" t="s">
        <v>132</v>
      </c>
      <c r="C116" s="44" t="s">
        <v>66</v>
      </c>
      <c r="D116" s="44" t="s">
        <v>69</v>
      </c>
      <c r="E116" s="45" t="s">
        <v>1</v>
      </c>
      <c r="F116" s="46">
        <v>44878</v>
      </c>
      <c r="G116" s="47">
        <v>0.81527777777777777</v>
      </c>
      <c r="H116" s="48" t="s">
        <v>41</v>
      </c>
      <c r="I116" s="61">
        <v>16</v>
      </c>
      <c r="J116" s="45" t="s">
        <v>65</v>
      </c>
      <c r="K116" s="53">
        <v>5.85</v>
      </c>
      <c r="L116" s="53">
        <f t="shared" si="4"/>
        <v>4.71</v>
      </c>
      <c r="M116" s="46">
        <v>44879</v>
      </c>
      <c r="N116" s="47">
        <v>9.8611111111111108E-2</v>
      </c>
      <c r="O116" s="68" t="s">
        <v>71</v>
      </c>
      <c r="P116" s="45">
        <v>2</v>
      </c>
      <c r="Q116" s="45" t="s">
        <v>75</v>
      </c>
      <c r="R116" s="49">
        <v>0</v>
      </c>
      <c r="S116" s="50">
        <v>2640000</v>
      </c>
      <c r="T116" s="51" t="s">
        <v>6</v>
      </c>
      <c r="U116" s="58" t="s">
        <v>6</v>
      </c>
      <c r="V116" s="58" t="s">
        <v>6</v>
      </c>
      <c r="W116" s="51" t="s">
        <v>6</v>
      </c>
      <c r="X116" s="51" t="s">
        <v>6</v>
      </c>
      <c r="Y116" s="52">
        <v>0</v>
      </c>
      <c r="Z116" s="52">
        <v>0</v>
      </c>
      <c r="AA116" s="53">
        <v>0</v>
      </c>
      <c r="AB116" s="53">
        <v>0</v>
      </c>
      <c r="AC116" s="53">
        <v>0</v>
      </c>
      <c r="AD116" s="44" t="s">
        <v>8</v>
      </c>
      <c r="AE116" s="45">
        <v>46</v>
      </c>
      <c r="AF116" s="45">
        <v>4</v>
      </c>
      <c r="AG116" s="54"/>
      <c r="AH116" s="54" t="s">
        <v>76</v>
      </c>
      <c r="AI116" s="44" t="s">
        <v>4</v>
      </c>
      <c r="AJ116" s="45" t="s">
        <v>71</v>
      </c>
      <c r="AK116" s="55" t="s">
        <v>141</v>
      </c>
      <c r="AL116" s="56" t="s">
        <v>86</v>
      </c>
    </row>
    <row r="117" spans="1:38" s="44" customFormat="1" x14ac:dyDescent="0.35">
      <c r="A117" s="42">
        <v>44866</v>
      </c>
      <c r="B117" s="43" t="s">
        <v>132</v>
      </c>
      <c r="C117" s="44" t="s">
        <v>66</v>
      </c>
      <c r="D117" s="44" t="s">
        <v>69</v>
      </c>
      <c r="E117" s="45" t="s">
        <v>1</v>
      </c>
      <c r="F117" s="46">
        <v>44878</v>
      </c>
      <c r="G117" s="47">
        <v>0.81527777777777777</v>
      </c>
      <c r="H117" s="48" t="s">
        <v>41</v>
      </c>
      <c r="I117" s="61">
        <v>16</v>
      </c>
      <c r="J117" s="45" t="s">
        <v>65</v>
      </c>
      <c r="K117" s="53">
        <v>5.85</v>
      </c>
      <c r="L117" s="53">
        <f t="shared" si="4"/>
        <v>4.71</v>
      </c>
      <c r="M117" s="46">
        <v>44879</v>
      </c>
      <c r="N117" s="47">
        <v>0.10069444444444443</v>
      </c>
      <c r="O117" s="68" t="s">
        <v>71</v>
      </c>
      <c r="P117" s="45">
        <v>3</v>
      </c>
      <c r="Q117" s="45" t="s">
        <v>75</v>
      </c>
      <c r="R117" s="49">
        <v>0</v>
      </c>
      <c r="S117" s="50">
        <v>2600000</v>
      </c>
      <c r="T117" s="51" t="s">
        <v>6</v>
      </c>
      <c r="U117" s="58" t="s">
        <v>6</v>
      </c>
      <c r="V117" s="58" t="s">
        <v>6</v>
      </c>
      <c r="W117" s="51" t="s">
        <v>6</v>
      </c>
      <c r="X117" s="51" t="s">
        <v>6</v>
      </c>
      <c r="Y117" s="52">
        <v>2.9</v>
      </c>
      <c r="Z117" s="52">
        <v>0</v>
      </c>
      <c r="AA117" s="53">
        <v>0.26</v>
      </c>
      <c r="AB117" s="53">
        <v>0.1</v>
      </c>
      <c r="AC117" s="53">
        <v>0.71</v>
      </c>
      <c r="AD117" s="44" t="s">
        <v>8</v>
      </c>
      <c r="AE117" s="45">
        <v>34</v>
      </c>
      <c r="AF117" s="45">
        <v>3</v>
      </c>
      <c r="AG117" s="54"/>
      <c r="AH117" s="54" t="s">
        <v>76</v>
      </c>
      <c r="AI117" s="44" t="s">
        <v>4</v>
      </c>
      <c r="AJ117" s="45" t="s">
        <v>71</v>
      </c>
      <c r="AK117" s="55" t="s">
        <v>141</v>
      </c>
      <c r="AL117" s="56" t="s">
        <v>86</v>
      </c>
    </row>
    <row r="118" spans="1:38" s="44" customFormat="1" x14ac:dyDescent="0.35">
      <c r="A118" s="42">
        <v>44866</v>
      </c>
      <c r="B118" s="43" t="s">
        <v>132</v>
      </c>
      <c r="C118" s="44" t="s">
        <v>66</v>
      </c>
      <c r="D118" s="44" t="s">
        <v>69</v>
      </c>
      <c r="E118" s="45" t="s">
        <v>1</v>
      </c>
      <c r="F118" s="46">
        <v>44878</v>
      </c>
      <c r="G118" s="47">
        <v>0.83194444444444438</v>
      </c>
      <c r="H118" s="48" t="s">
        <v>42</v>
      </c>
      <c r="I118" s="61">
        <v>17</v>
      </c>
      <c r="J118" s="45" t="s">
        <v>64</v>
      </c>
      <c r="K118" s="53">
        <v>3.4</v>
      </c>
      <c r="L118" s="53">
        <f t="shared" si="4"/>
        <v>2.2599999999999998</v>
      </c>
      <c r="M118" s="46">
        <v>44879</v>
      </c>
      <c r="N118" s="47">
        <v>7.9861111111111105E-2</v>
      </c>
      <c r="O118" s="68" t="s">
        <v>71</v>
      </c>
      <c r="P118" s="45">
        <v>1</v>
      </c>
      <c r="Q118" s="45" t="s">
        <v>75</v>
      </c>
      <c r="R118" s="49">
        <v>0</v>
      </c>
      <c r="S118" s="50">
        <v>3290000</v>
      </c>
      <c r="T118" s="51">
        <f>(_xlfn.STDEV.P(S118:S120)/AVERAGE(S118:S120))*100</f>
        <v>31.272874289140013</v>
      </c>
      <c r="U118" s="58">
        <f>AVERAGE(S118:S120)</f>
        <v>2310000</v>
      </c>
      <c r="V118" s="58">
        <f>U118-$U$19</f>
        <v>2183333.3333333335</v>
      </c>
      <c r="W118" s="51">
        <f t="shared" si="3"/>
        <v>2.31</v>
      </c>
      <c r="X118" s="51">
        <f>W118-$W$19</f>
        <v>2.1833333333333336</v>
      </c>
      <c r="Y118" s="52">
        <v>2.2999999999999998</v>
      </c>
      <c r="Z118" s="52">
        <v>0</v>
      </c>
      <c r="AA118" s="53">
        <v>0.27</v>
      </c>
      <c r="AB118" s="53">
        <v>0.22</v>
      </c>
      <c r="AC118" s="53">
        <v>0.61</v>
      </c>
      <c r="AD118" s="44" t="s">
        <v>8</v>
      </c>
      <c r="AE118" s="45">
        <v>43</v>
      </c>
      <c r="AF118" s="45">
        <v>3</v>
      </c>
      <c r="AG118" s="54" t="s">
        <v>13</v>
      </c>
      <c r="AH118" s="54" t="s">
        <v>76</v>
      </c>
      <c r="AI118" s="44" t="s">
        <v>4</v>
      </c>
      <c r="AJ118" s="45" t="s">
        <v>71</v>
      </c>
      <c r="AK118" s="55" t="s">
        <v>126</v>
      </c>
      <c r="AL118" s="56" t="s">
        <v>86</v>
      </c>
    </row>
    <row r="119" spans="1:38" s="44" customFormat="1" x14ac:dyDescent="0.35">
      <c r="A119" s="42">
        <v>44866</v>
      </c>
      <c r="B119" s="43" t="s">
        <v>132</v>
      </c>
      <c r="C119" s="44" t="s">
        <v>66</v>
      </c>
      <c r="D119" s="44" t="s">
        <v>69</v>
      </c>
      <c r="E119" s="45" t="s">
        <v>1</v>
      </c>
      <c r="F119" s="46">
        <v>44878</v>
      </c>
      <c r="G119" s="47">
        <v>0.83194444444444438</v>
      </c>
      <c r="H119" s="48" t="s">
        <v>42</v>
      </c>
      <c r="I119" s="61">
        <v>17</v>
      </c>
      <c r="J119" s="45" t="s">
        <v>64</v>
      </c>
      <c r="K119" s="53">
        <v>3.4</v>
      </c>
      <c r="L119" s="53">
        <f t="shared" si="4"/>
        <v>2.2599999999999998</v>
      </c>
      <c r="M119" s="46">
        <v>44879</v>
      </c>
      <c r="N119" s="47">
        <v>8.1944444444444445E-2</v>
      </c>
      <c r="O119" s="68" t="s">
        <v>71</v>
      </c>
      <c r="P119" s="45">
        <v>2</v>
      </c>
      <c r="Q119" s="45" t="s">
        <v>75</v>
      </c>
      <c r="R119" s="49">
        <v>0</v>
      </c>
      <c r="S119" s="50">
        <v>1570000</v>
      </c>
      <c r="T119" s="51" t="s">
        <v>6</v>
      </c>
      <c r="U119" s="58" t="s">
        <v>6</v>
      </c>
      <c r="V119" s="58" t="s">
        <v>6</v>
      </c>
      <c r="W119" s="51" t="s">
        <v>6</v>
      </c>
      <c r="X119" s="51" t="s">
        <v>6</v>
      </c>
      <c r="Y119" s="52">
        <v>0</v>
      </c>
      <c r="Z119" s="52">
        <v>0</v>
      </c>
      <c r="AA119" s="53">
        <v>0</v>
      </c>
      <c r="AB119" s="53">
        <v>0</v>
      </c>
      <c r="AC119" s="53">
        <v>0</v>
      </c>
      <c r="AD119" s="44" t="s">
        <v>8</v>
      </c>
      <c r="AE119" s="45">
        <v>41</v>
      </c>
      <c r="AF119" s="45">
        <v>6</v>
      </c>
      <c r="AG119" s="54" t="s">
        <v>13</v>
      </c>
      <c r="AH119" s="54" t="s">
        <v>76</v>
      </c>
      <c r="AI119" s="44" t="s">
        <v>4</v>
      </c>
      <c r="AJ119" s="45" t="s">
        <v>71</v>
      </c>
      <c r="AK119" s="55" t="s">
        <v>126</v>
      </c>
      <c r="AL119" s="56" t="s">
        <v>86</v>
      </c>
    </row>
    <row r="120" spans="1:38" s="44" customFormat="1" x14ac:dyDescent="0.35">
      <c r="A120" s="42">
        <v>44866</v>
      </c>
      <c r="B120" s="43" t="s">
        <v>132</v>
      </c>
      <c r="C120" s="44" t="s">
        <v>66</v>
      </c>
      <c r="D120" s="44" t="s">
        <v>69</v>
      </c>
      <c r="E120" s="45" t="s">
        <v>1</v>
      </c>
      <c r="F120" s="46">
        <v>44878</v>
      </c>
      <c r="G120" s="47">
        <v>0.83194444444444438</v>
      </c>
      <c r="H120" s="48" t="s">
        <v>42</v>
      </c>
      <c r="I120" s="61">
        <v>17</v>
      </c>
      <c r="J120" s="45" t="s">
        <v>64</v>
      </c>
      <c r="K120" s="53">
        <v>3.4</v>
      </c>
      <c r="L120" s="53">
        <f t="shared" si="4"/>
        <v>2.2599999999999998</v>
      </c>
      <c r="M120" s="46">
        <v>44879</v>
      </c>
      <c r="N120" s="47">
        <v>8.2638888888888887E-2</v>
      </c>
      <c r="O120" s="68" t="s">
        <v>71</v>
      </c>
      <c r="P120" s="45">
        <v>3</v>
      </c>
      <c r="Q120" s="45" t="s">
        <v>75</v>
      </c>
      <c r="R120" s="49">
        <v>0</v>
      </c>
      <c r="S120" s="50">
        <v>2069999.9999999998</v>
      </c>
      <c r="T120" s="51" t="s">
        <v>6</v>
      </c>
      <c r="U120" s="58" t="s">
        <v>6</v>
      </c>
      <c r="V120" s="58" t="s">
        <v>6</v>
      </c>
      <c r="W120" s="51" t="s">
        <v>6</v>
      </c>
      <c r="X120" s="51" t="s">
        <v>6</v>
      </c>
      <c r="Y120" s="52">
        <v>0</v>
      </c>
      <c r="Z120" s="52">
        <v>0</v>
      </c>
      <c r="AA120" s="53">
        <v>0</v>
      </c>
      <c r="AB120" s="53">
        <v>0</v>
      </c>
      <c r="AC120" s="53">
        <v>0</v>
      </c>
      <c r="AD120" s="44" t="s">
        <v>8</v>
      </c>
      <c r="AE120" s="45">
        <v>36</v>
      </c>
      <c r="AF120" s="45">
        <v>4</v>
      </c>
      <c r="AG120" s="54" t="s">
        <v>13</v>
      </c>
      <c r="AH120" s="54" t="s">
        <v>76</v>
      </c>
      <c r="AI120" s="44" t="s">
        <v>4</v>
      </c>
      <c r="AJ120" s="45" t="s">
        <v>71</v>
      </c>
      <c r="AK120" s="55" t="s">
        <v>126</v>
      </c>
      <c r="AL120" s="56" t="s">
        <v>86</v>
      </c>
    </row>
    <row r="121" spans="1:38" s="44" customFormat="1" x14ac:dyDescent="0.35">
      <c r="A121" s="42">
        <v>44866</v>
      </c>
      <c r="B121" s="43" t="s">
        <v>132</v>
      </c>
      <c r="C121" s="44" t="s">
        <v>66</v>
      </c>
      <c r="D121" s="44" t="s">
        <v>69</v>
      </c>
      <c r="E121" s="45" t="s">
        <v>1</v>
      </c>
      <c r="F121" s="46">
        <v>44878</v>
      </c>
      <c r="G121" s="47">
        <v>0.83194444444444438</v>
      </c>
      <c r="H121" s="48" t="s">
        <v>43</v>
      </c>
      <c r="I121" s="61">
        <v>17</v>
      </c>
      <c r="J121" s="45" t="s">
        <v>65</v>
      </c>
      <c r="K121" s="53">
        <v>3.34</v>
      </c>
      <c r="L121" s="53">
        <f t="shared" si="4"/>
        <v>2.2000000000000002</v>
      </c>
      <c r="M121" s="46">
        <v>44879</v>
      </c>
      <c r="N121" s="47">
        <v>8.4722222222222213E-2</v>
      </c>
      <c r="O121" s="68" t="s">
        <v>71</v>
      </c>
      <c r="P121" s="45">
        <v>1</v>
      </c>
      <c r="Q121" s="45" t="s">
        <v>75</v>
      </c>
      <c r="R121" s="49">
        <v>0</v>
      </c>
      <c r="S121" s="50">
        <v>2600000</v>
      </c>
      <c r="T121" s="51">
        <f>(_xlfn.STDEV.P(S121:S123)/AVERAGE(S121:S123))*100</f>
        <v>4.1681687733651609</v>
      </c>
      <c r="U121" s="58">
        <f>AVERAGE(S121:S123)</f>
        <v>2716666.6666666665</v>
      </c>
      <c r="V121" s="58">
        <f>U121-$U$19</f>
        <v>2590000</v>
      </c>
      <c r="W121" s="51">
        <f t="shared" si="3"/>
        <v>2.7166666666666663</v>
      </c>
      <c r="X121" s="51">
        <f>W121-$W$19</f>
        <v>2.59</v>
      </c>
      <c r="Y121" s="52">
        <v>0</v>
      </c>
      <c r="Z121" s="52">
        <v>0</v>
      </c>
      <c r="AA121" s="53">
        <v>0</v>
      </c>
      <c r="AB121" s="53">
        <v>0</v>
      </c>
      <c r="AC121" s="53">
        <v>0</v>
      </c>
      <c r="AD121" s="44" t="s">
        <v>8</v>
      </c>
      <c r="AE121" s="45">
        <v>34</v>
      </c>
      <c r="AF121" s="45">
        <v>3</v>
      </c>
      <c r="AG121" s="54"/>
      <c r="AH121" s="54" t="s">
        <v>76</v>
      </c>
      <c r="AI121" s="44" t="s">
        <v>4</v>
      </c>
      <c r="AJ121" s="45" t="s">
        <v>76</v>
      </c>
      <c r="AK121" s="55" t="s">
        <v>6</v>
      </c>
      <c r="AL121" s="56" t="s">
        <v>86</v>
      </c>
    </row>
    <row r="122" spans="1:38" s="44" customFormat="1" x14ac:dyDescent="0.35">
      <c r="A122" s="42">
        <v>44866</v>
      </c>
      <c r="B122" s="43" t="s">
        <v>132</v>
      </c>
      <c r="C122" s="44" t="s">
        <v>66</v>
      </c>
      <c r="D122" s="44" t="s">
        <v>69</v>
      </c>
      <c r="E122" s="45" t="s">
        <v>1</v>
      </c>
      <c r="F122" s="46">
        <v>44878</v>
      </c>
      <c r="G122" s="47">
        <v>0.83194444444444438</v>
      </c>
      <c r="H122" s="48" t="s">
        <v>43</v>
      </c>
      <c r="I122" s="61">
        <v>17</v>
      </c>
      <c r="J122" s="45" t="s">
        <v>65</v>
      </c>
      <c r="K122" s="53">
        <v>3.34</v>
      </c>
      <c r="L122" s="53">
        <f t="shared" si="4"/>
        <v>2.2000000000000002</v>
      </c>
      <c r="M122" s="46">
        <v>44879</v>
      </c>
      <c r="N122" s="47">
        <v>8.7500000000000008E-2</v>
      </c>
      <c r="O122" s="68" t="s">
        <v>71</v>
      </c>
      <c r="P122" s="45">
        <v>2</v>
      </c>
      <c r="Q122" s="45" t="s">
        <v>75</v>
      </c>
      <c r="R122" s="49">
        <v>0</v>
      </c>
      <c r="S122" s="50">
        <v>2680000</v>
      </c>
      <c r="T122" s="51" t="s">
        <v>6</v>
      </c>
      <c r="U122" s="58" t="s">
        <v>6</v>
      </c>
      <c r="V122" s="58" t="s">
        <v>6</v>
      </c>
      <c r="W122" s="51" t="s">
        <v>6</v>
      </c>
      <c r="X122" s="51" t="s">
        <v>6</v>
      </c>
      <c r="Y122" s="52">
        <v>0</v>
      </c>
      <c r="Z122" s="52">
        <v>0</v>
      </c>
      <c r="AA122" s="53">
        <v>0</v>
      </c>
      <c r="AB122" s="53">
        <v>0</v>
      </c>
      <c r="AC122" s="53">
        <v>0</v>
      </c>
      <c r="AD122" s="44" t="s">
        <v>8</v>
      </c>
      <c r="AE122" s="45">
        <v>35</v>
      </c>
      <c r="AF122" s="45">
        <v>3</v>
      </c>
      <c r="AG122" s="54"/>
      <c r="AH122" s="54" t="s">
        <v>76</v>
      </c>
      <c r="AI122" s="44" t="s">
        <v>4</v>
      </c>
      <c r="AJ122" s="45" t="s">
        <v>71</v>
      </c>
      <c r="AK122" s="55" t="s">
        <v>141</v>
      </c>
      <c r="AL122" s="56" t="s">
        <v>86</v>
      </c>
    </row>
    <row r="123" spans="1:38" s="44" customFormat="1" x14ac:dyDescent="0.35">
      <c r="A123" s="42">
        <v>44866</v>
      </c>
      <c r="B123" s="43" t="s">
        <v>132</v>
      </c>
      <c r="C123" s="44" t="s">
        <v>66</v>
      </c>
      <c r="D123" s="44" t="s">
        <v>69</v>
      </c>
      <c r="E123" s="45" t="s">
        <v>1</v>
      </c>
      <c r="F123" s="46">
        <v>44878</v>
      </c>
      <c r="G123" s="47">
        <v>0.83194444444444438</v>
      </c>
      <c r="H123" s="48" t="s">
        <v>43</v>
      </c>
      <c r="I123" s="61">
        <v>17</v>
      </c>
      <c r="J123" s="45" t="s">
        <v>65</v>
      </c>
      <c r="K123" s="53">
        <v>3.34</v>
      </c>
      <c r="L123" s="53">
        <f t="shared" si="4"/>
        <v>2.2000000000000002</v>
      </c>
      <c r="M123" s="46">
        <v>44879</v>
      </c>
      <c r="N123" s="47">
        <v>8.819444444444445E-2</v>
      </c>
      <c r="O123" s="68" t="s">
        <v>71</v>
      </c>
      <c r="P123" s="45">
        <v>3</v>
      </c>
      <c r="Q123" s="45" t="s">
        <v>75</v>
      </c>
      <c r="R123" s="49">
        <v>0</v>
      </c>
      <c r="S123" s="50">
        <v>2870000</v>
      </c>
      <c r="T123" s="51" t="s">
        <v>6</v>
      </c>
      <c r="U123" s="58" t="s">
        <v>6</v>
      </c>
      <c r="V123" s="58" t="s">
        <v>6</v>
      </c>
      <c r="W123" s="51" t="s">
        <v>6</v>
      </c>
      <c r="X123" s="51" t="s">
        <v>6</v>
      </c>
      <c r="Y123" s="52">
        <v>0</v>
      </c>
      <c r="Z123" s="52">
        <v>0</v>
      </c>
      <c r="AA123" s="53">
        <v>0</v>
      </c>
      <c r="AB123" s="53">
        <v>0</v>
      </c>
      <c r="AC123" s="53">
        <v>0</v>
      </c>
      <c r="AD123" s="44" t="s">
        <v>8</v>
      </c>
      <c r="AE123" s="45">
        <v>75</v>
      </c>
      <c r="AF123" s="45">
        <v>6</v>
      </c>
      <c r="AG123" s="54"/>
      <c r="AH123" s="54" t="s">
        <v>76</v>
      </c>
      <c r="AI123" s="44" t="s">
        <v>4</v>
      </c>
      <c r="AJ123" s="45" t="s">
        <v>71</v>
      </c>
      <c r="AK123" s="55" t="s">
        <v>141</v>
      </c>
      <c r="AL123" s="56" t="s">
        <v>86</v>
      </c>
    </row>
    <row r="124" spans="1:38" s="44" customFormat="1" x14ac:dyDescent="0.35">
      <c r="A124" s="42">
        <v>44866</v>
      </c>
      <c r="B124" s="43" t="s">
        <v>132</v>
      </c>
      <c r="C124" s="44" t="s">
        <v>66</v>
      </c>
      <c r="D124" s="44" t="s">
        <v>67</v>
      </c>
      <c r="E124" s="45" t="s">
        <v>1</v>
      </c>
      <c r="F124" s="46">
        <v>44878</v>
      </c>
      <c r="G124" s="47">
        <v>0.80486111111111114</v>
      </c>
      <c r="H124" s="48" t="s">
        <v>44</v>
      </c>
      <c r="I124" s="45">
        <v>1</v>
      </c>
      <c r="J124" s="45" t="s">
        <v>64</v>
      </c>
      <c r="K124" s="45">
        <v>9.06</v>
      </c>
      <c r="L124" s="53">
        <f t="shared" si="4"/>
        <v>7.9200000000000008</v>
      </c>
      <c r="M124" s="46">
        <v>44878</v>
      </c>
      <c r="N124" s="47">
        <v>0.8979166666666667</v>
      </c>
      <c r="O124" s="68" t="s">
        <v>71</v>
      </c>
      <c r="P124" s="45">
        <v>1</v>
      </c>
      <c r="Q124" s="45" t="s">
        <v>75</v>
      </c>
      <c r="R124" s="49">
        <v>0</v>
      </c>
      <c r="S124" s="50">
        <v>3940000</v>
      </c>
      <c r="T124" s="51">
        <f>(_xlfn.STDEV.P(S124:S126)/AVERAGE(S124:S126))*100</f>
        <v>28.01396304353262</v>
      </c>
      <c r="U124" s="58">
        <f>AVERAGE(S124:S126)</f>
        <v>2836666.6666666665</v>
      </c>
      <c r="V124" s="58">
        <f>U124-$U$19</f>
        <v>2710000</v>
      </c>
      <c r="W124" s="51">
        <f t="shared" si="3"/>
        <v>2.8366666666666664</v>
      </c>
      <c r="X124" s="51">
        <f>W124-$W$19</f>
        <v>2.71</v>
      </c>
      <c r="Y124" s="52">
        <v>13.3</v>
      </c>
      <c r="Z124" s="52">
        <v>1.7</v>
      </c>
      <c r="AA124" s="53">
        <v>2.86</v>
      </c>
      <c r="AB124" s="53">
        <v>1.66</v>
      </c>
      <c r="AC124" s="53">
        <v>6.26</v>
      </c>
      <c r="AD124" s="44" t="s">
        <v>8</v>
      </c>
      <c r="AE124" s="45">
        <v>120</v>
      </c>
      <c r="AF124" s="45">
        <v>7</v>
      </c>
      <c r="AG124" s="54" t="s">
        <v>13</v>
      </c>
      <c r="AH124" s="54" t="s">
        <v>76</v>
      </c>
      <c r="AI124" s="44" t="s">
        <v>4</v>
      </c>
      <c r="AJ124" s="45" t="s">
        <v>71</v>
      </c>
      <c r="AK124" s="55" t="s">
        <v>126</v>
      </c>
      <c r="AL124" s="56" t="s">
        <v>86</v>
      </c>
    </row>
    <row r="125" spans="1:38" s="44" customFormat="1" x14ac:dyDescent="0.35">
      <c r="A125" s="42">
        <v>44866</v>
      </c>
      <c r="B125" s="43" t="s">
        <v>132</v>
      </c>
      <c r="C125" s="44" t="s">
        <v>66</v>
      </c>
      <c r="D125" s="44" t="s">
        <v>67</v>
      </c>
      <c r="E125" s="45" t="s">
        <v>1</v>
      </c>
      <c r="F125" s="46">
        <v>44878</v>
      </c>
      <c r="G125" s="47">
        <v>0.80486111111111114</v>
      </c>
      <c r="H125" s="48" t="s">
        <v>44</v>
      </c>
      <c r="I125" s="45">
        <v>1</v>
      </c>
      <c r="J125" s="45" t="s">
        <v>64</v>
      </c>
      <c r="K125" s="45">
        <v>9.06</v>
      </c>
      <c r="L125" s="53">
        <f t="shared" si="4"/>
        <v>7.9200000000000008</v>
      </c>
      <c r="M125" s="46">
        <v>44878</v>
      </c>
      <c r="N125" s="47">
        <v>0.9</v>
      </c>
      <c r="O125" s="68" t="s">
        <v>71</v>
      </c>
      <c r="P125" s="45">
        <v>2</v>
      </c>
      <c r="Q125" s="45" t="s">
        <v>75</v>
      </c>
      <c r="R125" s="49">
        <v>0</v>
      </c>
      <c r="S125" s="50">
        <v>2100000</v>
      </c>
      <c r="T125" s="51" t="s">
        <v>6</v>
      </c>
      <c r="U125" s="58" t="s">
        <v>6</v>
      </c>
      <c r="V125" s="58" t="s">
        <v>6</v>
      </c>
      <c r="W125" s="51" t="s">
        <v>6</v>
      </c>
      <c r="X125" s="51" t="s">
        <v>6</v>
      </c>
      <c r="Y125" s="52">
        <v>15.6</v>
      </c>
      <c r="Z125" s="52">
        <v>1.6</v>
      </c>
      <c r="AA125" s="53">
        <v>3.44</v>
      </c>
      <c r="AB125" s="53">
        <v>2.21</v>
      </c>
      <c r="AC125" s="53">
        <v>7.11</v>
      </c>
      <c r="AD125" s="44" t="s">
        <v>8</v>
      </c>
      <c r="AE125" s="45">
        <v>64</v>
      </c>
      <c r="AF125" s="45">
        <v>7</v>
      </c>
      <c r="AG125" s="54" t="s">
        <v>13</v>
      </c>
      <c r="AH125" s="54" t="s">
        <v>76</v>
      </c>
      <c r="AI125" s="44" t="s">
        <v>4</v>
      </c>
      <c r="AJ125" s="45" t="s">
        <v>71</v>
      </c>
      <c r="AK125" s="55" t="s">
        <v>126</v>
      </c>
      <c r="AL125" s="56" t="s">
        <v>86</v>
      </c>
    </row>
    <row r="126" spans="1:38" s="44" customFormat="1" x14ac:dyDescent="0.35">
      <c r="A126" s="42">
        <v>44866</v>
      </c>
      <c r="B126" s="43" t="s">
        <v>132</v>
      </c>
      <c r="C126" s="44" t="s">
        <v>66</v>
      </c>
      <c r="D126" s="44" t="s">
        <v>67</v>
      </c>
      <c r="E126" s="45" t="s">
        <v>1</v>
      </c>
      <c r="F126" s="46">
        <v>44878</v>
      </c>
      <c r="G126" s="47">
        <v>0.80486111111111114</v>
      </c>
      <c r="H126" s="48" t="s">
        <v>44</v>
      </c>
      <c r="I126" s="45">
        <v>1</v>
      </c>
      <c r="J126" s="45" t="s">
        <v>64</v>
      </c>
      <c r="K126" s="45">
        <v>9.06</v>
      </c>
      <c r="L126" s="53">
        <f t="shared" si="4"/>
        <v>7.9200000000000008</v>
      </c>
      <c r="M126" s="46">
        <v>44878</v>
      </c>
      <c r="N126" s="47">
        <v>0.90277777777777779</v>
      </c>
      <c r="O126" s="68" t="s">
        <v>71</v>
      </c>
      <c r="P126" s="45">
        <v>3</v>
      </c>
      <c r="Q126" s="45" t="s">
        <v>75</v>
      </c>
      <c r="R126" s="49">
        <v>0</v>
      </c>
      <c r="S126" s="50">
        <v>2470000</v>
      </c>
      <c r="T126" s="51" t="s">
        <v>6</v>
      </c>
      <c r="U126" s="58" t="s">
        <v>6</v>
      </c>
      <c r="V126" s="58" t="s">
        <v>6</v>
      </c>
      <c r="W126" s="51" t="s">
        <v>6</v>
      </c>
      <c r="X126" s="51" t="s">
        <v>6</v>
      </c>
      <c r="Y126" s="52">
        <v>16.3</v>
      </c>
      <c r="Z126" s="52">
        <v>0</v>
      </c>
      <c r="AA126" s="53">
        <v>1.1599999999999999</v>
      </c>
      <c r="AB126" s="53">
        <v>0.84</v>
      </c>
      <c r="AC126" s="53">
        <v>2.2599999999999998</v>
      </c>
      <c r="AD126" s="44" t="s">
        <v>8</v>
      </c>
      <c r="AE126" s="45">
        <v>43</v>
      </c>
      <c r="AF126" s="45">
        <v>4</v>
      </c>
      <c r="AG126" s="54" t="s">
        <v>13</v>
      </c>
      <c r="AH126" s="54" t="s">
        <v>76</v>
      </c>
      <c r="AI126" s="44" t="s">
        <v>4</v>
      </c>
      <c r="AJ126" s="45" t="s">
        <v>71</v>
      </c>
      <c r="AK126" s="55" t="s">
        <v>126</v>
      </c>
      <c r="AL126" s="56" t="s">
        <v>86</v>
      </c>
    </row>
    <row r="127" spans="1:38" s="44" customFormat="1" x14ac:dyDescent="0.35">
      <c r="A127" s="42">
        <v>44866</v>
      </c>
      <c r="B127" s="43" t="s">
        <v>132</v>
      </c>
      <c r="C127" s="44" t="s">
        <v>66</v>
      </c>
      <c r="D127" s="44" t="s">
        <v>67</v>
      </c>
      <c r="E127" s="45" t="s">
        <v>1</v>
      </c>
      <c r="F127" s="46">
        <v>44878</v>
      </c>
      <c r="G127" s="47">
        <v>0.80486111111111114</v>
      </c>
      <c r="H127" s="48" t="s">
        <v>44</v>
      </c>
      <c r="I127" s="45">
        <v>1</v>
      </c>
      <c r="J127" s="45" t="s">
        <v>64</v>
      </c>
      <c r="K127" s="45">
        <v>9.06</v>
      </c>
      <c r="L127" s="53">
        <f t="shared" si="4"/>
        <v>7.9200000000000008</v>
      </c>
      <c r="M127" s="46">
        <v>44878</v>
      </c>
      <c r="N127" s="47">
        <v>0.91736111111111107</v>
      </c>
      <c r="O127" s="69" t="s">
        <v>76</v>
      </c>
      <c r="P127" s="45">
        <v>1</v>
      </c>
      <c r="Q127" s="45" t="s">
        <v>75</v>
      </c>
      <c r="R127" s="49" t="s">
        <v>92</v>
      </c>
      <c r="S127" s="50">
        <v>4860000</v>
      </c>
      <c r="T127" s="51">
        <f>(_xlfn.STDEV.P(S127:S129)/AVERAGE(S127:S129))*100</f>
        <v>19.473490590975008</v>
      </c>
      <c r="U127" s="58">
        <f>AVERAGE(S127:S129)</f>
        <v>6590000</v>
      </c>
      <c r="V127" s="58">
        <f>U127-$U$19</f>
        <v>6463333.333333333</v>
      </c>
      <c r="W127" s="51">
        <f t="shared" si="3"/>
        <v>6.59</v>
      </c>
      <c r="X127" s="51">
        <f>W127-$W$19</f>
        <v>6.4633333333333329</v>
      </c>
      <c r="Y127" s="52">
        <v>18.899999999999999</v>
      </c>
      <c r="Z127" s="52">
        <v>4.0999999999999996</v>
      </c>
      <c r="AA127" s="53">
        <v>4.6900000000000004</v>
      </c>
      <c r="AB127" s="53">
        <v>4.2300000000000004</v>
      </c>
      <c r="AC127" s="53">
        <v>6.78</v>
      </c>
      <c r="AD127" s="44" t="s">
        <v>8</v>
      </c>
      <c r="AE127" s="45">
        <v>74</v>
      </c>
      <c r="AF127" s="45">
        <v>7</v>
      </c>
      <c r="AG127" s="54" t="s">
        <v>45</v>
      </c>
      <c r="AH127" s="54" t="s">
        <v>76</v>
      </c>
      <c r="AI127" s="44" t="s">
        <v>4</v>
      </c>
      <c r="AJ127" s="45" t="s">
        <v>71</v>
      </c>
      <c r="AK127" s="55" t="s">
        <v>126</v>
      </c>
      <c r="AL127" s="56" t="s">
        <v>86</v>
      </c>
    </row>
    <row r="128" spans="1:38" s="44" customFormat="1" x14ac:dyDescent="0.35">
      <c r="A128" s="42">
        <v>44866</v>
      </c>
      <c r="B128" s="43" t="s">
        <v>132</v>
      </c>
      <c r="C128" s="44" t="s">
        <v>66</v>
      </c>
      <c r="D128" s="44" t="s">
        <v>67</v>
      </c>
      <c r="E128" s="45" t="s">
        <v>1</v>
      </c>
      <c r="F128" s="46">
        <v>44878</v>
      </c>
      <c r="G128" s="47">
        <v>0.80486111111111114</v>
      </c>
      <c r="H128" s="48" t="s">
        <v>44</v>
      </c>
      <c r="I128" s="45">
        <v>1</v>
      </c>
      <c r="J128" s="45" t="s">
        <v>64</v>
      </c>
      <c r="K128" s="45">
        <v>9.06</v>
      </c>
      <c r="L128" s="53">
        <f t="shared" si="4"/>
        <v>7.9200000000000008</v>
      </c>
      <c r="M128" s="46">
        <v>44878</v>
      </c>
      <c r="N128" s="47">
        <v>0.9194444444444444</v>
      </c>
      <c r="O128" s="69" t="s">
        <v>76</v>
      </c>
      <c r="P128" s="45">
        <v>2</v>
      </c>
      <c r="Q128" s="45" t="s">
        <v>75</v>
      </c>
      <c r="R128" s="49" t="s">
        <v>92</v>
      </c>
      <c r="S128" s="50">
        <v>6980000</v>
      </c>
      <c r="T128" s="51" t="s">
        <v>6</v>
      </c>
      <c r="U128" s="58" t="s">
        <v>6</v>
      </c>
      <c r="V128" s="58" t="s">
        <v>6</v>
      </c>
      <c r="W128" s="51" t="s">
        <v>6</v>
      </c>
      <c r="X128" s="51" t="s">
        <v>6</v>
      </c>
      <c r="Y128" s="52">
        <v>18.399999999999999</v>
      </c>
      <c r="Z128" s="52">
        <v>0</v>
      </c>
      <c r="AA128" s="53">
        <v>2.2000000000000002</v>
      </c>
      <c r="AB128" s="53">
        <v>1.38</v>
      </c>
      <c r="AC128" s="53">
        <v>5.82</v>
      </c>
      <c r="AD128" s="44" t="s">
        <v>8</v>
      </c>
      <c r="AE128" s="45">
        <v>76</v>
      </c>
      <c r="AF128" s="45">
        <v>5</v>
      </c>
      <c r="AG128" s="54" t="s">
        <v>45</v>
      </c>
      <c r="AH128" s="54" t="s">
        <v>76</v>
      </c>
      <c r="AI128" s="44" t="s">
        <v>4</v>
      </c>
      <c r="AJ128" s="45" t="s">
        <v>71</v>
      </c>
      <c r="AK128" s="55" t="s">
        <v>126</v>
      </c>
      <c r="AL128" s="56" t="s">
        <v>86</v>
      </c>
    </row>
    <row r="129" spans="1:38" s="44" customFormat="1" x14ac:dyDescent="0.35">
      <c r="A129" s="42">
        <v>44866</v>
      </c>
      <c r="B129" s="43" t="s">
        <v>132</v>
      </c>
      <c r="C129" s="44" t="s">
        <v>66</v>
      </c>
      <c r="D129" s="44" t="s">
        <v>67</v>
      </c>
      <c r="E129" s="45" t="s">
        <v>1</v>
      </c>
      <c r="F129" s="46">
        <v>44878</v>
      </c>
      <c r="G129" s="47">
        <v>0.80486111111111114</v>
      </c>
      <c r="H129" s="48" t="s">
        <v>44</v>
      </c>
      <c r="I129" s="45">
        <v>1</v>
      </c>
      <c r="J129" s="45" t="s">
        <v>64</v>
      </c>
      <c r="K129" s="45">
        <v>9.06</v>
      </c>
      <c r="L129" s="53">
        <f t="shared" si="4"/>
        <v>7.9200000000000008</v>
      </c>
      <c r="M129" s="46">
        <v>44878</v>
      </c>
      <c r="N129" s="47">
        <v>0.92152777777777783</v>
      </c>
      <c r="O129" s="69" t="s">
        <v>76</v>
      </c>
      <c r="P129" s="45">
        <v>3</v>
      </c>
      <c r="Q129" s="45" t="s">
        <v>75</v>
      </c>
      <c r="R129" s="49" t="s">
        <v>92</v>
      </c>
      <c r="S129" s="50">
        <v>7930000</v>
      </c>
      <c r="T129" s="51" t="s">
        <v>6</v>
      </c>
      <c r="U129" s="58" t="s">
        <v>6</v>
      </c>
      <c r="V129" s="58" t="s">
        <v>6</v>
      </c>
      <c r="W129" s="51" t="s">
        <v>6</v>
      </c>
      <c r="X129" s="51" t="s">
        <v>6</v>
      </c>
      <c r="Y129" s="52">
        <v>7.2</v>
      </c>
      <c r="Z129" s="52">
        <v>1.4</v>
      </c>
      <c r="AA129" s="53">
        <v>1.37</v>
      </c>
      <c r="AB129" s="53">
        <v>1.82</v>
      </c>
      <c r="AC129" s="53">
        <v>3.05</v>
      </c>
      <c r="AD129" s="44" t="s">
        <v>8</v>
      </c>
      <c r="AE129" s="45">
        <v>69</v>
      </c>
      <c r="AF129" s="45">
        <v>4</v>
      </c>
      <c r="AG129" s="54" t="s">
        <v>45</v>
      </c>
      <c r="AH129" s="54" t="s">
        <v>76</v>
      </c>
      <c r="AI129" s="44" t="s">
        <v>4</v>
      </c>
      <c r="AJ129" s="45" t="s">
        <v>71</v>
      </c>
      <c r="AK129" s="55" t="s">
        <v>126</v>
      </c>
      <c r="AL129" s="56" t="s">
        <v>86</v>
      </c>
    </row>
    <row r="130" spans="1:38" s="44" customFormat="1" x14ac:dyDescent="0.35">
      <c r="A130" s="42">
        <v>44866</v>
      </c>
      <c r="B130" s="43" t="s">
        <v>132</v>
      </c>
      <c r="C130" s="44" t="s">
        <v>66</v>
      </c>
      <c r="D130" s="44" t="s">
        <v>67</v>
      </c>
      <c r="E130" s="45" t="s">
        <v>1</v>
      </c>
      <c r="F130" s="46">
        <v>44878</v>
      </c>
      <c r="G130" s="47">
        <v>0.80486111111111114</v>
      </c>
      <c r="H130" s="48" t="s">
        <v>46</v>
      </c>
      <c r="I130" s="45">
        <v>1</v>
      </c>
      <c r="J130" s="45" t="s">
        <v>64</v>
      </c>
      <c r="K130" s="45">
        <v>6.91</v>
      </c>
      <c r="L130" s="53">
        <f t="shared" si="4"/>
        <v>5.7700000000000005</v>
      </c>
      <c r="M130" s="46">
        <v>44878</v>
      </c>
      <c r="N130" s="47">
        <v>0.90625</v>
      </c>
      <c r="O130" s="68" t="s">
        <v>71</v>
      </c>
      <c r="P130" s="45">
        <v>1</v>
      </c>
      <c r="Q130" s="45" t="s">
        <v>75</v>
      </c>
      <c r="R130" s="49">
        <v>0</v>
      </c>
      <c r="S130" s="50">
        <v>3260000</v>
      </c>
      <c r="T130" s="51">
        <f>(_xlfn.STDEV.P(S130:S132)/AVERAGE(S130:S132))*100</f>
        <v>38.861485411822059</v>
      </c>
      <c r="U130" s="58">
        <f>AVERAGE(S130:S132)</f>
        <v>2113333.3333333335</v>
      </c>
      <c r="V130" s="58">
        <f>U130-$U$19</f>
        <v>1986666.6666666667</v>
      </c>
      <c r="W130" s="51">
        <f t="shared" si="3"/>
        <v>2.1133333333333333</v>
      </c>
      <c r="X130" s="51">
        <f>W130-$W$19</f>
        <v>1.9866666666666666</v>
      </c>
      <c r="Y130" s="52">
        <v>19.7</v>
      </c>
      <c r="Z130" s="52">
        <v>7</v>
      </c>
      <c r="AA130" s="53">
        <v>14.91</v>
      </c>
      <c r="AB130" s="53">
        <v>8.7200000000000006</v>
      </c>
      <c r="AC130" s="53">
        <v>28.22</v>
      </c>
      <c r="AD130" s="44" t="s">
        <v>8</v>
      </c>
      <c r="AE130" s="45">
        <v>71</v>
      </c>
      <c r="AF130" s="45">
        <v>5</v>
      </c>
      <c r="AG130" s="54"/>
      <c r="AH130" s="54" t="s">
        <v>76</v>
      </c>
      <c r="AI130" s="44" t="s">
        <v>4</v>
      </c>
      <c r="AJ130" s="45" t="s">
        <v>71</v>
      </c>
      <c r="AK130" s="55" t="s">
        <v>126</v>
      </c>
      <c r="AL130" s="56" t="s">
        <v>86</v>
      </c>
    </row>
    <row r="131" spans="1:38" s="44" customFormat="1" x14ac:dyDescent="0.35">
      <c r="A131" s="42">
        <v>44866</v>
      </c>
      <c r="B131" s="43" t="s">
        <v>132</v>
      </c>
      <c r="C131" s="44" t="s">
        <v>66</v>
      </c>
      <c r="D131" s="44" t="s">
        <v>67</v>
      </c>
      <c r="E131" s="45" t="s">
        <v>1</v>
      </c>
      <c r="F131" s="46">
        <v>44878</v>
      </c>
      <c r="G131" s="47">
        <v>0.80486111111111114</v>
      </c>
      <c r="H131" s="48" t="s">
        <v>46</v>
      </c>
      <c r="I131" s="45">
        <v>1</v>
      </c>
      <c r="J131" s="45" t="s">
        <v>64</v>
      </c>
      <c r="K131" s="45">
        <v>6.91</v>
      </c>
      <c r="L131" s="53">
        <f t="shared" si="4"/>
        <v>5.7700000000000005</v>
      </c>
      <c r="M131" s="46">
        <v>44878</v>
      </c>
      <c r="N131" s="47">
        <v>0.90902777777777777</v>
      </c>
      <c r="O131" s="68" t="s">
        <v>71</v>
      </c>
      <c r="P131" s="45">
        <v>2</v>
      </c>
      <c r="Q131" s="45" t="s">
        <v>75</v>
      </c>
      <c r="R131" s="49">
        <v>0</v>
      </c>
      <c r="S131" s="50">
        <v>1380000</v>
      </c>
      <c r="T131" s="51" t="s">
        <v>6</v>
      </c>
      <c r="U131" s="58" t="s">
        <v>6</v>
      </c>
      <c r="V131" s="58" t="s">
        <v>6</v>
      </c>
      <c r="W131" s="51" t="s">
        <v>6</v>
      </c>
      <c r="X131" s="51" t="s">
        <v>6</v>
      </c>
      <c r="Y131" s="52">
        <v>13.3</v>
      </c>
      <c r="Z131" s="52">
        <v>3.3</v>
      </c>
      <c r="AA131" s="53">
        <v>5.43</v>
      </c>
      <c r="AB131" s="53">
        <v>3.19</v>
      </c>
      <c r="AC131" s="53">
        <v>10.83</v>
      </c>
      <c r="AD131" s="44" t="s">
        <v>8</v>
      </c>
      <c r="AE131" s="45">
        <v>30</v>
      </c>
      <c r="AF131" s="45">
        <v>5</v>
      </c>
      <c r="AG131" s="54"/>
      <c r="AH131" s="54" t="s">
        <v>76</v>
      </c>
      <c r="AI131" s="44" t="s">
        <v>4</v>
      </c>
      <c r="AJ131" s="45" t="s">
        <v>71</v>
      </c>
      <c r="AK131" s="55" t="s">
        <v>126</v>
      </c>
      <c r="AL131" s="56" t="s">
        <v>86</v>
      </c>
    </row>
    <row r="132" spans="1:38" s="44" customFormat="1" x14ac:dyDescent="0.35">
      <c r="A132" s="42">
        <v>44866</v>
      </c>
      <c r="B132" s="43" t="s">
        <v>132</v>
      </c>
      <c r="C132" s="44" t="s">
        <v>66</v>
      </c>
      <c r="D132" s="44" t="s">
        <v>67</v>
      </c>
      <c r="E132" s="45" t="s">
        <v>1</v>
      </c>
      <c r="F132" s="46">
        <v>44878</v>
      </c>
      <c r="G132" s="47">
        <v>0.80486111111111114</v>
      </c>
      <c r="H132" s="48" t="s">
        <v>46</v>
      </c>
      <c r="I132" s="45">
        <v>1</v>
      </c>
      <c r="J132" s="45" t="s">
        <v>64</v>
      </c>
      <c r="K132" s="45">
        <v>6.91</v>
      </c>
      <c r="L132" s="53">
        <f t="shared" si="4"/>
        <v>5.7700000000000005</v>
      </c>
      <c r="M132" s="46">
        <v>44878</v>
      </c>
      <c r="N132" s="47">
        <v>0.91180555555555554</v>
      </c>
      <c r="O132" s="68" t="s">
        <v>71</v>
      </c>
      <c r="P132" s="45">
        <v>3</v>
      </c>
      <c r="Q132" s="45" t="s">
        <v>75</v>
      </c>
      <c r="R132" s="49">
        <v>0</v>
      </c>
      <c r="S132" s="50">
        <v>1700000</v>
      </c>
      <c r="T132" s="51" t="s">
        <v>6</v>
      </c>
      <c r="U132" s="58" t="s">
        <v>6</v>
      </c>
      <c r="V132" s="58" t="s">
        <v>6</v>
      </c>
      <c r="W132" s="51" t="s">
        <v>6</v>
      </c>
      <c r="X132" s="51" t="s">
        <v>6</v>
      </c>
      <c r="Y132" s="52">
        <v>21.6</v>
      </c>
      <c r="Z132" s="52">
        <v>5.4</v>
      </c>
      <c r="AA132" s="53">
        <v>9.16</v>
      </c>
      <c r="AB132" s="53">
        <v>7.81</v>
      </c>
      <c r="AC132" s="53">
        <v>14.19</v>
      </c>
      <c r="AD132" s="44" t="s">
        <v>8</v>
      </c>
      <c r="AE132" s="45">
        <v>37</v>
      </c>
      <c r="AF132" s="45">
        <v>5</v>
      </c>
      <c r="AG132" s="54"/>
      <c r="AH132" s="54" t="s">
        <v>76</v>
      </c>
      <c r="AI132" s="44" t="s">
        <v>4</v>
      </c>
      <c r="AJ132" s="45" t="s">
        <v>71</v>
      </c>
      <c r="AK132" s="55" t="s">
        <v>126</v>
      </c>
      <c r="AL132" s="56" t="s">
        <v>86</v>
      </c>
    </row>
    <row r="133" spans="1:38" s="44" customFormat="1" x14ac:dyDescent="0.35">
      <c r="A133" s="42">
        <v>44866</v>
      </c>
      <c r="B133" s="43" t="s">
        <v>132</v>
      </c>
      <c r="C133" s="44" t="s">
        <v>66</v>
      </c>
      <c r="D133" s="44" t="s">
        <v>67</v>
      </c>
      <c r="E133" s="45" t="s">
        <v>1</v>
      </c>
      <c r="F133" s="46">
        <v>44878</v>
      </c>
      <c r="G133" s="47">
        <v>0.80486111111111114</v>
      </c>
      <c r="H133" s="48" t="s">
        <v>47</v>
      </c>
      <c r="I133" s="45">
        <v>2</v>
      </c>
      <c r="J133" s="45" t="s">
        <v>64</v>
      </c>
      <c r="K133" s="45">
        <v>9.06</v>
      </c>
      <c r="L133" s="53">
        <f t="shared" si="4"/>
        <v>7.9200000000000008</v>
      </c>
      <c r="M133" s="46">
        <v>44878</v>
      </c>
      <c r="N133" s="47">
        <v>0.9277777777777777</v>
      </c>
      <c r="O133" s="68" t="s">
        <v>71</v>
      </c>
      <c r="P133" s="45">
        <v>1</v>
      </c>
      <c r="Q133" s="45" t="s">
        <v>75</v>
      </c>
      <c r="R133" s="49">
        <v>0</v>
      </c>
      <c r="S133" s="50">
        <v>3750000</v>
      </c>
      <c r="T133" s="51">
        <f>(_xlfn.STDEV.P(S133:S135)/AVERAGE(S133:S135))*100</f>
        <v>5.6434919176774354</v>
      </c>
      <c r="U133" s="58">
        <f>AVERAGE(S133:S135)</f>
        <v>3770000</v>
      </c>
      <c r="V133" s="58">
        <f>U133-$U$19</f>
        <v>3643333.3333333335</v>
      </c>
      <c r="W133" s="51">
        <f t="shared" ref="W133:W193" si="5">U133/1000000</f>
        <v>3.77</v>
      </c>
      <c r="X133" s="51">
        <f>W133-$W$19</f>
        <v>3.6433333333333335</v>
      </c>
      <c r="Y133" s="52">
        <v>4.0999999999999996</v>
      </c>
      <c r="Z133" s="52">
        <v>2</v>
      </c>
      <c r="AA133" s="53">
        <v>2.0299999999999998</v>
      </c>
      <c r="AB133" s="53">
        <v>2.0499999999999998</v>
      </c>
      <c r="AC133" s="53">
        <v>2.2999999999999998</v>
      </c>
      <c r="AD133" s="44" t="s">
        <v>8</v>
      </c>
      <c r="AE133" s="45">
        <v>98</v>
      </c>
      <c r="AF133" s="45">
        <v>6</v>
      </c>
      <c r="AG133" s="54" t="s">
        <v>13</v>
      </c>
      <c r="AH133" s="54" t="s">
        <v>76</v>
      </c>
      <c r="AI133" s="44" t="s">
        <v>4</v>
      </c>
      <c r="AJ133" s="45" t="s">
        <v>71</v>
      </c>
      <c r="AK133" s="55" t="s">
        <v>126</v>
      </c>
      <c r="AL133" s="56" t="s">
        <v>86</v>
      </c>
    </row>
    <row r="134" spans="1:38" s="44" customFormat="1" x14ac:dyDescent="0.35">
      <c r="A134" s="42">
        <v>44866</v>
      </c>
      <c r="B134" s="43" t="s">
        <v>132</v>
      </c>
      <c r="C134" s="44" t="s">
        <v>66</v>
      </c>
      <c r="D134" s="44" t="s">
        <v>67</v>
      </c>
      <c r="E134" s="45" t="s">
        <v>1</v>
      </c>
      <c r="F134" s="46">
        <v>44878</v>
      </c>
      <c r="G134" s="47">
        <v>0.80486111111111114</v>
      </c>
      <c r="H134" s="48" t="s">
        <v>47</v>
      </c>
      <c r="I134" s="45">
        <v>2</v>
      </c>
      <c r="J134" s="45" t="s">
        <v>64</v>
      </c>
      <c r="K134" s="45">
        <v>9.06</v>
      </c>
      <c r="L134" s="53">
        <f t="shared" si="4"/>
        <v>7.9200000000000008</v>
      </c>
      <c r="M134" s="46">
        <v>44878</v>
      </c>
      <c r="N134" s="47">
        <v>0.93055555555555547</v>
      </c>
      <c r="O134" s="68" t="s">
        <v>71</v>
      </c>
      <c r="P134" s="45">
        <v>2</v>
      </c>
      <c r="Q134" s="45" t="s">
        <v>75</v>
      </c>
      <c r="R134" s="49">
        <v>0</v>
      </c>
      <c r="S134" s="50">
        <v>4040000</v>
      </c>
      <c r="T134" s="51" t="s">
        <v>6</v>
      </c>
      <c r="U134" s="58" t="s">
        <v>6</v>
      </c>
      <c r="V134" s="58" t="s">
        <v>6</v>
      </c>
      <c r="W134" s="51" t="s">
        <v>6</v>
      </c>
      <c r="X134" s="51" t="s">
        <v>6</v>
      </c>
      <c r="Y134" s="52">
        <v>4.5</v>
      </c>
      <c r="Z134" s="52">
        <v>2.2999999999999998</v>
      </c>
      <c r="AA134" s="53">
        <v>2.97</v>
      </c>
      <c r="AB134" s="53">
        <v>2.57</v>
      </c>
      <c r="AC134" s="53">
        <v>5</v>
      </c>
      <c r="AD134" s="44" t="s">
        <v>8</v>
      </c>
      <c r="AE134" s="45">
        <v>88</v>
      </c>
      <c r="AF134" s="45">
        <v>5</v>
      </c>
      <c r="AG134" s="54" t="s">
        <v>13</v>
      </c>
      <c r="AH134" s="54" t="s">
        <v>76</v>
      </c>
      <c r="AI134" s="44" t="s">
        <v>4</v>
      </c>
      <c r="AJ134" s="45" t="s">
        <v>71</v>
      </c>
      <c r="AK134" s="55" t="s">
        <v>126</v>
      </c>
      <c r="AL134" s="56" t="s">
        <v>86</v>
      </c>
    </row>
    <row r="135" spans="1:38" s="44" customFormat="1" x14ac:dyDescent="0.35">
      <c r="A135" s="42">
        <v>44866</v>
      </c>
      <c r="B135" s="43" t="s">
        <v>132</v>
      </c>
      <c r="C135" s="44" t="s">
        <v>66</v>
      </c>
      <c r="D135" s="44" t="s">
        <v>67</v>
      </c>
      <c r="E135" s="45" t="s">
        <v>1</v>
      </c>
      <c r="F135" s="46">
        <v>44878</v>
      </c>
      <c r="G135" s="47">
        <v>0.80486111111111114</v>
      </c>
      <c r="H135" s="48" t="s">
        <v>47</v>
      </c>
      <c r="I135" s="45">
        <v>2</v>
      </c>
      <c r="J135" s="45" t="s">
        <v>64</v>
      </c>
      <c r="K135" s="45">
        <v>9.06</v>
      </c>
      <c r="L135" s="53">
        <f t="shared" si="4"/>
        <v>7.9200000000000008</v>
      </c>
      <c r="M135" s="46">
        <v>44878</v>
      </c>
      <c r="N135" s="47">
        <v>0.93194444444444446</v>
      </c>
      <c r="O135" s="68" t="s">
        <v>71</v>
      </c>
      <c r="P135" s="45">
        <v>3</v>
      </c>
      <c r="Q135" s="45" t="s">
        <v>75</v>
      </c>
      <c r="R135" s="49">
        <v>0</v>
      </c>
      <c r="S135" s="50">
        <v>3520000</v>
      </c>
      <c r="T135" s="51" t="s">
        <v>6</v>
      </c>
      <c r="U135" s="58" t="s">
        <v>6</v>
      </c>
      <c r="V135" s="58" t="s">
        <v>6</v>
      </c>
      <c r="W135" s="51" t="s">
        <v>6</v>
      </c>
      <c r="X135" s="51" t="s">
        <v>6</v>
      </c>
      <c r="Y135" s="52">
        <v>10.9</v>
      </c>
      <c r="Z135" s="52">
        <v>0</v>
      </c>
      <c r="AA135" s="53">
        <v>0.93</v>
      </c>
      <c r="AB135" s="53">
        <v>0.84</v>
      </c>
      <c r="AC135" s="53">
        <v>1.48</v>
      </c>
      <c r="AD135" s="44" t="s">
        <v>8</v>
      </c>
      <c r="AE135" s="45">
        <v>46</v>
      </c>
      <c r="AF135" s="45">
        <v>3</v>
      </c>
      <c r="AG135" s="54" t="s">
        <v>13</v>
      </c>
      <c r="AH135" s="54" t="s">
        <v>76</v>
      </c>
      <c r="AI135" s="44" t="s">
        <v>4</v>
      </c>
      <c r="AJ135" s="45" t="s">
        <v>71</v>
      </c>
      <c r="AK135" s="55" t="s">
        <v>126</v>
      </c>
      <c r="AL135" s="56" t="s">
        <v>86</v>
      </c>
    </row>
    <row r="136" spans="1:38" s="44" customFormat="1" x14ac:dyDescent="0.35">
      <c r="A136" s="42">
        <v>44866</v>
      </c>
      <c r="B136" s="43" t="s">
        <v>132</v>
      </c>
      <c r="C136" s="44" t="s">
        <v>66</v>
      </c>
      <c r="D136" s="44" t="s">
        <v>67</v>
      </c>
      <c r="E136" s="45" t="s">
        <v>1</v>
      </c>
      <c r="F136" s="46">
        <v>44878</v>
      </c>
      <c r="G136" s="47">
        <v>0.80486111111111114</v>
      </c>
      <c r="H136" s="48" t="s">
        <v>47</v>
      </c>
      <c r="I136" s="45">
        <v>2</v>
      </c>
      <c r="J136" s="45" t="s">
        <v>64</v>
      </c>
      <c r="K136" s="45">
        <v>9.06</v>
      </c>
      <c r="L136" s="53">
        <f t="shared" si="4"/>
        <v>7.9200000000000008</v>
      </c>
      <c r="M136" s="46">
        <v>44878</v>
      </c>
      <c r="N136" s="47">
        <v>0.93888888888888899</v>
      </c>
      <c r="O136" s="69" t="s">
        <v>76</v>
      </c>
      <c r="P136" s="45">
        <v>1</v>
      </c>
      <c r="Q136" s="45" t="s">
        <v>75</v>
      </c>
      <c r="R136" s="49" t="s">
        <v>92</v>
      </c>
      <c r="S136" s="50">
        <v>7580000</v>
      </c>
      <c r="T136" s="51">
        <f>(_xlfn.STDEV.P(S136:S138)/AVERAGE(S136:S138))*100</f>
        <v>9.2808416438863013</v>
      </c>
      <c r="U136" s="58">
        <f>AVERAGE(S136:S138)</f>
        <v>7566666.666666667</v>
      </c>
      <c r="V136" s="58">
        <f>U136-$U$19</f>
        <v>7440000</v>
      </c>
      <c r="W136" s="51">
        <f t="shared" si="5"/>
        <v>7.5666666666666673</v>
      </c>
      <c r="X136" s="51">
        <f>W136-$W$19</f>
        <v>7.44</v>
      </c>
      <c r="Y136" s="52">
        <v>7.6</v>
      </c>
      <c r="Z136" s="52">
        <v>1.5</v>
      </c>
      <c r="AA136" s="53">
        <v>1.68</v>
      </c>
      <c r="AB136" s="53">
        <v>1.37</v>
      </c>
      <c r="AC136" s="53">
        <v>2.2599999999999998</v>
      </c>
      <c r="AD136" s="44" t="s">
        <v>8</v>
      </c>
      <c r="AE136" s="45">
        <v>66</v>
      </c>
      <c r="AF136" s="45">
        <v>4</v>
      </c>
      <c r="AG136" s="54" t="s">
        <v>26</v>
      </c>
      <c r="AH136" s="54" t="s">
        <v>76</v>
      </c>
      <c r="AI136" s="44" t="s">
        <v>4</v>
      </c>
      <c r="AJ136" s="45" t="s">
        <v>71</v>
      </c>
      <c r="AK136" s="55" t="s">
        <v>126</v>
      </c>
      <c r="AL136" s="56" t="s">
        <v>86</v>
      </c>
    </row>
    <row r="137" spans="1:38" s="44" customFormat="1" x14ac:dyDescent="0.35">
      <c r="A137" s="42">
        <v>44866</v>
      </c>
      <c r="B137" s="43" t="s">
        <v>132</v>
      </c>
      <c r="C137" s="44" t="s">
        <v>66</v>
      </c>
      <c r="D137" s="44" t="s">
        <v>67</v>
      </c>
      <c r="E137" s="45" t="s">
        <v>1</v>
      </c>
      <c r="F137" s="46">
        <v>44878</v>
      </c>
      <c r="G137" s="47">
        <v>0.80486111111111114</v>
      </c>
      <c r="H137" s="48" t="s">
        <v>47</v>
      </c>
      <c r="I137" s="45">
        <v>2</v>
      </c>
      <c r="J137" s="45" t="s">
        <v>64</v>
      </c>
      <c r="K137" s="45">
        <v>9.06</v>
      </c>
      <c r="L137" s="53">
        <f t="shared" si="4"/>
        <v>7.9200000000000008</v>
      </c>
      <c r="M137" s="46">
        <v>44878</v>
      </c>
      <c r="N137" s="47">
        <v>0.9458333333333333</v>
      </c>
      <c r="O137" s="69" t="s">
        <v>76</v>
      </c>
      <c r="P137" s="45">
        <v>2</v>
      </c>
      <c r="Q137" s="45" t="s">
        <v>75</v>
      </c>
      <c r="R137" s="49" t="s">
        <v>92</v>
      </c>
      <c r="S137" s="50">
        <v>8420000</v>
      </c>
      <c r="T137" s="51" t="s">
        <v>6</v>
      </c>
      <c r="U137" s="58" t="s">
        <v>6</v>
      </c>
      <c r="V137" s="58" t="s">
        <v>6</v>
      </c>
      <c r="W137" s="51" t="s">
        <v>6</v>
      </c>
      <c r="X137" s="51" t="s">
        <v>6</v>
      </c>
      <c r="Y137" s="52">
        <v>12.7</v>
      </c>
      <c r="Z137" s="52">
        <v>1.8</v>
      </c>
      <c r="AA137" s="53">
        <v>2.09</v>
      </c>
      <c r="AB137" s="53">
        <v>1.51</v>
      </c>
      <c r="AC137" s="53">
        <v>2.86</v>
      </c>
      <c r="AD137" s="44" t="s">
        <v>8</v>
      </c>
      <c r="AE137" s="45">
        <v>55</v>
      </c>
      <c r="AF137" s="45">
        <v>3</v>
      </c>
      <c r="AG137" s="54" t="s">
        <v>26</v>
      </c>
      <c r="AH137" s="54" t="s">
        <v>76</v>
      </c>
      <c r="AI137" s="44" t="s">
        <v>4</v>
      </c>
      <c r="AJ137" s="45" t="s">
        <v>71</v>
      </c>
      <c r="AK137" s="55" t="s">
        <v>126</v>
      </c>
      <c r="AL137" s="56" t="s">
        <v>86</v>
      </c>
    </row>
    <row r="138" spans="1:38" s="44" customFormat="1" x14ac:dyDescent="0.35">
      <c r="A138" s="42">
        <v>44866</v>
      </c>
      <c r="B138" s="43" t="s">
        <v>132</v>
      </c>
      <c r="C138" s="44" t="s">
        <v>66</v>
      </c>
      <c r="D138" s="44" t="s">
        <v>67</v>
      </c>
      <c r="E138" s="45" t="s">
        <v>1</v>
      </c>
      <c r="F138" s="46">
        <v>44878</v>
      </c>
      <c r="G138" s="47">
        <v>0.80486111111111114</v>
      </c>
      <c r="H138" s="48" t="s">
        <v>47</v>
      </c>
      <c r="I138" s="45">
        <v>2</v>
      </c>
      <c r="J138" s="45" t="s">
        <v>64</v>
      </c>
      <c r="K138" s="45">
        <v>9.06</v>
      </c>
      <c r="L138" s="53">
        <f t="shared" si="4"/>
        <v>7.9200000000000008</v>
      </c>
      <c r="M138" s="46">
        <v>44878</v>
      </c>
      <c r="N138" s="47">
        <v>0.94652777777777775</v>
      </c>
      <c r="O138" s="69" t="s">
        <v>76</v>
      </c>
      <c r="P138" s="45">
        <v>3</v>
      </c>
      <c r="Q138" s="45" t="s">
        <v>75</v>
      </c>
      <c r="R138" s="49" t="s">
        <v>92</v>
      </c>
      <c r="S138" s="50">
        <v>6700000</v>
      </c>
      <c r="T138" s="51" t="s">
        <v>6</v>
      </c>
      <c r="U138" s="58" t="s">
        <v>6</v>
      </c>
      <c r="V138" s="58" t="s">
        <v>6</v>
      </c>
      <c r="W138" s="51" t="s">
        <v>6</v>
      </c>
      <c r="X138" s="51" t="s">
        <v>6</v>
      </c>
      <c r="Y138" s="52">
        <v>2.9</v>
      </c>
      <c r="Z138" s="52">
        <v>0</v>
      </c>
      <c r="AA138" s="53">
        <v>0.26</v>
      </c>
      <c r="AB138" s="53">
        <v>0.18</v>
      </c>
      <c r="AC138" s="53">
        <v>0.62</v>
      </c>
      <c r="AD138" s="44" t="s">
        <v>8</v>
      </c>
      <c r="AE138" s="45">
        <v>102</v>
      </c>
      <c r="AF138" s="45">
        <v>7</v>
      </c>
      <c r="AG138" s="54" t="s">
        <v>26</v>
      </c>
      <c r="AH138" s="54" t="s">
        <v>76</v>
      </c>
      <c r="AI138" s="44" t="s">
        <v>4</v>
      </c>
      <c r="AJ138" s="45" t="s">
        <v>71</v>
      </c>
      <c r="AK138" s="55" t="s">
        <v>126</v>
      </c>
      <c r="AL138" s="56" t="s">
        <v>86</v>
      </c>
    </row>
    <row r="139" spans="1:38" s="44" customFormat="1" x14ac:dyDescent="0.35">
      <c r="A139" s="42">
        <v>44866</v>
      </c>
      <c r="B139" s="43" t="s">
        <v>132</v>
      </c>
      <c r="C139" s="44" t="s">
        <v>66</v>
      </c>
      <c r="D139" s="44" t="s">
        <v>67</v>
      </c>
      <c r="E139" s="45" t="s">
        <v>1</v>
      </c>
      <c r="F139" s="46">
        <v>44878</v>
      </c>
      <c r="G139" s="47">
        <v>0.80486111111111114</v>
      </c>
      <c r="H139" s="48" t="s">
        <v>48</v>
      </c>
      <c r="I139" s="45">
        <v>2</v>
      </c>
      <c r="J139" s="45" t="s">
        <v>64</v>
      </c>
      <c r="K139" s="45">
        <v>6.91</v>
      </c>
      <c r="L139" s="53">
        <f t="shared" si="4"/>
        <v>5.7700000000000005</v>
      </c>
      <c r="M139" s="46">
        <v>44878</v>
      </c>
      <c r="N139" s="47">
        <v>0.95208333333333339</v>
      </c>
      <c r="O139" s="68" t="s">
        <v>71</v>
      </c>
      <c r="P139" s="45">
        <v>1</v>
      </c>
      <c r="Q139" s="45" t="s">
        <v>75</v>
      </c>
      <c r="R139" s="49">
        <v>0</v>
      </c>
      <c r="S139" s="50">
        <v>2660000</v>
      </c>
      <c r="T139" s="51">
        <f>(_xlfn.STDEV.P(S139:S141)/AVERAGE(S139:S141))*100</f>
        <v>8.1317357074115701</v>
      </c>
      <c r="U139" s="58">
        <f>AVERAGE(S139:S141)</f>
        <v>2626666.6666666665</v>
      </c>
      <c r="V139" s="58">
        <f>U139-$U$19</f>
        <v>2500000</v>
      </c>
      <c r="W139" s="51">
        <f t="shared" si="5"/>
        <v>2.6266666666666665</v>
      </c>
      <c r="X139" s="51">
        <f>W139-$W$19</f>
        <v>2.5</v>
      </c>
      <c r="Y139" s="52">
        <v>11.1</v>
      </c>
      <c r="Z139" s="52">
        <v>1.2</v>
      </c>
      <c r="AA139" s="53">
        <v>1.96</v>
      </c>
      <c r="AB139" s="53">
        <v>1.68</v>
      </c>
      <c r="AC139" s="53">
        <v>3.36</v>
      </c>
      <c r="AD139" s="44" t="s">
        <v>8</v>
      </c>
      <c r="AE139" s="45">
        <v>81</v>
      </c>
      <c r="AF139" s="45">
        <v>7</v>
      </c>
      <c r="AG139" s="54"/>
      <c r="AH139" s="54" t="s">
        <v>76</v>
      </c>
      <c r="AI139" s="44" t="s">
        <v>4</v>
      </c>
      <c r="AJ139" s="45" t="s">
        <v>71</v>
      </c>
      <c r="AK139" s="55" t="s">
        <v>126</v>
      </c>
      <c r="AL139" s="56" t="s">
        <v>86</v>
      </c>
    </row>
    <row r="140" spans="1:38" s="44" customFormat="1" x14ac:dyDescent="0.35">
      <c r="A140" s="42">
        <v>44866</v>
      </c>
      <c r="B140" s="43" t="s">
        <v>132</v>
      </c>
      <c r="C140" s="44" t="s">
        <v>66</v>
      </c>
      <c r="D140" s="44" t="s">
        <v>67</v>
      </c>
      <c r="E140" s="45" t="s">
        <v>1</v>
      </c>
      <c r="F140" s="46">
        <v>44878</v>
      </c>
      <c r="G140" s="47">
        <v>0.80486111111111114</v>
      </c>
      <c r="H140" s="48" t="s">
        <v>48</v>
      </c>
      <c r="I140" s="45">
        <v>2</v>
      </c>
      <c r="J140" s="45" t="s">
        <v>64</v>
      </c>
      <c r="K140" s="45">
        <v>6.91</v>
      </c>
      <c r="L140" s="53">
        <f t="shared" si="4"/>
        <v>5.7700000000000005</v>
      </c>
      <c r="M140" s="46">
        <v>44878</v>
      </c>
      <c r="N140" s="47">
        <v>0.95347222222222217</v>
      </c>
      <c r="O140" s="68" t="s">
        <v>71</v>
      </c>
      <c r="P140" s="45">
        <v>2</v>
      </c>
      <c r="Q140" s="45" t="s">
        <v>75</v>
      </c>
      <c r="R140" s="49">
        <v>0</v>
      </c>
      <c r="S140" s="50">
        <v>2350000</v>
      </c>
      <c r="T140" s="51" t="s">
        <v>6</v>
      </c>
      <c r="U140" s="58" t="s">
        <v>6</v>
      </c>
      <c r="V140" s="58" t="s">
        <v>6</v>
      </c>
      <c r="W140" s="51" t="s">
        <v>6</v>
      </c>
      <c r="X140" s="51" t="s">
        <v>6</v>
      </c>
      <c r="Y140" s="52">
        <v>4.9000000000000004</v>
      </c>
      <c r="Z140" s="52">
        <v>2.4</v>
      </c>
      <c r="AA140" s="53">
        <v>2.78</v>
      </c>
      <c r="AB140" s="53">
        <v>2.57</v>
      </c>
      <c r="AC140" s="53">
        <v>3.28</v>
      </c>
      <c r="AD140" s="44" t="s">
        <v>8</v>
      </c>
      <c r="AE140" s="45">
        <v>41</v>
      </c>
      <c r="AF140" s="45">
        <v>4</v>
      </c>
      <c r="AG140" s="54"/>
      <c r="AH140" s="54" t="s">
        <v>76</v>
      </c>
      <c r="AI140" s="44" t="s">
        <v>4</v>
      </c>
      <c r="AJ140" s="45" t="s">
        <v>71</v>
      </c>
      <c r="AK140" s="55" t="s">
        <v>126</v>
      </c>
      <c r="AL140" s="56" t="s">
        <v>86</v>
      </c>
    </row>
    <row r="141" spans="1:38" s="44" customFormat="1" x14ac:dyDescent="0.35">
      <c r="A141" s="42">
        <v>44866</v>
      </c>
      <c r="B141" s="43" t="s">
        <v>132</v>
      </c>
      <c r="C141" s="44" t="s">
        <v>66</v>
      </c>
      <c r="D141" s="44" t="s">
        <v>67</v>
      </c>
      <c r="E141" s="45" t="s">
        <v>1</v>
      </c>
      <c r="F141" s="46">
        <v>44878</v>
      </c>
      <c r="G141" s="47">
        <v>0.80486111111111114</v>
      </c>
      <c r="H141" s="48" t="s">
        <v>48</v>
      </c>
      <c r="I141" s="45">
        <v>2</v>
      </c>
      <c r="J141" s="45" t="s">
        <v>64</v>
      </c>
      <c r="K141" s="45">
        <v>6.91</v>
      </c>
      <c r="L141" s="53">
        <f t="shared" si="4"/>
        <v>5.7700000000000005</v>
      </c>
      <c r="M141" s="46">
        <v>44878</v>
      </c>
      <c r="N141" s="47">
        <v>0.95763888888888893</v>
      </c>
      <c r="O141" s="68" t="s">
        <v>71</v>
      </c>
      <c r="P141" s="45">
        <v>3</v>
      </c>
      <c r="Q141" s="45" t="s">
        <v>75</v>
      </c>
      <c r="R141" s="49">
        <v>0</v>
      </c>
      <c r="S141" s="50">
        <v>2870000</v>
      </c>
      <c r="T141" s="51" t="s">
        <v>6</v>
      </c>
      <c r="U141" s="58" t="s">
        <v>6</v>
      </c>
      <c r="V141" s="58" t="s">
        <v>6</v>
      </c>
      <c r="W141" s="51" t="s">
        <v>6</v>
      </c>
      <c r="X141" s="51" t="s">
        <v>6</v>
      </c>
      <c r="Y141" s="52">
        <v>2</v>
      </c>
      <c r="Z141" s="52">
        <v>2</v>
      </c>
      <c r="AA141" s="53">
        <v>1.02</v>
      </c>
      <c r="AB141" s="53">
        <v>1.01</v>
      </c>
      <c r="AC141" s="53">
        <v>1.1200000000000001</v>
      </c>
      <c r="AD141" s="44" t="s">
        <v>8</v>
      </c>
      <c r="AE141" s="45">
        <v>50</v>
      </c>
      <c r="AF141" s="45">
        <v>4</v>
      </c>
      <c r="AG141" s="54"/>
      <c r="AH141" s="54" t="s">
        <v>76</v>
      </c>
      <c r="AI141" s="44" t="s">
        <v>4</v>
      </c>
      <c r="AJ141" s="45" t="s">
        <v>71</v>
      </c>
      <c r="AK141" s="55" t="s">
        <v>126</v>
      </c>
      <c r="AL141" s="56" t="s">
        <v>86</v>
      </c>
    </row>
    <row r="142" spans="1:38" s="73" customFormat="1" x14ac:dyDescent="0.35">
      <c r="A142" s="42">
        <v>44866</v>
      </c>
      <c r="B142" s="43" t="s">
        <v>132</v>
      </c>
      <c r="C142" s="44" t="s">
        <v>66</v>
      </c>
      <c r="D142" s="44" t="s">
        <v>67</v>
      </c>
      <c r="E142" s="45" t="s">
        <v>1</v>
      </c>
      <c r="F142" s="46">
        <v>44878</v>
      </c>
      <c r="G142" s="47">
        <v>0.80486111111111114</v>
      </c>
      <c r="H142" s="48" t="s">
        <v>49</v>
      </c>
      <c r="I142" s="45">
        <v>3</v>
      </c>
      <c r="J142" s="45" t="s">
        <v>64</v>
      </c>
      <c r="K142" s="45">
        <v>9.06</v>
      </c>
      <c r="L142" s="53">
        <f t="shared" si="4"/>
        <v>7.9200000000000008</v>
      </c>
      <c r="M142" s="70">
        <v>44878</v>
      </c>
      <c r="N142" s="70" t="s">
        <v>6</v>
      </c>
      <c r="O142" s="61" t="s">
        <v>6</v>
      </c>
      <c r="P142" s="45">
        <v>1</v>
      </c>
      <c r="Q142" s="45" t="s">
        <v>75</v>
      </c>
      <c r="R142" s="71" t="s">
        <v>6</v>
      </c>
      <c r="S142" s="72" t="s">
        <v>6</v>
      </c>
      <c r="T142" s="64" t="s">
        <v>6</v>
      </c>
      <c r="U142" s="64" t="s">
        <v>6</v>
      </c>
      <c r="V142" s="64" t="s">
        <v>6</v>
      </c>
      <c r="W142" s="64" t="s">
        <v>6</v>
      </c>
      <c r="X142" s="51" t="s">
        <v>6</v>
      </c>
      <c r="Y142" s="71" t="s">
        <v>6</v>
      </c>
      <c r="Z142" s="71" t="s">
        <v>6</v>
      </c>
      <c r="AA142" s="71" t="s">
        <v>6</v>
      </c>
      <c r="AB142" s="71" t="s">
        <v>6</v>
      </c>
      <c r="AC142" s="71" t="s">
        <v>6</v>
      </c>
      <c r="AD142" s="71" t="s">
        <v>6</v>
      </c>
      <c r="AE142" s="71" t="s">
        <v>6</v>
      </c>
      <c r="AF142" s="71" t="s">
        <v>6</v>
      </c>
      <c r="AG142" s="59" t="s">
        <v>87</v>
      </c>
      <c r="AH142" s="54" t="s">
        <v>76</v>
      </c>
      <c r="AI142" s="44" t="s">
        <v>4</v>
      </c>
      <c r="AJ142" s="68" t="s">
        <v>71</v>
      </c>
      <c r="AK142" s="55" t="s">
        <v>87</v>
      </c>
      <c r="AL142" s="56" t="s">
        <v>86</v>
      </c>
    </row>
    <row r="143" spans="1:38" s="73" customFormat="1" x14ac:dyDescent="0.35">
      <c r="A143" s="42">
        <v>44866</v>
      </c>
      <c r="B143" s="43" t="s">
        <v>132</v>
      </c>
      <c r="C143" s="44" t="s">
        <v>66</v>
      </c>
      <c r="D143" s="44" t="s">
        <v>67</v>
      </c>
      <c r="E143" s="45" t="s">
        <v>1</v>
      </c>
      <c r="F143" s="46">
        <v>44878</v>
      </c>
      <c r="G143" s="47">
        <v>0.80486111111111114</v>
      </c>
      <c r="H143" s="48" t="s">
        <v>49</v>
      </c>
      <c r="I143" s="45">
        <v>3</v>
      </c>
      <c r="J143" s="45" t="s">
        <v>64</v>
      </c>
      <c r="K143" s="45">
        <v>9.06</v>
      </c>
      <c r="L143" s="53">
        <f t="shared" si="4"/>
        <v>7.9200000000000008</v>
      </c>
      <c r="M143" s="70">
        <v>44878</v>
      </c>
      <c r="N143" s="70" t="s">
        <v>6</v>
      </c>
      <c r="O143" s="61" t="s">
        <v>6</v>
      </c>
      <c r="P143" s="45">
        <v>2</v>
      </c>
      <c r="Q143" s="45" t="s">
        <v>75</v>
      </c>
      <c r="R143" s="71" t="s">
        <v>6</v>
      </c>
      <c r="S143" s="72" t="s">
        <v>6</v>
      </c>
      <c r="T143" s="64" t="s">
        <v>6</v>
      </c>
      <c r="U143" s="64" t="s">
        <v>6</v>
      </c>
      <c r="V143" s="64" t="s">
        <v>6</v>
      </c>
      <c r="W143" s="64" t="s">
        <v>6</v>
      </c>
      <c r="X143" s="51" t="s">
        <v>6</v>
      </c>
      <c r="Y143" s="71" t="s">
        <v>6</v>
      </c>
      <c r="Z143" s="71" t="s">
        <v>6</v>
      </c>
      <c r="AA143" s="71" t="s">
        <v>6</v>
      </c>
      <c r="AB143" s="71" t="s">
        <v>6</v>
      </c>
      <c r="AC143" s="71" t="s">
        <v>6</v>
      </c>
      <c r="AD143" s="71" t="s">
        <v>6</v>
      </c>
      <c r="AE143" s="71" t="s">
        <v>6</v>
      </c>
      <c r="AF143" s="71" t="s">
        <v>6</v>
      </c>
      <c r="AG143" s="59" t="s">
        <v>87</v>
      </c>
      <c r="AH143" s="54" t="s">
        <v>76</v>
      </c>
      <c r="AI143" s="44" t="s">
        <v>4</v>
      </c>
      <c r="AJ143" s="68" t="s">
        <v>71</v>
      </c>
      <c r="AK143" s="55" t="s">
        <v>87</v>
      </c>
      <c r="AL143" s="56" t="s">
        <v>86</v>
      </c>
    </row>
    <row r="144" spans="1:38" s="73" customFormat="1" x14ac:dyDescent="0.35">
      <c r="A144" s="42">
        <v>44866</v>
      </c>
      <c r="B144" s="43" t="s">
        <v>132</v>
      </c>
      <c r="C144" s="44" t="s">
        <v>66</v>
      </c>
      <c r="D144" s="44" t="s">
        <v>67</v>
      </c>
      <c r="E144" s="45" t="s">
        <v>1</v>
      </c>
      <c r="F144" s="46">
        <v>44878</v>
      </c>
      <c r="G144" s="47">
        <v>0.80486111111111114</v>
      </c>
      <c r="H144" s="48" t="s">
        <v>49</v>
      </c>
      <c r="I144" s="45">
        <v>3</v>
      </c>
      <c r="J144" s="45" t="s">
        <v>64</v>
      </c>
      <c r="K144" s="45">
        <v>9.06</v>
      </c>
      <c r="L144" s="53">
        <f t="shared" si="4"/>
        <v>7.9200000000000008</v>
      </c>
      <c r="M144" s="70">
        <v>44878</v>
      </c>
      <c r="N144" s="70" t="s">
        <v>6</v>
      </c>
      <c r="O144" s="61" t="s">
        <v>6</v>
      </c>
      <c r="P144" s="45">
        <v>3</v>
      </c>
      <c r="Q144" s="45" t="s">
        <v>75</v>
      </c>
      <c r="R144" s="71" t="s">
        <v>6</v>
      </c>
      <c r="S144" s="72" t="s">
        <v>6</v>
      </c>
      <c r="T144" s="64" t="s">
        <v>6</v>
      </c>
      <c r="U144" s="64" t="s">
        <v>6</v>
      </c>
      <c r="V144" s="64" t="s">
        <v>6</v>
      </c>
      <c r="W144" s="64" t="s">
        <v>6</v>
      </c>
      <c r="X144" s="51" t="s">
        <v>6</v>
      </c>
      <c r="Y144" s="71" t="s">
        <v>6</v>
      </c>
      <c r="Z144" s="71" t="s">
        <v>6</v>
      </c>
      <c r="AA144" s="71" t="s">
        <v>6</v>
      </c>
      <c r="AB144" s="71" t="s">
        <v>6</v>
      </c>
      <c r="AC144" s="71" t="s">
        <v>6</v>
      </c>
      <c r="AD144" s="71" t="s">
        <v>6</v>
      </c>
      <c r="AE144" s="71" t="s">
        <v>6</v>
      </c>
      <c r="AF144" s="71" t="s">
        <v>6</v>
      </c>
      <c r="AG144" s="59" t="s">
        <v>87</v>
      </c>
      <c r="AH144" s="54" t="s">
        <v>76</v>
      </c>
      <c r="AI144" s="44" t="s">
        <v>4</v>
      </c>
      <c r="AJ144" s="68" t="s">
        <v>71</v>
      </c>
      <c r="AK144" s="55" t="s">
        <v>87</v>
      </c>
      <c r="AL144" s="56" t="s">
        <v>86</v>
      </c>
    </row>
    <row r="145" spans="1:38" s="44" customFormat="1" x14ac:dyDescent="0.35">
      <c r="A145" s="42">
        <v>44866</v>
      </c>
      <c r="B145" s="43" t="s">
        <v>132</v>
      </c>
      <c r="C145" s="44" t="s">
        <v>66</v>
      </c>
      <c r="D145" s="44" t="s">
        <v>67</v>
      </c>
      <c r="E145" s="45" t="s">
        <v>1</v>
      </c>
      <c r="F145" s="46">
        <v>44878</v>
      </c>
      <c r="G145" s="47">
        <v>0.80486111111111114</v>
      </c>
      <c r="H145" s="48" t="s">
        <v>131</v>
      </c>
      <c r="I145" s="45">
        <v>3</v>
      </c>
      <c r="J145" s="45" t="s">
        <v>64</v>
      </c>
      <c r="K145" s="45">
        <v>6.91</v>
      </c>
      <c r="L145" s="53">
        <f t="shared" si="4"/>
        <v>5.7700000000000005</v>
      </c>
      <c r="M145" s="46">
        <v>44878</v>
      </c>
      <c r="N145" s="47">
        <v>0.95972222222222225</v>
      </c>
      <c r="O145" s="61" t="s">
        <v>71</v>
      </c>
      <c r="P145" s="45">
        <v>1</v>
      </c>
      <c r="Q145" s="45" t="s">
        <v>75</v>
      </c>
      <c r="R145" s="49">
        <v>0</v>
      </c>
      <c r="S145" s="50">
        <v>2029999.9999999998</v>
      </c>
      <c r="T145" s="51">
        <f>(_xlfn.STDEV.P(S145:S147)/AVERAGE(S145:S147))*100</f>
        <v>10.713201205368238</v>
      </c>
      <c r="U145" s="58">
        <f>AVERAGE(S145:S147)</f>
        <v>2370000</v>
      </c>
      <c r="V145" s="58">
        <f>U145-$U$19</f>
        <v>2243333.3333333335</v>
      </c>
      <c r="W145" s="51">
        <f t="shared" si="5"/>
        <v>2.37</v>
      </c>
      <c r="X145" s="51">
        <f>W145-$W$19</f>
        <v>2.2433333333333336</v>
      </c>
      <c r="Y145" s="52">
        <v>1.9</v>
      </c>
      <c r="Z145" s="52">
        <v>0</v>
      </c>
      <c r="AA145" s="53">
        <v>0.16</v>
      </c>
      <c r="AB145" s="53">
        <v>0.14000000000000001</v>
      </c>
      <c r="AC145" s="53">
        <v>0.36</v>
      </c>
      <c r="AD145" s="44" t="s">
        <v>8</v>
      </c>
      <c r="AE145" s="45">
        <v>53</v>
      </c>
      <c r="AF145" s="45">
        <v>6</v>
      </c>
      <c r="AG145" s="54"/>
      <c r="AH145" s="54" t="s">
        <v>76</v>
      </c>
      <c r="AI145" s="44" t="s">
        <v>4</v>
      </c>
      <c r="AJ145" s="45" t="s">
        <v>71</v>
      </c>
      <c r="AK145" s="55" t="s">
        <v>126</v>
      </c>
      <c r="AL145" s="56" t="s">
        <v>86</v>
      </c>
    </row>
    <row r="146" spans="1:38" s="44" customFormat="1" x14ac:dyDescent="0.35">
      <c r="A146" s="42">
        <v>44866</v>
      </c>
      <c r="B146" s="43" t="s">
        <v>132</v>
      </c>
      <c r="C146" s="44" t="s">
        <v>66</v>
      </c>
      <c r="D146" s="44" t="s">
        <v>67</v>
      </c>
      <c r="E146" s="45" t="s">
        <v>1</v>
      </c>
      <c r="F146" s="46">
        <v>44878</v>
      </c>
      <c r="G146" s="47">
        <v>0.80486111111111114</v>
      </c>
      <c r="H146" s="48" t="s">
        <v>131</v>
      </c>
      <c r="I146" s="45">
        <v>3</v>
      </c>
      <c r="J146" s="45" t="s">
        <v>64</v>
      </c>
      <c r="K146" s="45">
        <v>6.91</v>
      </c>
      <c r="L146" s="53">
        <f t="shared" si="4"/>
        <v>5.7700000000000005</v>
      </c>
      <c r="M146" s="46">
        <v>44878</v>
      </c>
      <c r="N146" s="47">
        <v>0.9604166666666667</v>
      </c>
      <c r="O146" s="61" t="s">
        <v>71</v>
      </c>
      <c r="P146" s="45">
        <v>2</v>
      </c>
      <c r="Q146" s="45" t="s">
        <v>75</v>
      </c>
      <c r="R146" s="49">
        <v>0</v>
      </c>
      <c r="S146" s="50">
        <v>2440000</v>
      </c>
      <c r="T146" s="51" t="s">
        <v>6</v>
      </c>
      <c r="U146" s="58" t="s">
        <v>6</v>
      </c>
      <c r="V146" s="58" t="s">
        <v>6</v>
      </c>
      <c r="W146" s="51" t="s">
        <v>6</v>
      </c>
      <c r="X146" s="51" t="s">
        <v>6</v>
      </c>
      <c r="Y146" s="52">
        <v>5.7</v>
      </c>
      <c r="Z146" s="52">
        <v>0</v>
      </c>
      <c r="AA146" s="53">
        <v>0.55000000000000004</v>
      </c>
      <c r="AB146" s="53">
        <v>0.39</v>
      </c>
      <c r="AC146" s="53">
        <v>1.04</v>
      </c>
      <c r="AD146" s="44" t="s">
        <v>8</v>
      </c>
      <c r="AE146" s="45">
        <v>53</v>
      </c>
      <c r="AF146" s="45">
        <v>5</v>
      </c>
      <c r="AG146" s="54"/>
      <c r="AH146" s="54" t="s">
        <v>76</v>
      </c>
      <c r="AI146" s="44" t="s">
        <v>4</v>
      </c>
      <c r="AJ146" s="45" t="s">
        <v>71</v>
      </c>
      <c r="AK146" s="55" t="s">
        <v>126</v>
      </c>
      <c r="AL146" s="56" t="s">
        <v>86</v>
      </c>
    </row>
    <row r="147" spans="1:38" s="44" customFormat="1" x14ac:dyDescent="0.35">
      <c r="A147" s="42">
        <v>44866</v>
      </c>
      <c r="B147" s="43" t="s">
        <v>132</v>
      </c>
      <c r="C147" s="44" t="s">
        <v>66</v>
      </c>
      <c r="D147" s="44" t="s">
        <v>67</v>
      </c>
      <c r="E147" s="45" t="s">
        <v>1</v>
      </c>
      <c r="F147" s="46">
        <v>44878</v>
      </c>
      <c r="G147" s="47">
        <v>0.80486111111111114</v>
      </c>
      <c r="H147" s="48" t="s">
        <v>131</v>
      </c>
      <c r="I147" s="45">
        <v>3</v>
      </c>
      <c r="J147" s="45" t="s">
        <v>64</v>
      </c>
      <c r="K147" s="45">
        <v>6.91</v>
      </c>
      <c r="L147" s="53">
        <f t="shared" si="4"/>
        <v>5.7700000000000005</v>
      </c>
      <c r="M147" s="46">
        <v>44878</v>
      </c>
      <c r="N147" s="47">
        <v>0.96319444444444446</v>
      </c>
      <c r="O147" s="61" t="s">
        <v>71</v>
      </c>
      <c r="P147" s="45">
        <v>3</v>
      </c>
      <c r="Q147" s="45" t="s">
        <v>75</v>
      </c>
      <c r="R147" s="49">
        <v>0</v>
      </c>
      <c r="S147" s="50">
        <v>2640000</v>
      </c>
      <c r="T147" s="51" t="s">
        <v>6</v>
      </c>
      <c r="U147" s="58" t="s">
        <v>6</v>
      </c>
      <c r="V147" s="58" t="s">
        <v>6</v>
      </c>
      <c r="W147" s="51" t="s">
        <v>6</v>
      </c>
      <c r="X147" s="51" t="s">
        <v>6</v>
      </c>
      <c r="Y147" s="52">
        <v>4.3</v>
      </c>
      <c r="Z147" s="52">
        <v>0</v>
      </c>
      <c r="AA147" s="53">
        <v>0.41</v>
      </c>
      <c r="AB147" s="53">
        <v>0.17</v>
      </c>
      <c r="AC147" s="53">
        <v>0.79</v>
      </c>
      <c r="AD147" s="44" t="s">
        <v>8</v>
      </c>
      <c r="AE147" s="45">
        <v>46</v>
      </c>
      <c r="AF147" s="45">
        <v>4</v>
      </c>
      <c r="AG147" s="54"/>
      <c r="AH147" s="54" t="s">
        <v>76</v>
      </c>
      <c r="AI147" s="44" t="s">
        <v>4</v>
      </c>
      <c r="AJ147" s="45" t="s">
        <v>71</v>
      </c>
      <c r="AK147" s="55" t="s">
        <v>126</v>
      </c>
      <c r="AL147" s="56" t="s">
        <v>86</v>
      </c>
    </row>
    <row r="148" spans="1:38" s="44" customFormat="1" x14ac:dyDescent="0.35">
      <c r="A148" s="42">
        <v>44866</v>
      </c>
      <c r="B148" s="43" t="s">
        <v>132</v>
      </c>
      <c r="C148" s="44" t="s">
        <v>66</v>
      </c>
      <c r="D148" s="44" t="s">
        <v>67</v>
      </c>
      <c r="E148" s="45" t="s">
        <v>1</v>
      </c>
      <c r="F148" s="46">
        <v>44878</v>
      </c>
      <c r="G148" s="47">
        <v>0.80486111111111114</v>
      </c>
      <c r="H148" s="48" t="s">
        <v>50</v>
      </c>
      <c r="I148" s="45">
        <v>4</v>
      </c>
      <c r="J148" s="45" t="s">
        <v>64</v>
      </c>
      <c r="K148" s="45">
        <v>9.06</v>
      </c>
      <c r="L148" s="53">
        <f t="shared" ref="L148:L183" si="6">K148-$K$19</f>
        <v>7.9200000000000008</v>
      </c>
      <c r="M148" s="46">
        <v>44878</v>
      </c>
      <c r="N148" s="46" t="s">
        <v>6</v>
      </c>
      <c r="O148" s="61" t="s">
        <v>6</v>
      </c>
      <c r="P148" s="45">
        <v>1</v>
      </c>
      <c r="Q148" s="45" t="s">
        <v>75</v>
      </c>
      <c r="R148" s="71" t="s">
        <v>6</v>
      </c>
      <c r="S148" s="72" t="s">
        <v>6</v>
      </c>
      <c r="T148" s="58" t="s">
        <v>6</v>
      </c>
      <c r="U148" s="58" t="s">
        <v>6</v>
      </c>
      <c r="V148" s="58" t="s">
        <v>6</v>
      </c>
      <c r="W148" s="74" t="s">
        <v>6</v>
      </c>
      <c r="X148" s="51" t="s">
        <v>6</v>
      </c>
      <c r="Y148" s="71" t="s">
        <v>6</v>
      </c>
      <c r="Z148" s="71" t="s">
        <v>6</v>
      </c>
      <c r="AA148" s="71" t="s">
        <v>6</v>
      </c>
      <c r="AB148" s="71" t="s">
        <v>6</v>
      </c>
      <c r="AC148" s="71" t="s">
        <v>6</v>
      </c>
      <c r="AD148" s="71" t="s">
        <v>6</v>
      </c>
      <c r="AE148" s="71" t="s">
        <v>6</v>
      </c>
      <c r="AF148" s="71" t="s">
        <v>6</v>
      </c>
      <c r="AG148" s="59" t="s">
        <v>87</v>
      </c>
      <c r="AH148" s="54" t="s">
        <v>76</v>
      </c>
      <c r="AI148" s="44" t="s">
        <v>4</v>
      </c>
      <c r="AJ148" s="45" t="s">
        <v>71</v>
      </c>
      <c r="AK148" s="55" t="s">
        <v>87</v>
      </c>
      <c r="AL148" s="56" t="s">
        <v>86</v>
      </c>
    </row>
    <row r="149" spans="1:38" s="44" customFormat="1" x14ac:dyDescent="0.35">
      <c r="A149" s="42">
        <v>44866</v>
      </c>
      <c r="B149" s="43" t="s">
        <v>132</v>
      </c>
      <c r="C149" s="44" t="s">
        <v>66</v>
      </c>
      <c r="D149" s="44" t="s">
        <v>67</v>
      </c>
      <c r="E149" s="45" t="s">
        <v>1</v>
      </c>
      <c r="F149" s="46">
        <v>44878</v>
      </c>
      <c r="G149" s="47">
        <v>0.80486111111111114</v>
      </c>
      <c r="H149" s="48" t="s">
        <v>50</v>
      </c>
      <c r="I149" s="45">
        <v>4</v>
      </c>
      <c r="J149" s="45" t="s">
        <v>64</v>
      </c>
      <c r="K149" s="45">
        <v>9.06</v>
      </c>
      <c r="L149" s="53">
        <f t="shared" si="6"/>
        <v>7.9200000000000008</v>
      </c>
      <c r="M149" s="46">
        <v>44878</v>
      </c>
      <c r="N149" s="46" t="s">
        <v>6</v>
      </c>
      <c r="O149" s="61" t="s">
        <v>6</v>
      </c>
      <c r="P149" s="45">
        <v>2</v>
      </c>
      <c r="Q149" s="45" t="s">
        <v>75</v>
      </c>
      <c r="R149" s="71" t="s">
        <v>6</v>
      </c>
      <c r="S149" s="72" t="s">
        <v>6</v>
      </c>
      <c r="T149" s="64" t="s">
        <v>6</v>
      </c>
      <c r="U149" s="64" t="s">
        <v>6</v>
      </c>
      <c r="V149" s="64" t="s">
        <v>6</v>
      </c>
      <c r="W149" s="64" t="s">
        <v>6</v>
      </c>
      <c r="X149" s="51" t="s">
        <v>6</v>
      </c>
      <c r="Y149" s="71" t="s">
        <v>6</v>
      </c>
      <c r="Z149" s="71" t="s">
        <v>6</v>
      </c>
      <c r="AA149" s="71" t="s">
        <v>6</v>
      </c>
      <c r="AB149" s="71" t="s">
        <v>6</v>
      </c>
      <c r="AC149" s="71" t="s">
        <v>6</v>
      </c>
      <c r="AD149" s="71" t="s">
        <v>6</v>
      </c>
      <c r="AE149" s="71" t="s">
        <v>6</v>
      </c>
      <c r="AF149" s="71" t="s">
        <v>6</v>
      </c>
      <c r="AG149" s="59" t="s">
        <v>87</v>
      </c>
      <c r="AH149" s="54" t="s">
        <v>76</v>
      </c>
      <c r="AI149" s="44" t="s">
        <v>4</v>
      </c>
      <c r="AJ149" s="45" t="s">
        <v>71</v>
      </c>
      <c r="AK149" s="55" t="s">
        <v>87</v>
      </c>
      <c r="AL149" s="56" t="s">
        <v>86</v>
      </c>
    </row>
    <row r="150" spans="1:38" s="44" customFormat="1" x14ac:dyDescent="0.35">
      <c r="A150" s="42">
        <v>44866</v>
      </c>
      <c r="B150" s="43" t="s">
        <v>132</v>
      </c>
      <c r="C150" s="44" t="s">
        <v>66</v>
      </c>
      <c r="D150" s="44" t="s">
        <v>67</v>
      </c>
      <c r="E150" s="45" t="s">
        <v>1</v>
      </c>
      <c r="F150" s="46">
        <v>44878</v>
      </c>
      <c r="G150" s="47">
        <v>0.80486111111111114</v>
      </c>
      <c r="H150" s="48" t="s">
        <v>50</v>
      </c>
      <c r="I150" s="45">
        <v>4</v>
      </c>
      <c r="J150" s="45" t="s">
        <v>64</v>
      </c>
      <c r="K150" s="45">
        <v>9.06</v>
      </c>
      <c r="L150" s="53">
        <f t="shared" si="6"/>
        <v>7.9200000000000008</v>
      </c>
      <c r="M150" s="46">
        <v>44878</v>
      </c>
      <c r="N150" s="46" t="s">
        <v>6</v>
      </c>
      <c r="O150" s="61" t="s">
        <v>6</v>
      </c>
      <c r="P150" s="45">
        <v>3</v>
      </c>
      <c r="Q150" s="45" t="s">
        <v>75</v>
      </c>
      <c r="R150" s="71" t="s">
        <v>6</v>
      </c>
      <c r="S150" s="72" t="s">
        <v>6</v>
      </c>
      <c r="T150" s="64" t="s">
        <v>6</v>
      </c>
      <c r="U150" s="64" t="s">
        <v>6</v>
      </c>
      <c r="V150" s="64" t="s">
        <v>6</v>
      </c>
      <c r="W150" s="64" t="s">
        <v>6</v>
      </c>
      <c r="X150" s="51" t="s">
        <v>6</v>
      </c>
      <c r="Y150" s="71" t="s">
        <v>6</v>
      </c>
      <c r="Z150" s="71" t="s">
        <v>6</v>
      </c>
      <c r="AA150" s="71" t="s">
        <v>6</v>
      </c>
      <c r="AB150" s="71" t="s">
        <v>6</v>
      </c>
      <c r="AC150" s="71" t="s">
        <v>6</v>
      </c>
      <c r="AD150" s="71" t="s">
        <v>6</v>
      </c>
      <c r="AE150" s="71" t="s">
        <v>6</v>
      </c>
      <c r="AF150" s="71" t="s">
        <v>6</v>
      </c>
      <c r="AG150" s="59" t="s">
        <v>87</v>
      </c>
      <c r="AH150" s="54" t="s">
        <v>76</v>
      </c>
      <c r="AI150" s="44" t="s">
        <v>4</v>
      </c>
      <c r="AJ150" s="45" t="s">
        <v>71</v>
      </c>
      <c r="AK150" s="55" t="s">
        <v>87</v>
      </c>
      <c r="AL150" s="56" t="s">
        <v>86</v>
      </c>
    </row>
    <row r="151" spans="1:38" s="44" customFormat="1" x14ac:dyDescent="0.35">
      <c r="A151" s="42">
        <v>44866</v>
      </c>
      <c r="B151" s="43" t="s">
        <v>132</v>
      </c>
      <c r="C151" s="44" t="s">
        <v>66</v>
      </c>
      <c r="D151" s="44" t="s">
        <v>67</v>
      </c>
      <c r="E151" s="45" t="s">
        <v>1</v>
      </c>
      <c r="F151" s="46">
        <v>44878</v>
      </c>
      <c r="G151" s="47">
        <v>0.80486111111111114</v>
      </c>
      <c r="H151" s="48" t="s">
        <v>51</v>
      </c>
      <c r="I151" s="45">
        <v>4</v>
      </c>
      <c r="J151" s="45" t="s">
        <v>64</v>
      </c>
      <c r="K151" s="45">
        <v>6.91</v>
      </c>
      <c r="L151" s="53">
        <f t="shared" si="6"/>
        <v>5.7700000000000005</v>
      </c>
      <c r="M151" s="46">
        <v>44878</v>
      </c>
      <c r="N151" s="46" t="s">
        <v>6</v>
      </c>
      <c r="O151" s="61" t="s">
        <v>6</v>
      </c>
      <c r="P151" s="45">
        <v>1</v>
      </c>
      <c r="Q151" s="45" t="s">
        <v>75</v>
      </c>
      <c r="R151" s="71" t="s">
        <v>6</v>
      </c>
      <c r="S151" s="72" t="s">
        <v>6</v>
      </c>
      <c r="T151" s="64" t="s">
        <v>6</v>
      </c>
      <c r="U151" s="64" t="s">
        <v>6</v>
      </c>
      <c r="V151" s="64" t="s">
        <v>6</v>
      </c>
      <c r="W151" s="64" t="s">
        <v>6</v>
      </c>
      <c r="X151" s="51" t="s">
        <v>6</v>
      </c>
      <c r="Y151" s="71" t="s">
        <v>6</v>
      </c>
      <c r="Z151" s="71" t="s">
        <v>6</v>
      </c>
      <c r="AA151" s="71" t="s">
        <v>6</v>
      </c>
      <c r="AB151" s="71" t="s">
        <v>6</v>
      </c>
      <c r="AC151" s="71" t="s">
        <v>6</v>
      </c>
      <c r="AD151" s="71" t="s">
        <v>6</v>
      </c>
      <c r="AE151" s="71" t="s">
        <v>6</v>
      </c>
      <c r="AF151" s="71" t="s">
        <v>6</v>
      </c>
      <c r="AG151" s="59" t="s">
        <v>87</v>
      </c>
      <c r="AH151" s="54" t="s">
        <v>76</v>
      </c>
      <c r="AI151" s="44" t="s">
        <v>4</v>
      </c>
      <c r="AJ151" s="45" t="s">
        <v>71</v>
      </c>
      <c r="AK151" s="55" t="s">
        <v>87</v>
      </c>
      <c r="AL151" s="56" t="s">
        <v>86</v>
      </c>
    </row>
    <row r="152" spans="1:38" s="44" customFormat="1" x14ac:dyDescent="0.35">
      <c r="A152" s="42">
        <v>44866</v>
      </c>
      <c r="B152" s="43" t="s">
        <v>132</v>
      </c>
      <c r="C152" s="44" t="s">
        <v>66</v>
      </c>
      <c r="D152" s="44" t="s">
        <v>67</v>
      </c>
      <c r="E152" s="45" t="s">
        <v>1</v>
      </c>
      <c r="F152" s="46">
        <v>44878</v>
      </c>
      <c r="G152" s="47">
        <v>0.80486111111111114</v>
      </c>
      <c r="H152" s="48" t="s">
        <v>51</v>
      </c>
      <c r="I152" s="45">
        <v>4</v>
      </c>
      <c r="J152" s="45" t="s">
        <v>64</v>
      </c>
      <c r="K152" s="45">
        <v>6.91</v>
      </c>
      <c r="L152" s="53">
        <f t="shared" si="6"/>
        <v>5.7700000000000005</v>
      </c>
      <c r="M152" s="46">
        <v>44878</v>
      </c>
      <c r="N152" s="46" t="s">
        <v>6</v>
      </c>
      <c r="O152" s="61" t="s">
        <v>6</v>
      </c>
      <c r="P152" s="45">
        <v>2</v>
      </c>
      <c r="Q152" s="45" t="s">
        <v>75</v>
      </c>
      <c r="R152" s="71" t="s">
        <v>6</v>
      </c>
      <c r="S152" s="72" t="s">
        <v>6</v>
      </c>
      <c r="T152" s="64" t="s">
        <v>6</v>
      </c>
      <c r="U152" s="64" t="s">
        <v>6</v>
      </c>
      <c r="V152" s="64" t="s">
        <v>6</v>
      </c>
      <c r="W152" s="64" t="s">
        <v>6</v>
      </c>
      <c r="X152" s="51" t="s">
        <v>6</v>
      </c>
      <c r="Y152" s="71" t="s">
        <v>6</v>
      </c>
      <c r="Z152" s="71" t="s">
        <v>6</v>
      </c>
      <c r="AA152" s="71" t="s">
        <v>6</v>
      </c>
      <c r="AB152" s="71" t="s">
        <v>6</v>
      </c>
      <c r="AC152" s="71" t="s">
        <v>6</v>
      </c>
      <c r="AD152" s="71" t="s">
        <v>6</v>
      </c>
      <c r="AE152" s="71" t="s">
        <v>6</v>
      </c>
      <c r="AF152" s="71" t="s">
        <v>6</v>
      </c>
      <c r="AG152" s="59" t="s">
        <v>87</v>
      </c>
      <c r="AH152" s="54" t="s">
        <v>76</v>
      </c>
      <c r="AI152" s="44" t="s">
        <v>4</v>
      </c>
      <c r="AJ152" s="45" t="s">
        <v>71</v>
      </c>
      <c r="AK152" s="55" t="s">
        <v>87</v>
      </c>
      <c r="AL152" s="56" t="s">
        <v>86</v>
      </c>
    </row>
    <row r="153" spans="1:38" s="44" customFormat="1" x14ac:dyDescent="0.35">
      <c r="A153" s="42">
        <v>44866</v>
      </c>
      <c r="B153" s="43" t="s">
        <v>132</v>
      </c>
      <c r="C153" s="44" t="s">
        <v>66</v>
      </c>
      <c r="D153" s="44" t="s">
        <v>67</v>
      </c>
      <c r="E153" s="45" t="s">
        <v>1</v>
      </c>
      <c r="F153" s="46">
        <v>44878</v>
      </c>
      <c r="G153" s="47">
        <v>0.80486111111111114</v>
      </c>
      <c r="H153" s="48" t="s">
        <v>51</v>
      </c>
      <c r="I153" s="45">
        <v>4</v>
      </c>
      <c r="J153" s="45" t="s">
        <v>64</v>
      </c>
      <c r="K153" s="45">
        <v>6.91</v>
      </c>
      <c r="L153" s="53">
        <f t="shared" si="6"/>
        <v>5.7700000000000005</v>
      </c>
      <c r="M153" s="46">
        <v>44878</v>
      </c>
      <c r="N153" s="46" t="s">
        <v>6</v>
      </c>
      <c r="O153" s="61" t="s">
        <v>6</v>
      </c>
      <c r="P153" s="45">
        <v>3</v>
      </c>
      <c r="Q153" s="45" t="s">
        <v>75</v>
      </c>
      <c r="R153" s="71" t="s">
        <v>6</v>
      </c>
      <c r="S153" s="72" t="s">
        <v>6</v>
      </c>
      <c r="T153" s="64" t="s">
        <v>6</v>
      </c>
      <c r="U153" s="64" t="s">
        <v>6</v>
      </c>
      <c r="V153" s="64" t="s">
        <v>6</v>
      </c>
      <c r="W153" s="64" t="s">
        <v>6</v>
      </c>
      <c r="X153" s="51" t="s">
        <v>6</v>
      </c>
      <c r="Y153" s="71" t="s">
        <v>6</v>
      </c>
      <c r="Z153" s="71" t="s">
        <v>6</v>
      </c>
      <c r="AA153" s="71" t="s">
        <v>6</v>
      </c>
      <c r="AB153" s="71" t="s">
        <v>6</v>
      </c>
      <c r="AC153" s="71" t="s">
        <v>6</v>
      </c>
      <c r="AD153" s="71" t="s">
        <v>6</v>
      </c>
      <c r="AE153" s="71" t="s">
        <v>6</v>
      </c>
      <c r="AF153" s="71" t="s">
        <v>6</v>
      </c>
      <c r="AG153" s="59" t="s">
        <v>87</v>
      </c>
      <c r="AH153" s="54" t="s">
        <v>76</v>
      </c>
      <c r="AI153" s="44" t="s">
        <v>4</v>
      </c>
      <c r="AJ153" s="45" t="s">
        <v>71</v>
      </c>
      <c r="AK153" s="55" t="s">
        <v>87</v>
      </c>
      <c r="AL153" s="56" t="s">
        <v>86</v>
      </c>
    </row>
    <row r="154" spans="1:38" s="44" customFormat="1" x14ac:dyDescent="0.35">
      <c r="A154" s="42">
        <v>44866</v>
      </c>
      <c r="B154" s="43" t="s">
        <v>132</v>
      </c>
      <c r="C154" s="44" t="s">
        <v>66</v>
      </c>
      <c r="D154" s="44" t="s">
        <v>67</v>
      </c>
      <c r="E154" s="45" t="s">
        <v>1</v>
      </c>
      <c r="F154" s="46">
        <v>44878</v>
      </c>
      <c r="G154" s="47">
        <v>0.80486111111111114</v>
      </c>
      <c r="H154" s="48" t="s">
        <v>52</v>
      </c>
      <c r="I154" s="45">
        <v>5</v>
      </c>
      <c r="J154" s="45" t="s">
        <v>64</v>
      </c>
      <c r="K154" s="45">
        <v>9.06</v>
      </c>
      <c r="L154" s="53">
        <f t="shared" si="6"/>
        <v>7.9200000000000008</v>
      </c>
      <c r="M154" s="46">
        <v>44878</v>
      </c>
      <c r="N154" s="46" t="s">
        <v>6</v>
      </c>
      <c r="O154" s="61" t="s">
        <v>6</v>
      </c>
      <c r="P154" s="45">
        <v>1</v>
      </c>
      <c r="Q154" s="45" t="s">
        <v>75</v>
      </c>
      <c r="R154" s="71" t="s">
        <v>6</v>
      </c>
      <c r="S154" s="72" t="s">
        <v>6</v>
      </c>
      <c r="T154" s="64" t="s">
        <v>6</v>
      </c>
      <c r="U154" s="64" t="s">
        <v>6</v>
      </c>
      <c r="V154" s="64" t="s">
        <v>6</v>
      </c>
      <c r="W154" s="64" t="s">
        <v>6</v>
      </c>
      <c r="X154" s="51" t="s">
        <v>6</v>
      </c>
      <c r="Y154" s="71" t="s">
        <v>6</v>
      </c>
      <c r="Z154" s="71" t="s">
        <v>6</v>
      </c>
      <c r="AA154" s="71" t="s">
        <v>6</v>
      </c>
      <c r="AB154" s="71" t="s">
        <v>6</v>
      </c>
      <c r="AC154" s="71" t="s">
        <v>6</v>
      </c>
      <c r="AD154" s="71" t="s">
        <v>6</v>
      </c>
      <c r="AE154" s="71" t="s">
        <v>6</v>
      </c>
      <c r="AF154" s="71" t="s">
        <v>6</v>
      </c>
      <c r="AG154" s="59" t="s">
        <v>87</v>
      </c>
      <c r="AH154" s="54" t="s">
        <v>76</v>
      </c>
      <c r="AI154" s="44" t="s">
        <v>4</v>
      </c>
      <c r="AJ154" s="45" t="s">
        <v>71</v>
      </c>
      <c r="AK154" s="55" t="s">
        <v>87</v>
      </c>
      <c r="AL154" s="56" t="s">
        <v>86</v>
      </c>
    </row>
    <row r="155" spans="1:38" s="44" customFormat="1" x14ac:dyDescent="0.35">
      <c r="A155" s="42">
        <v>44866</v>
      </c>
      <c r="B155" s="43" t="s">
        <v>132</v>
      </c>
      <c r="C155" s="44" t="s">
        <v>66</v>
      </c>
      <c r="D155" s="44" t="s">
        <v>67</v>
      </c>
      <c r="E155" s="45" t="s">
        <v>1</v>
      </c>
      <c r="F155" s="46">
        <v>44878</v>
      </c>
      <c r="G155" s="47">
        <v>0.80486111111111114</v>
      </c>
      <c r="H155" s="48" t="s">
        <v>52</v>
      </c>
      <c r="I155" s="45">
        <v>5</v>
      </c>
      <c r="J155" s="45" t="s">
        <v>64</v>
      </c>
      <c r="K155" s="45">
        <v>9.06</v>
      </c>
      <c r="L155" s="53">
        <f t="shared" si="6"/>
        <v>7.9200000000000008</v>
      </c>
      <c r="M155" s="46">
        <v>44878</v>
      </c>
      <c r="N155" s="46" t="s">
        <v>6</v>
      </c>
      <c r="O155" s="61" t="s">
        <v>6</v>
      </c>
      <c r="P155" s="45">
        <v>2</v>
      </c>
      <c r="Q155" s="45" t="s">
        <v>75</v>
      </c>
      <c r="R155" s="71" t="s">
        <v>6</v>
      </c>
      <c r="S155" s="72" t="s">
        <v>6</v>
      </c>
      <c r="T155" s="64" t="s">
        <v>6</v>
      </c>
      <c r="U155" s="64" t="s">
        <v>6</v>
      </c>
      <c r="V155" s="64" t="s">
        <v>6</v>
      </c>
      <c r="W155" s="64" t="s">
        <v>6</v>
      </c>
      <c r="X155" s="51" t="s">
        <v>6</v>
      </c>
      <c r="Y155" s="71" t="s">
        <v>6</v>
      </c>
      <c r="Z155" s="71" t="s">
        <v>6</v>
      </c>
      <c r="AA155" s="71" t="s">
        <v>6</v>
      </c>
      <c r="AB155" s="71" t="s">
        <v>6</v>
      </c>
      <c r="AC155" s="71" t="s">
        <v>6</v>
      </c>
      <c r="AD155" s="71" t="s">
        <v>6</v>
      </c>
      <c r="AE155" s="71" t="s">
        <v>6</v>
      </c>
      <c r="AF155" s="71" t="s">
        <v>6</v>
      </c>
      <c r="AG155" s="59" t="s">
        <v>87</v>
      </c>
      <c r="AH155" s="54" t="s">
        <v>76</v>
      </c>
      <c r="AI155" s="44" t="s">
        <v>4</v>
      </c>
      <c r="AJ155" s="45" t="s">
        <v>71</v>
      </c>
      <c r="AK155" s="55" t="s">
        <v>87</v>
      </c>
      <c r="AL155" s="56" t="s">
        <v>86</v>
      </c>
    </row>
    <row r="156" spans="1:38" s="44" customFormat="1" x14ac:dyDescent="0.35">
      <c r="A156" s="42">
        <v>44866</v>
      </c>
      <c r="B156" s="43" t="s">
        <v>132</v>
      </c>
      <c r="C156" s="44" t="s">
        <v>66</v>
      </c>
      <c r="D156" s="44" t="s">
        <v>67</v>
      </c>
      <c r="E156" s="45" t="s">
        <v>1</v>
      </c>
      <c r="F156" s="46">
        <v>44878</v>
      </c>
      <c r="G156" s="47">
        <v>0.80486111111111114</v>
      </c>
      <c r="H156" s="48" t="s">
        <v>52</v>
      </c>
      <c r="I156" s="45">
        <v>5</v>
      </c>
      <c r="J156" s="45" t="s">
        <v>64</v>
      </c>
      <c r="K156" s="45">
        <v>9.06</v>
      </c>
      <c r="L156" s="53">
        <f t="shared" si="6"/>
        <v>7.9200000000000008</v>
      </c>
      <c r="M156" s="46">
        <v>44878</v>
      </c>
      <c r="N156" s="46" t="s">
        <v>6</v>
      </c>
      <c r="O156" s="61" t="s">
        <v>6</v>
      </c>
      <c r="P156" s="45">
        <v>3</v>
      </c>
      <c r="Q156" s="45" t="s">
        <v>75</v>
      </c>
      <c r="R156" s="71" t="s">
        <v>6</v>
      </c>
      <c r="S156" s="72" t="s">
        <v>6</v>
      </c>
      <c r="T156" s="64" t="s">
        <v>6</v>
      </c>
      <c r="U156" s="64" t="s">
        <v>6</v>
      </c>
      <c r="V156" s="64" t="s">
        <v>6</v>
      </c>
      <c r="W156" s="64" t="s">
        <v>6</v>
      </c>
      <c r="X156" s="51" t="s">
        <v>6</v>
      </c>
      <c r="Y156" s="71" t="s">
        <v>6</v>
      </c>
      <c r="Z156" s="71" t="s">
        <v>6</v>
      </c>
      <c r="AA156" s="71" t="s">
        <v>6</v>
      </c>
      <c r="AB156" s="71" t="s">
        <v>6</v>
      </c>
      <c r="AC156" s="71" t="s">
        <v>6</v>
      </c>
      <c r="AD156" s="71" t="s">
        <v>6</v>
      </c>
      <c r="AE156" s="71" t="s">
        <v>6</v>
      </c>
      <c r="AF156" s="71" t="s">
        <v>6</v>
      </c>
      <c r="AG156" s="59" t="s">
        <v>87</v>
      </c>
      <c r="AH156" s="54" t="s">
        <v>76</v>
      </c>
      <c r="AI156" s="44" t="s">
        <v>4</v>
      </c>
      <c r="AJ156" s="45" t="s">
        <v>71</v>
      </c>
      <c r="AK156" s="55" t="s">
        <v>87</v>
      </c>
      <c r="AL156" s="56" t="s">
        <v>86</v>
      </c>
    </row>
    <row r="157" spans="1:38" s="44" customFormat="1" x14ac:dyDescent="0.35">
      <c r="A157" s="42">
        <v>44866</v>
      </c>
      <c r="B157" s="43" t="s">
        <v>132</v>
      </c>
      <c r="C157" s="44" t="s">
        <v>66</v>
      </c>
      <c r="D157" s="44" t="s">
        <v>67</v>
      </c>
      <c r="E157" s="45" t="s">
        <v>1</v>
      </c>
      <c r="F157" s="46">
        <v>44878</v>
      </c>
      <c r="G157" s="47">
        <v>0.80486111111111114</v>
      </c>
      <c r="H157" s="48" t="s">
        <v>53</v>
      </c>
      <c r="I157" s="45">
        <v>5</v>
      </c>
      <c r="J157" s="45" t="s">
        <v>64</v>
      </c>
      <c r="K157" s="45">
        <v>6.91</v>
      </c>
      <c r="L157" s="53">
        <f t="shared" si="6"/>
        <v>5.7700000000000005</v>
      </c>
      <c r="M157" s="46">
        <v>44878</v>
      </c>
      <c r="N157" s="46" t="s">
        <v>6</v>
      </c>
      <c r="O157" s="61" t="s">
        <v>6</v>
      </c>
      <c r="P157" s="45">
        <v>1</v>
      </c>
      <c r="Q157" s="45" t="s">
        <v>75</v>
      </c>
      <c r="R157" s="71" t="s">
        <v>6</v>
      </c>
      <c r="S157" s="72" t="s">
        <v>6</v>
      </c>
      <c r="T157" s="64" t="s">
        <v>6</v>
      </c>
      <c r="U157" s="64" t="s">
        <v>6</v>
      </c>
      <c r="V157" s="64" t="s">
        <v>6</v>
      </c>
      <c r="W157" s="64" t="s">
        <v>6</v>
      </c>
      <c r="X157" s="51" t="s">
        <v>6</v>
      </c>
      <c r="Y157" s="71" t="s">
        <v>6</v>
      </c>
      <c r="Z157" s="71" t="s">
        <v>6</v>
      </c>
      <c r="AA157" s="71" t="s">
        <v>6</v>
      </c>
      <c r="AB157" s="71" t="s">
        <v>6</v>
      </c>
      <c r="AC157" s="71" t="s">
        <v>6</v>
      </c>
      <c r="AD157" s="71" t="s">
        <v>6</v>
      </c>
      <c r="AE157" s="71" t="s">
        <v>6</v>
      </c>
      <c r="AF157" s="71" t="s">
        <v>6</v>
      </c>
      <c r="AG157" s="59" t="s">
        <v>87</v>
      </c>
      <c r="AH157" s="54" t="s">
        <v>76</v>
      </c>
      <c r="AI157" s="44" t="s">
        <v>4</v>
      </c>
      <c r="AJ157" s="45" t="s">
        <v>71</v>
      </c>
      <c r="AK157" s="55" t="s">
        <v>87</v>
      </c>
      <c r="AL157" s="56" t="s">
        <v>86</v>
      </c>
    </row>
    <row r="158" spans="1:38" s="44" customFormat="1" x14ac:dyDescent="0.35">
      <c r="A158" s="42">
        <v>44866</v>
      </c>
      <c r="B158" s="43" t="s">
        <v>132</v>
      </c>
      <c r="C158" s="44" t="s">
        <v>66</v>
      </c>
      <c r="D158" s="44" t="s">
        <v>67</v>
      </c>
      <c r="E158" s="45" t="s">
        <v>1</v>
      </c>
      <c r="F158" s="46">
        <v>44878</v>
      </c>
      <c r="G158" s="47">
        <v>0.80486111111111114</v>
      </c>
      <c r="H158" s="48" t="s">
        <v>53</v>
      </c>
      <c r="I158" s="45">
        <v>5</v>
      </c>
      <c r="J158" s="45" t="s">
        <v>64</v>
      </c>
      <c r="K158" s="45">
        <v>6.91</v>
      </c>
      <c r="L158" s="53">
        <f t="shared" si="6"/>
        <v>5.7700000000000005</v>
      </c>
      <c r="M158" s="46">
        <v>44878</v>
      </c>
      <c r="N158" s="46" t="s">
        <v>6</v>
      </c>
      <c r="O158" s="61" t="s">
        <v>6</v>
      </c>
      <c r="P158" s="45">
        <v>2</v>
      </c>
      <c r="Q158" s="45" t="s">
        <v>75</v>
      </c>
      <c r="R158" s="71" t="s">
        <v>6</v>
      </c>
      <c r="S158" s="72" t="s">
        <v>6</v>
      </c>
      <c r="T158" s="64" t="s">
        <v>6</v>
      </c>
      <c r="U158" s="64" t="s">
        <v>6</v>
      </c>
      <c r="V158" s="64" t="s">
        <v>6</v>
      </c>
      <c r="W158" s="64" t="s">
        <v>6</v>
      </c>
      <c r="X158" s="51" t="s">
        <v>6</v>
      </c>
      <c r="Y158" s="71" t="s">
        <v>6</v>
      </c>
      <c r="Z158" s="71" t="s">
        <v>6</v>
      </c>
      <c r="AA158" s="71" t="s">
        <v>6</v>
      </c>
      <c r="AB158" s="71" t="s">
        <v>6</v>
      </c>
      <c r="AC158" s="71" t="s">
        <v>6</v>
      </c>
      <c r="AD158" s="71" t="s">
        <v>6</v>
      </c>
      <c r="AE158" s="71" t="s">
        <v>6</v>
      </c>
      <c r="AF158" s="71" t="s">
        <v>6</v>
      </c>
      <c r="AG158" s="59" t="s">
        <v>87</v>
      </c>
      <c r="AH158" s="54" t="s">
        <v>76</v>
      </c>
      <c r="AI158" s="44" t="s">
        <v>4</v>
      </c>
      <c r="AJ158" s="45" t="s">
        <v>71</v>
      </c>
      <c r="AK158" s="55" t="s">
        <v>87</v>
      </c>
      <c r="AL158" s="56" t="s">
        <v>86</v>
      </c>
    </row>
    <row r="159" spans="1:38" s="44" customFormat="1" x14ac:dyDescent="0.35">
      <c r="A159" s="42">
        <v>44866</v>
      </c>
      <c r="B159" s="43" t="s">
        <v>132</v>
      </c>
      <c r="C159" s="44" t="s">
        <v>66</v>
      </c>
      <c r="D159" s="44" t="s">
        <v>67</v>
      </c>
      <c r="E159" s="45" t="s">
        <v>1</v>
      </c>
      <c r="F159" s="46">
        <v>44878</v>
      </c>
      <c r="G159" s="47">
        <v>0.80486111111111114</v>
      </c>
      <c r="H159" s="48" t="s">
        <v>53</v>
      </c>
      <c r="I159" s="45">
        <v>5</v>
      </c>
      <c r="J159" s="45" t="s">
        <v>64</v>
      </c>
      <c r="K159" s="45">
        <v>6.91</v>
      </c>
      <c r="L159" s="53">
        <f t="shared" si="6"/>
        <v>5.7700000000000005</v>
      </c>
      <c r="M159" s="46">
        <v>44878</v>
      </c>
      <c r="N159" s="46" t="s">
        <v>6</v>
      </c>
      <c r="O159" s="61" t="s">
        <v>6</v>
      </c>
      <c r="P159" s="45">
        <v>3</v>
      </c>
      <c r="Q159" s="45" t="s">
        <v>75</v>
      </c>
      <c r="R159" s="71" t="s">
        <v>6</v>
      </c>
      <c r="S159" s="72" t="s">
        <v>6</v>
      </c>
      <c r="T159" s="64" t="s">
        <v>6</v>
      </c>
      <c r="U159" s="64" t="s">
        <v>6</v>
      </c>
      <c r="V159" s="64" t="s">
        <v>6</v>
      </c>
      <c r="W159" s="64" t="s">
        <v>6</v>
      </c>
      <c r="X159" s="51" t="s">
        <v>6</v>
      </c>
      <c r="Y159" s="71" t="s">
        <v>6</v>
      </c>
      <c r="Z159" s="71" t="s">
        <v>6</v>
      </c>
      <c r="AA159" s="71" t="s">
        <v>6</v>
      </c>
      <c r="AB159" s="71" t="s">
        <v>6</v>
      </c>
      <c r="AC159" s="71" t="s">
        <v>6</v>
      </c>
      <c r="AD159" s="71" t="s">
        <v>6</v>
      </c>
      <c r="AE159" s="71" t="s">
        <v>6</v>
      </c>
      <c r="AF159" s="71" t="s">
        <v>6</v>
      </c>
      <c r="AG159" s="59" t="s">
        <v>87</v>
      </c>
      <c r="AH159" s="54" t="s">
        <v>76</v>
      </c>
      <c r="AI159" s="44" t="s">
        <v>4</v>
      </c>
      <c r="AJ159" s="45" t="s">
        <v>71</v>
      </c>
      <c r="AK159" s="55" t="s">
        <v>87</v>
      </c>
      <c r="AL159" s="56" t="s">
        <v>86</v>
      </c>
    </row>
    <row r="160" spans="1:38" s="44" customFormat="1" x14ac:dyDescent="0.35">
      <c r="A160" s="42">
        <v>44866</v>
      </c>
      <c r="B160" s="43" t="s">
        <v>132</v>
      </c>
      <c r="C160" s="44" t="s">
        <v>66</v>
      </c>
      <c r="D160" s="44" t="s">
        <v>68</v>
      </c>
      <c r="E160" s="45" t="s">
        <v>1</v>
      </c>
      <c r="F160" s="46">
        <v>44878</v>
      </c>
      <c r="G160" s="47">
        <v>0.8125</v>
      </c>
      <c r="H160" s="48" t="s">
        <v>54</v>
      </c>
      <c r="I160" s="61">
        <v>1</v>
      </c>
      <c r="J160" s="45" t="s">
        <v>64</v>
      </c>
      <c r="K160" s="53">
        <v>5.56</v>
      </c>
      <c r="L160" s="53">
        <f t="shared" si="6"/>
        <v>4.42</v>
      </c>
      <c r="M160" s="46">
        <v>44879</v>
      </c>
      <c r="N160" s="47">
        <v>4.1666666666666664E-2</v>
      </c>
      <c r="O160" s="61" t="s">
        <v>71</v>
      </c>
      <c r="P160" s="45">
        <v>1</v>
      </c>
      <c r="Q160" s="45" t="s">
        <v>75</v>
      </c>
      <c r="R160" s="49">
        <v>0</v>
      </c>
      <c r="S160" s="50">
        <v>6950000</v>
      </c>
      <c r="T160" s="51">
        <f>(_xlfn.STDEV.P(S160:S162)/AVERAGE(S160:S162))*100</f>
        <v>11.524319381974994</v>
      </c>
      <c r="U160" s="58">
        <f>AVERAGE(S160:S162)</f>
        <v>8116666.666666667</v>
      </c>
      <c r="V160" s="58">
        <f>U160-$U$19</f>
        <v>7990000</v>
      </c>
      <c r="W160" s="51">
        <f t="shared" si="5"/>
        <v>8.1166666666666671</v>
      </c>
      <c r="X160" s="51">
        <f>W160-$W$19</f>
        <v>7.99</v>
      </c>
      <c r="Y160" s="52">
        <v>1.7</v>
      </c>
      <c r="Z160" s="52">
        <v>0.8</v>
      </c>
      <c r="AA160" s="53">
        <v>0.48</v>
      </c>
      <c r="AB160" s="53">
        <v>0.57999999999999996</v>
      </c>
      <c r="AC160" s="53">
        <v>2.35</v>
      </c>
      <c r="AD160" s="44" t="s">
        <v>8</v>
      </c>
      <c r="AE160" s="45">
        <v>121</v>
      </c>
      <c r="AF160" s="45">
        <v>4</v>
      </c>
      <c r="AG160" s="54" t="s">
        <v>55</v>
      </c>
      <c r="AH160" s="54" t="s">
        <v>76</v>
      </c>
      <c r="AI160" s="44" t="s">
        <v>4</v>
      </c>
      <c r="AJ160" s="45" t="s">
        <v>71</v>
      </c>
      <c r="AK160" s="55" t="s">
        <v>126</v>
      </c>
      <c r="AL160" s="56" t="s">
        <v>86</v>
      </c>
    </row>
    <row r="161" spans="1:38" s="44" customFormat="1" x14ac:dyDescent="0.35">
      <c r="A161" s="42">
        <v>44866</v>
      </c>
      <c r="B161" s="43" t="s">
        <v>132</v>
      </c>
      <c r="C161" s="44" t="s">
        <v>66</v>
      </c>
      <c r="D161" s="44" t="s">
        <v>68</v>
      </c>
      <c r="E161" s="45" t="s">
        <v>1</v>
      </c>
      <c r="F161" s="46">
        <v>44878</v>
      </c>
      <c r="G161" s="47">
        <v>0.8125</v>
      </c>
      <c r="H161" s="48" t="s">
        <v>54</v>
      </c>
      <c r="I161" s="61">
        <v>1</v>
      </c>
      <c r="J161" s="45" t="s">
        <v>64</v>
      </c>
      <c r="K161" s="53">
        <v>5.56</v>
      </c>
      <c r="L161" s="53">
        <f t="shared" si="6"/>
        <v>4.42</v>
      </c>
      <c r="M161" s="46">
        <v>44879</v>
      </c>
      <c r="N161" s="47">
        <v>4.3055555555555562E-2</v>
      </c>
      <c r="O161" s="61" t="s">
        <v>71</v>
      </c>
      <c r="P161" s="45">
        <v>2</v>
      </c>
      <c r="Q161" s="45" t="s">
        <v>75</v>
      </c>
      <c r="R161" s="49">
        <v>0</v>
      </c>
      <c r="S161" s="50">
        <v>8160000</v>
      </c>
      <c r="T161" s="51" t="s">
        <v>6</v>
      </c>
      <c r="U161" s="58" t="s">
        <v>6</v>
      </c>
      <c r="V161" s="58" t="s">
        <v>6</v>
      </c>
      <c r="W161" s="51" t="s">
        <v>6</v>
      </c>
      <c r="X161" s="51" t="s">
        <v>6</v>
      </c>
      <c r="Y161" s="52">
        <v>0</v>
      </c>
      <c r="Z161" s="52">
        <v>0</v>
      </c>
      <c r="AA161" s="53">
        <v>0</v>
      </c>
      <c r="AB161" s="53">
        <v>0</v>
      </c>
      <c r="AC161" s="53">
        <v>0</v>
      </c>
      <c r="AD161" s="44" t="s">
        <v>8</v>
      </c>
      <c r="AE161" s="45">
        <v>142</v>
      </c>
      <c r="AF161" s="45">
        <v>4</v>
      </c>
      <c r="AG161" s="54" t="s">
        <v>55</v>
      </c>
      <c r="AH161" s="54" t="s">
        <v>76</v>
      </c>
      <c r="AI161" s="44" t="s">
        <v>4</v>
      </c>
      <c r="AJ161" s="45" t="s">
        <v>71</v>
      </c>
      <c r="AK161" s="55" t="s">
        <v>126</v>
      </c>
      <c r="AL161" s="56" t="s">
        <v>86</v>
      </c>
    </row>
    <row r="162" spans="1:38" s="44" customFormat="1" x14ac:dyDescent="0.35">
      <c r="A162" s="42">
        <v>44866</v>
      </c>
      <c r="B162" s="43" t="s">
        <v>132</v>
      </c>
      <c r="C162" s="44" t="s">
        <v>66</v>
      </c>
      <c r="D162" s="44" t="s">
        <v>68</v>
      </c>
      <c r="E162" s="45" t="s">
        <v>1</v>
      </c>
      <c r="F162" s="46">
        <v>44878</v>
      </c>
      <c r="G162" s="47">
        <v>0.8125</v>
      </c>
      <c r="H162" s="48" t="s">
        <v>54</v>
      </c>
      <c r="I162" s="61">
        <v>1</v>
      </c>
      <c r="J162" s="45" t="s">
        <v>64</v>
      </c>
      <c r="K162" s="53">
        <v>5.56</v>
      </c>
      <c r="L162" s="53">
        <f t="shared" si="6"/>
        <v>4.42</v>
      </c>
      <c r="M162" s="46">
        <v>44879</v>
      </c>
      <c r="N162" s="47">
        <v>4.3750000000000004E-2</v>
      </c>
      <c r="O162" s="61" t="s">
        <v>71</v>
      </c>
      <c r="P162" s="45">
        <v>3</v>
      </c>
      <c r="Q162" s="45" t="s">
        <v>75</v>
      </c>
      <c r="R162" s="49">
        <v>0</v>
      </c>
      <c r="S162" s="50">
        <v>9240000</v>
      </c>
      <c r="T162" s="51" t="s">
        <v>6</v>
      </c>
      <c r="U162" s="58" t="s">
        <v>6</v>
      </c>
      <c r="V162" s="58" t="s">
        <v>6</v>
      </c>
      <c r="W162" s="51" t="s">
        <v>6</v>
      </c>
      <c r="X162" s="51" t="s">
        <v>6</v>
      </c>
      <c r="Y162" s="52">
        <v>1.5</v>
      </c>
      <c r="Z162" s="52">
        <v>0.5</v>
      </c>
      <c r="AA162" s="53">
        <v>0.39</v>
      </c>
      <c r="AB162" s="53">
        <v>0.24</v>
      </c>
      <c r="AC162" s="53">
        <v>0.74</v>
      </c>
      <c r="AD162" s="44" t="s">
        <v>8</v>
      </c>
      <c r="AE162" s="45">
        <v>201</v>
      </c>
      <c r="AF162" s="45">
        <v>5</v>
      </c>
      <c r="AG162" s="54" t="s">
        <v>55</v>
      </c>
      <c r="AH162" s="54" t="s">
        <v>76</v>
      </c>
      <c r="AI162" s="44" t="s">
        <v>4</v>
      </c>
      <c r="AJ162" s="45" t="s">
        <v>71</v>
      </c>
      <c r="AK162" s="55" t="s">
        <v>126</v>
      </c>
      <c r="AL162" s="56" t="s">
        <v>86</v>
      </c>
    </row>
    <row r="163" spans="1:38" s="44" customFormat="1" x14ac:dyDescent="0.35">
      <c r="A163" s="42">
        <v>44866</v>
      </c>
      <c r="B163" s="43" t="s">
        <v>132</v>
      </c>
      <c r="C163" s="44" t="s">
        <v>66</v>
      </c>
      <c r="D163" s="44" t="s">
        <v>68</v>
      </c>
      <c r="E163" s="45" t="s">
        <v>1</v>
      </c>
      <c r="F163" s="46">
        <v>44878</v>
      </c>
      <c r="G163" s="47">
        <v>0.8125</v>
      </c>
      <c r="H163" s="48" t="s">
        <v>56</v>
      </c>
      <c r="I163" s="61">
        <v>2</v>
      </c>
      <c r="J163" s="45" t="s">
        <v>64</v>
      </c>
      <c r="K163" s="53">
        <v>5.56</v>
      </c>
      <c r="L163" s="53">
        <f t="shared" si="6"/>
        <v>4.42</v>
      </c>
      <c r="M163" s="46">
        <v>44879</v>
      </c>
      <c r="N163" s="47">
        <v>4.7916666666666663E-2</v>
      </c>
      <c r="O163" s="61" t="s">
        <v>71</v>
      </c>
      <c r="P163" s="45">
        <v>1</v>
      </c>
      <c r="Q163" s="45" t="s">
        <v>75</v>
      </c>
      <c r="R163" s="49">
        <v>0</v>
      </c>
      <c r="S163" s="50">
        <v>2680000</v>
      </c>
      <c r="T163" s="51">
        <f>(_xlfn.STDEV.P(S163:S165)/AVERAGE(S163:S165))*100</f>
        <v>2.4455395360463301</v>
      </c>
      <c r="U163" s="58">
        <f>AVERAGE(S163:S165)</f>
        <v>2593333.3333333335</v>
      </c>
      <c r="V163" s="58">
        <f>U163-$U$19</f>
        <v>2466666.666666667</v>
      </c>
      <c r="W163" s="51">
        <f t="shared" si="5"/>
        <v>2.5933333333333333</v>
      </c>
      <c r="X163" s="51">
        <f>W163-$W$19</f>
        <v>2.4666666666666668</v>
      </c>
      <c r="Y163" s="52">
        <v>0</v>
      </c>
      <c r="Z163" s="52">
        <v>0</v>
      </c>
      <c r="AA163" s="53">
        <v>0</v>
      </c>
      <c r="AB163" s="53">
        <v>0</v>
      </c>
      <c r="AC163" s="53">
        <v>0</v>
      </c>
      <c r="AD163" s="44" t="s">
        <v>8</v>
      </c>
      <c r="AE163" s="45">
        <v>35</v>
      </c>
      <c r="AF163" s="45">
        <v>3</v>
      </c>
      <c r="AG163" s="54"/>
      <c r="AH163" s="54" t="s">
        <v>76</v>
      </c>
      <c r="AI163" s="44" t="s">
        <v>4</v>
      </c>
      <c r="AJ163" s="45" t="s">
        <v>71</v>
      </c>
      <c r="AK163" s="55" t="s">
        <v>126</v>
      </c>
      <c r="AL163" s="56" t="s">
        <v>86</v>
      </c>
    </row>
    <row r="164" spans="1:38" s="44" customFormat="1" x14ac:dyDescent="0.35">
      <c r="A164" s="42">
        <v>44866</v>
      </c>
      <c r="B164" s="43" t="s">
        <v>132</v>
      </c>
      <c r="C164" s="44" t="s">
        <v>66</v>
      </c>
      <c r="D164" s="44" t="s">
        <v>68</v>
      </c>
      <c r="E164" s="45" t="s">
        <v>1</v>
      </c>
      <c r="F164" s="46">
        <v>44878</v>
      </c>
      <c r="G164" s="47">
        <v>0.8125</v>
      </c>
      <c r="H164" s="48" t="s">
        <v>56</v>
      </c>
      <c r="I164" s="61">
        <v>2</v>
      </c>
      <c r="J164" s="45" t="s">
        <v>64</v>
      </c>
      <c r="K164" s="53">
        <v>5.56</v>
      </c>
      <c r="L164" s="53">
        <f t="shared" si="6"/>
        <v>4.42</v>
      </c>
      <c r="M164" s="46">
        <v>44879</v>
      </c>
      <c r="N164" s="47">
        <v>4.9305555555555554E-2</v>
      </c>
      <c r="O164" s="61" t="s">
        <v>71</v>
      </c>
      <c r="P164" s="45">
        <v>2</v>
      </c>
      <c r="Q164" s="45" t="s">
        <v>75</v>
      </c>
      <c r="R164" s="49">
        <v>0</v>
      </c>
      <c r="S164" s="50">
        <v>2570000</v>
      </c>
      <c r="T164" s="51" t="s">
        <v>6</v>
      </c>
      <c r="U164" s="58" t="s">
        <v>6</v>
      </c>
      <c r="V164" s="58" t="s">
        <v>6</v>
      </c>
      <c r="W164" s="51" t="s">
        <v>6</v>
      </c>
      <c r="X164" s="51" t="s">
        <v>6</v>
      </c>
      <c r="Y164" s="52">
        <v>1.8</v>
      </c>
      <c r="Z164" s="52">
        <v>0</v>
      </c>
      <c r="AA164" s="53">
        <v>1.23</v>
      </c>
      <c r="AB164" s="53">
        <v>0.04</v>
      </c>
      <c r="AC164" s="53">
        <v>3.73</v>
      </c>
      <c r="AD164" s="44" t="s">
        <v>8</v>
      </c>
      <c r="AE164" s="45">
        <v>56</v>
      </c>
      <c r="AF164" s="45">
        <v>5</v>
      </c>
      <c r="AG164" s="54"/>
      <c r="AH164" s="54" t="s">
        <v>76</v>
      </c>
      <c r="AI164" s="44" t="s">
        <v>4</v>
      </c>
      <c r="AJ164" s="45" t="s">
        <v>71</v>
      </c>
      <c r="AK164" s="55" t="s">
        <v>126</v>
      </c>
      <c r="AL164" s="56" t="s">
        <v>86</v>
      </c>
    </row>
    <row r="165" spans="1:38" s="44" customFormat="1" x14ac:dyDescent="0.35">
      <c r="A165" s="42">
        <v>44866</v>
      </c>
      <c r="B165" s="43" t="s">
        <v>132</v>
      </c>
      <c r="C165" s="44" t="s">
        <v>66</v>
      </c>
      <c r="D165" s="44" t="s">
        <v>68</v>
      </c>
      <c r="E165" s="45" t="s">
        <v>1</v>
      </c>
      <c r="F165" s="46">
        <v>44878</v>
      </c>
      <c r="G165" s="47">
        <v>0.8125</v>
      </c>
      <c r="H165" s="48" t="s">
        <v>56</v>
      </c>
      <c r="I165" s="61">
        <v>2</v>
      </c>
      <c r="J165" s="45" t="s">
        <v>64</v>
      </c>
      <c r="K165" s="53">
        <v>5.56</v>
      </c>
      <c r="L165" s="53">
        <f t="shared" si="6"/>
        <v>4.42</v>
      </c>
      <c r="M165" s="46">
        <v>44879</v>
      </c>
      <c r="N165" s="47">
        <v>4.9999999999999996E-2</v>
      </c>
      <c r="O165" s="61" t="s">
        <v>71</v>
      </c>
      <c r="P165" s="45">
        <v>3</v>
      </c>
      <c r="Q165" s="45" t="s">
        <v>75</v>
      </c>
      <c r="R165" s="49">
        <v>0</v>
      </c>
      <c r="S165" s="50">
        <v>2530000</v>
      </c>
      <c r="T165" s="51" t="s">
        <v>6</v>
      </c>
      <c r="U165" s="58" t="s">
        <v>6</v>
      </c>
      <c r="V165" s="58" t="s">
        <v>6</v>
      </c>
      <c r="W165" s="51" t="s">
        <v>6</v>
      </c>
      <c r="X165" s="51" t="s">
        <v>6</v>
      </c>
      <c r="Y165" s="52">
        <v>0</v>
      </c>
      <c r="Z165" s="52">
        <v>0</v>
      </c>
      <c r="AA165" s="53">
        <v>0</v>
      </c>
      <c r="AB165" s="53">
        <v>0</v>
      </c>
      <c r="AC165" s="53">
        <v>0</v>
      </c>
      <c r="AD165" s="44" t="s">
        <v>8</v>
      </c>
      <c r="AE165" s="45">
        <v>33</v>
      </c>
      <c r="AF165" s="45">
        <v>3</v>
      </c>
      <c r="AG165" s="54"/>
      <c r="AH165" s="54" t="s">
        <v>76</v>
      </c>
      <c r="AI165" s="44" t="s">
        <v>4</v>
      </c>
      <c r="AJ165" s="45" t="s">
        <v>71</v>
      </c>
      <c r="AK165" s="55" t="s">
        <v>126</v>
      </c>
      <c r="AL165" s="56" t="s">
        <v>86</v>
      </c>
    </row>
    <row r="166" spans="1:38" s="44" customFormat="1" x14ac:dyDescent="0.35">
      <c r="A166" s="42">
        <v>44866</v>
      </c>
      <c r="B166" s="43" t="s">
        <v>132</v>
      </c>
      <c r="C166" s="44" t="s">
        <v>66</v>
      </c>
      <c r="D166" s="44" t="s">
        <v>68</v>
      </c>
      <c r="E166" s="45" t="s">
        <v>1</v>
      </c>
      <c r="F166" s="46">
        <v>44878</v>
      </c>
      <c r="G166" s="47">
        <v>0.8125</v>
      </c>
      <c r="H166" s="48" t="s">
        <v>57</v>
      </c>
      <c r="I166" s="61">
        <v>3</v>
      </c>
      <c r="J166" s="45" t="s">
        <v>64</v>
      </c>
      <c r="K166" s="53">
        <v>5.56</v>
      </c>
      <c r="L166" s="53">
        <f t="shared" si="6"/>
        <v>4.42</v>
      </c>
      <c r="M166" s="46">
        <v>44879</v>
      </c>
      <c r="N166" s="47">
        <v>5.2083333333333336E-2</v>
      </c>
      <c r="O166" s="61" t="s">
        <v>71</v>
      </c>
      <c r="P166" s="45">
        <v>1</v>
      </c>
      <c r="Q166" s="45" t="s">
        <v>75</v>
      </c>
      <c r="R166" s="49">
        <v>0</v>
      </c>
      <c r="S166" s="50">
        <v>1910000</v>
      </c>
      <c r="T166" s="51">
        <f>(_xlfn.STDEV.P(S166:S168)/AVERAGE(S166:S168))*100</f>
        <v>44.082858723171512</v>
      </c>
      <c r="U166" s="58">
        <f>AVERAGE(S166:S168)</f>
        <v>3350000</v>
      </c>
      <c r="V166" s="58">
        <f>U166-$U$19</f>
        <v>3223333.3333333335</v>
      </c>
      <c r="W166" s="51">
        <f t="shared" si="5"/>
        <v>3.35</v>
      </c>
      <c r="X166" s="51">
        <f>W166-$W$19</f>
        <v>3.2233333333333336</v>
      </c>
      <c r="Y166" s="52">
        <v>0</v>
      </c>
      <c r="Z166" s="52">
        <v>0</v>
      </c>
      <c r="AA166" s="53">
        <v>0</v>
      </c>
      <c r="AB166" s="53">
        <v>0</v>
      </c>
      <c r="AC166" s="53">
        <v>0</v>
      </c>
      <c r="AD166" s="44" t="s">
        <v>8</v>
      </c>
      <c r="AE166" s="45">
        <v>25</v>
      </c>
      <c r="AF166" s="45">
        <v>3</v>
      </c>
      <c r="AG166" s="54" t="s">
        <v>58</v>
      </c>
      <c r="AH166" s="54" t="s">
        <v>76</v>
      </c>
      <c r="AI166" s="44" t="s">
        <v>4</v>
      </c>
      <c r="AJ166" s="45" t="s">
        <v>71</v>
      </c>
      <c r="AK166" s="55" t="s">
        <v>129</v>
      </c>
      <c r="AL166" s="56" t="s">
        <v>86</v>
      </c>
    </row>
    <row r="167" spans="1:38" s="44" customFormat="1" x14ac:dyDescent="0.35">
      <c r="A167" s="42">
        <v>44866</v>
      </c>
      <c r="B167" s="43" t="s">
        <v>132</v>
      </c>
      <c r="C167" s="44" t="s">
        <v>66</v>
      </c>
      <c r="D167" s="44" t="s">
        <v>68</v>
      </c>
      <c r="E167" s="45" t="s">
        <v>1</v>
      </c>
      <c r="F167" s="46">
        <v>44878</v>
      </c>
      <c r="G167" s="47">
        <v>0.8125</v>
      </c>
      <c r="H167" s="48" t="s">
        <v>57</v>
      </c>
      <c r="I167" s="61">
        <v>3</v>
      </c>
      <c r="J167" s="45" t="s">
        <v>64</v>
      </c>
      <c r="K167" s="53">
        <v>5.56</v>
      </c>
      <c r="L167" s="53">
        <f t="shared" si="6"/>
        <v>4.42</v>
      </c>
      <c r="M167" s="46">
        <v>44879</v>
      </c>
      <c r="N167" s="47">
        <v>5.2777777777777778E-2</v>
      </c>
      <c r="O167" s="61" t="s">
        <v>71</v>
      </c>
      <c r="P167" s="45">
        <v>2</v>
      </c>
      <c r="Q167" s="45" t="s">
        <v>75</v>
      </c>
      <c r="R167" s="49">
        <v>0</v>
      </c>
      <c r="S167" s="50">
        <v>2760000</v>
      </c>
      <c r="T167" s="51" t="s">
        <v>6</v>
      </c>
      <c r="U167" s="58" t="s">
        <v>6</v>
      </c>
      <c r="V167" s="58" t="s">
        <v>6</v>
      </c>
      <c r="W167" s="51" t="s">
        <v>6</v>
      </c>
      <c r="X167" s="51" t="s">
        <v>6</v>
      </c>
      <c r="Y167" s="52">
        <v>16.7</v>
      </c>
      <c r="Z167" s="52">
        <v>0</v>
      </c>
      <c r="AA167" s="53">
        <v>3.8</v>
      </c>
      <c r="AB167" s="53">
        <v>0.95</v>
      </c>
      <c r="AC167" s="53">
        <v>10.27</v>
      </c>
      <c r="AD167" s="44" t="s">
        <v>8</v>
      </c>
      <c r="AE167" s="45">
        <v>36</v>
      </c>
      <c r="AF167" s="45">
        <v>3</v>
      </c>
      <c r="AG167" s="54" t="s">
        <v>58</v>
      </c>
      <c r="AH167" s="54" t="s">
        <v>76</v>
      </c>
      <c r="AI167" s="44" t="s">
        <v>4</v>
      </c>
      <c r="AJ167" s="45" t="s">
        <v>71</v>
      </c>
      <c r="AK167" s="55" t="s">
        <v>129</v>
      </c>
      <c r="AL167" s="56" t="s">
        <v>86</v>
      </c>
    </row>
    <row r="168" spans="1:38" s="44" customFormat="1" x14ac:dyDescent="0.35">
      <c r="A168" s="42">
        <v>44866</v>
      </c>
      <c r="B168" s="43" t="s">
        <v>132</v>
      </c>
      <c r="C168" s="44" t="s">
        <v>66</v>
      </c>
      <c r="D168" s="44" t="s">
        <v>68</v>
      </c>
      <c r="E168" s="45" t="s">
        <v>1</v>
      </c>
      <c r="F168" s="46">
        <v>44878</v>
      </c>
      <c r="G168" s="47">
        <v>0.8125</v>
      </c>
      <c r="H168" s="48" t="s">
        <v>57</v>
      </c>
      <c r="I168" s="61">
        <v>3</v>
      </c>
      <c r="J168" s="45" t="s">
        <v>64</v>
      </c>
      <c r="K168" s="53">
        <v>5.56</v>
      </c>
      <c r="L168" s="53">
        <f t="shared" si="6"/>
        <v>4.42</v>
      </c>
      <c r="M168" s="46">
        <v>44879</v>
      </c>
      <c r="N168" s="47">
        <v>5.347222222222222E-2</v>
      </c>
      <c r="O168" s="61" t="s">
        <v>71</v>
      </c>
      <c r="P168" s="45">
        <v>3</v>
      </c>
      <c r="Q168" s="45" t="s">
        <v>75</v>
      </c>
      <c r="R168" s="49">
        <v>0</v>
      </c>
      <c r="S168" s="50">
        <v>5380000</v>
      </c>
      <c r="T168" s="51" t="s">
        <v>6</v>
      </c>
      <c r="U168" s="58" t="s">
        <v>6</v>
      </c>
      <c r="V168" s="58" t="s">
        <v>6</v>
      </c>
      <c r="W168" s="51" t="s">
        <v>6</v>
      </c>
      <c r="X168" s="51" t="s">
        <v>6</v>
      </c>
      <c r="Y168" s="52">
        <v>10.3</v>
      </c>
      <c r="Z168" s="52">
        <v>0.9</v>
      </c>
      <c r="AA168" s="53">
        <v>4.49</v>
      </c>
      <c r="AB168" s="53">
        <v>1.98</v>
      </c>
      <c r="AC168" s="53">
        <v>11.61</v>
      </c>
      <c r="AD168" s="44" t="s">
        <v>8</v>
      </c>
      <c r="AE168" s="45">
        <v>117</v>
      </c>
      <c r="AF168" s="45">
        <v>5</v>
      </c>
      <c r="AG168" s="54" t="s">
        <v>58</v>
      </c>
      <c r="AH168" s="54" t="s">
        <v>76</v>
      </c>
      <c r="AI168" s="44" t="s">
        <v>4</v>
      </c>
      <c r="AJ168" s="45" t="s">
        <v>71</v>
      </c>
      <c r="AK168" s="55" t="s">
        <v>129</v>
      </c>
      <c r="AL168" s="56" t="s">
        <v>86</v>
      </c>
    </row>
    <row r="169" spans="1:38" s="44" customFormat="1" x14ac:dyDescent="0.35">
      <c r="A169" s="42">
        <v>44866</v>
      </c>
      <c r="B169" s="43" t="s">
        <v>132</v>
      </c>
      <c r="C169" s="44" t="s">
        <v>66</v>
      </c>
      <c r="D169" s="44" t="s">
        <v>68</v>
      </c>
      <c r="E169" s="45" t="s">
        <v>1</v>
      </c>
      <c r="F169" s="46">
        <v>44878</v>
      </c>
      <c r="G169" s="47">
        <v>0.8125</v>
      </c>
      <c r="H169" s="48" t="s">
        <v>59</v>
      </c>
      <c r="I169" s="61">
        <v>4</v>
      </c>
      <c r="J169" s="45" t="s">
        <v>64</v>
      </c>
      <c r="K169" s="53">
        <v>5.56</v>
      </c>
      <c r="L169" s="53">
        <f t="shared" si="6"/>
        <v>4.42</v>
      </c>
      <c r="M169" s="46">
        <v>44879</v>
      </c>
      <c r="N169" s="47">
        <v>4.9999999999999996E-2</v>
      </c>
      <c r="O169" s="61" t="s">
        <v>71</v>
      </c>
      <c r="P169" s="45">
        <v>1</v>
      </c>
      <c r="Q169" s="45" t="s">
        <v>75</v>
      </c>
      <c r="R169" s="49">
        <v>0</v>
      </c>
      <c r="S169" s="50">
        <v>2530000</v>
      </c>
      <c r="T169" s="51">
        <f>(_xlfn.STDEV.P(S169:S171)/AVERAGE(S169:S171))*100</f>
        <v>9.7555610536627384</v>
      </c>
      <c r="U169" s="58">
        <f>AVERAGE(S169:S171)</f>
        <v>2690000</v>
      </c>
      <c r="V169" s="58">
        <f>U169-$U$19</f>
        <v>2563333.3333333335</v>
      </c>
      <c r="W169" s="51">
        <f t="shared" si="5"/>
        <v>2.69</v>
      </c>
      <c r="X169" s="51">
        <f>W169-$W$19</f>
        <v>2.5633333333333335</v>
      </c>
      <c r="Y169" s="52">
        <v>12.1</v>
      </c>
      <c r="Z169" s="52">
        <v>0</v>
      </c>
      <c r="AA169" s="53">
        <v>4.9400000000000004</v>
      </c>
      <c r="AB169" s="53">
        <v>1.67</v>
      </c>
      <c r="AC169" s="53">
        <v>10.49</v>
      </c>
      <c r="AD169" s="44" t="s">
        <v>8</v>
      </c>
      <c r="AE169" s="45">
        <v>33</v>
      </c>
      <c r="AF169" s="45">
        <v>3</v>
      </c>
      <c r="AG169" s="54"/>
      <c r="AH169" s="54" t="s">
        <v>76</v>
      </c>
      <c r="AI169" s="44" t="s">
        <v>4</v>
      </c>
      <c r="AJ169" s="45" t="s">
        <v>71</v>
      </c>
      <c r="AK169" s="55" t="s">
        <v>126</v>
      </c>
      <c r="AL169" s="56" t="s">
        <v>86</v>
      </c>
    </row>
    <row r="170" spans="1:38" s="44" customFormat="1" x14ac:dyDescent="0.35">
      <c r="A170" s="42">
        <v>44866</v>
      </c>
      <c r="B170" s="43" t="s">
        <v>132</v>
      </c>
      <c r="C170" s="44" t="s">
        <v>66</v>
      </c>
      <c r="D170" s="44" t="s">
        <v>68</v>
      </c>
      <c r="E170" s="45" t="s">
        <v>1</v>
      </c>
      <c r="F170" s="46">
        <v>44878</v>
      </c>
      <c r="G170" s="47">
        <v>0.8125</v>
      </c>
      <c r="H170" s="48" t="s">
        <v>59</v>
      </c>
      <c r="I170" s="61">
        <v>4</v>
      </c>
      <c r="J170" s="45" t="s">
        <v>64</v>
      </c>
      <c r="K170" s="53">
        <v>5.56</v>
      </c>
      <c r="L170" s="53">
        <f t="shared" si="6"/>
        <v>4.42</v>
      </c>
      <c r="M170" s="46">
        <v>44879</v>
      </c>
      <c r="N170" s="47">
        <v>5.6944444444444443E-2</v>
      </c>
      <c r="O170" s="61" t="s">
        <v>71</v>
      </c>
      <c r="P170" s="45">
        <v>2</v>
      </c>
      <c r="Q170" s="45" t="s">
        <v>75</v>
      </c>
      <c r="R170" s="49">
        <v>0</v>
      </c>
      <c r="S170" s="50">
        <v>2480000</v>
      </c>
      <c r="T170" s="51" t="s">
        <v>6</v>
      </c>
      <c r="U170" s="58" t="s">
        <v>6</v>
      </c>
      <c r="V170" s="58" t="s">
        <v>6</v>
      </c>
      <c r="W170" s="51" t="s">
        <v>6</v>
      </c>
      <c r="X170" s="51" t="s">
        <v>6</v>
      </c>
      <c r="Y170" s="52">
        <v>14.8</v>
      </c>
      <c r="Z170" s="52">
        <v>1.9</v>
      </c>
      <c r="AA170" s="53">
        <v>3.39</v>
      </c>
      <c r="AB170" s="53">
        <v>1.79</v>
      </c>
      <c r="AC170" s="53">
        <v>7.98</v>
      </c>
      <c r="AD170" s="44" t="s">
        <v>8</v>
      </c>
      <c r="AE170" s="45">
        <v>54</v>
      </c>
      <c r="AF170" s="45">
        <v>5</v>
      </c>
      <c r="AG170" s="54"/>
      <c r="AH170" s="54" t="s">
        <v>76</v>
      </c>
      <c r="AI170" s="44" t="s">
        <v>4</v>
      </c>
      <c r="AJ170" s="45" t="s">
        <v>71</v>
      </c>
      <c r="AK170" s="55" t="s">
        <v>126</v>
      </c>
      <c r="AL170" s="56" t="s">
        <v>86</v>
      </c>
    </row>
    <row r="171" spans="1:38" s="44" customFormat="1" x14ac:dyDescent="0.35">
      <c r="A171" s="42">
        <v>44866</v>
      </c>
      <c r="B171" s="43" t="s">
        <v>132</v>
      </c>
      <c r="C171" s="44" t="s">
        <v>66</v>
      </c>
      <c r="D171" s="44" t="s">
        <v>68</v>
      </c>
      <c r="E171" s="45" t="s">
        <v>1</v>
      </c>
      <c r="F171" s="46">
        <v>44878</v>
      </c>
      <c r="G171" s="47">
        <v>0.8125</v>
      </c>
      <c r="H171" s="48" t="s">
        <v>59</v>
      </c>
      <c r="I171" s="61">
        <v>4</v>
      </c>
      <c r="J171" s="45" t="s">
        <v>64</v>
      </c>
      <c r="K171" s="53">
        <v>5.56</v>
      </c>
      <c r="L171" s="53">
        <f t="shared" si="6"/>
        <v>4.42</v>
      </c>
      <c r="M171" s="46">
        <v>44879</v>
      </c>
      <c r="N171" s="47">
        <v>5.8333333333333327E-2</v>
      </c>
      <c r="O171" s="61" t="s">
        <v>71</v>
      </c>
      <c r="P171" s="45">
        <v>3</v>
      </c>
      <c r="Q171" s="45" t="s">
        <v>75</v>
      </c>
      <c r="R171" s="49">
        <v>0</v>
      </c>
      <c r="S171" s="50">
        <v>3060000</v>
      </c>
      <c r="T171" s="51" t="s">
        <v>6</v>
      </c>
      <c r="U171" s="58" t="s">
        <v>6</v>
      </c>
      <c r="V171" s="58" t="s">
        <v>6</v>
      </c>
      <c r="W171" s="51" t="s">
        <v>6</v>
      </c>
      <c r="X171" s="51" t="s">
        <v>6</v>
      </c>
      <c r="Y171" s="52">
        <v>17.5</v>
      </c>
      <c r="Z171" s="52">
        <v>5</v>
      </c>
      <c r="AA171" s="53">
        <v>5.13</v>
      </c>
      <c r="AB171" s="53">
        <v>3.91</v>
      </c>
      <c r="AC171" s="53">
        <v>8.0399999999999991</v>
      </c>
      <c r="AD171" s="44" t="s">
        <v>8</v>
      </c>
      <c r="AE171" s="45">
        <v>40</v>
      </c>
      <c r="AF171" s="45">
        <v>3</v>
      </c>
      <c r="AG171" s="54"/>
      <c r="AH171" s="54" t="s">
        <v>76</v>
      </c>
      <c r="AI171" s="44" t="s">
        <v>4</v>
      </c>
      <c r="AJ171" s="45" t="s">
        <v>71</v>
      </c>
      <c r="AK171" s="55" t="s">
        <v>126</v>
      </c>
      <c r="AL171" s="56" t="s">
        <v>86</v>
      </c>
    </row>
    <row r="172" spans="1:38" s="44" customFormat="1" x14ac:dyDescent="0.35">
      <c r="A172" s="42">
        <v>44866</v>
      </c>
      <c r="B172" s="43" t="s">
        <v>132</v>
      </c>
      <c r="C172" s="44" t="s">
        <v>66</v>
      </c>
      <c r="D172" s="44" t="s">
        <v>68</v>
      </c>
      <c r="E172" s="45" t="s">
        <v>1</v>
      </c>
      <c r="F172" s="46">
        <v>44878</v>
      </c>
      <c r="G172" s="47">
        <v>0.8125</v>
      </c>
      <c r="H172" s="48" t="s">
        <v>60</v>
      </c>
      <c r="I172" s="61">
        <v>5</v>
      </c>
      <c r="J172" s="45" t="s">
        <v>64</v>
      </c>
      <c r="K172" s="53">
        <v>5.56</v>
      </c>
      <c r="L172" s="53">
        <f t="shared" si="6"/>
        <v>4.42</v>
      </c>
      <c r="M172" s="46">
        <v>44879</v>
      </c>
      <c r="N172" s="47">
        <v>6.0416666666666667E-2</v>
      </c>
      <c r="O172" s="61" t="s">
        <v>71</v>
      </c>
      <c r="P172" s="45">
        <v>1</v>
      </c>
      <c r="Q172" s="45" t="s">
        <v>75</v>
      </c>
      <c r="R172" s="49">
        <v>0</v>
      </c>
      <c r="S172" s="50">
        <v>3910000</v>
      </c>
      <c r="T172" s="51">
        <f>(_xlfn.STDEV.P(S172:S174)/AVERAGE(S172:S174))*100</f>
        <v>7.8921008881306838</v>
      </c>
      <c r="U172" s="58">
        <f>AVERAGE(S172:S174)</f>
        <v>3703333.3333333335</v>
      </c>
      <c r="V172" s="58">
        <f>U172-$U$19</f>
        <v>3576666.666666667</v>
      </c>
      <c r="W172" s="51">
        <f t="shared" si="5"/>
        <v>3.7033333333333336</v>
      </c>
      <c r="X172" s="51">
        <f>W172-$W$19</f>
        <v>3.5766666666666671</v>
      </c>
      <c r="Y172" s="52">
        <v>1.5</v>
      </c>
      <c r="Z172" s="52">
        <v>0</v>
      </c>
      <c r="AA172" s="53">
        <v>0.55000000000000004</v>
      </c>
      <c r="AB172" s="53">
        <v>0.34</v>
      </c>
      <c r="AC172" s="53">
        <v>0.99</v>
      </c>
      <c r="AD172" s="44" t="s">
        <v>8</v>
      </c>
      <c r="AE172" s="45">
        <v>68</v>
      </c>
      <c r="AF172" s="45">
        <v>4</v>
      </c>
      <c r="AG172" s="54" t="s">
        <v>58</v>
      </c>
      <c r="AH172" s="54" t="s">
        <v>76</v>
      </c>
      <c r="AI172" s="44" t="s">
        <v>4</v>
      </c>
      <c r="AJ172" s="45" t="s">
        <v>71</v>
      </c>
      <c r="AK172" s="55" t="s">
        <v>126</v>
      </c>
      <c r="AL172" s="56" t="s">
        <v>86</v>
      </c>
    </row>
    <row r="173" spans="1:38" s="44" customFormat="1" x14ac:dyDescent="0.35">
      <c r="A173" s="42">
        <v>44866</v>
      </c>
      <c r="B173" s="43" t="s">
        <v>132</v>
      </c>
      <c r="C173" s="44" t="s">
        <v>66</v>
      </c>
      <c r="D173" s="44" t="s">
        <v>68</v>
      </c>
      <c r="E173" s="45" t="s">
        <v>1</v>
      </c>
      <c r="F173" s="46">
        <v>44878</v>
      </c>
      <c r="G173" s="47">
        <v>0.8125</v>
      </c>
      <c r="H173" s="48" t="s">
        <v>60</v>
      </c>
      <c r="I173" s="61">
        <v>5</v>
      </c>
      <c r="J173" s="45" t="s">
        <v>64</v>
      </c>
      <c r="K173" s="53">
        <v>5.56</v>
      </c>
      <c r="L173" s="53">
        <f t="shared" si="6"/>
        <v>4.42</v>
      </c>
      <c r="M173" s="46">
        <v>44879</v>
      </c>
      <c r="N173" s="47">
        <v>6.1111111111111116E-2</v>
      </c>
      <c r="O173" s="61" t="s">
        <v>71</v>
      </c>
      <c r="P173" s="45">
        <v>2</v>
      </c>
      <c r="Q173" s="45" t="s">
        <v>75</v>
      </c>
      <c r="R173" s="49">
        <v>0</v>
      </c>
      <c r="S173" s="50">
        <v>3290000</v>
      </c>
      <c r="T173" s="51" t="s">
        <v>6</v>
      </c>
      <c r="U173" s="58" t="s">
        <v>6</v>
      </c>
      <c r="V173" s="58" t="s">
        <v>6</v>
      </c>
      <c r="W173" s="51" t="s">
        <v>6</v>
      </c>
      <c r="X173" s="51" t="s">
        <v>6</v>
      </c>
      <c r="Y173" s="52">
        <v>2.2999999999999998</v>
      </c>
      <c r="Z173" s="52">
        <v>0</v>
      </c>
      <c r="AA173" s="53">
        <v>0.31</v>
      </c>
      <c r="AB173" s="53">
        <v>0.19</v>
      </c>
      <c r="AC173" s="53">
        <v>0.56000000000000005</v>
      </c>
      <c r="AD173" s="44" t="s">
        <v>8</v>
      </c>
      <c r="AE173" s="45">
        <v>43</v>
      </c>
      <c r="AF173" s="45">
        <v>3</v>
      </c>
      <c r="AG173" s="54" t="s">
        <v>58</v>
      </c>
      <c r="AH173" s="54" t="s">
        <v>76</v>
      </c>
      <c r="AI173" s="44" t="s">
        <v>4</v>
      </c>
      <c r="AJ173" s="45" t="s">
        <v>71</v>
      </c>
      <c r="AK173" s="55" t="s">
        <v>126</v>
      </c>
      <c r="AL173" s="56" t="s">
        <v>86</v>
      </c>
    </row>
    <row r="174" spans="1:38" s="44" customFormat="1" x14ac:dyDescent="0.35">
      <c r="A174" s="42">
        <v>44866</v>
      </c>
      <c r="B174" s="43" t="s">
        <v>132</v>
      </c>
      <c r="C174" s="44" t="s">
        <v>66</v>
      </c>
      <c r="D174" s="44" t="s">
        <v>68</v>
      </c>
      <c r="E174" s="45" t="s">
        <v>1</v>
      </c>
      <c r="F174" s="46">
        <v>44878</v>
      </c>
      <c r="G174" s="47">
        <v>0.8125</v>
      </c>
      <c r="H174" s="48" t="s">
        <v>60</v>
      </c>
      <c r="I174" s="61">
        <v>5</v>
      </c>
      <c r="J174" s="45" t="s">
        <v>64</v>
      </c>
      <c r="K174" s="53">
        <v>5.56</v>
      </c>
      <c r="L174" s="53">
        <f t="shared" si="6"/>
        <v>4.42</v>
      </c>
      <c r="M174" s="46">
        <v>44879</v>
      </c>
      <c r="N174" s="47">
        <v>6.1805555555555558E-2</v>
      </c>
      <c r="O174" s="61" t="s">
        <v>71</v>
      </c>
      <c r="P174" s="45">
        <v>3</v>
      </c>
      <c r="Q174" s="45" t="s">
        <v>75</v>
      </c>
      <c r="R174" s="49">
        <v>0</v>
      </c>
      <c r="S174" s="50">
        <v>3910000</v>
      </c>
      <c r="T174" s="51" t="s">
        <v>6</v>
      </c>
      <c r="U174" s="58" t="s">
        <v>6</v>
      </c>
      <c r="V174" s="58" t="s">
        <v>6</v>
      </c>
      <c r="W174" s="51" t="s">
        <v>6</v>
      </c>
      <c r="X174" s="51" t="s">
        <v>6</v>
      </c>
      <c r="Y174" s="52">
        <v>2</v>
      </c>
      <c r="Z174" s="52">
        <v>0</v>
      </c>
      <c r="AA174" s="53">
        <v>0.13</v>
      </c>
      <c r="AB174" s="53">
        <v>0.12</v>
      </c>
      <c r="AC174" s="53">
        <v>0.17</v>
      </c>
      <c r="AD174" s="44" t="s">
        <v>8</v>
      </c>
      <c r="AE174" s="45">
        <v>51</v>
      </c>
      <c r="AF174" s="45">
        <v>3</v>
      </c>
      <c r="AG174" s="54" t="s">
        <v>58</v>
      </c>
      <c r="AH174" s="54" t="s">
        <v>76</v>
      </c>
      <c r="AI174" s="44" t="s">
        <v>4</v>
      </c>
      <c r="AJ174" s="45" t="s">
        <v>71</v>
      </c>
      <c r="AK174" s="55" t="s">
        <v>126</v>
      </c>
      <c r="AL174" s="56" t="s">
        <v>86</v>
      </c>
    </row>
    <row r="175" spans="1:38" s="44" customFormat="1" x14ac:dyDescent="0.35">
      <c r="A175" s="42">
        <v>44866</v>
      </c>
      <c r="B175" s="43" t="s">
        <v>132</v>
      </c>
      <c r="C175" s="44" t="s">
        <v>66</v>
      </c>
      <c r="D175" s="44" t="s">
        <v>68</v>
      </c>
      <c r="E175" s="45" t="s">
        <v>1</v>
      </c>
      <c r="F175" s="46">
        <v>44878</v>
      </c>
      <c r="G175" s="47">
        <v>0.8125</v>
      </c>
      <c r="H175" s="48" t="s">
        <v>61</v>
      </c>
      <c r="I175" s="61">
        <v>1</v>
      </c>
      <c r="J175" s="45" t="s">
        <v>64</v>
      </c>
      <c r="K175" s="53">
        <v>5.28</v>
      </c>
      <c r="L175" s="53">
        <f t="shared" si="6"/>
        <v>4.1400000000000006</v>
      </c>
      <c r="M175" s="46">
        <v>44879</v>
      </c>
      <c r="N175" s="47">
        <v>6.3888888888888884E-2</v>
      </c>
      <c r="O175" s="61" t="s">
        <v>71</v>
      </c>
      <c r="P175" s="45">
        <v>1</v>
      </c>
      <c r="Q175" s="45" t="s">
        <v>75</v>
      </c>
      <c r="R175" s="49">
        <v>0</v>
      </c>
      <c r="S175" s="50">
        <v>2069999.9999999998</v>
      </c>
      <c r="T175" s="51">
        <f>(_xlfn.STDEV.P(S175:S177)/AVERAGE(S175:S177))*100</f>
        <v>21.570215750745408</v>
      </c>
      <c r="U175" s="58">
        <f>AVERAGE(S175:S177)</f>
        <v>2406666.6666666665</v>
      </c>
      <c r="V175" s="58">
        <f>U175-$U$19</f>
        <v>2280000</v>
      </c>
      <c r="W175" s="51">
        <f t="shared" si="5"/>
        <v>2.4066666666666667</v>
      </c>
      <c r="X175" s="51">
        <f>W175-$W$19</f>
        <v>2.2800000000000002</v>
      </c>
      <c r="Y175" s="52">
        <v>0</v>
      </c>
      <c r="Z175" s="52">
        <v>0</v>
      </c>
      <c r="AA175" s="53">
        <v>0</v>
      </c>
      <c r="AB175" s="53">
        <v>0</v>
      </c>
      <c r="AC175" s="53">
        <v>0</v>
      </c>
      <c r="AD175" s="44" t="s">
        <v>8</v>
      </c>
      <c r="AE175" s="45">
        <v>27</v>
      </c>
      <c r="AF175" s="45">
        <v>3</v>
      </c>
      <c r="AG175" s="54"/>
      <c r="AH175" s="54" t="s">
        <v>76</v>
      </c>
      <c r="AI175" s="44" t="s">
        <v>4</v>
      </c>
      <c r="AJ175" s="45" t="s">
        <v>71</v>
      </c>
      <c r="AK175" s="55" t="s">
        <v>126</v>
      </c>
      <c r="AL175" s="56" t="s">
        <v>86</v>
      </c>
    </row>
    <row r="176" spans="1:38" s="44" customFormat="1" x14ac:dyDescent="0.35">
      <c r="A176" s="42">
        <v>44866</v>
      </c>
      <c r="B176" s="43" t="s">
        <v>132</v>
      </c>
      <c r="C176" s="44" t="s">
        <v>66</v>
      </c>
      <c r="D176" s="44" t="s">
        <v>68</v>
      </c>
      <c r="E176" s="45" t="s">
        <v>1</v>
      </c>
      <c r="F176" s="46">
        <v>44878</v>
      </c>
      <c r="G176" s="47">
        <v>0.8125</v>
      </c>
      <c r="H176" s="48" t="s">
        <v>61</v>
      </c>
      <c r="I176" s="61">
        <v>1</v>
      </c>
      <c r="J176" s="45" t="s">
        <v>64</v>
      </c>
      <c r="K176" s="53">
        <v>5.28</v>
      </c>
      <c r="L176" s="53">
        <f t="shared" si="6"/>
        <v>4.1400000000000006</v>
      </c>
      <c r="M176" s="46">
        <v>44879</v>
      </c>
      <c r="N176" s="47">
        <v>6.458333333333334E-2</v>
      </c>
      <c r="O176" s="61" t="s">
        <v>71</v>
      </c>
      <c r="P176" s="45">
        <v>2</v>
      </c>
      <c r="Q176" s="45" t="s">
        <v>75</v>
      </c>
      <c r="R176" s="49">
        <v>0</v>
      </c>
      <c r="S176" s="50">
        <v>3140000</v>
      </c>
      <c r="T176" s="51" t="s">
        <v>6</v>
      </c>
      <c r="U176" s="58" t="s">
        <v>6</v>
      </c>
      <c r="V176" s="58" t="s">
        <v>6</v>
      </c>
      <c r="W176" s="51" t="s">
        <v>6</v>
      </c>
      <c r="X176" s="51" t="s">
        <v>6</v>
      </c>
      <c r="Y176" s="52">
        <v>2.4</v>
      </c>
      <c r="Z176" s="52">
        <v>0</v>
      </c>
      <c r="AA176" s="53">
        <v>0.55000000000000004</v>
      </c>
      <c r="AB176" s="53">
        <v>0.43</v>
      </c>
      <c r="AC176" s="53">
        <v>1.36</v>
      </c>
      <c r="AD176" s="44" t="s">
        <v>8</v>
      </c>
      <c r="AE176" s="45">
        <v>41</v>
      </c>
      <c r="AF176" s="45">
        <v>3</v>
      </c>
      <c r="AG176" s="54"/>
      <c r="AH176" s="54" t="s">
        <v>76</v>
      </c>
      <c r="AI176" s="44" t="s">
        <v>4</v>
      </c>
      <c r="AJ176" s="45" t="s">
        <v>71</v>
      </c>
      <c r="AK176" s="55" t="s">
        <v>126</v>
      </c>
      <c r="AL176" s="56" t="s">
        <v>86</v>
      </c>
    </row>
    <row r="177" spans="1:38" s="44" customFormat="1" x14ac:dyDescent="0.35">
      <c r="A177" s="42">
        <v>44866</v>
      </c>
      <c r="B177" s="43" t="s">
        <v>132</v>
      </c>
      <c r="C177" s="44" t="s">
        <v>66</v>
      </c>
      <c r="D177" s="44" t="s">
        <v>68</v>
      </c>
      <c r="E177" s="45" t="s">
        <v>1</v>
      </c>
      <c r="F177" s="46">
        <v>44878</v>
      </c>
      <c r="G177" s="47">
        <v>0.8125</v>
      </c>
      <c r="H177" s="48" t="s">
        <v>61</v>
      </c>
      <c r="I177" s="61">
        <v>1</v>
      </c>
      <c r="J177" s="45" t="s">
        <v>64</v>
      </c>
      <c r="K177" s="53">
        <v>5.28</v>
      </c>
      <c r="L177" s="53">
        <f t="shared" si="6"/>
        <v>4.1400000000000006</v>
      </c>
      <c r="M177" s="46">
        <v>44879</v>
      </c>
      <c r="N177" s="47">
        <v>6.5972222222222224E-2</v>
      </c>
      <c r="O177" s="61" t="s">
        <v>71</v>
      </c>
      <c r="P177" s="45">
        <v>3</v>
      </c>
      <c r="Q177" s="45" t="s">
        <v>75</v>
      </c>
      <c r="R177" s="49">
        <v>0</v>
      </c>
      <c r="S177" s="50">
        <v>2009999.9999999998</v>
      </c>
      <c r="T177" s="51" t="s">
        <v>6</v>
      </c>
      <c r="U177" s="58" t="s">
        <v>6</v>
      </c>
      <c r="V177" s="58" t="s">
        <v>6</v>
      </c>
      <c r="W177" s="51" t="s">
        <v>6</v>
      </c>
      <c r="X177" s="51" t="s">
        <v>6</v>
      </c>
      <c r="Y177" s="52">
        <v>2.9</v>
      </c>
      <c r="Z177" s="52">
        <v>0</v>
      </c>
      <c r="AA177" s="53">
        <v>0.97</v>
      </c>
      <c r="AB177" s="53">
        <v>0.27</v>
      </c>
      <c r="AC177" s="53">
        <v>2.5099999999999998</v>
      </c>
      <c r="AD177" s="44" t="s">
        <v>8</v>
      </c>
      <c r="AE177" s="45">
        <v>35</v>
      </c>
      <c r="AF177" s="45">
        <v>4</v>
      </c>
      <c r="AG177" s="54"/>
      <c r="AH177" s="54" t="s">
        <v>76</v>
      </c>
      <c r="AI177" s="44" t="s">
        <v>4</v>
      </c>
      <c r="AJ177" s="45" t="s">
        <v>71</v>
      </c>
      <c r="AK177" s="55" t="s">
        <v>126</v>
      </c>
      <c r="AL177" s="56" t="s">
        <v>86</v>
      </c>
    </row>
    <row r="178" spans="1:38" s="44" customFormat="1" x14ac:dyDescent="0.35">
      <c r="A178" s="42">
        <v>44866</v>
      </c>
      <c r="B178" s="43" t="s">
        <v>132</v>
      </c>
      <c r="C178" s="44" t="s">
        <v>66</v>
      </c>
      <c r="D178" s="44" t="s">
        <v>68</v>
      </c>
      <c r="E178" s="45" t="s">
        <v>1</v>
      </c>
      <c r="F178" s="46">
        <v>44878</v>
      </c>
      <c r="G178" s="47">
        <v>0.8125</v>
      </c>
      <c r="H178" s="48" t="s">
        <v>62</v>
      </c>
      <c r="I178" s="61">
        <v>2</v>
      </c>
      <c r="J178" s="45" t="s">
        <v>64</v>
      </c>
      <c r="K178" s="53">
        <v>5.28</v>
      </c>
      <c r="L178" s="53">
        <f t="shared" si="6"/>
        <v>4.1400000000000006</v>
      </c>
      <c r="M178" s="46">
        <v>44879</v>
      </c>
      <c r="N178" s="47">
        <v>6.7361111111111108E-2</v>
      </c>
      <c r="O178" s="61" t="s">
        <v>71</v>
      </c>
      <c r="P178" s="45">
        <v>1</v>
      </c>
      <c r="Q178" s="45" t="s">
        <v>75</v>
      </c>
      <c r="R178" s="49">
        <v>0</v>
      </c>
      <c r="S178" s="50">
        <v>3290000</v>
      </c>
      <c r="T178" s="51">
        <f>(_xlfn.STDEV.P(S178:S180)/AVERAGE(S178:S180))*100</f>
        <v>43.687233606229746</v>
      </c>
      <c r="U178" s="58">
        <f>AVERAGE(S178:S180)</f>
        <v>2053333.3333333333</v>
      </c>
      <c r="V178" s="58">
        <f>U178-$U$19</f>
        <v>1926666.6666666665</v>
      </c>
      <c r="W178" s="51">
        <f t="shared" si="5"/>
        <v>2.0533333333333332</v>
      </c>
      <c r="X178" s="51">
        <f>W178-$W$19</f>
        <v>1.9266666666666665</v>
      </c>
      <c r="Y178" s="52">
        <v>2.2999999999999998</v>
      </c>
      <c r="Z178" s="52">
        <v>0</v>
      </c>
      <c r="AA178" s="53">
        <v>0.33</v>
      </c>
      <c r="AB178" s="53">
        <v>0.27</v>
      </c>
      <c r="AC178" s="53">
        <v>0.72</v>
      </c>
      <c r="AD178" s="44" t="s">
        <v>8</v>
      </c>
      <c r="AE178" s="45">
        <v>43</v>
      </c>
      <c r="AF178" s="45">
        <v>3</v>
      </c>
      <c r="AG178" s="54"/>
      <c r="AH178" s="54" t="s">
        <v>76</v>
      </c>
      <c r="AI178" s="44" t="s">
        <v>4</v>
      </c>
      <c r="AJ178" s="45" t="s">
        <v>71</v>
      </c>
      <c r="AK178" s="55" t="s">
        <v>129</v>
      </c>
      <c r="AL178" s="56" t="s">
        <v>86</v>
      </c>
    </row>
    <row r="179" spans="1:38" s="44" customFormat="1" x14ac:dyDescent="0.35">
      <c r="A179" s="42">
        <v>44866</v>
      </c>
      <c r="B179" s="43" t="s">
        <v>132</v>
      </c>
      <c r="C179" s="44" t="s">
        <v>66</v>
      </c>
      <c r="D179" s="44" t="s">
        <v>68</v>
      </c>
      <c r="E179" s="45" t="s">
        <v>1</v>
      </c>
      <c r="F179" s="46">
        <v>44878</v>
      </c>
      <c r="G179" s="47">
        <v>0.8125</v>
      </c>
      <c r="H179" s="48" t="s">
        <v>62</v>
      </c>
      <c r="I179" s="61">
        <v>2</v>
      </c>
      <c r="J179" s="45" t="s">
        <v>64</v>
      </c>
      <c r="K179" s="53">
        <v>5.28</v>
      </c>
      <c r="L179" s="53">
        <f t="shared" si="6"/>
        <v>4.1400000000000006</v>
      </c>
      <c r="M179" s="46">
        <v>44879</v>
      </c>
      <c r="N179" s="47">
        <v>7.013888888888889E-2</v>
      </c>
      <c r="O179" s="61" t="s">
        <v>71</v>
      </c>
      <c r="P179" s="45">
        <v>2</v>
      </c>
      <c r="Q179" s="45" t="s">
        <v>75</v>
      </c>
      <c r="R179" s="49">
        <v>0</v>
      </c>
      <c r="S179" s="50">
        <v>1680000</v>
      </c>
      <c r="T179" s="51" t="s">
        <v>6</v>
      </c>
      <c r="U179" s="58" t="s">
        <v>6</v>
      </c>
      <c r="V179" s="58" t="s">
        <v>6</v>
      </c>
      <c r="W179" s="51" t="s">
        <v>6</v>
      </c>
      <c r="X179" s="51" t="s">
        <v>6</v>
      </c>
      <c r="Y179" s="52">
        <v>0</v>
      </c>
      <c r="Z179" s="52">
        <v>0</v>
      </c>
      <c r="AA179" s="53">
        <v>0</v>
      </c>
      <c r="AB179" s="53">
        <v>0</v>
      </c>
      <c r="AC179" s="53">
        <v>0</v>
      </c>
      <c r="AD179" s="44" t="s">
        <v>8</v>
      </c>
      <c r="AE179" s="45">
        <v>44</v>
      </c>
      <c r="AF179" s="45">
        <v>6</v>
      </c>
      <c r="AG179" s="54"/>
      <c r="AH179" s="54" t="s">
        <v>76</v>
      </c>
      <c r="AI179" s="44" t="s">
        <v>4</v>
      </c>
      <c r="AJ179" s="45" t="s">
        <v>71</v>
      </c>
      <c r="AK179" s="55" t="s">
        <v>129</v>
      </c>
      <c r="AL179" s="56" t="s">
        <v>86</v>
      </c>
    </row>
    <row r="180" spans="1:38" s="44" customFormat="1" x14ac:dyDescent="0.35">
      <c r="A180" s="42">
        <v>44866</v>
      </c>
      <c r="B180" s="43" t="s">
        <v>132</v>
      </c>
      <c r="C180" s="44" t="s">
        <v>66</v>
      </c>
      <c r="D180" s="44" t="s">
        <v>68</v>
      </c>
      <c r="E180" s="45" t="s">
        <v>1</v>
      </c>
      <c r="F180" s="46">
        <v>44878</v>
      </c>
      <c r="G180" s="47">
        <v>0.8125</v>
      </c>
      <c r="H180" s="48" t="s">
        <v>62</v>
      </c>
      <c r="I180" s="61">
        <v>2</v>
      </c>
      <c r="J180" s="45" t="s">
        <v>64</v>
      </c>
      <c r="K180" s="53">
        <v>5.28</v>
      </c>
      <c r="L180" s="53">
        <f t="shared" si="6"/>
        <v>4.1400000000000006</v>
      </c>
      <c r="M180" s="46">
        <v>44879</v>
      </c>
      <c r="N180" s="47">
        <v>7.0833333333333331E-2</v>
      </c>
      <c r="O180" s="61" t="s">
        <v>71</v>
      </c>
      <c r="P180" s="45">
        <v>3</v>
      </c>
      <c r="Q180" s="45" t="s">
        <v>75</v>
      </c>
      <c r="R180" s="49">
        <v>0</v>
      </c>
      <c r="S180" s="50">
        <v>1190000</v>
      </c>
      <c r="T180" s="51" t="s">
        <v>6</v>
      </c>
      <c r="U180" s="58" t="s">
        <v>6</v>
      </c>
      <c r="V180" s="58" t="s">
        <v>6</v>
      </c>
      <c r="W180" s="51" t="s">
        <v>6</v>
      </c>
      <c r="X180" s="51" t="s">
        <v>6</v>
      </c>
      <c r="Y180" s="52">
        <v>3.8</v>
      </c>
      <c r="Z180" s="52">
        <v>0</v>
      </c>
      <c r="AA180" s="53">
        <v>1.57</v>
      </c>
      <c r="AB180" s="53">
        <v>1.1000000000000001</v>
      </c>
      <c r="AC180" s="53">
        <v>5.24</v>
      </c>
      <c r="AD180" s="44" t="s">
        <v>8</v>
      </c>
      <c r="AE180" s="45">
        <v>26</v>
      </c>
      <c r="AF180" s="45">
        <v>5</v>
      </c>
      <c r="AG180" s="54"/>
      <c r="AH180" s="54" t="s">
        <v>76</v>
      </c>
      <c r="AI180" s="44" t="s">
        <v>4</v>
      </c>
      <c r="AJ180" s="45" t="s">
        <v>71</v>
      </c>
      <c r="AK180" s="55" t="s">
        <v>129</v>
      </c>
      <c r="AL180" s="56" t="s">
        <v>86</v>
      </c>
    </row>
    <row r="181" spans="1:38" s="44" customFormat="1" x14ac:dyDescent="0.35">
      <c r="A181" s="42">
        <v>44866</v>
      </c>
      <c r="B181" s="43" t="s">
        <v>132</v>
      </c>
      <c r="C181" s="44" t="s">
        <v>66</v>
      </c>
      <c r="D181" s="44" t="s">
        <v>68</v>
      </c>
      <c r="E181" s="45" t="s">
        <v>1</v>
      </c>
      <c r="F181" s="46">
        <v>44878</v>
      </c>
      <c r="G181" s="47">
        <v>0.8125</v>
      </c>
      <c r="H181" s="48" t="s">
        <v>63</v>
      </c>
      <c r="I181" s="61">
        <v>3</v>
      </c>
      <c r="J181" s="45" t="s">
        <v>64</v>
      </c>
      <c r="K181" s="53">
        <v>5.28</v>
      </c>
      <c r="L181" s="53">
        <f t="shared" si="6"/>
        <v>4.1400000000000006</v>
      </c>
      <c r="M181" s="46">
        <v>44879</v>
      </c>
      <c r="N181" s="47">
        <v>7.4305555555555555E-2</v>
      </c>
      <c r="O181" s="61" t="s">
        <v>71</v>
      </c>
      <c r="P181" s="45">
        <v>1</v>
      </c>
      <c r="Q181" s="45" t="s">
        <v>75</v>
      </c>
      <c r="R181" s="49">
        <v>0</v>
      </c>
      <c r="S181" s="50">
        <v>2580000</v>
      </c>
      <c r="T181" s="51">
        <f>(_xlfn.STDEV.P(S181:S183)/AVERAGE(S181:S183))*100</f>
        <v>4.359388134889306</v>
      </c>
      <c r="U181" s="58">
        <f>AVERAGE(S181:S183)</f>
        <v>2556666.6666666665</v>
      </c>
      <c r="V181" s="58">
        <f>U181-$U$19</f>
        <v>2430000</v>
      </c>
      <c r="W181" s="51">
        <f t="shared" si="5"/>
        <v>2.5566666666666666</v>
      </c>
      <c r="X181" s="51">
        <f>W181-$W$19</f>
        <v>2.4300000000000002</v>
      </c>
      <c r="Y181" s="52">
        <v>2.2000000000000002</v>
      </c>
      <c r="Z181" s="52">
        <v>0</v>
      </c>
      <c r="AA181" s="53">
        <v>0.44</v>
      </c>
      <c r="AB181" s="53">
        <v>0.35</v>
      </c>
      <c r="AC181" s="53">
        <v>0.52</v>
      </c>
      <c r="AD181" s="44" t="s">
        <v>8</v>
      </c>
      <c r="AE181" s="45">
        <v>45</v>
      </c>
      <c r="AF181" s="45">
        <v>4</v>
      </c>
      <c r="AG181" s="54"/>
      <c r="AH181" s="54" t="s">
        <v>76</v>
      </c>
      <c r="AI181" s="44" t="s">
        <v>4</v>
      </c>
      <c r="AJ181" s="45" t="s">
        <v>71</v>
      </c>
      <c r="AK181" s="55" t="s">
        <v>126</v>
      </c>
      <c r="AL181" s="56" t="s">
        <v>86</v>
      </c>
    </row>
    <row r="182" spans="1:38" s="44" customFormat="1" x14ac:dyDescent="0.35">
      <c r="A182" s="42">
        <v>44866</v>
      </c>
      <c r="B182" s="43" t="s">
        <v>132</v>
      </c>
      <c r="C182" s="44" t="s">
        <v>66</v>
      </c>
      <c r="D182" s="44" t="s">
        <v>68</v>
      </c>
      <c r="E182" s="45" t="s">
        <v>1</v>
      </c>
      <c r="F182" s="46">
        <v>44878</v>
      </c>
      <c r="G182" s="47">
        <v>0.8125</v>
      </c>
      <c r="H182" s="48" t="s">
        <v>63</v>
      </c>
      <c r="I182" s="61">
        <v>3</v>
      </c>
      <c r="J182" s="45" t="s">
        <v>64</v>
      </c>
      <c r="K182" s="53">
        <v>5.28</v>
      </c>
      <c r="L182" s="53">
        <f t="shared" si="6"/>
        <v>4.1400000000000006</v>
      </c>
      <c r="M182" s="46">
        <v>44879</v>
      </c>
      <c r="N182" s="47">
        <v>7.4999999999999997E-2</v>
      </c>
      <c r="O182" s="61" t="s">
        <v>71</v>
      </c>
      <c r="P182" s="45">
        <v>2</v>
      </c>
      <c r="Q182" s="45" t="s">
        <v>75</v>
      </c>
      <c r="R182" s="49">
        <v>0</v>
      </c>
      <c r="S182" s="50">
        <v>2410000</v>
      </c>
      <c r="T182" s="51" t="s">
        <v>6</v>
      </c>
      <c r="U182" s="58" t="s">
        <v>6</v>
      </c>
      <c r="V182" s="58" t="s">
        <v>6</v>
      </c>
      <c r="W182" s="51" t="s">
        <v>6</v>
      </c>
      <c r="X182" s="51" t="s">
        <v>6</v>
      </c>
      <c r="Y182" s="52">
        <v>4.8</v>
      </c>
      <c r="Z182" s="52">
        <v>0</v>
      </c>
      <c r="AA182" s="53">
        <v>2.71</v>
      </c>
      <c r="AB182" s="53">
        <v>0.69</v>
      </c>
      <c r="AC182" s="53">
        <v>6.13</v>
      </c>
      <c r="AD182" s="44" t="s">
        <v>8</v>
      </c>
      <c r="AE182" s="45">
        <v>42</v>
      </c>
      <c r="AF182" s="45">
        <v>4</v>
      </c>
      <c r="AG182" s="54"/>
      <c r="AH182" s="54" t="s">
        <v>76</v>
      </c>
      <c r="AI182" s="44" t="s">
        <v>4</v>
      </c>
      <c r="AJ182" s="45" t="s">
        <v>71</v>
      </c>
      <c r="AK182" s="55" t="s">
        <v>126</v>
      </c>
      <c r="AL182" s="56" t="s">
        <v>86</v>
      </c>
    </row>
    <row r="183" spans="1:38" s="44" customFormat="1" x14ac:dyDescent="0.35">
      <c r="A183" s="42">
        <v>44866</v>
      </c>
      <c r="B183" s="43" t="s">
        <v>132</v>
      </c>
      <c r="C183" s="44" t="s">
        <v>66</v>
      </c>
      <c r="D183" s="44" t="s">
        <v>68</v>
      </c>
      <c r="E183" s="45" t="s">
        <v>1</v>
      </c>
      <c r="F183" s="46">
        <v>44878</v>
      </c>
      <c r="G183" s="47">
        <v>0.8125</v>
      </c>
      <c r="H183" s="48" t="s">
        <v>63</v>
      </c>
      <c r="I183" s="61">
        <v>3</v>
      </c>
      <c r="J183" s="45" t="s">
        <v>64</v>
      </c>
      <c r="K183" s="53">
        <v>5.28</v>
      </c>
      <c r="L183" s="53">
        <f t="shared" si="6"/>
        <v>4.1400000000000006</v>
      </c>
      <c r="M183" s="46">
        <v>44879</v>
      </c>
      <c r="N183" s="47">
        <v>7.5694444444444439E-2</v>
      </c>
      <c r="O183" s="61" t="s">
        <v>71</v>
      </c>
      <c r="P183" s="45">
        <v>3</v>
      </c>
      <c r="Q183" s="45" t="s">
        <v>75</v>
      </c>
      <c r="R183" s="49">
        <v>0</v>
      </c>
      <c r="S183" s="50">
        <v>2680000</v>
      </c>
      <c r="T183" s="51" t="s">
        <v>6</v>
      </c>
      <c r="U183" s="58" t="s">
        <v>6</v>
      </c>
      <c r="V183" s="58" t="s">
        <v>6</v>
      </c>
      <c r="W183" s="51" t="s">
        <v>6</v>
      </c>
      <c r="X183" s="51" t="s">
        <v>6</v>
      </c>
      <c r="Y183" s="52">
        <v>0</v>
      </c>
      <c r="Z183" s="52">
        <v>0</v>
      </c>
      <c r="AA183" s="53">
        <v>0</v>
      </c>
      <c r="AB183" s="53">
        <v>0</v>
      </c>
      <c r="AC183" s="53">
        <v>0</v>
      </c>
      <c r="AD183" s="44" t="s">
        <v>8</v>
      </c>
      <c r="AE183" s="45">
        <v>35</v>
      </c>
      <c r="AF183" s="45">
        <v>3</v>
      </c>
      <c r="AG183" s="54"/>
      <c r="AH183" s="54" t="s">
        <v>76</v>
      </c>
      <c r="AI183" s="44" t="s">
        <v>4</v>
      </c>
      <c r="AJ183" s="45" t="s">
        <v>71</v>
      </c>
      <c r="AK183" s="55" t="s">
        <v>126</v>
      </c>
      <c r="AL183" s="56" t="s">
        <v>86</v>
      </c>
    </row>
    <row r="184" spans="1:38" x14ac:dyDescent="0.35">
      <c r="A184" s="12">
        <v>44896</v>
      </c>
      <c r="B184" s="13" t="s">
        <v>134</v>
      </c>
      <c r="C184" t="s">
        <v>66</v>
      </c>
      <c r="D184" t="s">
        <v>69</v>
      </c>
      <c r="E184" s="14" t="s">
        <v>1</v>
      </c>
      <c r="F184" s="28">
        <v>44907</v>
      </c>
      <c r="G184" s="17">
        <v>0.92708333333333337</v>
      </c>
      <c r="H184" s="16">
        <v>1</v>
      </c>
      <c r="I184" s="14">
        <v>1</v>
      </c>
      <c r="J184" s="14" t="s">
        <v>64</v>
      </c>
      <c r="K184" s="29">
        <v>0.91</v>
      </c>
      <c r="L184" s="20">
        <f t="shared" ref="L184:L240" si="7">K184-$K$241</f>
        <v>0.31000000000000005</v>
      </c>
      <c r="M184" s="28">
        <v>44910</v>
      </c>
      <c r="N184" s="17">
        <v>0.69444444444444453</v>
      </c>
      <c r="O184" s="14" t="s">
        <v>71</v>
      </c>
      <c r="P184" s="14">
        <v>1</v>
      </c>
      <c r="Q184" s="14" t="s">
        <v>75</v>
      </c>
      <c r="R184" s="18" t="s">
        <v>77</v>
      </c>
      <c r="S184" s="21">
        <v>210000</v>
      </c>
      <c r="T184" s="38">
        <f>(_xlfn.STDEV.P(S184:S186)/AVERAGE(S184:S186))*100</f>
        <v>8.5947008518707992</v>
      </c>
      <c r="U184" s="39">
        <f>AVERAGE(S184:S186)</f>
        <v>190000</v>
      </c>
      <c r="V184" s="39">
        <f>U184-$U$241</f>
        <v>176666.66666666666</v>
      </c>
      <c r="W184" s="38">
        <f t="shared" si="5"/>
        <v>0.19</v>
      </c>
      <c r="X184" s="38">
        <f>W184-$W$241</f>
        <v>0.17666666666666667</v>
      </c>
      <c r="Y184" s="19">
        <v>0</v>
      </c>
      <c r="Z184" s="19">
        <v>0</v>
      </c>
      <c r="AA184" s="20">
        <v>0</v>
      </c>
      <c r="AB184" s="20">
        <v>0</v>
      </c>
      <c r="AC184" s="20">
        <v>0</v>
      </c>
      <c r="AD184" t="s">
        <v>79</v>
      </c>
      <c r="AE184" s="21">
        <v>9</v>
      </c>
      <c r="AF184" s="21">
        <v>12</v>
      </c>
      <c r="AG184" s="2" t="s">
        <v>91</v>
      </c>
      <c r="AH184" t="s">
        <v>76</v>
      </c>
      <c r="AI184" t="s">
        <v>82</v>
      </c>
      <c r="AJ184" s="14" t="s">
        <v>71</v>
      </c>
      <c r="AK184" s="23" t="s">
        <v>94</v>
      </c>
      <c r="AL184" s="24" t="s">
        <v>89</v>
      </c>
    </row>
    <row r="185" spans="1:38" x14ac:dyDescent="0.35">
      <c r="A185" s="12">
        <v>44896</v>
      </c>
      <c r="B185" s="13" t="s">
        <v>134</v>
      </c>
      <c r="C185" t="s">
        <v>66</v>
      </c>
      <c r="D185" t="s">
        <v>69</v>
      </c>
      <c r="E185" s="14" t="s">
        <v>1</v>
      </c>
      <c r="F185" s="28">
        <v>44907</v>
      </c>
      <c r="G185" s="17">
        <v>0.92708333333333337</v>
      </c>
      <c r="H185" s="16">
        <v>1</v>
      </c>
      <c r="I185" s="14">
        <v>1</v>
      </c>
      <c r="J185" s="14" t="s">
        <v>64</v>
      </c>
      <c r="K185" s="29">
        <v>0.91</v>
      </c>
      <c r="L185" s="20">
        <f t="shared" si="7"/>
        <v>0.31000000000000005</v>
      </c>
      <c r="M185" s="28">
        <v>44910</v>
      </c>
      <c r="N185" s="17">
        <v>0.69791666666666663</v>
      </c>
      <c r="O185" s="14" t="s">
        <v>71</v>
      </c>
      <c r="P185" s="14">
        <v>2</v>
      </c>
      <c r="Q185" s="14" t="s">
        <v>75</v>
      </c>
      <c r="R185" s="18" t="s">
        <v>77</v>
      </c>
      <c r="S185" s="21">
        <v>170000</v>
      </c>
      <c r="T185" s="38" t="s">
        <v>6</v>
      </c>
      <c r="U185" s="39" t="s">
        <v>6</v>
      </c>
      <c r="V185" s="39" t="s">
        <v>6</v>
      </c>
      <c r="W185" s="38" t="s">
        <v>6</v>
      </c>
      <c r="X185" s="38" t="s">
        <v>6</v>
      </c>
      <c r="Y185" s="19">
        <v>0</v>
      </c>
      <c r="Z185" s="19">
        <v>0</v>
      </c>
      <c r="AA185" s="20">
        <v>0</v>
      </c>
      <c r="AB185" s="20">
        <v>0</v>
      </c>
      <c r="AC185" s="20">
        <v>0</v>
      </c>
      <c r="AD185" t="s">
        <v>79</v>
      </c>
      <c r="AE185" s="21">
        <v>9</v>
      </c>
      <c r="AF185" s="21">
        <v>15</v>
      </c>
      <c r="AG185" s="2" t="s">
        <v>91</v>
      </c>
      <c r="AH185" t="s">
        <v>76</v>
      </c>
      <c r="AI185" t="s">
        <v>82</v>
      </c>
      <c r="AJ185" s="14" t="s">
        <v>71</v>
      </c>
      <c r="AK185" s="23" t="s">
        <v>94</v>
      </c>
      <c r="AL185" s="24" t="s">
        <v>89</v>
      </c>
    </row>
    <row r="186" spans="1:38" x14ac:dyDescent="0.35">
      <c r="A186" s="12">
        <v>44896</v>
      </c>
      <c r="B186" s="13" t="s">
        <v>134</v>
      </c>
      <c r="C186" t="s">
        <v>66</v>
      </c>
      <c r="D186" t="s">
        <v>69</v>
      </c>
      <c r="E186" s="14" t="s">
        <v>1</v>
      </c>
      <c r="F186" s="28">
        <v>44907</v>
      </c>
      <c r="G186" s="17">
        <v>0.92708333333333337</v>
      </c>
      <c r="H186" s="16">
        <v>1</v>
      </c>
      <c r="I186" s="14">
        <v>1</v>
      </c>
      <c r="J186" s="14" t="s">
        <v>64</v>
      </c>
      <c r="K186" s="29">
        <v>0.91</v>
      </c>
      <c r="L186" s="20">
        <f t="shared" si="7"/>
        <v>0.31000000000000005</v>
      </c>
      <c r="M186" s="28">
        <v>44910</v>
      </c>
      <c r="N186" s="17">
        <v>0.70486111111111116</v>
      </c>
      <c r="O186" s="14" t="s">
        <v>71</v>
      </c>
      <c r="P186" s="14">
        <v>3</v>
      </c>
      <c r="Q186" s="14" t="s">
        <v>75</v>
      </c>
      <c r="R186" s="18" t="s">
        <v>77</v>
      </c>
      <c r="S186" s="21">
        <v>190000</v>
      </c>
      <c r="T186" s="38" t="s">
        <v>6</v>
      </c>
      <c r="U186" s="39" t="s">
        <v>6</v>
      </c>
      <c r="V186" s="39" t="s">
        <v>6</v>
      </c>
      <c r="W186" s="38" t="s">
        <v>6</v>
      </c>
      <c r="X186" s="38" t="s">
        <v>6</v>
      </c>
      <c r="Y186" s="19">
        <v>0</v>
      </c>
      <c r="Z186" s="19">
        <v>0</v>
      </c>
      <c r="AA186" s="20">
        <v>0</v>
      </c>
      <c r="AB186" s="20">
        <v>0</v>
      </c>
      <c r="AC186" s="20">
        <v>0</v>
      </c>
      <c r="AD186" t="s">
        <v>79</v>
      </c>
      <c r="AE186" s="21">
        <v>9</v>
      </c>
      <c r="AF186" s="21">
        <v>13</v>
      </c>
      <c r="AG186" s="2" t="s">
        <v>91</v>
      </c>
      <c r="AH186" t="s">
        <v>76</v>
      </c>
      <c r="AI186" t="s">
        <v>82</v>
      </c>
      <c r="AJ186" s="14" t="s">
        <v>71</v>
      </c>
      <c r="AK186" s="23" t="s">
        <v>94</v>
      </c>
      <c r="AL186" s="24" t="s">
        <v>89</v>
      </c>
    </row>
    <row r="187" spans="1:38" x14ac:dyDescent="0.35">
      <c r="A187" s="12">
        <v>44896</v>
      </c>
      <c r="B187" s="13" t="s">
        <v>134</v>
      </c>
      <c r="C187" t="s">
        <v>66</v>
      </c>
      <c r="D187" t="s">
        <v>69</v>
      </c>
      <c r="E187" s="14" t="s">
        <v>1</v>
      </c>
      <c r="F187" s="28">
        <v>44907</v>
      </c>
      <c r="G187" s="17">
        <v>0.92986111111111114</v>
      </c>
      <c r="H187" s="16">
        <v>2</v>
      </c>
      <c r="I187" s="14">
        <v>2</v>
      </c>
      <c r="J187" s="14" t="s">
        <v>64</v>
      </c>
      <c r="K187" s="29">
        <v>1.1000000000000001</v>
      </c>
      <c r="L187" s="20">
        <f t="shared" si="7"/>
        <v>0.50000000000000011</v>
      </c>
      <c r="M187" s="28">
        <v>44910</v>
      </c>
      <c r="N187" s="17">
        <v>0.7055555555555556</v>
      </c>
      <c r="O187" s="14" t="s">
        <v>71</v>
      </c>
      <c r="P187" s="14">
        <v>1</v>
      </c>
      <c r="Q187" s="14" t="s">
        <v>75</v>
      </c>
      <c r="R187" s="18" t="s">
        <v>77</v>
      </c>
      <c r="S187" s="21">
        <v>250000</v>
      </c>
      <c r="T187" s="38">
        <f>(_xlfn.STDEV.P(S187:S189)/AVERAGE(S187:S189))*100</f>
        <v>28.769157079987078</v>
      </c>
      <c r="U187" s="39">
        <f>AVERAGE(S187:S189)</f>
        <v>420000</v>
      </c>
      <c r="V187" s="39">
        <f>U187-$U$241</f>
        <v>406666.66666666669</v>
      </c>
      <c r="W187" s="38">
        <f t="shared" si="5"/>
        <v>0.42</v>
      </c>
      <c r="X187" s="38">
        <f>W187-$W$241</f>
        <v>0.40666666666666668</v>
      </c>
      <c r="Y187" s="19">
        <v>0</v>
      </c>
      <c r="Z187" s="19">
        <v>0</v>
      </c>
      <c r="AA187" s="20">
        <v>0</v>
      </c>
      <c r="AB187" s="20">
        <v>0</v>
      </c>
      <c r="AC187" s="20">
        <v>0</v>
      </c>
      <c r="AD187" t="s">
        <v>79</v>
      </c>
      <c r="AE187" s="21">
        <v>12</v>
      </c>
      <c r="AF187" s="21">
        <v>13</v>
      </c>
      <c r="AG187" s="2" t="s">
        <v>91</v>
      </c>
      <c r="AH187" t="s">
        <v>76</v>
      </c>
      <c r="AI187" t="s">
        <v>82</v>
      </c>
      <c r="AJ187" s="14" t="s">
        <v>71</v>
      </c>
      <c r="AK187" s="23" t="s">
        <v>94</v>
      </c>
      <c r="AL187" s="24" t="s">
        <v>89</v>
      </c>
    </row>
    <row r="188" spans="1:38" x14ac:dyDescent="0.35">
      <c r="A188" s="12">
        <v>44896</v>
      </c>
      <c r="B188" s="13" t="s">
        <v>134</v>
      </c>
      <c r="C188" t="s">
        <v>66</v>
      </c>
      <c r="D188" t="s">
        <v>69</v>
      </c>
      <c r="E188" s="14" t="s">
        <v>1</v>
      </c>
      <c r="F188" s="28">
        <v>44907</v>
      </c>
      <c r="G188" s="17">
        <v>0.92986111111111114</v>
      </c>
      <c r="H188" s="16">
        <v>2</v>
      </c>
      <c r="I188" s="14">
        <v>2</v>
      </c>
      <c r="J188" s="14" t="s">
        <v>64</v>
      </c>
      <c r="K188" s="29">
        <v>1.1000000000000001</v>
      </c>
      <c r="L188" s="20">
        <f t="shared" si="7"/>
        <v>0.50000000000000011</v>
      </c>
      <c r="M188" s="28">
        <v>44910</v>
      </c>
      <c r="N188" s="17">
        <v>0.70972222222222225</v>
      </c>
      <c r="O188" s="14" t="s">
        <v>71</v>
      </c>
      <c r="P188" s="14">
        <v>2</v>
      </c>
      <c r="Q188" s="14" t="s">
        <v>75</v>
      </c>
      <c r="R188" s="18" t="s">
        <v>77</v>
      </c>
      <c r="S188" s="21">
        <v>490000</v>
      </c>
      <c r="T188" s="38" t="s">
        <v>6</v>
      </c>
      <c r="U188" s="39" t="s">
        <v>6</v>
      </c>
      <c r="V188" s="39" t="s">
        <v>6</v>
      </c>
      <c r="W188" s="38" t="s">
        <v>6</v>
      </c>
      <c r="X188" s="38" t="s">
        <v>6</v>
      </c>
      <c r="Y188" s="19">
        <v>0</v>
      </c>
      <c r="Z188" s="19">
        <v>0</v>
      </c>
      <c r="AA188" s="20">
        <v>0</v>
      </c>
      <c r="AB188" s="20">
        <v>0</v>
      </c>
      <c r="AC188" s="20">
        <v>0</v>
      </c>
      <c r="AD188" t="s">
        <v>79</v>
      </c>
      <c r="AE188" s="21">
        <v>23</v>
      </c>
      <c r="AF188" s="21">
        <v>13</v>
      </c>
      <c r="AG188" s="2" t="s">
        <v>91</v>
      </c>
      <c r="AH188" t="s">
        <v>76</v>
      </c>
      <c r="AI188" t="s">
        <v>82</v>
      </c>
      <c r="AJ188" s="14" t="s">
        <v>71</v>
      </c>
      <c r="AK188" s="23" t="s">
        <v>94</v>
      </c>
      <c r="AL188" s="24" t="s">
        <v>89</v>
      </c>
    </row>
    <row r="189" spans="1:38" x14ac:dyDescent="0.35">
      <c r="A189" s="12">
        <v>44896</v>
      </c>
      <c r="B189" s="13" t="s">
        <v>134</v>
      </c>
      <c r="C189" t="s">
        <v>66</v>
      </c>
      <c r="D189" t="s">
        <v>69</v>
      </c>
      <c r="E189" s="14" t="s">
        <v>1</v>
      </c>
      <c r="F189" s="28">
        <v>44907</v>
      </c>
      <c r="G189" s="17">
        <v>0.92986111111111114</v>
      </c>
      <c r="H189" s="16">
        <v>2</v>
      </c>
      <c r="I189" s="14">
        <v>2</v>
      </c>
      <c r="J189" s="14" t="s">
        <v>64</v>
      </c>
      <c r="K189" s="29">
        <v>1.1000000000000001</v>
      </c>
      <c r="L189" s="20">
        <f t="shared" si="7"/>
        <v>0.50000000000000011</v>
      </c>
      <c r="M189" s="28">
        <v>44910</v>
      </c>
      <c r="N189" s="17">
        <v>0.71180555555555547</v>
      </c>
      <c r="O189" s="14" t="s">
        <v>71</v>
      </c>
      <c r="P189" s="14">
        <v>3</v>
      </c>
      <c r="Q189" s="14" t="s">
        <v>75</v>
      </c>
      <c r="R189" s="18" t="s">
        <v>77</v>
      </c>
      <c r="S189" s="21">
        <v>520000</v>
      </c>
      <c r="T189" s="38" t="s">
        <v>6</v>
      </c>
      <c r="U189" s="39" t="s">
        <v>6</v>
      </c>
      <c r="V189" s="39" t="s">
        <v>6</v>
      </c>
      <c r="W189" s="38" t="s">
        <v>6</v>
      </c>
      <c r="X189" s="38" t="s">
        <v>6</v>
      </c>
      <c r="Y189" s="19">
        <v>0</v>
      </c>
      <c r="Z189" s="19">
        <v>0</v>
      </c>
      <c r="AA189" s="20">
        <v>0</v>
      </c>
      <c r="AB189" s="20">
        <v>0</v>
      </c>
      <c r="AC189" s="20">
        <v>0</v>
      </c>
      <c r="AD189" t="s">
        <v>79</v>
      </c>
      <c r="AE189" s="21">
        <v>32</v>
      </c>
      <c r="AF189" s="21">
        <v>17</v>
      </c>
      <c r="AG189" s="2" t="s">
        <v>91</v>
      </c>
      <c r="AH189" t="s">
        <v>76</v>
      </c>
      <c r="AI189" t="s">
        <v>82</v>
      </c>
      <c r="AJ189" s="14" t="s">
        <v>71</v>
      </c>
      <c r="AK189" s="23" t="s">
        <v>94</v>
      </c>
      <c r="AL189" s="24" t="s">
        <v>89</v>
      </c>
    </row>
    <row r="190" spans="1:38" x14ac:dyDescent="0.35">
      <c r="A190" s="12">
        <v>44896</v>
      </c>
      <c r="B190" s="13" t="s">
        <v>134</v>
      </c>
      <c r="C190" t="s">
        <v>66</v>
      </c>
      <c r="D190" t="s">
        <v>69</v>
      </c>
      <c r="E190" s="14" t="s">
        <v>1</v>
      </c>
      <c r="F190" s="28">
        <v>44907</v>
      </c>
      <c r="G190" s="17">
        <v>0.93055555555555547</v>
      </c>
      <c r="H190" s="16">
        <v>3</v>
      </c>
      <c r="I190" s="14">
        <v>3</v>
      </c>
      <c r="J190" s="14" t="s">
        <v>65</v>
      </c>
      <c r="K190" s="20">
        <v>1.17</v>
      </c>
      <c r="L190" s="20">
        <f t="shared" si="7"/>
        <v>0.56999999999999995</v>
      </c>
      <c r="M190" s="28">
        <v>44910</v>
      </c>
      <c r="N190" s="17">
        <v>0.71805555555555556</v>
      </c>
      <c r="O190" s="14" t="s">
        <v>71</v>
      </c>
      <c r="P190" s="14">
        <v>1</v>
      </c>
      <c r="Q190" s="14" t="s">
        <v>75</v>
      </c>
      <c r="R190" s="18" t="s">
        <v>77</v>
      </c>
      <c r="S190" s="21">
        <v>320000</v>
      </c>
      <c r="T190" s="38">
        <f>(_xlfn.STDEV.P(S190:S192)/AVERAGE(S190:S192))*100</f>
        <v>5.1031036307982873</v>
      </c>
      <c r="U190" s="39">
        <f>AVERAGE(S190:S192)</f>
        <v>320000</v>
      </c>
      <c r="V190" s="39">
        <f>U190-$U$241</f>
        <v>306666.66666666669</v>
      </c>
      <c r="W190" s="38">
        <f t="shared" si="5"/>
        <v>0.32</v>
      </c>
      <c r="X190" s="38">
        <f>W190-$W$241</f>
        <v>0.3066666666666667</v>
      </c>
      <c r="Y190" s="19">
        <v>0</v>
      </c>
      <c r="Z190" s="19">
        <v>0</v>
      </c>
      <c r="AA190" s="20">
        <v>0</v>
      </c>
      <c r="AB190" s="20">
        <v>0</v>
      </c>
      <c r="AC190" s="20">
        <v>0</v>
      </c>
      <c r="AD190" t="s">
        <v>79</v>
      </c>
      <c r="AE190" s="21">
        <v>16</v>
      </c>
      <c r="AF190" s="21">
        <v>14</v>
      </c>
      <c r="AG190" t="s">
        <v>89</v>
      </c>
      <c r="AH190" t="s">
        <v>76</v>
      </c>
      <c r="AI190" t="s">
        <v>82</v>
      </c>
      <c r="AJ190" s="14" t="s">
        <v>76</v>
      </c>
      <c r="AK190" s="23" t="s">
        <v>6</v>
      </c>
      <c r="AL190" s="24" t="s">
        <v>89</v>
      </c>
    </row>
    <row r="191" spans="1:38" x14ac:dyDescent="0.35">
      <c r="A191" s="12">
        <v>44896</v>
      </c>
      <c r="B191" s="13" t="s">
        <v>134</v>
      </c>
      <c r="C191" t="s">
        <v>66</v>
      </c>
      <c r="D191" t="s">
        <v>69</v>
      </c>
      <c r="E191" s="14" t="s">
        <v>1</v>
      </c>
      <c r="F191" s="28">
        <v>44907</v>
      </c>
      <c r="G191" s="17">
        <v>0.93055555555555547</v>
      </c>
      <c r="H191" s="16">
        <v>3</v>
      </c>
      <c r="I191" s="14">
        <v>3</v>
      </c>
      <c r="J191" s="14" t="s">
        <v>65</v>
      </c>
      <c r="K191" s="20">
        <v>1.17</v>
      </c>
      <c r="L191" s="20">
        <f t="shared" si="7"/>
        <v>0.56999999999999995</v>
      </c>
      <c r="M191" s="28">
        <v>44910</v>
      </c>
      <c r="N191" s="17">
        <v>0.71944444444444444</v>
      </c>
      <c r="O191" s="14" t="s">
        <v>71</v>
      </c>
      <c r="P191" s="14">
        <v>2</v>
      </c>
      <c r="Q191" s="14" t="s">
        <v>75</v>
      </c>
      <c r="R191" s="18" t="s">
        <v>77</v>
      </c>
      <c r="S191" s="21">
        <v>340000</v>
      </c>
      <c r="T191" s="38" t="s">
        <v>6</v>
      </c>
      <c r="U191" s="39" t="s">
        <v>6</v>
      </c>
      <c r="V191" s="39" t="s">
        <v>6</v>
      </c>
      <c r="W191" s="38" t="s">
        <v>6</v>
      </c>
      <c r="X191" s="38" t="s">
        <v>6</v>
      </c>
      <c r="Y191" s="19">
        <v>0</v>
      </c>
      <c r="Z191" s="19">
        <v>0</v>
      </c>
      <c r="AA191" s="20">
        <v>0</v>
      </c>
      <c r="AB191" s="20">
        <v>0</v>
      </c>
      <c r="AC191" s="20">
        <v>0</v>
      </c>
      <c r="AD191" t="s">
        <v>79</v>
      </c>
      <c r="AE191" s="21">
        <v>16</v>
      </c>
      <c r="AF191" s="21">
        <v>13</v>
      </c>
      <c r="AG191" t="s">
        <v>89</v>
      </c>
      <c r="AH191" t="s">
        <v>76</v>
      </c>
      <c r="AI191" t="s">
        <v>82</v>
      </c>
      <c r="AJ191" s="14" t="s">
        <v>71</v>
      </c>
      <c r="AK191" s="23" t="s">
        <v>141</v>
      </c>
      <c r="AL191" s="24" t="s">
        <v>89</v>
      </c>
    </row>
    <row r="192" spans="1:38" x14ac:dyDescent="0.35">
      <c r="A192" s="12">
        <v>44896</v>
      </c>
      <c r="B192" s="13" t="s">
        <v>134</v>
      </c>
      <c r="C192" t="s">
        <v>66</v>
      </c>
      <c r="D192" t="s">
        <v>69</v>
      </c>
      <c r="E192" s="14" t="s">
        <v>1</v>
      </c>
      <c r="F192" s="28">
        <v>44907</v>
      </c>
      <c r="G192" s="17">
        <v>0.93055555555555547</v>
      </c>
      <c r="H192" s="16">
        <v>3</v>
      </c>
      <c r="I192" s="14">
        <v>3</v>
      </c>
      <c r="J192" s="14" t="s">
        <v>65</v>
      </c>
      <c r="K192" s="20">
        <v>1.17</v>
      </c>
      <c r="L192" s="20">
        <f t="shared" si="7"/>
        <v>0.56999999999999995</v>
      </c>
      <c r="M192" s="28">
        <v>44910</v>
      </c>
      <c r="N192" s="17">
        <v>0.72083333333333333</v>
      </c>
      <c r="O192" s="14" t="s">
        <v>71</v>
      </c>
      <c r="P192" s="14">
        <v>3</v>
      </c>
      <c r="Q192" s="14" t="s">
        <v>75</v>
      </c>
      <c r="R192" s="18" t="s">
        <v>77</v>
      </c>
      <c r="S192" s="21">
        <v>300000</v>
      </c>
      <c r="T192" s="38" t="s">
        <v>6</v>
      </c>
      <c r="U192" s="39" t="s">
        <v>6</v>
      </c>
      <c r="V192" s="39" t="s">
        <v>6</v>
      </c>
      <c r="W192" s="38" t="s">
        <v>6</v>
      </c>
      <c r="X192" s="38" t="s">
        <v>6</v>
      </c>
      <c r="Y192" s="19">
        <v>0</v>
      </c>
      <c r="Z192" s="19">
        <v>0</v>
      </c>
      <c r="AA192" s="20">
        <v>0</v>
      </c>
      <c r="AB192" s="20">
        <v>0</v>
      </c>
      <c r="AC192" s="20">
        <v>0</v>
      </c>
      <c r="AD192" t="s">
        <v>79</v>
      </c>
      <c r="AE192" s="21">
        <v>14</v>
      </c>
      <c r="AF192" s="21">
        <v>13</v>
      </c>
      <c r="AG192" t="s">
        <v>89</v>
      </c>
      <c r="AH192" t="s">
        <v>76</v>
      </c>
      <c r="AI192" t="s">
        <v>82</v>
      </c>
      <c r="AJ192" s="14" t="s">
        <v>71</v>
      </c>
      <c r="AK192" s="23" t="s">
        <v>141</v>
      </c>
      <c r="AL192" s="24" t="s">
        <v>89</v>
      </c>
    </row>
    <row r="193" spans="1:38" x14ac:dyDescent="0.35">
      <c r="A193" s="12">
        <v>44896</v>
      </c>
      <c r="B193" s="13" t="s">
        <v>134</v>
      </c>
      <c r="C193" t="s">
        <v>66</v>
      </c>
      <c r="D193" t="s">
        <v>69</v>
      </c>
      <c r="E193" s="14" t="s">
        <v>1</v>
      </c>
      <c r="F193" s="28">
        <v>44907</v>
      </c>
      <c r="G193" s="17">
        <v>0.93194444444444446</v>
      </c>
      <c r="H193" s="16">
        <v>4</v>
      </c>
      <c r="I193" s="14">
        <v>4</v>
      </c>
      <c r="J193" s="14" t="s">
        <v>65</v>
      </c>
      <c r="K193" s="20">
        <v>1.34</v>
      </c>
      <c r="L193" s="20">
        <f t="shared" si="7"/>
        <v>0.7400000000000001</v>
      </c>
      <c r="M193" s="28">
        <v>44910</v>
      </c>
      <c r="N193" s="17">
        <v>0.72499999999999998</v>
      </c>
      <c r="O193" s="14" t="s">
        <v>71</v>
      </c>
      <c r="P193" s="14">
        <v>1</v>
      </c>
      <c r="Q193" s="14" t="s">
        <v>75</v>
      </c>
      <c r="R193" s="18" t="s">
        <v>77</v>
      </c>
      <c r="S193" s="21">
        <v>230000</v>
      </c>
      <c r="T193" s="38">
        <f>(_xlfn.STDEV.P(S193:S195)/AVERAGE(S193:S195))*100</f>
        <v>10.903408476947959</v>
      </c>
      <c r="U193" s="39">
        <f>AVERAGE(S193:S195)</f>
        <v>270000</v>
      </c>
      <c r="V193" s="39">
        <f>U193-$U$241</f>
        <v>256666.66666666666</v>
      </c>
      <c r="W193" s="38">
        <f t="shared" si="5"/>
        <v>0.27</v>
      </c>
      <c r="X193" s="38">
        <f>W193-$W$241</f>
        <v>0.25666666666666671</v>
      </c>
      <c r="Y193" s="19">
        <v>0</v>
      </c>
      <c r="Z193" s="19">
        <v>0</v>
      </c>
      <c r="AA193" s="20">
        <v>0</v>
      </c>
      <c r="AB193" s="20">
        <v>0</v>
      </c>
      <c r="AC193" s="20">
        <v>0</v>
      </c>
      <c r="AD193" t="s">
        <v>79</v>
      </c>
      <c r="AE193" s="21">
        <v>11</v>
      </c>
      <c r="AF193" s="21">
        <v>13</v>
      </c>
      <c r="AG193" t="s">
        <v>89</v>
      </c>
      <c r="AH193" t="s">
        <v>76</v>
      </c>
      <c r="AI193" t="s">
        <v>82</v>
      </c>
      <c r="AJ193" s="14" t="s">
        <v>76</v>
      </c>
      <c r="AK193" s="23" t="s">
        <v>6</v>
      </c>
      <c r="AL193" s="24" t="s">
        <v>89</v>
      </c>
    </row>
    <row r="194" spans="1:38" x14ac:dyDescent="0.35">
      <c r="A194" s="12">
        <v>44896</v>
      </c>
      <c r="B194" s="13" t="s">
        <v>134</v>
      </c>
      <c r="C194" t="s">
        <v>66</v>
      </c>
      <c r="D194" t="s">
        <v>69</v>
      </c>
      <c r="E194" s="14" t="s">
        <v>1</v>
      </c>
      <c r="F194" s="28">
        <v>44907</v>
      </c>
      <c r="G194" s="17">
        <v>0.93194444444444446</v>
      </c>
      <c r="H194" s="16">
        <v>4</v>
      </c>
      <c r="I194" s="14">
        <v>4</v>
      </c>
      <c r="J194" s="14" t="s">
        <v>65</v>
      </c>
      <c r="K194" s="20">
        <v>1.34</v>
      </c>
      <c r="L194" s="20">
        <f t="shared" si="7"/>
        <v>0.7400000000000001</v>
      </c>
      <c r="M194" s="28">
        <v>44910</v>
      </c>
      <c r="N194" s="17">
        <v>0.72569444444444453</v>
      </c>
      <c r="O194" s="14" t="s">
        <v>71</v>
      </c>
      <c r="P194" s="14">
        <v>2</v>
      </c>
      <c r="Q194" s="14" t="s">
        <v>75</v>
      </c>
      <c r="R194" s="18" t="s">
        <v>77</v>
      </c>
      <c r="S194" s="21">
        <v>280000</v>
      </c>
      <c r="T194" s="38" t="s">
        <v>6</v>
      </c>
      <c r="U194" s="39" t="s">
        <v>6</v>
      </c>
      <c r="V194" s="39" t="s">
        <v>6</v>
      </c>
      <c r="W194" s="38" t="s">
        <v>6</v>
      </c>
      <c r="X194" s="38" t="s">
        <v>6</v>
      </c>
      <c r="Y194" s="19">
        <v>0</v>
      </c>
      <c r="Z194" s="19">
        <v>0</v>
      </c>
      <c r="AA194" s="20">
        <v>0</v>
      </c>
      <c r="AB194" s="20">
        <v>0</v>
      </c>
      <c r="AC194" s="20">
        <v>0</v>
      </c>
      <c r="AD194" t="s">
        <v>79</v>
      </c>
      <c r="AE194" s="21">
        <v>13</v>
      </c>
      <c r="AF194" s="21">
        <v>13</v>
      </c>
      <c r="AG194" t="s">
        <v>89</v>
      </c>
      <c r="AH194" t="s">
        <v>76</v>
      </c>
      <c r="AI194" t="s">
        <v>82</v>
      </c>
      <c r="AJ194" s="14" t="s">
        <v>71</v>
      </c>
      <c r="AK194" s="23" t="s">
        <v>141</v>
      </c>
      <c r="AL194" s="24" t="s">
        <v>89</v>
      </c>
    </row>
    <row r="195" spans="1:38" x14ac:dyDescent="0.35">
      <c r="A195" s="12">
        <v>44896</v>
      </c>
      <c r="B195" s="13" t="s">
        <v>134</v>
      </c>
      <c r="C195" t="s">
        <v>66</v>
      </c>
      <c r="D195" t="s">
        <v>69</v>
      </c>
      <c r="E195" s="14" t="s">
        <v>1</v>
      </c>
      <c r="F195" s="28">
        <v>44907</v>
      </c>
      <c r="G195" s="17">
        <v>0.93194444444444446</v>
      </c>
      <c r="H195" s="16">
        <v>4</v>
      </c>
      <c r="I195" s="14">
        <v>4</v>
      </c>
      <c r="J195" s="14" t="s">
        <v>65</v>
      </c>
      <c r="K195" s="20">
        <v>1.34</v>
      </c>
      <c r="L195" s="20">
        <f t="shared" si="7"/>
        <v>0.7400000000000001</v>
      </c>
      <c r="M195" s="28">
        <v>44910</v>
      </c>
      <c r="N195" s="17">
        <v>0.7284722222222223</v>
      </c>
      <c r="O195" s="14" t="s">
        <v>71</v>
      </c>
      <c r="P195" s="14">
        <v>3</v>
      </c>
      <c r="Q195" s="14" t="s">
        <v>75</v>
      </c>
      <c r="R195" s="18" t="s">
        <v>77</v>
      </c>
      <c r="S195" s="21">
        <v>300000</v>
      </c>
      <c r="T195" s="38" t="s">
        <v>6</v>
      </c>
      <c r="U195" s="39" t="s">
        <v>6</v>
      </c>
      <c r="V195" s="39" t="s">
        <v>6</v>
      </c>
      <c r="W195" s="38" t="s">
        <v>6</v>
      </c>
      <c r="X195" s="38" t="s">
        <v>6</v>
      </c>
      <c r="Y195" s="19">
        <v>0</v>
      </c>
      <c r="Z195" s="19">
        <v>0</v>
      </c>
      <c r="AA195" s="20">
        <v>0</v>
      </c>
      <c r="AB195" s="20">
        <v>0</v>
      </c>
      <c r="AC195" s="20">
        <v>0</v>
      </c>
      <c r="AD195" t="s">
        <v>79</v>
      </c>
      <c r="AE195" s="21">
        <v>14</v>
      </c>
      <c r="AF195" s="21">
        <v>13</v>
      </c>
      <c r="AG195" t="s">
        <v>89</v>
      </c>
      <c r="AH195" t="s">
        <v>76</v>
      </c>
      <c r="AI195" t="s">
        <v>82</v>
      </c>
      <c r="AJ195" s="14" t="s">
        <v>71</v>
      </c>
      <c r="AK195" s="23" t="s">
        <v>141</v>
      </c>
      <c r="AL195" s="24" t="s">
        <v>89</v>
      </c>
    </row>
    <row r="196" spans="1:38" x14ac:dyDescent="0.35">
      <c r="A196" s="12">
        <v>44896</v>
      </c>
      <c r="B196" s="13" t="s">
        <v>134</v>
      </c>
      <c r="C196" t="s">
        <v>66</v>
      </c>
      <c r="D196" t="s">
        <v>69</v>
      </c>
      <c r="E196" s="14" t="s">
        <v>1</v>
      </c>
      <c r="F196" s="28">
        <v>44907</v>
      </c>
      <c r="G196" s="17">
        <v>0.93333333333333324</v>
      </c>
      <c r="H196" s="16">
        <v>5</v>
      </c>
      <c r="I196" s="14">
        <v>5</v>
      </c>
      <c r="J196" s="14" t="s">
        <v>65</v>
      </c>
      <c r="K196" s="20">
        <v>1.56</v>
      </c>
      <c r="L196" s="20">
        <f t="shared" si="7"/>
        <v>0.96000000000000008</v>
      </c>
      <c r="M196" s="28">
        <v>44910</v>
      </c>
      <c r="N196" s="17">
        <v>0.90833333333333333</v>
      </c>
      <c r="O196" s="14" t="s">
        <v>71</v>
      </c>
      <c r="P196" s="14">
        <v>1</v>
      </c>
      <c r="Q196" s="14" t="s">
        <v>75</v>
      </c>
      <c r="R196" s="18" t="s">
        <v>77</v>
      </c>
      <c r="S196" s="21">
        <v>390000</v>
      </c>
      <c r="T196" s="38">
        <f>(_xlfn.STDEV.P(S196:S198)/AVERAGE(S196:S198))*100</f>
        <v>21.256807188565542</v>
      </c>
      <c r="U196" s="39">
        <f>AVERAGE(S196:S198)</f>
        <v>300000</v>
      </c>
      <c r="V196" s="39">
        <f>U196-$U$241</f>
        <v>286666.66666666669</v>
      </c>
      <c r="W196" s="38">
        <f t="shared" ref="W196:W256" si="8">U196/1000000</f>
        <v>0.3</v>
      </c>
      <c r="X196" s="38">
        <f>W196-$W$241</f>
        <v>0.28666666666666668</v>
      </c>
      <c r="Y196" s="19">
        <v>0</v>
      </c>
      <c r="Z196" s="19">
        <v>0</v>
      </c>
      <c r="AA196" s="20">
        <v>0</v>
      </c>
      <c r="AB196" s="20">
        <v>0</v>
      </c>
      <c r="AC196" s="20">
        <v>0</v>
      </c>
      <c r="AD196" t="s">
        <v>79</v>
      </c>
      <c r="AE196" s="21">
        <v>21</v>
      </c>
      <c r="AF196" s="21">
        <v>15</v>
      </c>
      <c r="AG196" t="s">
        <v>89</v>
      </c>
      <c r="AH196" t="s">
        <v>76</v>
      </c>
      <c r="AI196" t="s">
        <v>82</v>
      </c>
      <c r="AJ196" s="14" t="s">
        <v>76</v>
      </c>
      <c r="AK196" s="23" t="s">
        <v>6</v>
      </c>
      <c r="AL196" s="24" t="s">
        <v>89</v>
      </c>
    </row>
    <row r="197" spans="1:38" x14ac:dyDescent="0.35">
      <c r="A197" s="12">
        <v>44896</v>
      </c>
      <c r="B197" s="13" t="s">
        <v>134</v>
      </c>
      <c r="C197" t="s">
        <v>66</v>
      </c>
      <c r="D197" t="s">
        <v>69</v>
      </c>
      <c r="E197" s="14" t="s">
        <v>1</v>
      </c>
      <c r="F197" s="28">
        <v>44907</v>
      </c>
      <c r="G197" s="17">
        <v>0.93333333333333324</v>
      </c>
      <c r="H197" s="16">
        <v>5</v>
      </c>
      <c r="I197" s="14">
        <v>5</v>
      </c>
      <c r="J197" s="14" t="s">
        <v>65</v>
      </c>
      <c r="K197" s="20">
        <v>1.56</v>
      </c>
      <c r="L197" s="20">
        <f t="shared" si="7"/>
        <v>0.96000000000000008</v>
      </c>
      <c r="M197" s="28">
        <v>44910</v>
      </c>
      <c r="N197" s="17">
        <v>0.91180555555555554</v>
      </c>
      <c r="O197" s="14" t="s">
        <v>71</v>
      </c>
      <c r="P197" s="14">
        <v>2</v>
      </c>
      <c r="Q197" s="14" t="s">
        <v>75</v>
      </c>
      <c r="R197" s="18" t="s">
        <v>77</v>
      </c>
      <c r="S197" s="21">
        <v>250000</v>
      </c>
      <c r="T197" s="38" t="s">
        <v>6</v>
      </c>
      <c r="U197" s="39" t="s">
        <v>6</v>
      </c>
      <c r="V197" s="39" t="s">
        <v>6</v>
      </c>
      <c r="W197" s="38" t="s">
        <v>6</v>
      </c>
      <c r="X197" s="38" t="s">
        <v>6</v>
      </c>
      <c r="Y197" s="19">
        <v>0</v>
      </c>
      <c r="Z197" s="19">
        <v>0</v>
      </c>
      <c r="AA197" s="20">
        <v>0</v>
      </c>
      <c r="AB197" s="20">
        <v>0</v>
      </c>
      <c r="AC197" s="20">
        <v>0</v>
      </c>
      <c r="AD197" t="s">
        <v>79</v>
      </c>
      <c r="AE197" s="21">
        <v>16</v>
      </c>
      <c r="AF197" s="21">
        <v>15</v>
      </c>
      <c r="AG197" t="s">
        <v>89</v>
      </c>
      <c r="AH197" t="s">
        <v>76</v>
      </c>
      <c r="AI197" t="s">
        <v>82</v>
      </c>
      <c r="AJ197" s="14" t="s">
        <v>71</v>
      </c>
      <c r="AK197" s="23" t="s">
        <v>141</v>
      </c>
      <c r="AL197" s="24" t="s">
        <v>89</v>
      </c>
    </row>
    <row r="198" spans="1:38" x14ac:dyDescent="0.35">
      <c r="A198" s="12">
        <v>44896</v>
      </c>
      <c r="B198" s="13" t="s">
        <v>134</v>
      </c>
      <c r="C198" t="s">
        <v>66</v>
      </c>
      <c r="D198" t="s">
        <v>69</v>
      </c>
      <c r="E198" s="14" t="s">
        <v>1</v>
      </c>
      <c r="F198" s="28">
        <v>44907</v>
      </c>
      <c r="G198" s="17">
        <v>0.93333333333333324</v>
      </c>
      <c r="H198" s="16">
        <v>5</v>
      </c>
      <c r="I198" s="14">
        <v>5</v>
      </c>
      <c r="J198" s="14" t="s">
        <v>65</v>
      </c>
      <c r="K198" s="20">
        <v>1.56</v>
      </c>
      <c r="L198" s="20">
        <f t="shared" si="7"/>
        <v>0.96000000000000008</v>
      </c>
      <c r="M198" s="28">
        <v>44910</v>
      </c>
      <c r="N198" s="17">
        <v>0.91388888888888886</v>
      </c>
      <c r="O198" s="14" t="s">
        <v>71</v>
      </c>
      <c r="P198" s="14">
        <v>3</v>
      </c>
      <c r="Q198" s="14" t="s">
        <v>75</v>
      </c>
      <c r="R198" s="18" t="s">
        <v>77</v>
      </c>
      <c r="S198" s="21">
        <v>260000</v>
      </c>
      <c r="T198" s="38" t="s">
        <v>6</v>
      </c>
      <c r="U198" s="39" t="s">
        <v>6</v>
      </c>
      <c r="V198" s="39" t="s">
        <v>6</v>
      </c>
      <c r="W198" s="38" t="s">
        <v>6</v>
      </c>
      <c r="X198" s="38" t="s">
        <v>6</v>
      </c>
      <c r="Y198" s="19">
        <v>0</v>
      </c>
      <c r="Z198" s="19">
        <v>0</v>
      </c>
      <c r="AA198" s="20">
        <v>0</v>
      </c>
      <c r="AB198" s="20">
        <v>0</v>
      </c>
      <c r="AC198" s="20">
        <v>0</v>
      </c>
      <c r="AD198" t="s">
        <v>79</v>
      </c>
      <c r="AE198" s="21">
        <v>14</v>
      </c>
      <c r="AF198" s="21">
        <v>15</v>
      </c>
      <c r="AG198" t="s">
        <v>89</v>
      </c>
      <c r="AH198" t="s">
        <v>76</v>
      </c>
      <c r="AI198" t="s">
        <v>82</v>
      </c>
      <c r="AJ198" s="14" t="s">
        <v>71</v>
      </c>
      <c r="AK198" s="23" t="s">
        <v>141</v>
      </c>
      <c r="AL198" s="24" t="s">
        <v>89</v>
      </c>
    </row>
    <row r="199" spans="1:38" x14ac:dyDescent="0.35">
      <c r="A199" s="12">
        <v>44896</v>
      </c>
      <c r="B199" s="13" t="s">
        <v>134</v>
      </c>
      <c r="C199" t="s">
        <v>66</v>
      </c>
      <c r="D199" t="s">
        <v>69</v>
      </c>
      <c r="E199" s="14" t="s">
        <v>1</v>
      </c>
      <c r="F199" s="28">
        <v>44907</v>
      </c>
      <c r="G199" s="17">
        <v>0.93541666666666667</v>
      </c>
      <c r="H199" s="16">
        <v>6</v>
      </c>
      <c r="I199" s="14">
        <v>6</v>
      </c>
      <c r="J199" s="14" t="s">
        <v>65</v>
      </c>
      <c r="K199" s="20">
        <v>1.77</v>
      </c>
      <c r="L199" s="20">
        <f t="shared" si="7"/>
        <v>1.17</v>
      </c>
      <c r="M199" s="28">
        <v>44912</v>
      </c>
      <c r="N199" s="17">
        <v>0.41666666666666669</v>
      </c>
      <c r="O199" s="14" t="s">
        <v>71</v>
      </c>
      <c r="P199" s="14">
        <v>1</v>
      </c>
      <c r="Q199" s="14" t="s">
        <v>75</v>
      </c>
      <c r="R199" s="18" t="s">
        <v>77</v>
      </c>
      <c r="S199" s="21">
        <v>260000</v>
      </c>
      <c r="T199" s="38">
        <f>(_xlfn.STDEV.P(S199:S201)/AVERAGE(S199:S201))*100</f>
        <v>9.3923778237795084</v>
      </c>
      <c r="U199" s="39">
        <f>AVERAGE(S199:S201)</f>
        <v>230000</v>
      </c>
      <c r="V199" s="39">
        <f>U199-$U$241</f>
        <v>216666.66666666666</v>
      </c>
      <c r="W199" s="38">
        <f t="shared" si="8"/>
        <v>0.23</v>
      </c>
      <c r="X199" s="38">
        <f>W199-$W$241</f>
        <v>0.21666666666666667</v>
      </c>
      <c r="Y199" s="19">
        <v>0</v>
      </c>
      <c r="Z199" s="19">
        <v>0</v>
      </c>
      <c r="AA199" s="20">
        <v>0</v>
      </c>
      <c r="AB199" s="20">
        <v>0</v>
      </c>
      <c r="AC199" s="20">
        <v>0</v>
      </c>
      <c r="AD199" t="s">
        <v>79</v>
      </c>
      <c r="AE199" s="21">
        <v>14</v>
      </c>
      <c r="AF199" s="21">
        <v>15</v>
      </c>
      <c r="AG199" t="s">
        <v>89</v>
      </c>
      <c r="AH199" t="s">
        <v>76</v>
      </c>
      <c r="AI199" t="s">
        <v>82</v>
      </c>
      <c r="AJ199" s="14" t="s">
        <v>76</v>
      </c>
      <c r="AK199" s="23" t="s">
        <v>6</v>
      </c>
      <c r="AL199" s="24" t="s">
        <v>89</v>
      </c>
    </row>
    <row r="200" spans="1:38" x14ac:dyDescent="0.35">
      <c r="A200" s="12">
        <v>44896</v>
      </c>
      <c r="B200" s="13" t="s">
        <v>134</v>
      </c>
      <c r="C200" t="s">
        <v>66</v>
      </c>
      <c r="D200" t="s">
        <v>69</v>
      </c>
      <c r="E200" s="14" t="s">
        <v>1</v>
      </c>
      <c r="F200" s="28">
        <v>44907</v>
      </c>
      <c r="G200" s="17">
        <v>0.93541666666666667</v>
      </c>
      <c r="H200" s="16">
        <v>6</v>
      </c>
      <c r="I200" s="14">
        <v>6</v>
      </c>
      <c r="J200" s="14" t="s">
        <v>65</v>
      </c>
      <c r="K200" s="20">
        <v>1.77</v>
      </c>
      <c r="L200" s="20">
        <f t="shared" si="7"/>
        <v>1.17</v>
      </c>
      <c r="M200" s="28">
        <v>44912</v>
      </c>
      <c r="N200" s="17">
        <v>0.41875000000000001</v>
      </c>
      <c r="O200" s="14" t="s">
        <v>71</v>
      </c>
      <c r="P200" s="14">
        <v>2</v>
      </c>
      <c r="Q200" s="14" t="s">
        <v>75</v>
      </c>
      <c r="R200" s="18" t="s">
        <v>77</v>
      </c>
      <c r="S200" s="21">
        <v>210000</v>
      </c>
      <c r="T200" s="38" t="s">
        <v>6</v>
      </c>
      <c r="U200" s="39" t="s">
        <v>6</v>
      </c>
      <c r="V200" s="39" t="s">
        <v>6</v>
      </c>
      <c r="W200" s="38" t="s">
        <v>6</v>
      </c>
      <c r="X200" s="38" t="s">
        <v>6</v>
      </c>
      <c r="Y200" s="19">
        <v>0</v>
      </c>
      <c r="Z200" s="19">
        <v>0</v>
      </c>
      <c r="AA200" s="20">
        <v>0</v>
      </c>
      <c r="AB200" s="20">
        <v>0</v>
      </c>
      <c r="AC200" s="20">
        <v>0</v>
      </c>
      <c r="AD200" t="s">
        <v>79</v>
      </c>
      <c r="AE200" s="21">
        <v>8</v>
      </c>
      <c r="AF200" s="21">
        <v>15</v>
      </c>
      <c r="AG200" t="s">
        <v>89</v>
      </c>
      <c r="AH200" t="s">
        <v>76</v>
      </c>
      <c r="AI200" t="s">
        <v>82</v>
      </c>
      <c r="AJ200" s="14" t="s">
        <v>71</v>
      </c>
      <c r="AK200" s="23" t="s">
        <v>141</v>
      </c>
      <c r="AL200" s="24" t="s">
        <v>89</v>
      </c>
    </row>
    <row r="201" spans="1:38" x14ac:dyDescent="0.35">
      <c r="A201" s="12">
        <v>44896</v>
      </c>
      <c r="B201" s="13" t="s">
        <v>134</v>
      </c>
      <c r="C201" t="s">
        <v>66</v>
      </c>
      <c r="D201" t="s">
        <v>69</v>
      </c>
      <c r="E201" s="14" t="s">
        <v>1</v>
      </c>
      <c r="F201" s="28">
        <v>44907</v>
      </c>
      <c r="G201" s="17">
        <v>0.93541666666666667</v>
      </c>
      <c r="H201" s="16">
        <v>6</v>
      </c>
      <c r="I201" s="14">
        <v>6</v>
      </c>
      <c r="J201" s="14" t="s">
        <v>65</v>
      </c>
      <c r="K201" s="20">
        <v>1.77</v>
      </c>
      <c r="L201" s="20">
        <f t="shared" si="7"/>
        <v>1.17</v>
      </c>
      <c r="M201" s="28">
        <v>44912</v>
      </c>
      <c r="N201" s="17">
        <v>0.42083333333333334</v>
      </c>
      <c r="O201" s="14" t="s">
        <v>71</v>
      </c>
      <c r="P201" s="14">
        <v>3</v>
      </c>
      <c r="Q201" s="14" t="s">
        <v>75</v>
      </c>
      <c r="R201" s="18" t="s">
        <v>77</v>
      </c>
      <c r="S201" s="21">
        <v>220000</v>
      </c>
      <c r="T201" s="38" t="s">
        <v>6</v>
      </c>
      <c r="U201" s="39" t="s">
        <v>6</v>
      </c>
      <c r="V201" s="39" t="s">
        <v>6</v>
      </c>
      <c r="W201" s="38" t="s">
        <v>6</v>
      </c>
      <c r="X201" s="38" t="s">
        <v>6</v>
      </c>
      <c r="Y201" s="19">
        <v>0</v>
      </c>
      <c r="Z201" s="19">
        <v>0</v>
      </c>
      <c r="AA201" s="20">
        <v>0</v>
      </c>
      <c r="AB201" s="20">
        <v>0</v>
      </c>
      <c r="AC201" s="20">
        <v>0</v>
      </c>
      <c r="AD201" t="s">
        <v>79</v>
      </c>
      <c r="AE201" s="21">
        <v>12</v>
      </c>
      <c r="AF201" s="21">
        <v>15</v>
      </c>
      <c r="AG201" t="s">
        <v>89</v>
      </c>
      <c r="AH201" t="s">
        <v>76</v>
      </c>
      <c r="AI201" t="s">
        <v>82</v>
      </c>
      <c r="AJ201" s="14" t="s">
        <v>71</v>
      </c>
      <c r="AK201" s="23" t="s">
        <v>141</v>
      </c>
      <c r="AL201" s="24" t="s">
        <v>89</v>
      </c>
    </row>
    <row r="202" spans="1:38" x14ac:dyDescent="0.35">
      <c r="A202" s="12">
        <v>44896</v>
      </c>
      <c r="B202" s="13" t="s">
        <v>134</v>
      </c>
      <c r="C202" t="s">
        <v>66</v>
      </c>
      <c r="D202" t="s">
        <v>69</v>
      </c>
      <c r="E202" s="14" t="s">
        <v>1</v>
      </c>
      <c r="F202" s="28">
        <v>44907</v>
      </c>
      <c r="G202" s="17">
        <v>0.93680555555555556</v>
      </c>
      <c r="H202" s="16">
        <v>7</v>
      </c>
      <c r="I202" s="14">
        <v>7</v>
      </c>
      <c r="J202" s="14" t="s">
        <v>65</v>
      </c>
      <c r="K202" s="20">
        <v>2.0499999999999998</v>
      </c>
      <c r="L202" s="20">
        <f t="shared" si="7"/>
        <v>1.4499999999999997</v>
      </c>
      <c r="M202" s="28">
        <v>44912</v>
      </c>
      <c r="N202" s="17">
        <v>0.42430555555555555</v>
      </c>
      <c r="O202" s="14" t="s">
        <v>71</v>
      </c>
      <c r="P202" s="14">
        <v>1</v>
      </c>
      <c r="Q202" s="14" t="s">
        <v>75</v>
      </c>
      <c r="R202" s="18" t="s">
        <v>77</v>
      </c>
      <c r="S202" s="21">
        <v>400000</v>
      </c>
      <c r="T202" s="38">
        <f>(_xlfn.STDEV.P(S202:S204)/AVERAGE(S202:S204))*100</f>
        <v>18.220120447341895</v>
      </c>
      <c r="U202" s="39">
        <f>AVERAGE(S202:S204)</f>
        <v>350000</v>
      </c>
      <c r="V202" s="39">
        <f>U202-$U$241</f>
        <v>336666.66666666669</v>
      </c>
      <c r="W202" s="38">
        <f t="shared" si="8"/>
        <v>0.35</v>
      </c>
      <c r="X202" s="38">
        <f>W202-$W$241</f>
        <v>0.33666666666666667</v>
      </c>
      <c r="Y202" s="19">
        <v>0</v>
      </c>
      <c r="Z202" s="19">
        <v>0</v>
      </c>
      <c r="AA202" s="20">
        <v>0</v>
      </c>
      <c r="AB202" s="20">
        <v>0</v>
      </c>
      <c r="AC202" s="20">
        <v>0</v>
      </c>
      <c r="AD202" t="s">
        <v>79</v>
      </c>
      <c r="AE202" s="21">
        <v>22</v>
      </c>
      <c r="AF202" s="21">
        <v>15</v>
      </c>
      <c r="AG202" t="s">
        <v>89</v>
      </c>
      <c r="AH202" t="s">
        <v>76</v>
      </c>
      <c r="AI202" t="s">
        <v>82</v>
      </c>
      <c r="AJ202" s="14" t="s">
        <v>76</v>
      </c>
      <c r="AK202" s="23" t="s">
        <v>6</v>
      </c>
      <c r="AL202" s="24" t="s">
        <v>89</v>
      </c>
    </row>
    <row r="203" spans="1:38" x14ac:dyDescent="0.35">
      <c r="A203" s="12">
        <v>44896</v>
      </c>
      <c r="B203" s="13" t="s">
        <v>134</v>
      </c>
      <c r="C203" t="s">
        <v>66</v>
      </c>
      <c r="D203" t="s">
        <v>69</v>
      </c>
      <c r="E203" s="14" t="s">
        <v>1</v>
      </c>
      <c r="F203" s="28">
        <v>44907</v>
      </c>
      <c r="G203" s="17">
        <v>0.93680555555555556</v>
      </c>
      <c r="H203" s="16">
        <v>7</v>
      </c>
      <c r="I203" s="14">
        <v>7</v>
      </c>
      <c r="J203" s="14" t="s">
        <v>65</v>
      </c>
      <c r="K203" s="20">
        <v>2.0499999999999998</v>
      </c>
      <c r="L203" s="20">
        <f t="shared" si="7"/>
        <v>1.4499999999999997</v>
      </c>
      <c r="M203" s="28">
        <v>44912</v>
      </c>
      <c r="N203" s="17">
        <v>0.42638888888888887</v>
      </c>
      <c r="O203" s="14" t="s">
        <v>71</v>
      </c>
      <c r="P203" s="14">
        <v>2</v>
      </c>
      <c r="Q203" s="14" t="s">
        <v>75</v>
      </c>
      <c r="R203" s="18" t="s">
        <v>77</v>
      </c>
      <c r="S203" s="21">
        <v>260000</v>
      </c>
      <c r="T203" s="38" t="s">
        <v>6</v>
      </c>
      <c r="U203" s="39" t="s">
        <v>6</v>
      </c>
      <c r="V203" s="39" t="s">
        <v>6</v>
      </c>
      <c r="W203" s="38" t="s">
        <v>6</v>
      </c>
      <c r="X203" s="38" t="s">
        <v>6</v>
      </c>
      <c r="Y203" s="19">
        <v>0</v>
      </c>
      <c r="Z203" s="19">
        <v>0</v>
      </c>
      <c r="AA203" s="20">
        <v>0</v>
      </c>
      <c r="AB203" s="20">
        <v>0</v>
      </c>
      <c r="AC203" s="20">
        <v>0</v>
      </c>
      <c r="AD203" t="s">
        <v>79</v>
      </c>
      <c r="AE203" s="21">
        <v>14</v>
      </c>
      <c r="AF203" s="21">
        <v>15</v>
      </c>
      <c r="AG203" t="s">
        <v>89</v>
      </c>
      <c r="AH203" t="s">
        <v>76</v>
      </c>
      <c r="AI203" t="s">
        <v>82</v>
      </c>
      <c r="AJ203" s="14" t="s">
        <v>71</v>
      </c>
      <c r="AK203" s="23" t="s">
        <v>141</v>
      </c>
      <c r="AL203" s="24" t="s">
        <v>89</v>
      </c>
    </row>
    <row r="204" spans="1:38" x14ac:dyDescent="0.35">
      <c r="A204" s="12">
        <v>44896</v>
      </c>
      <c r="B204" s="13" t="s">
        <v>134</v>
      </c>
      <c r="C204" t="s">
        <v>66</v>
      </c>
      <c r="D204" t="s">
        <v>69</v>
      </c>
      <c r="E204" s="14" t="s">
        <v>1</v>
      </c>
      <c r="F204" s="28">
        <v>44907</v>
      </c>
      <c r="G204" s="17">
        <v>0.93680555555555556</v>
      </c>
      <c r="H204" s="16">
        <v>7</v>
      </c>
      <c r="I204" s="14">
        <v>7</v>
      </c>
      <c r="J204" s="14" t="s">
        <v>65</v>
      </c>
      <c r="K204" s="20">
        <v>2.0499999999999998</v>
      </c>
      <c r="L204" s="20">
        <f t="shared" si="7"/>
        <v>1.4499999999999997</v>
      </c>
      <c r="M204" s="28">
        <v>44912</v>
      </c>
      <c r="N204" s="17">
        <v>0.4284722222222222</v>
      </c>
      <c r="O204" s="14" t="s">
        <v>71</v>
      </c>
      <c r="P204" s="14">
        <v>3</v>
      </c>
      <c r="Q204" s="14" t="s">
        <v>75</v>
      </c>
      <c r="R204" s="18" t="s">
        <v>77</v>
      </c>
      <c r="S204" s="21">
        <v>390000</v>
      </c>
      <c r="T204" s="38" t="s">
        <v>6</v>
      </c>
      <c r="U204" s="39" t="s">
        <v>6</v>
      </c>
      <c r="V204" s="39" t="s">
        <v>6</v>
      </c>
      <c r="W204" s="38" t="s">
        <v>6</v>
      </c>
      <c r="X204" s="38" t="s">
        <v>6</v>
      </c>
      <c r="Y204" s="19">
        <v>0</v>
      </c>
      <c r="Z204" s="19">
        <v>0</v>
      </c>
      <c r="AA204" s="20">
        <v>0</v>
      </c>
      <c r="AB204" s="20">
        <v>0</v>
      </c>
      <c r="AC204" s="20">
        <v>0</v>
      </c>
      <c r="AD204" t="s">
        <v>79</v>
      </c>
      <c r="AE204" s="21">
        <v>21</v>
      </c>
      <c r="AF204" s="21">
        <v>15</v>
      </c>
      <c r="AG204" t="s">
        <v>89</v>
      </c>
      <c r="AH204" t="s">
        <v>76</v>
      </c>
      <c r="AI204" t="s">
        <v>82</v>
      </c>
      <c r="AJ204" s="14" t="s">
        <v>71</v>
      </c>
      <c r="AK204" s="23" t="s">
        <v>141</v>
      </c>
      <c r="AL204" s="24" t="s">
        <v>89</v>
      </c>
    </row>
    <row r="205" spans="1:38" x14ac:dyDescent="0.35">
      <c r="A205" s="12">
        <v>44896</v>
      </c>
      <c r="B205" s="13" t="s">
        <v>134</v>
      </c>
      <c r="C205" t="s">
        <v>66</v>
      </c>
      <c r="D205" t="s">
        <v>69</v>
      </c>
      <c r="E205" s="14" t="s">
        <v>1</v>
      </c>
      <c r="F205" s="28">
        <v>44907</v>
      </c>
      <c r="G205" s="17">
        <v>0.93819444444444444</v>
      </c>
      <c r="H205" s="16">
        <v>8</v>
      </c>
      <c r="I205" s="14">
        <v>8</v>
      </c>
      <c r="J205" s="14" t="s">
        <v>65</v>
      </c>
      <c r="K205" s="20">
        <v>2.2200000000000002</v>
      </c>
      <c r="L205" s="20">
        <f t="shared" si="7"/>
        <v>1.62</v>
      </c>
      <c r="M205" s="28">
        <v>44912</v>
      </c>
      <c r="N205" s="17">
        <v>0.43194444444444446</v>
      </c>
      <c r="O205" s="14" t="s">
        <v>71</v>
      </c>
      <c r="P205" s="14">
        <v>1</v>
      </c>
      <c r="Q205" s="14" t="s">
        <v>75</v>
      </c>
      <c r="R205" s="18" t="s">
        <v>77</v>
      </c>
      <c r="S205" s="21">
        <v>390000</v>
      </c>
      <c r="T205" s="38">
        <f>(_xlfn.STDEV.P(S205:S207)/AVERAGE(S205:S207))*100</f>
        <v>11.550127461822743</v>
      </c>
      <c r="U205" s="39">
        <f>AVERAGE(S205:S207)</f>
        <v>430000</v>
      </c>
      <c r="V205" s="39">
        <f>U205-$U$241</f>
        <v>416666.66666666669</v>
      </c>
      <c r="W205" s="38">
        <f t="shared" si="8"/>
        <v>0.43</v>
      </c>
      <c r="X205" s="38">
        <f>W205-$W$241</f>
        <v>0.41666666666666669</v>
      </c>
      <c r="Y205" s="19">
        <v>0</v>
      </c>
      <c r="Z205" s="19">
        <v>0</v>
      </c>
      <c r="AA205" s="20">
        <v>0</v>
      </c>
      <c r="AB205" s="20">
        <v>0</v>
      </c>
      <c r="AC205" s="20">
        <v>0</v>
      </c>
      <c r="AD205" t="s">
        <v>79</v>
      </c>
      <c r="AE205" s="21">
        <v>21</v>
      </c>
      <c r="AF205" s="21">
        <v>15</v>
      </c>
      <c r="AG205" t="s">
        <v>89</v>
      </c>
      <c r="AH205" t="s">
        <v>76</v>
      </c>
      <c r="AI205" t="s">
        <v>82</v>
      </c>
      <c r="AJ205" s="14" t="s">
        <v>76</v>
      </c>
      <c r="AK205" s="23" t="s">
        <v>6</v>
      </c>
      <c r="AL205" s="24" t="s">
        <v>89</v>
      </c>
    </row>
    <row r="206" spans="1:38" x14ac:dyDescent="0.35">
      <c r="A206" s="12">
        <v>44896</v>
      </c>
      <c r="B206" s="13" t="s">
        <v>134</v>
      </c>
      <c r="C206" t="s">
        <v>66</v>
      </c>
      <c r="D206" t="s">
        <v>69</v>
      </c>
      <c r="E206" s="14" t="s">
        <v>1</v>
      </c>
      <c r="F206" s="28">
        <v>44907</v>
      </c>
      <c r="G206" s="17">
        <v>0.93819444444444444</v>
      </c>
      <c r="H206" s="16">
        <v>8</v>
      </c>
      <c r="I206" s="14">
        <v>8</v>
      </c>
      <c r="J206" s="14" t="s">
        <v>65</v>
      </c>
      <c r="K206" s="20">
        <v>2.2200000000000002</v>
      </c>
      <c r="L206" s="20">
        <f t="shared" si="7"/>
        <v>1.62</v>
      </c>
      <c r="M206" s="28">
        <v>44912</v>
      </c>
      <c r="N206" s="17">
        <v>0.43333333333333335</v>
      </c>
      <c r="O206" s="14" t="s">
        <v>71</v>
      </c>
      <c r="P206" s="14">
        <v>2</v>
      </c>
      <c r="Q206" s="14" t="s">
        <v>75</v>
      </c>
      <c r="R206" s="18" t="s">
        <v>77</v>
      </c>
      <c r="S206" s="21">
        <v>400000</v>
      </c>
      <c r="T206" s="38" t="s">
        <v>6</v>
      </c>
      <c r="U206" s="39" t="s">
        <v>6</v>
      </c>
      <c r="V206" s="39" t="s">
        <v>6</v>
      </c>
      <c r="W206" s="38" t="s">
        <v>6</v>
      </c>
      <c r="X206" s="38" t="s">
        <v>6</v>
      </c>
      <c r="Y206" s="19">
        <v>0</v>
      </c>
      <c r="Z206" s="19">
        <v>0</v>
      </c>
      <c r="AA206" s="20">
        <v>0</v>
      </c>
      <c r="AB206" s="20">
        <v>0</v>
      </c>
      <c r="AC206" s="20">
        <v>0</v>
      </c>
      <c r="AD206" t="s">
        <v>79</v>
      </c>
      <c r="AE206" s="21">
        <v>22</v>
      </c>
      <c r="AF206" s="21">
        <v>15</v>
      </c>
      <c r="AG206" t="s">
        <v>89</v>
      </c>
      <c r="AH206" t="s">
        <v>76</v>
      </c>
      <c r="AI206" t="s">
        <v>82</v>
      </c>
      <c r="AJ206" s="14" t="s">
        <v>71</v>
      </c>
      <c r="AK206" s="23" t="s">
        <v>141</v>
      </c>
      <c r="AL206" s="24" t="s">
        <v>89</v>
      </c>
    </row>
    <row r="207" spans="1:38" x14ac:dyDescent="0.35">
      <c r="A207" s="12">
        <v>44896</v>
      </c>
      <c r="B207" s="13" t="s">
        <v>134</v>
      </c>
      <c r="C207" t="s">
        <v>66</v>
      </c>
      <c r="D207" t="s">
        <v>69</v>
      </c>
      <c r="E207" s="14" t="s">
        <v>1</v>
      </c>
      <c r="F207" s="28">
        <v>44907</v>
      </c>
      <c r="G207" s="17">
        <v>0.93819444444444444</v>
      </c>
      <c r="H207" s="16">
        <v>8</v>
      </c>
      <c r="I207" s="14">
        <v>8</v>
      </c>
      <c r="J207" s="14" t="s">
        <v>65</v>
      </c>
      <c r="K207" s="20">
        <v>2.2200000000000002</v>
      </c>
      <c r="L207" s="20">
        <f t="shared" si="7"/>
        <v>1.62</v>
      </c>
      <c r="M207" s="28">
        <v>44912</v>
      </c>
      <c r="N207" s="17">
        <v>0.43472222222222223</v>
      </c>
      <c r="O207" s="14" t="s">
        <v>71</v>
      </c>
      <c r="P207" s="14">
        <v>3</v>
      </c>
      <c r="Q207" s="14" t="s">
        <v>75</v>
      </c>
      <c r="R207" s="18" t="s">
        <v>77</v>
      </c>
      <c r="S207" s="21">
        <v>500000</v>
      </c>
      <c r="T207" s="38" t="s">
        <v>6</v>
      </c>
      <c r="U207" s="39" t="s">
        <v>6</v>
      </c>
      <c r="V207" s="39" t="s">
        <v>6</v>
      </c>
      <c r="W207" s="38" t="s">
        <v>6</v>
      </c>
      <c r="X207" s="38" t="s">
        <v>6</v>
      </c>
      <c r="Y207" s="19">
        <v>0</v>
      </c>
      <c r="Z207" s="19">
        <v>0</v>
      </c>
      <c r="AA207" s="20">
        <v>0</v>
      </c>
      <c r="AB207" s="20">
        <v>0</v>
      </c>
      <c r="AC207" s="20">
        <v>0</v>
      </c>
      <c r="AD207" t="s">
        <v>79</v>
      </c>
      <c r="AE207" s="21">
        <v>27</v>
      </c>
      <c r="AF207" s="21">
        <v>15</v>
      </c>
      <c r="AG207" t="s">
        <v>89</v>
      </c>
      <c r="AH207" t="s">
        <v>76</v>
      </c>
      <c r="AI207" t="s">
        <v>82</v>
      </c>
      <c r="AJ207" s="14" t="s">
        <v>71</v>
      </c>
      <c r="AK207" s="23" t="s">
        <v>141</v>
      </c>
      <c r="AL207" s="24" t="s">
        <v>89</v>
      </c>
    </row>
    <row r="208" spans="1:38" x14ac:dyDescent="0.35">
      <c r="A208" s="12">
        <v>44896</v>
      </c>
      <c r="B208" s="13" t="s">
        <v>134</v>
      </c>
      <c r="C208" t="s">
        <v>66</v>
      </c>
      <c r="D208" t="s">
        <v>69</v>
      </c>
      <c r="E208" s="14" t="s">
        <v>1</v>
      </c>
      <c r="F208" s="28">
        <v>44907</v>
      </c>
      <c r="G208" s="17">
        <v>0.93958333333333333</v>
      </c>
      <c r="H208" s="16">
        <v>9</v>
      </c>
      <c r="I208" s="14">
        <v>9</v>
      </c>
      <c r="J208" s="14" t="s">
        <v>65</v>
      </c>
      <c r="K208" s="20">
        <v>2.31</v>
      </c>
      <c r="L208" s="20">
        <f t="shared" si="7"/>
        <v>1.71</v>
      </c>
      <c r="M208" s="28">
        <v>44912</v>
      </c>
      <c r="N208" s="17">
        <v>0.4381944444444445</v>
      </c>
      <c r="O208" s="14" t="s">
        <v>71</v>
      </c>
      <c r="P208" s="14">
        <v>1</v>
      </c>
      <c r="Q208" s="14" t="s">
        <v>75</v>
      </c>
      <c r="R208" s="18" t="s">
        <v>77</v>
      </c>
      <c r="S208" s="21">
        <v>500000</v>
      </c>
      <c r="T208" s="38">
        <f>(_xlfn.STDEV.P(S208:S210)/AVERAGE(S208:S210))*100</f>
        <v>3.9015278499803645</v>
      </c>
      <c r="U208" s="39">
        <f>AVERAGE(S208:S210)</f>
        <v>526666.66666666663</v>
      </c>
      <c r="V208" s="39">
        <f>U208-$U$241</f>
        <v>513333.33333333331</v>
      </c>
      <c r="W208" s="38">
        <f t="shared" si="8"/>
        <v>0.52666666666666662</v>
      </c>
      <c r="X208" s="38">
        <f>W208-$W$241</f>
        <v>0.51333333333333331</v>
      </c>
      <c r="Y208" s="19">
        <v>0</v>
      </c>
      <c r="Z208" s="19">
        <v>0</v>
      </c>
      <c r="AA208" s="20">
        <v>0</v>
      </c>
      <c r="AB208" s="20">
        <v>0</v>
      </c>
      <c r="AC208" s="20">
        <v>0</v>
      </c>
      <c r="AD208" t="s">
        <v>79</v>
      </c>
      <c r="AE208" s="21">
        <v>27</v>
      </c>
      <c r="AF208" s="21">
        <v>15</v>
      </c>
      <c r="AG208" t="s">
        <v>89</v>
      </c>
      <c r="AH208" t="s">
        <v>76</v>
      </c>
      <c r="AI208" t="s">
        <v>82</v>
      </c>
      <c r="AJ208" s="14" t="s">
        <v>76</v>
      </c>
      <c r="AK208" s="23" t="s">
        <v>6</v>
      </c>
      <c r="AL208" s="24" t="s">
        <v>89</v>
      </c>
    </row>
    <row r="209" spans="1:38" x14ac:dyDescent="0.35">
      <c r="A209" s="12">
        <v>44896</v>
      </c>
      <c r="B209" s="13" t="s">
        <v>134</v>
      </c>
      <c r="C209" t="s">
        <v>66</v>
      </c>
      <c r="D209" t="s">
        <v>69</v>
      </c>
      <c r="E209" s="14" t="s">
        <v>1</v>
      </c>
      <c r="F209" s="28">
        <v>44907</v>
      </c>
      <c r="G209" s="17">
        <v>0.93958333333333333</v>
      </c>
      <c r="H209" s="16">
        <v>9</v>
      </c>
      <c r="I209" s="14">
        <v>9</v>
      </c>
      <c r="J209" s="14" t="s">
        <v>65</v>
      </c>
      <c r="K209" s="20">
        <v>2.31</v>
      </c>
      <c r="L209" s="20">
        <f t="shared" si="7"/>
        <v>1.71</v>
      </c>
      <c r="M209" s="28">
        <v>44912</v>
      </c>
      <c r="N209" s="17">
        <v>0.43958333333333338</v>
      </c>
      <c r="O209" s="14" t="s">
        <v>71</v>
      </c>
      <c r="P209" s="14">
        <v>2</v>
      </c>
      <c r="Q209" s="14" t="s">
        <v>75</v>
      </c>
      <c r="R209" s="18" t="s">
        <v>77</v>
      </c>
      <c r="S209" s="21">
        <v>530000</v>
      </c>
      <c r="T209" s="38" t="s">
        <v>6</v>
      </c>
      <c r="U209" s="39" t="s">
        <v>6</v>
      </c>
      <c r="V209" s="39" t="s">
        <v>6</v>
      </c>
      <c r="W209" s="38" t="s">
        <v>6</v>
      </c>
      <c r="X209" s="38" t="s">
        <v>6</v>
      </c>
      <c r="Y209" s="19">
        <v>0</v>
      </c>
      <c r="Z209" s="19">
        <v>0</v>
      </c>
      <c r="AA209" s="20">
        <v>0</v>
      </c>
      <c r="AB209" s="20">
        <v>0</v>
      </c>
      <c r="AC209" s="20">
        <v>0</v>
      </c>
      <c r="AD209" t="s">
        <v>79</v>
      </c>
      <c r="AE209" s="21">
        <v>29</v>
      </c>
      <c r="AF209" s="21">
        <v>15</v>
      </c>
      <c r="AG209" t="s">
        <v>89</v>
      </c>
      <c r="AH209" t="s">
        <v>76</v>
      </c>
      <c r="AI209" t="s">
        <v>82</v>
      </c>
      <c r="AJ209" s="14" t="s">
        <v>71</v>
      </c>
      <c r="AK209" s="23" t="s">
        <v>141</v>
      </c>
      <c r="AL209" s="24" t="s">
        <v>89</v>
      </c>
    </row>
    <row r="210" spans="1:38" x14ac:dyDescent="0.35">
      <c r="A210" s="12">
        <v>44896</v>
      </c>
      <c r="B210" s="13" t="s">
        <v>134</v>
      </c>
      <c r="C210" t="s">
        <v>66</v>
      </c>
      <c r="D210" t="s">
        <v>69</v>
      </c>
      <c r="E210" s="14" t="s">
        <v>1</v>
      </c>
      <c r="F210" s="28">
        <v>44907</v>
      </c>
      <c r="G210" s="17">
        <v>0.93958333333333333</v>
      </c>
      <c r="H210" s="16">
        <v>9</v>
      </c>
      <c r="I210" s="14">
        <v>9</v>
      </c>
      <c r="J210" s="14" t="s">
        <v>65</v>
      </c>
      <c r="K210" s="20">
        <v>2.31</v>
      </c>
      <c r="L210" s="20">
        <f t="shared" si="7"/>
        <v>1.71</v>
      </c>
      <c r="M210" s="28">
        <v>44912</v>
      </c>
      <c r="N210" s="17">
        <v>0.44166666666666665</v>
      </c>
      <c r="O210" s="14" t="s">
        <v>71</v>
      </c>
      <c r="P210" s="14">
        <v>3</v>
      </c>
      <c r="Q210" s="14" t="s">
        <v>75</v>
      </c>
      <c r="R210" s="18" t="s">
        <v>77</v>
      </c>
      <c r="S210" s="21">
        <v>550000</v>
      </c>
      <c r="T210" s="38" t="s">
        <v>6</v>
      </c>
      <c r="U210" s="39" t="s">
        <v>6</v>
      </c>
      <c r="V210" s="39" t="s">
        <v>6</v>
      </c>
      <c r="W210" s="38" t="s">
        <v>6</v>
      </c>
      <c r="X210" s="38" t="s">
        <v>6</v>
      </c>
      <c r="Y210" s="19">
        <v>0</v>
      </c>
      <c r="Z210" s="19">
        <v>0</v>
      </c>
      <c r="AA210" s="20">
        <v>0</v>
      </c>
      <c r="AB210" s="20">
        <v>0</v>
      </c>
      <c r="AC210" s="20">
        <v>0</v>
      </c>
      <c r="AD210" t="s">
        <v>79</v>
      </c>
      <c r="AE210" s="21">
        <v>30</v>
      </c>
      <c r="AF210" s="21">
        <v>15</v>
      </c>
      <c r="AG210" t="s">
        <v>89</v>
      </c>
      <c r="AH210" t="s">
        <v>76</v>
      </c>
      <c r="AI210" t="s">
        <v>82</v>
      </c>
      <c r="AJ210" s="14" t="s">
        <v>71</v>
      </c>
      <c r="AK210" s="23" t="s">
        <v>141</v>
      </c>
      <c r="AL210" s="24" t="s">
        <v>89</v>
      </c>
    </row>
    <row r="211" spans="1:38" x14ac:dyDescent="0.35">
      <c r="A211" s="12">
        <v>44896</v>
      </c>
      <c r="B211" s="13" t="s">
        <v>134</v>
      </c>
      <c r="C211" t="s">
        <v>66</v>
      </c>
      <c r="D211" t="s">
        <v>69</v>
      </c>
      <c r="E211" s="14" t="s">
        <v>1</v>
      </c>
      <c r="F211" s="28">
        <v>44907</v>
      </c>
      <c r="G211" s="17">
        <v>0.94236111111111109</v>
      </c>
      <c r="H211" s="16">
        <v>10</v>
      </c>
      <c r="I211" s="14">
        <v>10</v>
      </c>
      <c r="J211" s="14" t="s">
        <v>65</v>
      </c>
      <c r="K211" s="20">
        <v>2.3199999999999998</v>
      </c>
      <c r="L211" s="20">
        <f t="shared" si="7"/>
        <v>1.7199999999999998</v>
      </c>
      <c r="M211" s="28">
        <v>44912</v>
      </c>
      <c r="N211" s="17">
        <v>0.4458333333333333</v>
      </c>
      <c r="O211" s="14" t="s">
        <v>71</v>
      </c>
      <c r="P211" s="14">
        <v>1</v>
      </c>
      <c r="Q211" s="14" t="s">
        <v>75</v>
      </c>
      <c r="R211" s="18" t="s">
        <v>77</v>
      </c>
      <c r="S211" s="21">
        <v>290000</v>
      </c>
      <c r="T211" s="38">
        <f>(_xlfn.STDEV.P(S211:S213)/AVERAGE(S211:S213))*100</f>
        <v>14.872572596489825</v>
      </c>
      <c r="U211" s="39">
        <f>AVERAGE(S211:S213)</f>
        <v>360000</v>
      </c>
      <c r="V211" s="39">
        <f>U211-$U$241</f>
        <v>346666.66666666669</v>
      </c>
      <c r="W211" s="38">
        <f t="shared" si="8"/>
        <v>0.36</v>
      </c>
      <c r="X211" s="38">
        <f>W211-$W$241</f>
        <v>0.34666666666666668</v>
      </c>
      <c r="Y211" s="19">
        <v>0</v>
      </c>
      <c r="Z211" s="19">
        <v>0</v>
      </c>
      <c r="AA211" s="20">
        <v>0</v>
      </c>
      <c r="AB211" s="20">
        <v>0</v>
      </c>
      <c r="AC211" s="20">
        <v>0</v>
      </c>
      <c r="AD211" t="s">
        <v>79</v>
      </c>
      <c r="AE211" s="21">
        <v>16</v>
      </c>
      <c r="AF211" s="21">
        <v>15</v>
      </c>
      <c r="AG211" t="s">
        <v>89</v>
      </c>
      <c r="AH211" t="s">
        <v>76</v>
      </c>
      <c r="AI211" t="s">
        <v>82</v>
      </c>
      <c r="AJ211" s="14" t="s">
        <v>76</v>
      </c>
      <c r="AK211" s="23" t="s">
        <v>6</v>
      </c>
      <c r="AL211" s="24" t="s">
        <v>89</v>
      </c>
    </row>
    <row r="212" spans="1:38" x14ac:dyDescent="0.35">
      <c r="A212" s="12">
        <v>44896</v>
      </c>
      <c r="B212" s="13" t="s">
        <v>134</v>
      </c>
      <c r="C212" t="s">
        <v>66</v>
      </c>
      <c r="D212" t="s">
        <v>69</v>
      </c>
      <c r="E212" s="14" t="s">
        <v>1</v>
      </c>
      <c r="F212" s="28">
        <v>44907</v>
      </c>
      <c r="G212" s="17">
        <v>0.94236111111111109</v>
      </c>
      <c r="H212" s="16">
        <v>10</v>
      </c>
      <c r="I212" s="14">
        <v>10</v>
      </c>
      <c r="J212" s="14" t="s">
        <v>65</v>
      </c>
      <c r="K212" s="20">
        <v>2.3199999999999998</v>
      </c>
      <c r="L212" s="20">
        <f t="shared" si="7"/>
        <v>1.7199999999999998</v>
      </c>
      <c r="M212" s="28">
        <v>44912</v>
      </c>
      <c r="N212" s="17">
        <v>0.44722222222222219</v>
      </c>
      <c r="O212" s="14" t="s">
        <v>71</v>
      </c>
      <c r="P212" s="14">
        <v>2</v>
      </c>
      <c r="Q212" s="14" t="s">
        <v>75</v>
      </c>
      <c r="R212" s="18" t="s">
        <v>77</v>
      </c>
      <c r="S212" s="21">
        <v>420000</v>
      </c>
      <c r="T212" s="38" t="s">
        <v>6</v>
      </c>
      <c r="U212" s="39" t="s">
        <v>6</v>
      </c>
      <c r="V212" s="39" t="s">
        <v>6</v>
      </c>
      <c r="W212" s="38" t="s">
        <v>6</v>
      </c>
      <c r="X212" s="38" t="s">
        <v>6</v>
      </c>
      <c r="Y212" s="19">
        <v>0</v>
      </c>
      <c r="Z212" s="19">
        <v>0</v>
      </c>
      <c r="AA212" s="20">
        <v>0</v>
      </c>
      <c r="AB212" s="20">
        <v>0</v>
      </c>
      <c r="AC212" s="20">
        <v>0</v>
      </c>
      <c r="AD212" t="s">
        <v>79</v>
      </c>
      <c r="AE212" s="21">
        <v>23</v>
      </c>
      <c r="AF212" s="21">
        <v>15</v>
      </c>
      <c r="AG212" t="s">
        <v>89</v>
      </c>
      <c r="AH212" t="s">
        <v>76</v>
      </c>
      <c r="AI212" t="s">
        <v>82</v>
      </c>
      <c r="AJ212" s="14" t="s">
        <v>71</v>
      </c>
      <c r="AK212" s="23" t="s">
        <v>141</v>
      </c>
      <c r="AL212" s="24" t="s">
        <v>89</v>
      </c>
    </row>
    <row r="213" spans="1:38" x14ac:dyDescent="0.35">
      <c r="A213" s="12">
        <v>44896</v>
      </c>
      <c r="B213" s="13" t="s">
        <v>134</v>
      </c>
      <c r="C213" t="s">
        <v>66</v>
      </c>
      <c r="D213" t="s">
        <v>69</v>
      </c>
      <c r="E213" s="14" t="s">
        <v>1</v>
      </c>
      <c r="F213" s="28">
        <v>44907</v>
      </c>
      <c r="G213" s="17">
        <v>0.94236111111111109</v>
      </c>
      <c r="H213" s="16">
        <v>10</v>
      </c>
      <c r="I213" s="14">
        <v>10</v>
      </c>
      <c r="J213" s="14" t="s">
        <v>65</v>
      </c>
      <c r="K213" s="20">
        <v>2.3199999999999998</v>
      </c>
      <c r="L213" s="20">
        <f t="shared" si="7"/>
        <v>1.7199999999999998</v>
      </c>
      <c r="M213" s="28">
        <v>44912</v>
      </c>
      <c r="N213" s="17">
        <v>0.45069444444444445</v>
      </c>
      <c r="O213" s="14" t="s">
        <v>71</v>
      </c>
      <c r="P213" s="14">
        <v>3</v>
      </c>
      <c r="Q213" s="14" t="s">
        <v>75</v>
      </c>
      <c r="R213" s="18" t="s">
        <v>77</v>
      </c>
      <c r="S213" s="21">
        <v>370000</v>
      </c>
      <c r="T213" s="38" t="s">
        <v>6</v>
      </c>
      <c r="U213" s="39" t="s">
        <v>6</v>
      </c>
      <c r="V213" s="39" t="s">
        <v>6</v>
      </c>
      <c r="W213" s="38" t="s">
        <v>6</v>
      </c>
      <c r="X213" s="38" t="s">
        <v>6</v>
      </c>
      <c r="Y213" s="19">
        <v>0</v>
      </c>
      <c r="Z213" s="19">
        <v>0</v>
      </c>
      <c r="AA213" s="20">
        <v>0</v>
      </c>
      <c r="AB213" s="20">
        <v>0</v>
      </c>
      <c r="AC213" s="20">
        <v>0</v>
      </c>
      <c r="AD213" t="s">
        <v>79</v>
      </c>
      <c r="AE213" s="21">
        <v>20</v>
      </c>
      <c r="AF213" s="21">
        <v>15</v>
      </c>
      <c r="AG213" t="s">
        <v>89</v>
      </c>
      <c r="AH213" t="s">
        <v>76</v>
      </c>
      <c r="AI213" t="s">
        <v>82</v>
      </c>
      <c r="AJ213" s="14" t="s">
        <v>71</v>
      </c>
      <c r="AK213" s="23" t="s">
        <v>141</v>
      </c>
      <c r="AL213" s="24" t="s">
        <v>89</v>
      </c>
    </row>
    <row r="214" spans="1:38" x14ac:dyDescent="0.35">
      <c r="A214" s="12">
        <v>44896</v>
      </c>
      <c r="B214" s="13" t="s">
        <v>134</v>
      </c>
      <c r="C214" t="s">
        <v>66</v>
      </c>
      <c r="D214" t="s">
        <v>69</v>
      </c>
      <c r="E214" s="14" t="s">
        <v>1</v>
      </c>
      <c r="F214" s="28">
        <v>44907</v>
      </c>
      <c r="G214" s="17">
        <v>0.94444444444444453</v>
      </c>
      <c r="H214" s="16">
        <v>11</v>
      </c>
      <c r="I214" s="14">
        <v>11</v>
      </c>
      <c r="J214" s="14" t="s">
        <v>65</v>
      </c>
      <c r="K214" s="20">
        <v>2.3199999999999998</v>
      </c>
      <c r="L214" s="20">
        <f t="shared" si="7"/>
        <v>1.7199999999999998</v>
      </c>
      <c r="M214" s="28">
        <v>44912</v>
      </c>
      <c r="N214" s="17">
        <v>0.45555555555555555</v>
      </c>
      <c r="O214" s="14" t="s">
        <v>71</v>
      </c>
      <c r="P214" s="14">
        <v>1</v>
      </c>
      <c r="Q214" s="14" t="s">
        <v>75</v>
      </c>
      <c r="R214" s="18" t="s">
        <v>77</v>
      </c>
      <c r="S214" s="21">
        <v>570000</v>
      </c>
      <c r="T214" s="38">
        <f>(_xlfn.STDEV.P(S214:S216)/AVERAGE(S214:S216))*100</f>
        <v>17.117408421764807</v>
      </c>
      <c r="U214" s="39">
        <f>AVERAGE(S214:S216)</f>
        <v>460000</v>
      </c>
      <c r="V214" s="39">
        <f>U214-$U$241</f>
        <v>446666.66666666669</v>
      </c>
      <c r="W214" s="38">
        <f t="shared" si="8"/>
        <v>0.46</v>
      </c>
      <c r="X214" s="38">
        <f>W214-$W$241</f>
        <v>0.44666666666666671</v>
      </c>
      <c r="Y214" s="19">
        <v>0</v>
      </c>
      <c r="Z214" s="19">
        <v>0</v>
      </c>
      <c r="AA214" s="20">
        <v>0</v>
      </c>
      <c r="AB214" s="20">
        <v>0</v>
      </c>
      <c r="AC214" s="20">
        <v>0</v>
      </c>
      <c r="AD214" t="s">
        <v>79</v>
      </c>
      <c r="AE214" s="21">
        <v>31</v>
      </c>
      <c r="AF214" s="21">
        <v>15</v>
      </c>
      <c r="AG214" t="s">
        <v>89</v>
      </c>
      <c r="AH214" t="s">
        <v>76</v>
      </c>
      <c r="AI214" t="s">
        <v>82</v>
      </c>
      <c r="AJ214" s="14" t="s">
        <v>76</v>
      </c>
      <c r="AK214" s="23" t="s">
        <v>6</v>
      </c>
      <c r="AL214" s="24" t="s">
        <v>89</v>
      </c>
    </row>
    <row r="215" spans="1:38" x14ac:dyDescent="0.35">
      <c r="A215" s="12">
        <v>44896</v>
      </c>
      <c r="B215" s="13" t="s">
        <v>134</v>
      </c>
      <c r="C215" t="s">
        <v>66</v>
      </c>
      <c r="D215" t="s">
        <v>69</v>
      </c>
      <c r="E215" s="14" t="s">
        <v>1</v>
      </c>
      <c r="F215" s="28">
        <v>44907</v>
      </c>
      <c r="G215" s="17">
        <v>0.94444444444444453</v>
      </c>
      <c r="H215" s="16">
        <v>11</v>
      </c>
      <c r="I215" s="14">
        <v>11</v>
      </c>
      <c r="J215" s="14" t="s">
        <v>65</v>
      </c>
      <c r="K215" s="20">
        <v>2.3199999999999998</v>
      </c>
      <c r="L215" s="20">
        <f t="shared" si="7"/>
        <v>1.7199999999999998</v>
      </c>
      <c r="M215" s="28">
        <v>44912</v>
      </c>
      <c r="N215" s="17">
        <v>0.45902777777777781</v>
      </c>
      <c r="O215" s="14" t="s">
        <v>71</v>
      </c>
      <c r="P215" s="14">
        <v>2</v>
      </c>
      <c r="Q215" s="14" t="s">
        <v>75</v>
      </c>
      <c r="R215" s="18" t="s">
        <v>77</v>
      </c>
      <c r="S215" s="21">
        <v>420000</v>
      </c>
      <c r="T215" s="38" t="s">
        <v>6</v>
      </c>
      <c r="U215" s="39" t="s">
        <v>6</v>
      </c>
      <c r="V215" s="39" t="s">
        <v>6</v>
      </c>
      <c r="W215" s="38" t="s">
        <v>6</v>
      </c>
      <c r="X215" s="38" t="s">
        <v>6</v>
      </c>
      <c r="Y215" s="19">
        <v>0</v>
      </c>
      <c r="Z215" s="19">
        <v>0</v>
      </c>
      <c r="AA215" s="20">
        <v>0</v>
      </c>
      <c r="AB215" s="20">
        <v>0</v>
      </c>
      <c r="AC215" s="20">
        <v>0</v>
      </c>
      <c r="AD215" t="s">
        <v>79</v>
      </c>
      <c r="AE215" s="21">
        <v>23</v>
      </c>
      <c r="AF215" s="21">
        <v>15</v>
      </c>
      <c r="AG215" t="s">
        <v>89</v>
      </c>
      <c r="AH215" t="s">
        <v>76</v>
      </c>
      <c r="AI215" t="s">
        <v>82</v>
      </c>
      <c r="AJ215" s="14" t="s">
        <v>71</v>
      </c>
      <c r="AK215" s="23" t="s">
        <v>141</v>
      </c>
      <c r="AL215" s="24" t="s">
        <v>89</v>
      </c>
    </row>
    <row r="216" spans="1:38" x14ac:dyDescent="0.35">
      <c r="A216" s="12">
        <v>44896</v>
      </c>
      <c r="B216" s="13" t="s">
        <v>134</v>
      </c>
      <c r="C216" t="s">
        <v>66</v>
      </c>
      <c r="D216" t="s">
        <v>69</v>
      </c>
      <c r="E216" s="14" t="s">
        <v>1</v>
      </c>
      <c r="F216" s="28">
        <v>44907</v>
      </c>
      <c r="G216" s="17">
        <v>0.94444444444444453</v>
      </c>
      <c r="H216" s="16">
        <v>11</v>
      </c>
      <c r="I216" s="14">
        <v>11</v>
      </c>
      <c r="J216" s="14" t="s">
        <v>65</v>
      </c>
      <c r="K216" s="20">
        <v>2.3199999999999998</v>
      </c>
      <c r="L216" s="20">
        <f t="shared" si="7"/>
        <v>1.7199999999999998</v>
      </c>
      <c r="M216" s="28">
        <v>44912</v>
      </c>
      <c r="N216" s="17">
        <v>0.46111111111111108</v>
      </c>
      <c r="O216" s="14" t="s">
        <v>71</v>
      </c>
      <c r="P216" s="14">
        <v>3</v>
      </c>
      <c r="Q216" s="14" t="s">
        <v>75</v>
      </c>
      <c r="R216" s="18" t="s">
        <v>77</v>
      </c>
      <c r="S216" s="21">
        <v>390000</v>
      </c>
      <c r="T216" s="38" t="s">
        <v>6</v>
      </c>
      <c r="U216" s="39" t="s">
        <v>6</v>
      </c>
      <c r="V216" s="39" t="s">
        <v>6</v>
      </c>
      <c r="W216" s="38" t="s">
        <v>6</v>
      </c>
      <c r="X216" s="38" t="s">
        <v>6</v>
      </c>
      <c r="Y216" s="19">
        <v>0</v>
      </c>
      <c r="Z216" s="19">
        <v>0</v>
      </c>
      <c r="AA216" s="20">
        <v>0</v>
      </c>
      <c r="AB216" s="20">
        <v>0</v>
      </c>
      <c r="AC216" s="20">
        <v>0</v>
      </c>
      <c r="AD216" t="s">
        <v>79</v>
      </c>
      <c r="AE216" s="21">
        <v>21</v>
      </c>
      <c r="AF216" s="21">
        <v>15</v>
      </c>
      <c r="AG216" t="s">
        <v>89</v>
      </c>
      <c r="AH216" t="s">
        <v>76</v>
      </c>
      <c r="AI216" t="s">
        <v>82</v>
      </c>
      <c r="AJ216" s="14" t="s">
        <v>71</v>
      </c>
      <c r="AK216" s="23" t="s">
        <v>141</v>
      </c>
      <c r="AL216" s="24" t="s">
        <v>89</v>
      </c>
    </row>
    <row r="217" spans="1:38" x14ac:dyDescent="0.35">
      <c r="A217" s="12">
        <v>44896</v>
      </c>
      <c r="B217" s="13" t="s">
        <v>134</v>
      </c>
      <c r="C217" t="s">
        <v>66</v>
      </c>
      <c r="D217" t="s">
        <v>69</v>
      </c>
      <c r="E217" s="14" t="s">
        <v>1</v>
      </c>
      <c r="F217" s="28">
        <v>44907</v>
      </c>
      <c r="G217" s="17">
        <v>0.94652777777777775</v>
      </c>
      <c r="H217" s="16">
        <v>12</v>
      </c>
      <c r="I217" s="14">
        <v>12</v>
      </c>
      <c r="J217" s="14" t="s">
        <v>65</v>
      </c>
      <c r="K217" s="20">
        <v>2.1800000000000002</v>
      </c>
      <c r="L217" s="20">
        <f t="shared" si="7"/>
        <v>1.58</v>
      </c>
      <c r="M217" s="28">
        <v>44912</v>
      </c>
      <c r="N217" s="17">
        <v>0.46388888888888885</v>
      </c>
      <c r="O217" s="14" t="s">
        <v>71</v>
      </c>
      <c r="P217" s="14">
        <v>1</v>
      </c>
      <c r="Q217" s="14" t="s">
        <v>75</v>
      </c>
      <c r="R217" s="18" t="s">
        <v>77</v>
      </c>
      <c r="S217" s="21">
        <v>390000</v>
      </c>
      <c r="T217" s="38">
        <f>(_xlfn.STDEV.P(S217:S219)/AVERAGE(S217:S219))*100</f>
        <v>16.256866681058629</v>
      </c>
      <c r="U217" s="39">
        <f>AVERAGE(S217:S219)</f>
        <v>466666.66666666669</v>
      </c>
      <c r="V217" s="39">
        <f>U217-$U$241</f>
        <v>453333.33333333337</v>
      </c>
      <c r="W217" s="38">
        <f t="shared" si="8"/>
        <v>0.46666666666666667</v>
      </c>
      <c r="X217" s="38">
        <f>W217-$W$241</f>
        <v>0.45333333333333337</v>
      </c>
      <c r="Y217" s="19">
        <v>0</v>
      </c>
      <c r="Z217" s="19">
        <v>0</v>
      </c>
      <c r="AA217" s="20">
        <v>0</v>
      </c>
      <c r="AB217" s="20">
        <v>0</v>
      </c>
      <c r="AC217" s="20">
        <v>0</v>
      </c>
      <c r="AD217" t="s">
        <v>79</v>
      </c>
      <c r="AE217" s="21">
        <v>20</v>
      </c>
      <c r="AF217" s="21">
        <v>15</v>
      </c>
      <c r="AG217" t="s">
        <v>89</v>
      </c>
      <c r="AH217" t="s">
        <v>76</v>
      </c>
      <c r="AI217" t="s">
        <v>82</v>
      </c>
      <c r="AJ217" s="14" t="s">
        <v>76</v>
      </c>
      <c r="AK217" s="23" t="s">
        <v>6</v>
      </c>
      <c r="AL217" s="24" t="s">
        <v>89</v>
      </c>
    </row>
    <row r="218" spans="1:38" x14ac:dyDescent="0.35">
      <c r="A218" s="12">
        <v>44896</v>
      </c>
      <c r="B218" s="13" t="s">
        <v>134</v>
      </c>
      <c r="C218" t="s">
        <v>66</v>
      </c>
      <c r="D218" t="s">
        <v>69</v>
      </c>
      <c r="E218" s="14" t="s">
        <v>1</v>
      </c>
      <c r="F218" s="28">
        <v>44907</v>
      </c>
      <c r="G218" s="17">
        <v>0.94652777777777775</v>
      </c>
      <c r="H218" s="16">
        <v>12</v>
      </c>
      <c r="I218" s="14">
        <v>12</v>
      </c>
      <c r="J218" s="14" t="s">
        <v>65</v>
      </c>
      <c r="K218" s="20">
        <v>2.1800000000000002</v>
      </c>
      <c r="L218" s="20">
        <f t="shared" si="7"/>
        <v>1.58</v>
      </c>
      <c r="M218" s="28">
        <v>44912</v>
      </c>
      <c r="N218" s="17">
        <v>0.46527777777777773</v>
      </c>
      <c r="O218" s="14" t="s">
        <v>71</v>
      </c>
      <c r="P218" s="14">
        <v>2</v>
      </c>
      <c r="Q218" s="14" t="s">
        <v>75</v>
      </c>
      <c r="R218" s="18" t="s">
        <v>77</v>
      </c>
      <c r="S218" s="21">
        <v>440000</v>
      </c>
      <c r="T218" s="38" t="s">
        <v>6</v>
      </c>
      <c r="U218" s="39" t="s">
        <v>6</v>
      </c>
      <c r="V218" s="39" t="s">
        <v>6</v>
      </c>
      <c r="W218" s="38" t="s">
        <v>6</v>
      </c>
      <c r="X218" s="38" t="s">
        <v>6</v>
      </c>
      <c r="Y218" s="19">
        <v>0</v>
      </c>
      <c r="Z218" s="19">
        <v>0</v>
      </c>
      <c r="AA218" s="20">
        <v>0</v>
      </c>
      <c r="AB218" s="20">
        <v>0</v>
      </c>
      <c r="AC218" s="20">
        <v>0</v>
      </c>
      <c r="AD218" t="s">
        <v>79</v>
      </c>
      <c r="AE218" s="21">
        <v>24</v>
      </c>
      <c r="AF218" s="21">
        <v>15</v>
      </c>
      <c r="AG218" t="s">
        <v>89</v>
      </c>
      <c r="AH218" t="s">
        <v>76</v>
      </c>
      <c r="AI218" t="s">
        <v>82</v>
      </c>
      <c r="AJ218" s="14" t="s">
        <v>71</v>
      </c>
      <c r="AK218" s="23" t="s">
        <v>141</v>
      </c>
      <c r="AL218" s="24" t="s">
        <v>89</v>
      </c>
    </row>
    <row r="219" spans="1:38" x14ac:dyDescent="0.35">
      <c r="A219" s="12">
        <v>44896</v>
      </c>
      <c r="B219" s="13" t="s">
        <v>134</v>
      </c>
      <c r="C219" t="s">
        <v>66</v>
      </c>
      <c r="D219" t="s">
        <v>69</v>
      </c>
      <c r="E219" s="14" t="s">
        <v>1</v>
      </c>
      <c r="F219" s="28">
        <v>44907</v>
      </c>
      <c r="G219" s="17">
        <v>0.94652777777777775</v>
      </c>
      <c r="H219" s="16">
        <v>12</v>
      </c>
      <c r="I219" s="14">
        <v>12</v>
      </c>
      <c r="J219" s="14" t="s">
        <v>65</v>
      </c>
      <c r="K219" s="20">
        <v>2.1800000000000002</v>
      </c>
      <c r="L219" s="20">
        <f t="shared" si="7"/>
        <v>1.58</v>
      </c>
      <c r="M219" s="28">
        <v>44912</v>
      </c>
      <c r="N219" s="17">
        <v>0.47083333333333338</v>
      </c>
      <c r="O219" s="14" t="s">
        <v>71</v>
      </c>
      <c r="P219" s="14">
        <v>3</v>
      </c>
      <c r="Q219" s="14" t="s">
        <v>75</v>
      </c>
      <c r="R219" s="18" t="s">
        <v>77</v>
      </c>
      <c r="S219" s="21">
        <v>570000</v>
      </c>
      <c r="T219" s="38" t="s">
        <v>6</v>
      </c>
      <c r="U219" s="39" t="s">
        <v>6</v>
      </c>
      <c r="V219" s="39" t="s">
        <v>6</v>
      </c>
      <c r="W219" s="38" t="s">
        <v>6</v>
      </c>
      <c r="X219" s="38" t="s">
        <v>6</v>
      </c>
      <c r="Y219" s="19">
        <v>0</v>
      </c>
      <c r="Z219" s="19">
        <v>0</v>
      </c>
      <c r="AA219" s="20">
        <v>0</v>
      </c>
      <c r="AB219" s="20">
        <v>0</v>
      </c>
      <c r="AC219" s="20">
        <v>0</v>
      </c>
      <c r="AD219" t="s">
        <v>79</v>
      </c>
      <c r="AE219" s="21">
        <v>31</v>
      </c>
      <c r="AF219" s="21">
        <v>15</v>
      </c>
      <c r="AG219" t="s">
        <v>89</v>
      </c>
      <c r="AH219" t="s">
        <v>76</v>
      </c>
      <c r="AI219" t="s">
        <v>82</v>
      </c>
      <c r="AJ219" s="14" t="s">
        <v>71</v>
      </c>
      <c r="AK219" s="23" t="s">
        <v>141</v>
      </c>
      <c r="AL219" s="24" t="s">
        <v>89</v>
      </c>
    </row>
    <row r="220" spans="1:38" x14ac:dyDescent="0.35">
      <c r="A220" s="12">
        <v>44896</v>
      </c>
      <c r="B220" s="13" t="s">
        <v>134</v>
      </c>
      <c r="C220" t="s">
        <v>66</v>
      </c>
      <c r="D220" t="s">
        <v>69</v>
      </c>
      <c r="E220" s="14" t="s">
        <v>1</v>
      </c>
      <c r="F220" s="28">
        <v>44907</v>
      </c>
      <c r="G220" s="17">
        <v>0.94791666666666663</v>
      </c>
      <c r="H220" s="16">
        <v>13</v>
      </c>
      <c r="I220" s="14">
        <v>13</v>
      </c>
      <c r="J220" s="14" t="s">
        <v>65</v>
      </c>
      <c r="K220" s="20">
        <v>2.06</v>
      </c>
      <c r="L220" s="20">
        <f t="shared" si="7"/>
        <v>1.46</v>
      </c>
      <c r="M220" s="28">
        <v>44912</v>
      </c>
      <c r="N220" s="17">
        <v>0.47361111111111115</v>
      </c>
      <c r="O220" s="14" t="s">
        <v>71</v>
      </c>
      <c r="P220" s="14">
        <v>1</v>
      </c>
      <c r="Q220" s="14" t="s">
        <v>75</v>
      </c>
      <c r="R220" s="18" t="s">
        <v>77</v>
      </c>
      <c r="S220" s="21">
        <v>290000</v>
      </c>
      <c r="T220" s="38">
        <f>(_xlfn.STDEV.P(S220:S222)/AVERAGE(S220:S222))*100</f>
        <v>12.854304227228269</v>
      </c>
      <c r="U220" s="39">
        <f>AVERAGE(S220:S222)</f>
        <v>313333.33333333331</v>
      </c>
      <c r="V220" s="39">
        <f>U220-$U$241</f>
        <v>300000</v>
      </c>
      <c r="W220" s="38">
        <f t="shared" si="8"/>
        <v>0.3133333333333333</v>
      </c>
      <c r="X220" s="38">
        <f>W220-$W$241</f>
        <v>0.3</v>
      </c>
      <c r="Y220" s="19">
        <v>0</v>
      </c>
      <c r="Z220" s="19">
        <v>0</v>
      </c>
      <c r="AA220" s="20">
        <v>0</v>
      </c>
      <c r="AB220" s="20">
        <v>0</v>
      </c>
      <c r="AC220" s="20">
        <v>0</v>
      </c>
      <c r="AD220" t="s">
        <v>79</v>
      </c>
      <c r="AE220" s="21">
        <v>16</v>
      </c>
      <c r="AF220" s="21">
        <v>15</v>
      </c>
      <c r="AG220" t="s">
        <v>89</v>
      </c>
      <c r="AH220" t="s">
        <v>76</v>
      </c>
      <c r="AI220" t="s">
        <v>82</v>
      </c>
      <c r="AJ220" s="14" t="s">
        <v>76</v>
      </c>
      <c r="AK220" s="23" t="s">
        <v>6</v>
      </c>
      <c r="AL220" s="24" t="s">
        <v>89</v>
      </c>
    </row>
    <row r="221" spans="1:38" x14ac:dyDescent="0.35">
      <c r="A221" s="12">
        <v>44896</v>
      </c>
      <c r="B221" s="13" t="s">
        <v>134</v>
      </c>
      <c r="C221" t="s">
        <v>66</v>
      </c>
      <c r="D221" t="s">
        <v>69</v>
      </c>
      <c r="E221" s="14" t="s">
        <v>1</v>
      </c>
      <c r="F221" s="28">
        <v>44907</v>
      </c>
      <c r="G221" s="17">
        <v>0.94791666666666663</v>
      </c>
      <c r="H221" s="16">
        <v>13</v>
      </c>
      <c r="I221" s="14">
        <v>13</v>
      </c>
      <c r="J221" s="14" t="s">
        <v>65</v>
      </c>
      <c r="K221" s="20">
        <v>2.06</v>
      </c>
      <c r="L221" s="20">
        <f t="shared" si="7"/>
        <v>1.46</v>
      </c>
      <c r="M221" s="28">
        <v>44912</v>
      </c>
      <c r="N221" s="17">
        <v>0.47638888888888892</v>
      </c>
      <c r="O221" s="14" t="s">
        <v>71</v>
      </c>
      <c r="P221" s="14">
        <v>2</v>
      </c>
      <c r="Q221" s="14" t="s">
        <v>75</v>
      </c>
      <c r="R221" s="18" t="s">
        <v>77</v>
      </c>
      <c r="S221" s="21">
        <v>370000</v>
      </c>
      <c r="T221" s="38" t="s">
        <v>6</v>
      </c>
      <c r="U221" s="39" t="s">
        <v>6</v>
      </c>
      <c r="V221" s="39" t="s">
        <v>6</v>
      </c>
      <c r="W221" s="38" t="s">
        <v>6</v>
      </c>
      <c r="X221" s="38" t="s">
        <v>6</v>
      </c>
      <c r="Y221" s="19">
        <v>0</v>
      </c>
      <c r="Z221" s="19">
        <v>0</v>
      </c>
      <c r="AA221" s="20">
        <v>0</v>
      </c>
      <c r="AB221" s="20">
        <v>0</v>
      </c>
      <c r="AC221" s="20">
        <v>0</v>
      </c>
      <c r="AD221" t="s">
        <v>79</v>
      </c>
      <c r="AE221" s="21">
        <v>20</v>
      </c>
      <c r="AF221" s="21">
        <v>15</v>
      </c>
      <c r="AG221" t="s">
        <v>89</v>
      </c>
      <c r="AH221" t="s">
        <v>76</v>
      </c>
      <c r="AI221" t="s">
        <v>82</v>
      </c>
      <c r="AJ221" s="14" t="s">
        <v>71</v>
      </c>
      <c r="AK221" s="23" t="s">
        <v>141</v>
      </c>
      <c r="AL221" s="24" t="s">
        <v>89</v>
      </c>
    </row>
    <row r="222" spans="1:38" x14ac:dyDescent="0.35">
      <c r="A222" s="12">
        <v>44896</v>
      </c>
      <c r="B222" s="13" t="s">
        <v>134</v>
      </c>
      <c r="C222" t="s">
        <v>66</v>
      </c>
      <c r="D222" t="s">
        <v>69</v>
      </c>
      <c r="E222" s="14" t="s">
        <v>1</v>
      </c>
      <c r="F222" s="28">
        <v>44907</v>
      </c>
      <c r="G222" s="17">
        <v>0.94791666666666663</v>
      </c>
      <c r="H222" s="16">
        <v>13</v>
      </c>
      <c r="I222" s="14">
        <v>13</v>
      </c>
      <c r="J222" s="14" t="s">
        <v>65</v>
      </c>
      <c r="K222" s="20">
        <v>2.06</v>
      </c>
      <c r="L222" s="20">
        <f t="shared" si="7"/>
        <v>1.46</v>
      </c>
      <c r="M222" s="28">
        <v>44912</v>
      </c>
      <c r="N222" s="17">
        <v>0.47847222222222219</v>
      </c>
      <c r="O222" s="14" t="s">
        <v>71</v>
      </c>
      <c r="P222" s="14">
        <v>3</v>
      </c>
      <c r="Q222" s="14" t="s">
        <v>75</v>
      </c>
      <c r="R222" s="18" t="s">
        <v>77</v>
      </c>
      <c r="S222" s="21">
        <v>280000</v>
      </c>
      <c r="T222" s="38" t="s">
        <v>6</v>
      </c>
      <c r="U222" s="39" t="s">
        <v>6</v>
      </c>
      <c r="V222" s="39" t="s">
        <v>6</v>
      </c>
      <c r="W222" s="38" t="s">
        <v>6</v>
      </c>
      <c r="X222" s="38" t="s">
        <v>6</v>
      </c>
      <c r="Y222" s="19">
        <v>0</v>
      </c>
      <c r="Z222" s="19">
        <v>0</v>
      </c>
      <c r="AA222" s="20">
        <v>0</v>
      </c>
      <c r="AB222" s="20">
        <v>0</v>
      </c>
      <c r="AC222" s="20">
        <v>0</v>
      </c>
      <c r="AD222" t="s">
        <v>79</v>
      </c>
      <c r="AE222" s="21">
        <v>15</v>
      </c>
      <c r="AF222" s="21">
        <v>15</v>
      </c>
      <c r="AG222" t="s">
        <v>89</v>
      </c>
      <c r="AH222" t="s">
        <v>76</v>
      </c>
      <c r="AI222" t="s">
        <v>82</v>
      </c>
      <c r="AJ222" s="14" t="s">
        <v>71</v>
      </c>
      <c r="AK222" s="23" t="s">
        <v>141</v>
      </c>
      <c r="AL222" s="24" t="s">
        <v>89</v>
      </c>
    </row>
    <row r="223" spans="1:38" x14ac:dyDescent="0.35">
      <c r="A223" s="12">
        <v>44896</v>
      </c>
      <c r="B223" s="13" t="s">
        <v>134</v>
      </c>
      <c r="C223" t="s">
        <v>66</v>
      </c>
      <c r="D223" t="s">
        <v>69</v>
      </c>
      <c r="E223" s="14" t="s">
        <v>1</v>
      </c>
      <c r="F223" s="28">
        <v>44907</v>
      </c>
      <c r="G223" s="17">
        <v>0.95208333333333339</v>
      </c>
      <c r="H223" s="16">
        <v>14</v>
      </c>
      <c r="I223" s="14">
        <v>14</v>
      </c>
      <c r="J223" s="14" t="s">
        <v>65</v>
      </c>
      <c r="K223" s="20">
        <v>1.7</v>
      </c>
      <c r="L223" s="20">
        <f t="shared" si="7"/>
        <v>1.1000000000000001</v>
      </c>
      <c r="M223" s="28">
        <v>44912</v>
      </c>
      <c r="N223" s="17">
        <v>0.4826388888888889</v>
      </c>
      <c r="O223" s="14" t="s">
        <v>71</v>
      </c>
      <c r="P223" s="14">
        <v>1</v>
      </c>
      <c r="Q223" s="14" t="s">
        <v>75</v>
      </c>
      <c r="R223" s="18" t="s">
        <v>77</v>
      </c>
      <c r="S223" s="21">
        <v>400000</v>
      </c>
      <c r="T223" s="38">
        <f>(_xlfn.STDEV.P(S223:S225)/AVERAGE(S223:S225))*100</f>
        <v>15.194030008967138</v>
      </c>
      <c r="U223" s="39">
        <f>AVERAGE(S223:S225)</f>
        <v>403333.33333333331</v>
      </c>
      <c r="V223" s="39">
        <f>U223-$U$241</f>
        <v>390000</v>
      </c>
      <c r="W223" s="38">
        <f t="shared" si="8"/>
        <v>0.40333333333333332</v>
      </c>
      <c r="X223" s="38">
        <f>W223-$W$241</f>
        <v>0.39</v>
      </c>
      <c r="Y223" s="19">
        <v>0</v>
      </c>
      <c r="Z223" s="19">
        <v>0</v>
      </c>
      <c r="AA223" s="20">
        <v>0</v>
      </c>
      <c r="AB223" s="20">
        <v>0</v>
      </c>
      <c r="AC223" s="20">
        <v>0</v>
      </c>
      <c r="AD223" t="s">
        <v>79</v>
      </c>
      <c r="AE223" s="21">
        <v>22</v>
      </c>
      <c r="AF223" s="21">
        <v>15</v>
      </c>
      <c r="AG223" t="s">
        <v>89</v>
      </c>
      <c r="AH223" t="s">
        <v>76</v>
      </c>
      <c r="AI223" t="s">
        <v>82</v>
      </c>
      <c r="AJ223" s="14" t="s">
        <v>76</v>
      </c>
      <c r="AK223" s="23" t="s">
        <v>6</v>
      </c>
      <c r="AL223" s="24" t="s">
        <v>89</v>
      </c>
    </row>
    <row r="224" spans="1:38" x14ac:dyDescent="0.35">
      <c r="A224" s="12">
        <v>44896</v>
      </c>
      <c r="B224" s="13" t="s">
        <v>134</v>
      </c>
      <c r="C224" t="s">
        <v>66</v>
      </c>
      <c r="D224" t="s">
        <v>69</v>
      </c>
      <c r="E224" s="14" t="s">
        <v>1</v>
      </c>
      <c r="F224" s="28">
        <v>44907</v>
      </c>
      <c r="G224" s="17">
        <v>0.95208333333333339</v>
      </c>
      <c r="H224" s="16">
        <v>14</v>
      </c>
      <c r="I224" s="14">
        <v>14</v>
      </c>
      <c r="J224" s="14" t="s">
        <v>65</v>
      </c>
      <c r="K224" s="20">
        <v>1.7</v>
      </c>
      <c r="L224" s="20">
        <f t="shared" si="7"/>
        <v>1.1000000000000001</v>
      </c>
      <c r="M224" s="28">
        <v>44912</v>
      </c>
      <c r="N224" s="17">
        <v>0.48472222222222222</v>
      </c>
      <c r="O224" s="14" t="s">
        <v>71</v>
      </c>
      <c r="P224" s="14">
        <v>2</v>
      </c>
      <c r="Q224" s="14" t="s">
        <v>75</v>
      </c>
      <c r="R224" s="18" t="s">
        <v>77</v>
      </c>
      <c r="S224" s="21">
        <v>480000</v>
      </c>
      <c r="T224" s="38" t="s">
        <v>6</v>
      </c>
      <c r="U224" s="39" t="s">
        <v>6</v>
      </c>
      <c r="V224" s="39" t="s">
        <v>6</v>
      </c>
      <c r="W224" s="38" t="s">
        <v>6</v>
      </c>
      <c r="X224" s="38" t="s">
        <v>6</v>
      </c>
      <c r="Y224" s="19">
        <v>0</v>
      </c>
      <c r="Z224" s="19">
        <v>0</v>
      </c>
      <c r="AA224" s="20">
        <v>0</v>
      </c>
      <c r="AB224" s="20">
        <v>0</v>
      </c>
      <c r="AC224" s="20">
        <v>0</v>
      </c>
      <c r="AD224" t="s">
        <v>79</v>
      </c>
      <c r="AE224" s="21">
        <v>26</v>
      </c>
      <c r="AF224" s="21">
        <v>15</v>
      </c>
      <c r="AG224" t="s">
        <v>89</v>
      </c>
      <c r="AH224" t="s">
        <v>76</v>
      </c>
      <c r="AI224" t="s">
        <v>82</v>
      </c>
      <c r="AJ224" s="14" t="s">
        <v>71</v>
      </c>
      <c r="AK224" s="23" t="s">
        <v>141</v>
      </c>
      <c r="AL224" s="24" t="s">
        <v>89</v>
      </c>
    </row>
    <row r="225" spans="1:38" x14ac:dyDescent="0.35">
      <c r="A225" s="12">
        <v>44896</v>
      </c>
      <c r="B225" s="13" t="s">
        <v>134</v>
      </c>
      <c r="C225" t="s">
        <v>66</v>
      </c>
      <c r="D225" t="s">
        <v>69</v>
      </c>
      <c r="E225" s="14" t="s">
        <v>1</v>
      </c>
      <c r="F225" s="28">
        <v>44907</v>
      </c>
      <c r="G225" s="17">
        <v>0.95208333333333339</v>
      </c>
      <c r="H225" s="16">
        <v>14</v>
      </c>
      <c r="I225" s="14">
        <v>14</v>
      </c>
      <c r="J225" s="14" t="s">
        <v>65</v>
      </c>
      <c r="K225" s="20">
        <v>1.7</v>
      </c>
      <c r="L225" s="20">
        <f t="shared" si="7"/>
        <v>1.1000000000000001</v>
      </c>
      <c r="M225" s="28">
        <v>44912</v>
      </c>
      <c r="N225" s="17">
        <v>0.48680555555555555</v>
      </c>
      <c r="O225" s="14" t="s">
        <v>71</v>
      </c>
      <c r="P225" s="14">
        <v>3</v>
      </c>
      <c r="Q225" s="14" t="s">
        <v>75</v>
      </c>
      <c r="R225" s="18" t="s">
        <v>77</v>
      </c>
      <c r="S225" s="21">
        <v>330000</v>
      </c>
      <c r="T225" s="38" t="s">
        <v>6</v>
      </c>
      <c r="U225" s="39" t="s">
        <v>6</v>
      </c>
      <c r="V225" s="39" t="s">
        <v>6</v>
      </c>
      <c r="W225" s="38" t="s">
        <v>6</v>
      </c>
      <c r="X225" s="38" t="s">
        <v>6</v>
      </c>
      <c r="Y225" s="19">
        <v>0</v>
      </c>
      <c r="Z225" s="19">
        <v>0</v>
      </c>
      <c r="AA225" s="20">
        <v>0</v>
      </c>
      <c r="AB225" s="20">
        <v>0</v>
      </c>
      <c r="AC225" s="20">
        <v>0</v>
      </c>
      <c r="AD225" t="s">
        <v>79</v>
      </c>
      <c r="AE225" s="21">
        <v>18</v>
      </c>
      <c r="AF225" s="21">
        <v>15</v>
      </c>
      <c r="AG225" t="s">
        <v>89</v>
      </c>
      <c r="AH225" t="s">
        <v>76</v>
      </c>
      <c r="AI225" t="s">
        <v>82</v>
      </c>
      <c r="AJ225" s="14" t="s">
        <v>71</v>
      </c>
      <c r="AK225" s="23" t="s">
        <v>141</v>
      </c>
      <c r="AL225" s="24" t="s">
        <v>89</v>
      </c>
    </row>
    <row r="226" spans="1:38" x14ac:dyDescent="0.35">
      <c r="A226" s="12">
        <v>44896</v>
      </c>
      <c r="B226" s="13" t="s">
        <v>134</v>
      </c>
      <c r="C226" t="s">
        <v>66</v>
      </c>
      <c r="D226" t="s">
        <v>69</v>
      </c>
      <c r="E226" s="14" t="s">
        <v>1</v>
      </c>
      <c r="F226" s="28">
        <v>44907</v>
      </c>
      <c r="G226" s="17">
        <v>0.9555555555555556</v>
      </c>
      <c r="H226" s="16">
        <v>15</v>
      </c>
      <c r="I226" s="14">
        <v>15</v>
      </c>
      <c r="J226" s="14" t="s">
        <v>65</v>
      </c>
      <c r="K226" s="20">
        <v>1.7</v>
      </c>
      <c r="L226" s="20">
        <f t="shared" si="7"/>
        <v>1.1000000000000001</v>
      </c>
      <c r="M226" s="28">
        <v>44912</v>
      </c>
      <c r="N226" s="17">
        <v>0.48958333333333331</v>
      </c>
      <c r="O226" s="14" t="s">
        <v>71</v>
      </c>
      <c r="P226" s="14">
        <v>1</v>
      </c>
      <c r="Q226" s="14" t="s">
        <v>75</v>
      </c>
      <c r="R226" s="18" t="s">
        <v>77</v>
      </c>
      <c r="S226" s="21">
        <v>330000</v>
      </c>
      <c r="T226" s="38">
        <f>(_xlfn.STDEV.P(S226:S228)/AVERAGE(S226:S228))*100</f>
        <v>8.1775563577109693</v>
      </c>
      <c r="U226" s="39">
        <f>AVERAGE(S226:S228)</f>
        <v>360000</v>
      </c>
      <c r="V226" s="39">
        <f>U226-$U$241</f>
        <v>346666.66666666669</v>
      </c>
      <c r="W226" s="38">
        <f t="shared" si="8"/>
        <v>0.36</v>
      </c>
      <c r="X226" s="38">
        <f>W226-$W$241</f>
        <v>0.34666666666666668</v>
      </c>
      <c r="Y226" s="19">
        <v>0</v>
      </c>
      <c r="Z226" s="19">
        <v>0</v>
      </c>
      <c r="AA226" s="20">
        <v>0</v>
      </c>
      <c r="AB226" s="20">
        <v>0</v>
      </c>
      <c r="AC226" s="20">
        <v>0</v>
      </c>
      <c r="AD226" t="s">
        <v>79</v>
      </c>
      <c r="AE226" s="21">
        <v>18</v>
      </c>
      <c r="AF226" s="21">
        <v>15</v>
      </c>
      <c r="AG226" t="s">
        <v>89</v>
      </c>
      <c r="AH226" t="s">
        <v>76</v>
      </c>
      <c r="AI226" t="s">
        <v>82</v>
      </c>
      <c r="AJ226" s="14" t="s">
        <v>76</v>
      </c>
      <c r="AK226" s="23" t="s">
        <v>6</v>
      </c>
      <c r="AL226" s="24" t="s">
        <v>89</v>
      </c>
    </row>
    <row r="227" spans="1:38" x14ac:dyDescent="0.35">
      <c r="A227" s="12">
        <v>44896</v>
      </c>
      <c r="B227" s="13" t="s">
        <v>134</v>
      </c>
      <c r="C227" t="s">
        <v>66</v>
      </c>
      <c r="D227" t="s">
        <v>69</v>
      </c>
      <c r="E227" s="14" t="s">
        <v>1</v>
      </c>
      <c r="F227" s="28">
        <v>44907</v>
      </c>
      <c r="G227" s="17">
        <v>0.9555555555555556</v>
      </c>
      <c r="H227" s="16">
        <v>15</v>
      </c>
      <c r="I227" s="14">
        <v>15</v>
      </c>
      <c r="J227" s="14" t="s">
        <v>65</v>
      </c>
      <c r="K227" s="20">
        <v>1.7</v>
      </c>
      <c r="L227" s="20">
        <f t="shared" si="7"/>
        <v>1.1000000000000001</v>
      </c>
      <c r="M227" s="28">
        <v>44912</v>
      </c>
      <c r="N227" s="17">
        <v>0.4916666666666667</v>
      </c>
      <c r="O227" s="14" t="s">
        <v>71</v>
      </c>
      <c r="P227" s="14">
        <v>2</v>
      </c>
      <c r="Q227" s="14" t="s">
        <v>75</v>
      </c>
      <c r="R227" s="18" t="s">
        <v>77</v>
      </c>
      <c r="S227" s="21">
        <v>400000</v>
      </c>
      <c r="T227" s="38" t="s">
        <v>6</v>
      </c>
      <c r="U227" s="39" t="s">
        <v>6</v>
      </c>
      <c r="V227" s="39" t="s">
        <v>6</v>
      </c>
      <c r="W227" s="38" t="s">
        <v>6</v>
      </c>
      <c r="X227" s="38" t="s">
        <v>6</v>
      </c>
      <c r="Y227" s="19">
        <v>0</v>
      </c>
      <c r="Z227" s="19">
        <v>0</v>
      </c>
      <c r="AA227" s="20">
        <v>0</v>
      </c>
      <c r="AB227" s="20">
        <v>0</v>
      </c>
      <c r="AC227" s="20">
        <v>0</v>
      </c>
      <c r="AD227" t="s">
        <v>79</v>
      </c>
      <c r="AE227" s="21">
        <v>22</v>
      </c>
      <c r="AF227" s="21">
        <v>15</v>
      </c>
      <c r="AG227" t="s">
        <v>89</v>
      </c>
      <c r="AH227" t="s">
        <v>76</v>
      </c>
      <c r="AI227" t="s">
        <v>82</v>
      </c>
      <c r="AJ227" s="14" t="s">
        <v>71</v>
      </c>
      <c r="AK227" s="23" t="s">
        <v>141</v>
      </c>
      <c r="AL227" s="24" t="s">
        <v>89</v>
      </c>
    </row>
    <row r="228" spans="1:38" x14ac:dyDescent="0.35">
      <c r="A228" s="12">
        <v>44896</v>
      </c>
      <c r="B228" s="13" t="s">
        <v>134</v>
      </c>
      <c r="C228" t="s">
        <v>66</v>
      </c>
      <c r="D228" t="s">
        <v>69</v>
      </c>
      <c r="E228" s="14" t="s">
        <v>1</v>
      </c>
      <c r="F228" s="28">
        <v>44907</v>
      </c>
      <c r="G228" s="17">
        <v>0.9555555555555556</v>
      </c>
      <c r="H228" s="16">
        <v>15</v>
      </c>
      <c r="I228" s="14">
        <v>15</v>
      </c>
      <c r="J228" s="14" t="s">
        <v>65</v>
      </c>
      <c r="K228" s="20">
        <v>1.7</v>
      </c>
      <c r="L228" s="20">
        <f t="shared" si="7"/>
        <v>1.1000000000000001</v>
      </c>
      <c r="M228" s="28">
        <v>44912</v>
      </c>
      <c r="N228" s="17">
        <v>0.49305555555555558</v>
      </c>
      <c r="O228" s="14" t="s">
        <v>71</v>
      </c>
      <c r="P228" s="14">
        <v>3</v>
      </c>
      <c r="Q228" s="14" t="s">
        <v>75</v>
      </c>
      <c r="R228" s="18" t="s">
        <v>77</v>
      </c>
      <c r="S228" s="21">
        <v>350000</v>
      </c>
      <c r="T228" s="38" t="s">
        <v>6</v>
      </c>
      <c r="U228" s="39" t="s">
        <v>6</v>
      </c>
      <c r="V228" s="39" t="s">
        <v>6</v>
      </c>
      <c r="W228" s="38" t="s">
        <v>6</v>
      </c>
      <c r="X228" s="38" t="s">
        <v>6</v>
      </c>
      <c r="Y228" s="19">
        <v>0</v>
      </c>
      <c r="Z228" s="19">
        <v>0</v>
      </c>
      <c r="AA228" s="20">
        <v>0</v>
      </c>
      <c r="AB228" s="20">
        <v>0</v>
      </c>
      <c r="AC228" s="20">
        <v>0</v>
      </c>
      <c r="AD228" t="s">
        <v>79</v>
      </c>
      <c r="AE228" s="21">
        <v>19</v>
      </c>
      <c r="AF228" s="21">
        <v>15</v>
      </c>
      <c r="AG228" t="s">
        <v>89</v>
      </c>
      <c r="AH228" t="s">
        <v>76</v>
      </c>
      <c r="AI228" t="s">
        <v>82</v>
      </c>
      <c r="AJ228" s="14" t="s">
        <v>71</v>
      </c>
      <c r="AK228" s="23" t="s">
        <v>141</v>
      </c>
      <c r="AL228" s="24" t="s">
        <v>89</v>
      </c>
    </row>
    <row r="229" spans="1:38" x14ac:dyDescent="0.35">
      <c r="A229" s="12">
        <v>44896</v>
      </c>
      <c r="B229" s="13" t="s">
        <v>134</v>
      </c>
      <c r="C229" t="s">
        <v>66</v>
      </c>
      <c r="D229" t="s">
        <v>69</v>
      </c>
      <c r="E229" s="14" t="s">
        <v>1</v>
      </c>
      <c r="F229" s="28">
        <v>44907</v>
      </c>
      <c r="G229" s="17">
        <v>0.9590277777777777</v>
      </c>
      <c r="H229" s="16">
        <v>16</v>
      </c>
      <c r="I229" s="14">
        <v>16</v>
      </c>
      <c r="J229" s="14" t="s">
        <v>65</v>
      </c>
      <c r="K229" s="20">
        <v>1.53</v>
      </c>
      <c r="L229" s="20">
        <f t="shared" si="7"/>
        <v>0.93</v>
      </c>
      <c r="M229" s="28">
        <v>44912</v>
      </c>
      <c r="N229" s="17">
        <v>0.50208333333333333</v>
      </c>
      <c r="O229" s="14" t="s">
        <v>71</v>
      </c>
      <c r="P229" s="14">
        <v>1</v>
      </c>
      <c r="Q229" s="14" t="s">
        <v>75</v>
      </c>
      <c r="R229" s="18" t="s">
        <v>77</v>
      </c>
      <c r="S229" s="21">
        <v>200000</v>
      </c>
      <c r="T229" s="38">
        <f>(_xlfn.STDEV.P(S229:S231)/AVERAGE(S229:S231))*100</f>
        <v>4.8765984909417064</v>
      </c>
      <c r="U229" s="39">
        <f>AVERAGE(S229:S231)</f>
        <v>193333.33333333334</v>
      </c>
      <c r="V229" s="39">
        <f>U229-$U$241</f>
        <v>180000</v>
      </c>
      <c r="W229" s="38">
        <f t="shared" si="8"/>
        <v>0.19333333333333333</v>
      </c>
      <c r="X229" s="38">
        <f>W229-$W$241</f>
        <v>0.18</v>
      </c>
      <c r="Y229" s="19">
        <v>0</v>
      </c>
      <c r="Z229" s="19">
        <v>0</v>
      </c>
      <c r="AA229" s="20">
        <v>0</v>
      </c>
      <c r="AB229" s="20">
        <v>0</v>
      </c>
      <c r="AC229" s="20">
        <v>0</v>
      </c>
      <c r="AD229" t="s">
        <v>79</v>
      </c>
      <c r="AE229" s="21">
        <v>11</v>
      </c>
      <c r="AF229" s="21">
        <v>15</v>
      </c>
      <c r="AG229" t="s">
        <v>89</v>
      </c>
      <c r="AH229" t="s">
        <v>76</v>
      </c>
      <c r="AI229" t="s">
        <v>82</v>
      </c>
      <c r="AJ229" s="14" t="s">
        <v>76</v>
      </c>
      <c r="AK229" s="23" t="s">
        <v>6</v>
      </c>
      <c r="AL229" s="24" t="s">
        <v>89</v>
      </c>
    </row>
    <row r="230" spans="1:38" x14ac:dyDescent="0.35">
      <c r="A230" s="12">
        <v>44896</v>
      </c>
      <c r="B230" s="13" t="s">
        <v>134</v>
      </c>
      <c r="C230" t="s">
        <v>66</v>
      </c>
      <c r="D230" t="s">
        <v>69</v>
      </c>
      <c r="E230" s="14" t="s">
        <v>1</v>
      </c>
      <c r="F230" s="28">
        <v>44907</v>
      </c>
      <c r="G230" s="17">
        <v>0.9590277777777777</v>
      </c>
      <c r="H230" s="16">
        <v>16</v>
      </c>
      <c r="I230" s="14">
        <v>16</v>
      </c>
      <c r="J230" s="14" t="s">
        <v>65</v>
      </c>
      <c r="K230" s="20">
        <v>1.53</v>
      </c>
      <c r="L230" s="20">
        <f t="shared" si="7"/>
        <v>0.93</v>
      </c>
      <c r="M230" s="28">
        <v>44912</v>
      </c>
      <c r="N230" s="17">
        <v>0.50416666666666665</v>
      </c>
      <c r="O230" s="14" t="s">
        <v>71</v>
      </c>
      <c r="P230" s="14">
        <v>2</v>
      </c>
      <c r="Q230" s="14" t="s">
        <v>75</v>
      </c>
      <c r="R230" s="18" t="s">
        <v>77</v>
      </c>
      <c r="S230" s="21">
        <v>200000</v>
      </c>
      <c r="T230" s="38" t="s">
        <v>6</v>
      </c>
      <c r="U230" s="39" t="s">
        <v>6</v>
      </c>
      <c r="V230" s="39" t="s">
        <v>6</v>
      </c>
      <c r="W230" s="38" t="s">
        <v>6</v>
      </c>
      <c r="X230" s="38" t="s">
        <v>6</v>
      </c>
      <c r="Y230" s="19">
        <v>0</v>
      </c>
      <c r="Z230" s="19">
        <v>0</v>
      </c>
      <c r="AA230" s="20">
        <v>0</v>
      </c>
      <c r="AB230" s="20">
        <v>0</v>
      </c>
      <c r="AC230" s="20">
        <v>0</v>
      </c>
      <c r="AD230" t="s">
        <v>79</v>
      </c>
      <c r="AE230" s="21">
        <v>11</v>
      </c>
      <c r="AF230" s="21">
        <v>15</v>
      </c>
      <c r="AG230" t="s">
        <v>89</v>
      </c>
      <c r="AH230" t="s">
        <v>76</v>
      </c>
      <c r="AI230" t="s">
        <v>82</v>
      </c>
      <c r="AJ230" s="14" t="s">
        <v>71</v>
      </c>
      <c r="AK230" s="23" t="s">
        <v>141</v>
      </c>
      <c r="AL230" s="24" t="s">
        <v>89</v>
      </c>
    </row>
    <row r="231" spans="1:38" x14ac:dyDescent="0.35">
      <c r="A231" s="12">
        <v>44896</v>
      </c>
      <c r="B231" s="13" t="s">
        <v>134</v>
      </c>
      <c r="C231" t="s">
        <v>66</v>
      </c>
      <c r="D231" t="s">
        <v>69</v>
      </c>
      <c r="E231" s="14" t="s">
        <v>1</v>
      </c>
      <c r="F231" s="28">
        <v>44907</v>
      </c>
      <c r="G231" s="17">
        <v>0.9590277777777777</v>
      </c>
      <c r="H231" s="16">
        <v>16</v>
      </c>
      <c r="I231" s="14">
        <v>16</v>
      </c>
      <c r="J231" s="14" t="s">
        <v>65</v>
      </c>
      <c r="K231" s="20">
        <v>1.53</v>
      </c>
      <c r="L231" s="20">
        <f t="shared" si="7"/>
        <v>0.93</v>
      </c>
      <c r="M231" s="28">
        <v>44912</v>
      </c>
      <c r="N231" s="17">
        <v>0.50624999999999998</v>
      </c>
      <c r="O231" s="14" t="s">
        <v>71</v>
      </c>
      <c r="P231" s="14">
        <v>3</v>
      </c>
      <c r="Q231" s="14" t="s">
        <v>75</v>
      </c>
      <c r="R231" s="18" t="s">
        <v>77</v>
      </c>
      <c r="S231" s="21">
        <v>180000</v>
      </c>
      <c r="T231" s="38" t="s">
        <v>6</v>
      </c>
      <c r="U231" s="39" t="s">
        <v>6</v>
      </c>
      <c r="V231" s="39" t="s">
        <v>6</v>
      </c>
      <c r="W231" s="38" t="s">
        <v>6</v>
      </c>
      <c r="X231" s="38" t="s">
        <v>6</v>
      </c>
      <c r="Y231" s="19">
        <v>0</v>
      </c>
      <c r="Z231" s="19">
        <v>0</v>
      </c>
      <c r="AA231" s="20">
        <v>0</v>
      </c>
      <c r="AB231" s="20">
        <v>0</v>
      </c>
      <c r="AC231" s="20">
        <v>0</v>
      </c>
      <c r="AD231" t="s">
        <v>79</v>
      </c>
      <c r="AE231" s="21">
        <v>10</v>
      </c>
      <c r="AF231" s="21">
        <v>15</v>
      </c>
      <c r="AG231" t="s">
        <v>89</v>
      </c>
      <c r="AH231" t="s">
        <v>76</v>
      </c>
      <c r="AI231" t="s">
        <v>82</v>
      </c>
      <c r="AJ231" s="14" t="s">
        <v>71</v>
      </c>
      <c r="AK231" s="23" t="s">
        <v>141</v>
      </c>
      <c r="AL231" s="24" t="s">
        <v>89</v>
      </c>
    </row>
    <row r="232" spans="1:38" x14ac:dyDescent="0.35">
      <c r="A232" s="12">
        <v>44896</v>
      </c>
      <c r="B232" s="13" t="s">
        <v>134</v>
      </c>
      <c r="C232" t="s">
        <v>66</v>
      </c>
      <c r="D232" t="s">
        <v>69</v>
      </c>
      <c r="E232" s="14" t="s">
        <v>1</v>
      </c>
      <c r="F232" s="28">
        <v>44907</v>
      </c>
      <c r="G232" s="17">
        <v>0.96388888888888891</v>
      </c>
      <c r="H232" s="16">
        <v>17</v>
      </c>
      <c r="I232" s="14">
        <v>17</v>
      </c>
      <c r="J232" s="14" t="s">
        <v>65</v>
      </c>
      <c r="K232" s="20">
        <v>1.19</v>
      </c>
      <c r="L232" s="20">
        <f t="shared" si="7"/>
        <v>0.59</v>
      </c>
      <c r="M232" s="28">
        <v>44912</v>
      </c>
      <c r="N232" s="17">
        <v>0.52986111111111112</v>
      </c>
      <c r="O232" s="14" t="s">
        <v>71</v>
      </c>
      <c r="P232" s="14">
        <v>1</v>
      </c>
      <c r="Q232" s="14" t="s">
        <v>75</v>
      </c>
      <c r="R232" s="18" t="s">
        <v>77</v>
      </c>
      <c r="S232" s="21">
        <v>170000</v>
      </c>
      <c r="T232" s="38">
        <f>(_xlfn.STDEV.P(S232:S234)/AVERAGE(S232:S234))*100</f>
        <v>18.856180831641268</v>
      </c>
      <c r="U232" s="39">
        <f>AVERAGE(S232:S234)</f>
        <v>150000</v>
      </c>
      <c r="V232" s="39">
        <f>U232-$U$241</f>
        <v>136666.66666666666</v>
      </c>
      <c r="W232" s="38">
        <f t="shared" si="8"/>
        <v>0.15</v>
      </c>
      <c r="X232" s="38">
        <f>W232-$W$241</f>
        <v>0.13666666666666666</v>
      </c>
      <c r="Y232" s="19">
        <v>0</v>
      </c>
      <c r="Z232" s="19">
        <v>0</v>
      </c>
      <c r="AA232" s="20">
        <v>0</v>
      </c>
      <c r="AB232" s="20">
        <v>0</v>
      </c>
      <c r="AC232" s="20">
        <v>0</v>
      </c>
      <c r="AD232" t="s">
        <v>79</v>
      </c>
      <c r="AE232" s="21">
        <v>9</v>
      </c>
      <c r="AF232" s="21">
        <v>15</v>
      </c>
      <c r="AG232" t="s">
        <v>89</v>
      </c>
      <c r="AH232" t="s">
        <v>76</v>
      </c>
      <c r="AI232" t="s">
        <v>82</v>
      </c>
      <c r="AJ232" s="14" t="s">
        <v>76</v>
      </c>
      <c r="AK232" s="23" t="s">
        <v>6</v>
      </c>
      <c r="AL232" s="24" t="s">
        <v>89</v>
      </c>
    </row>
    <row r="233" spans="1:38" x14ac:dyDescent="0.35">
      <c r="A233" s="12">
        <v>44896</v>
      </c>
      <c r="B233" s="13" t="s">
        <v>134</v>
      </c>
      <c r="C233" t="s">
        <v>66</v>
      </c>
      <c r="D233" t="s">
        <v>69</v>
      </c>
      <c r="E233" s="14" t="s">
        <v>1</v>
      </c>
      <c r="F233" s="28">
        <v>44907</v>
      </c>
      <c r="G233" s="17">
        <v>0.96388888888888891</v>
      </c>
      <c r="H233" s="16">
        <v>17</v>
      </c>
      <c r="I233" s="14">
        <v>17</v>
      </c>
      <c r="J233" s="14" t="s">
        <v>65</v>
      </c>
      <c r="K233" s="20">
        <v>1.19</v>
      </c>
      <c r="L233" s="20">
        <f t="shared" si="7"/>
        <v>0.59</v>
      </c>
      <c r="M233" s="28">
        <v>44912</v>
      </c>
      <c r="N233" s="17">
        <v>0.53333333333333333</v>
      </c>
      <c r="O233" s="14" t="s">
        <v>71</v>
      </c>
      <c r="P233" s="14">
        <v>2</v>
      </c>
      <c r="Q233" s="14" t="s">
        <v>75</v>
      </c>
      <c r="R233" s="18" t="s">
        <v>77</v>
      </c>
      <c r="S233" s="21">
        <v>170000</v>
      </c>
      <c r="T233" s="38" t="s">
        <v>6</v>
      </c>
      <c r="U233" s="39" t="s">
        <v>6</v>
      </c>
      <c r="V233" s="39" t="s">
        <v>6</v>
      </c>
      <c r="W233" s="38" t="s">
        <v>6</v>
      </c>
      <c r="X233" s="38" t="s">
        <v>6</v>
      </c>
      <c r="Y233" s="19">
        <v>0</v>
      </c>
      <c r="Z233" s="19">
        <v>0</v>
      </c>
      <c r="AA233" s="20">
        <v>0</v>
      </c>
      <c r="AB233" s="20">
        <v>0</v>
      </c>
      <c r="AC233" s="20">
        <v>0</v>
      </c>
      <c r="AD233" t="s">
        <v>79</v>
      </c>
      <c r="AE233" s="21">
        <v>9</v>
      </c>
      <c r="AF233" s="21">
        <v>15</v>
      </c>
      <c r="AG233" t="s">
        <v>89</v>
      </c>
      <c r="AH233" t="s">
        <v>76</v>
      </c>
      <c r="AI233" t="s">
        <v>82</v>
      </c>
      <c r="AJ233" s="14" t="s">
        <v>71</v>
      </c>
      <c r="AK233" s="23" t="s">
        <v>141</v>
      </c>
      <c r="AL233" s="24" t="s">
        <v>89</v>
      </c>
    </row>
    <row r="234" spans="1:38" x14ac:dyDescent="0.35">
      <c r="A234" s="12">
        <v>44896</v>
      </c>
      <c r="B234" s="13" t="s">
        <v>134</v>
      </c>
      <c r="C234" t="s">
        <v>66</v>
      </c>
      <c r="D234" t="s">
        <v>69</v>
      </c>
      <c r="E234" s="14" t="s">
        <v>1</v>
      </c>
      <c r="F234" s="28">
        <v>44907</v>
      </c>
      <c r="G234" s="17">
        <v>0.96388888888888891</v>
      </c>
      <c r="H234" s="16">
        <v>17</v>
      </c>
      <c r="I234" s="14">
        <v>17</v>
      </c>
      <c r="J234" s="14" t="s">
        <v>65</v>
      </c>
      <c r="K234" s="20">
        <v>1.19</v>
      </c>
      <c r="L234" s="20">
        <f t="shared" si="7"/>
        <v>0.59</v>
      </c>
      <c r="M234" s="28">
        <v>44912</v>
      </c>
      <c r="N234" s="17">
        <v>0.53472222222222221</v>
      </c>
      <c r="O234" s="14" t="s">
        <v>71</v>
      </c>
      <c r="P234" s="14">
        <v>3</v>
      </c>
      <c r="Q234" s="14" t="s">
        <v>75</v>
      </c>
      <c r="R234" s="18" t="s">
        <v>77</v>
      </c>
      <c r="S234" s="21">
        <v>110000</v>
      </c>
      <c r="T234" s="38" t="s">
        <v>6</v>
      </c>
      <c r="U234" s="39" t="s">
        <v>6</v>
      </c>
      <c r="V234" s="39" t="s">
        <v>6</v>
      </c>
      <c r="W234" s="38" t="s">
        <v>6</v>
      </c>
      <c r="X234" s="38" t="s">
        <v>6</v>
      </c>
      <c r="Y234" s="19">
        <v>0</v>
      </c>
      <c r="Z234" s="19">
        <v>0</v>
      </c>
      <c r="AA234" s="20">
        <v>0</v>
      </c>
      <c r="AB234" s="20">
        <v>0</v>
      </c>
      <c r="AC234" s="20">
        <v>0</v>
      </c>
      <c r="AD234" t="s">
        <v>79</v>
      </c>
      <c r="AE234" s="21">
        <v>6</v>
      </c>
      <c r="AF234" s="21">
        <v>15</v>
      </c>
      <c r="AG234" t="s">
        <v>89</v>
      </c>
      <c r="AH234" t="s">
        <v>76</v>
      </c>
      <c r="AI234" t="s">
        <v>82</v>
      </c>
      <c r="AJ234" s="14" t="s">
        <v>71</v>
      </c>
      <c r="AK234" s="23" t="s">
        <v>141</v>
      </c>
      <c r="AL234" s="24" t="s">
        <v>89</v>
      </c>
    </row>
    <row r="235" spans="1:38" x14ac:dyDescent="0.35">
      <c r="A235" s="12">
        <v>44896</v>
      </c>
      <c r="B235" s="13" t="s">
        <v>134</v>
      </c>
      <c r="C235" t="s">
        <v>66</v>
      </c>
      <c r="D235" t="s">
        <v>69</v>
      </c>
      <c r="E235" s="14" t="s">
        <v>1</v>
      </c>
      <c r="F235" s="28">
        <v>44907</v>
      </c>
      <c r="G235" s="17">
        <v>0.9819444444444444</v>
      </c>
      <c r="H235" s="16">
        <v>18</v>
      </c>
      <c r="I235" s="14">
        <v>18</v>
      </c>
      <c r="J235" s="14" t="s">
        <v>65</v>
      </c>
      <c r="K235" s="20">
        <v>0.9</v>
      </c>
      <c r="L235" s="20">
        <f t="shared" si="7"/>
        <v>0.30000000000000004</v>
      </c>
      <c r="M235" s="28">
        <v>44912</v>
      </c>
      <c r="N235" s="17">
        <v>0.53819444444444442</v>
      </c>
      <c r="O235" s="14" t="s">
        <v>71</v>
      </c>
      <c r="P235" s="14">
        <v>1</v>
      </c>
      <c r="Q235" s="14" t="s">
        <v>75</v>
      </c>
      <c r="R235" s="18" t="s">
        <v>77</v>
      </c>
      <c r="S235" s="21">
        <v>130000</v>
      </c>
      <c r="T235" s="38">
        <f>(_xlfn.STDEV.P(S235:S237)/AVERAGE(S235:S237))*100</f>
        <v>16.162440712835373</v>
      </c>
      <c r="U235" s="39">
        <f>AVERAGE(S235:S237)</f>
        <v>116666.66666666667</v>
      </c>
      <c r="V235" s="39">
        <f>U235-$U$241</f>
        <v>103333.33333333334</v>
      </c>
      <c r="W235" s="38">
        <f t="shared" si="8"/>
        <v>0.11666666666666667</v>
      </c>
      <c r="X235" s="38">
        <f>W235-$W$241</f>
        <v>0.10333333333333333</v>
      </c>
      <c r="Y235" s="19">
        <v>0</v>
      </c>
      <c r="Z235" s="19">
        <v>0</v>
      </c>
      <c r="AA235" s="20">
        <v>0</v>
      </c>
      <c r="AB235" s="20">
        <v>0</v>
      </c>
      <c r="AC235" s="20">
        <v>0</v>
      </c>
      <c r="AD235" t="s">
        <v>79</v>
      </c>
      <c r="AE235" s="21">
        <v>7</v>
      </c>
      <c r="AF235" s="21">
        <v>15</v>
      </c>
      <c r="AG235" t="s">
        <v>89</v>
      </c>
      <c r="AH235" t="s">
        <v>76</v>
      </c>
      <c r="AI235" t="s">
        <v>82</v>
      </c>
      <c r="AJ235" s="14" t="s">
        <v>76</v>
      </c>
      <c r="AK235" s="23" t="s">
        <v>6</v>
      </c>
      <c r="AL235" s="24" t="s">
        <v>89</v>
      </c>
    </row>
    <row r="236" spans="1:38" x14ac:dyDescent="0.35">
      <c r="A236" s="12">
        <v>44896</v>
      </c>
      <c r="B236" s="13" t="s">
        <v>134</v>
      </c>
      <c r="C236" t="s">
        <v>66</v>
      </c>
      <c r="D236" t="s">
        <v>69</v>
      </c>
      <c r="E236" s="14" t="s">
        <v>1</v>
      </c>
      <c r="F236" s="28">
        <v>44907</v>
      </c>
      <c r="G236" s="17">
        <v>0.9819444444444444</v>
      </c>
      <c r="H236" s="16">
        <v>18</v>
      </c>
      <c r="I236" s="14">
        <v>18</v>
      </c>
      <c r="J236" s="14" t="s">
        <v>65</v>
      </c>
      <c r="K236" s="20">
        <v>0.9</v>
      </c>
      <c r="L236" s="20">
        <f t="shared" si="7"/>
        <v>0.30000000000000004</v>
      </c>
      <c r="M236" s="28">
        <v>44912</v>
      </c>
      <c r="N236" s="17">
        <v>0.54236111111111118</v>
      </c>
      <c r="O236" s="14" t="s">
        <v>71</v>
      </c>
      <c r="P236" s="14">
        <v>2</v>
      </c>
      <c r="Q236" s="14" t="s">
        <v>75</v>
      </c>
      <c r="R236" s="18" t="s">
        <v>77</v>
      </c>
      <c r="S236" s="21">
        <v>130000</v>
      </c>
      <c r="T236" s="38" t="s">
        <v>6</v>
      </c>
      <c r="U236" s="39" t="s">
        <v>6</v>
      </c>
      <c r="V236" s="39" t="s">
        <v>6</v>
      </c>
      <c r="W236" s="38" t="s">
        <v>6</v>
      </c>
      <c r="X236" s="38" t="s">
        <v>6</v>
      </c>
      <c r="Y236" s="19">
        <v>0</v>
      </c>
      <c r="Z236" s="19">
        <v>0</v>
      </c>
      <c r="AA236" s="20">
        <v>0</v>
      </c>
      <c r="AB236" s="20">
        <v>0</v>
      </c>
      <c r="AC236" s="20">
        <v>0</v>
      </c>
      <c r="AD236" t="s">
        <v>79</v>
      </c>
      <c r="AE236" s="21">
        <v>7</v>
      </c>
      <c r="AF236" s="21">
        <v>15</v>
      </c>
      <c r="AG236" t="s">
        <v>89</v>
      </c>
      <c r="AH236" t="s">
        <v>76</v>
      </c>
      <c r="AI236" t="s">
        <v>82</v>
      </c>
      <c r="AJ236" s="14" t="s">
        <v>71</v>
      </c>
      <c r="AK236" s="23" t="s">
        <v>141</v>
      </c>
      <c r="AL236" s="24" t="s">
        <v>89</v>
      </c>
    </row>
    <row r="237" spans="1:38" x14ac:dyDescent="0.35">
      <c r="A237" s="12">
        <v>44896</v>
      </c>
      <c r="B237" s="13" t="s">
        <v>134</v>
      </c>
      <c r="C237" t="s">
        <v>66</v>
      </c>
      <c r="D237" t="s">
        <v>69</v>
      </c>
      <c r="E237" s="14" t="s">
        <v>1</v>
      </c>
      <c r="F237" s="28">
        <v>44907</v>
      </c>
      <c r="G237" s="17">
        <v>0.9819444444444444</v>
      </c>
      <c r="H237" s="16">
        <v>18</v>
      </c>
      <c r="I237" s="14">
        <v>18</v>
      </c>
      <c r="J237" s="14" t="s">
        <v>65</v>
      </c>
      <c r="K237" s="20">
        <v>0.9</v>
      </c>
      <c r="L237" s="20">
        <f t="shared" si="7"/>
        <v>0.30000000000000004</v>
      </c>
      <c r="M237" s="28">
        <v>44912</v>
      </c>
      <c r="N237" s="17">
        <v>0.5444444444444444</v>
      </c>
      <c r="O237" s="14" t="s">
        <v>71</v>
      </c>
      <c r="P237" s="14">
        <v>3</v>
      </c>
      <c r="Q237" s="14" t="s">
        <v>75</v>
      </c>
      <c r="R237" s="18" t="s">
        <v>77</v>
      </c>
      <c r="S237" s="21">
        <v>90000</v>
      </c>
      <c r="T237" s="38" t="s">
        <v>6</v>
      </c>
      <c r="U237" s="39" t="s">
        <v>6</v>
      </c>
      <c r="V237" s="39" t="s">
        <v>6</v>
      </c>
      <c r="W237" s="38" t="s">
        <v>6</v>
      </c>
      <c r="X237" s="38" t="s">
        <v>6</v>
      </c>
      <c r="Y237" s="19">
        <v>0</v>
      </c>
      <c r="Z237" s="19">
        <v>0</v>
      </c>
      <c r="AA237" s="20">
        <v>0</v>
      </c>
      <c r="AB237" s="20">
        <v>0</v>
      </c>
      <c r="AC237" s="20">
        <v>0</v>
      </c>
      <c r="AD237" t="s">
        <v>79</v>
      </c>
      <c r="AE237" s="21">
        <v>5</v>
      </c>
      <c r="AF237" s="21">
        <v>15</v>
      </c>
      <c r="AG237" t="s">
        <v>89</v>
      </c>
      <c r="AH237" t="s">
        <v>76</v>
      </c>
      <c r="AI237" t="s">
        <v>82</v>
      </c>
      <c r="AJ237" s="14" t="s">
        <v>71</v>
      </c>
      <c r="AK237" s="23" t="s">
        <v>141</v>
      </c>
      <c r="AL237" s="24" t="s">
        <v>89</v>
      </c>
    </row>
    <row r="238" spans="1:38" x14ac:dyDescent="0.35">
      <c r="A238" s="12">
        <v>44896</v>
      </c>
      <c r="B238" s="13" t="s">
        <v>134</v>
      </c>
      <c r="C238" t="s">
        <v>66</v>
      </c>
      <c r="D238" t="s">
        <v>69</v>
      </c>
      <c r="E238" s="14" t="s">
        <v>1</v>
      </c>
      <c r="F238" s="28">
        <v>44907</v>
      </c>
      <c r="G238" s="17">
        <v>0.98958333333333337</v>
      </c>
      <c r="H238" s="16">
        <v>19</v>
      </c>
      <c r="I238" s="14">
        <v>19</v>
      </c>
      <c r="J238" s="14" t="s">
        <v>65</v>
      </c>
      <c r="K238" s="20">
        <v>0.6</v>
      </c>
      <c r="L238" s="20">
        <f t="shared" si="7"/>
        <v>0</v>
      </c>
      <c r="M238" s="28">
        <v>44912</v>
      </c>
      <c r="N238" s="17">
        <v>0.62569444444444444</v>
      </c>
      <c r="O238" s="14" t="s">
        <v>71</v>
      </c>
      <c r="P238" s="14">
        <v>1</v>
      </c>
      <c r="Q238" s="14" t="s">
        <v>75</v>
      </c>
      <c r="R238" s="18" t="s">
        <v>77</v>
      </c>
      <c r="S238" s="21">
        <v>70000</v>
      </c>
      <c r="T238" s="38">
        <f>(_xlfn.STDEV.P(S238:S240)/AVERAGE(S238:S240))*100</f>
        <v>23.570226039551585</v>
      </c>
      <c r="U238" s="39">
        <f>AVERAGE(S238:S240)</f>
        <v>60000</v>
      </c>
      <c r="V238" s="39">
        <f>U238-$U$241</f>
        <v>46666.666666666664</v>
      </c>
      <c r="W238" s="38">
        <f t="shared" si="8"/>
        <v>0.06</v>
      </c>
      <c r="X238" s="38">
        <f>W238-$W$241</f>
        <v>4.6666666666666662E-2</v>
      </c>
      <c r="Y238" s="19">
        <v>0</v>
      </c>
      <c r="Z238" s="19">
        <v>0</v>
      </c>
      <c r="AA238" s="20">
        <v>0</v>
      </c>
      <c r="AB238" s="20">
        <v>0</v>
      </c>
      <c r="AC238" s="20">
        <v>0</v>
      </c>
      <c r="AD238" t="s">
        <v>79</v>
      </c>
      <c r="AE238" s="21">
        <v>4</v>
      </c>
      <c r="AF238" s="21">
        <v>15</v>
      </c>
      <c r="AG238" t="s">
        <v>89</v>
      </c>
      <c r="AH238" t="s">
        <v>76</v>
      </c>
      <c r="AI238" t="s">
        <v>82</v>
      </c>
      <c r="AJ238" s="14" t="s">
        <v>76</v>
      </c>
      <c r="AK238" s="23" t="s">
        <v>6</v>
      </c>
      <c r="AL238" s="24" t="s">
        <v>89</v>
      </c>
    </row>
    <row r="239" spans="1:38" x14ac:dyDescent="0.35">
      <c r="A239" s="12">
        <v>44896</v>
      </c>
      <c r="B239" s="13" t="s">
        <v>134</v>
      </c>
      <c r="C239" t="s">
        <v>66</v>
      </c>
      <c r="D239" t="s">
        <v>69</v>
      </c>
      <c r="E239" s="14" t="s">
        <v>1</v>
      </c>
      <c r="F239" s="28">
        <v>44907</v>
      </c>
      <c r="G239" s="17">
        <v>0.98958333333333337</v>
      </c>
      <c r="H239" s="16">
        <v>19</v>
      </c>
      <c r="I239" s="14">
        <v>19</v>
      </c>
      <c r="J239" s="14" t="s">
        <v>65</v>
      </c>
      <c r="K239" s="20">
        <v>0.6</v>
      </c>
      <c r="L239" s="20">
        <f t="shared" si="7"/>
        <v>0</v>
      </c>
      <c r="M239" s="28">
        <v>44912</v>
      </c>
      <c r="N239" s="17">
        <v>0.62708333333333333</v>
      </c>
      <c r="O239" s="14" t="s">
        <v>71</v>
      </c>
      <c r="P239" s="14">
        <v>2</v>
      </c>
      <c r="Q239" s="14" t="s">
        <v>75</v>
      </c>
      <c r="R239" s="18" t="s">
        <v>77</v>
      </c>
      <c r="S239" s="21">
        <v>70000</v>
      </c>
      <c r="T239" s="38" t="s">
        <v>6</v>
      </c>
      <c r="U239" s="39" t="s">
        <v>6</v>
      </c>
      <c r="V239" s="39" t="s">
        <v>6</v>
      </c>
      <c r="W239" s="38" t="s">
        <v>6</v>
      </c>
      <c r="X239" s="38" t="s">
        <v>6</v>
      </c>
      <c r="Y239" s="19">
        <v>0</v>
      </c>
      <c r="Z239" s="19">
        <v>0</v>
      </c>
      <c r="AA239" s="20">
        <v>0</v>
      </c>
      <c r="AB239" s="20">
        <v>0</v>
      </c>
      <c r="AC239" s="20">
        <v>0</v>
      </c>
      <c r="AD239" t="s">
        <v>79</v>
      </c>
      <c r="AE239" s="21">
        <v>4</v>
      </c>
      <c r="AF239" s="21">
        <v>15</v>
      </c>
      <c r="AG239" t="s">
        <v>89</v>
      </c>
      <c r="AH239" t="s">
        <v>76</v>
      </c>
      <c r="AI239" t="s">
        <v>82</v>
      </c>
      <c r="AJ239" s="14" t="s">
        <v>71</v>
      </c>
      <c r="AK239" s="23" t="s">
        <v>141</v>
      </c>
      <c r="AL239" s="24" t="s">
        <v>89</v>
      </c>
    </row>
    <row r="240" spans="1:38" x14ac:dyDescent="0.35">
      <c r="A240" s="12">
        <v>44896</v>
      </c>
      <c r="B240" s="13" t="s">
        <v>134</v>
      </c>
      <c r="C240" t="s">
        <v>66</v>
      </c>
      <c r="D240" t="s">
        <v>69</v>
      </c>
      <c r="E240" s="14" t="s">
        <v>1</v>
      </c>
      <c r="F240" s="28">
        <v>44907</v>
      </c>
      <c r="G240" s="17">
        <v>0.98958333333333337</v>
      </c>
      <c r="H240" s="16">
        <v>19</v>
      </c>
      <c r="I240" s="14">
        <v>19</v>
      </c>
      <c r="J240" s="14" t="s">
        <v>65</v>
      </c>
      <c r="K240" s="20">
        <v>0.6</v>
      </c>
      <c r="L240" s="20">
        <f t="shared" si="7"/>
        <v>0</v>
      </c>
      <c r="M240" s="28">
        <v>44912</v>
      </c>
      <c r="N240" s="17">
        <v>0.62916666666666665</v>
      </c>
      <c r="O240" s="14" t="s">
        <v>71</v>
      </c>
      <c r="P240" s="14">
        <v>3</v>
      </c>
      <c r="Q240" s="14" t="s">
        <v>75</v>
      </c>
      <c r="R240" s="18" t="s">
        <v>77</v>
      </c>
      <c r="S240" s="21">
        <v>40000</v>
      </c>
      <c r="T240" s="38" t="s">
        <v>6</v>
      </c>
      <c r="U240" s="39" t="s">
        <v>6</v>
      </c>
      <c r="V240" s="39" t="s">
        <v>6</v>
      </c>
      <c r="W240" s="38" t="s">
        <v>6</v>
      </c>
      <c r="X240" s="38" t="s">
        <v>6</v>
      </c>
      <c r="Y240" s="19">
        <v>0</v>
      </c>
      <c r="Z240" s="19">
        <v>0</v>
      </c>
      <c r="AA240" s="20">
        <v>0</v>
      </c>
      <c r="AB240" s="20">
        <v>0</v>
      </c>
      <c r="AC240" s="20">
        <v>0</v>
      </c>
      <c r="AD240" t="s">
        <v>79</v>
      </c>
      <c r="AE240" s="21">
        <v>2</v>
      </c>
      <c r="AF240" s="21">
        <v>15</v>
      </c>
      <c r="AG240" t="s">
        <v>89</v>
      </c>
      <c r="AH240" t="s">
        <v>76</v>
      </c>
      <c r="AI240" t="s">
        <v>82</v>
      </c>
      <c r="AJ240" s="14" t="s">
        <v>71</v>
      </c>
      <c r="AK240" s="23" t="s">
        <v>141</v>
      </c>
      <c r="AL240" s="24" t="s">
        <v>89</v>
      </c>
    </row>
    <row r="241" spans="1:40" s="4" customFormat="1" x14ac:dyDescent="0.35">
      <c r="A241" s="12">
        <v>44896</v>
      </c>
      <c r="B241" s="13" t="s">
        <v>134</v>
      </c>
      <c r="C241" t="s">
        <v>66</v>
      </c>
      <c r="D241" t="s">
        <v>69</v>
      </c>
      <c r="E241" s="14" t="s">
        <v>1</v>
      </c>
      <c r="F241" s="28">
        <v>44907</v>
      </c>
      <c r="G241" s="17">
        <v>0.92847222222222225</v>
      </c>
      <c r="H241" s="16" t="s">
        <v>140</v>
      </c>
      <c r="I241" s="14">
        <v>20</v>
      </c>
      <c r="J241" s="14" t="s">
        <v>65</v>
      </c>
      <c r="K241" s="20">
        <v>0.6</v>
      </c>
      <c r="L241" s="20">
        <f>K241-$K$241</f>
        <v>0</v>
      </c>
      <c r="M241" s="28">
        <v>44912</v>
      </c>
      <c r="N241" s="17">
        <v>0.63194444444444442</v>
      </c>
      <c r="O241" s="14" t="s">
        <v>71</v>
      </c>
      <c r="P241" s="14">
        <v>1</v>
      </c>
      <c r="Q241" s="14" t="s">
        <v>75</v>
      </c>
      <c r="R241" s="18" t="s">
        <v>77</v>
      </c>
      <c r="S241" s="21">
        <v>20000</v>
      </c>
      <c r="T241" s="38">
        <f>(_xlfn.STDEV.P(S241:S243)/AVERAGE(S241:S243))*100</f>
        <v>70.710678118654755</v>
      </c>
      <c r="U241" s="39">
        <f>AVERAGE(S241:S243)</f>
        <v>13333.333333333334</v>
      </c>
      <c r="V241" s="39">
        <f>U241-$U$241</f>
        <v>0</v>
      </c>
      <c r="W241" s="38">
        <f>U241/1000000</f>
        <v>1.3333333333333334E-2</v>
      </c>
      <c r="X241" s="38">
        <f>W241-$W$241</f>
        <v>0</v>
      </c>
      <c r="Y241" s="19">
        <v>0</v>
      </c>
      <c r="Z241" s="19">
        <v>0</v>
      </c>
      <c r="AA241" s="20">
        <v>0</v>
      </c>
      <c r="AB241" s="20">
        <v>0</v>
      </c>
      <c r="AC241" s="20">
        <v>0</v>
      </c>
      <c r="AD241" t="s">
        <v>79</v>
      </c>
      <c r="AE241" s="21">
        <v>1</v>
      </c>
      <c r="AF241" s="21">
        <v>15</v>
      </c>
      <c r="AG241" s="22" t="s">
        <v>3</v>
      </c>
      <c r="AH241" t="s">
        <v>76</v>
      </c>
      <c r="AI241" t="s">
        <v>82</v>
      </c>
      <c r="AJ241" s="14" t="s">
        <v>76</v>
      </c>
      <c r="AK241" s="23" t="s">
        <v>6</v>
      </c>
      <c r="AL241" s="24" t="s">
        <v>88</v>
      </c>
      <c r="AM241"/>
      <c r="AN241"/>
    </row>
    <row r="242" spans="1:40" x14ac:dyDescent="0.35">
      <c r="A242" s="12">
        <v>44896</v>
      </c>
      <c r="B242" s="13" t="s">
        <v>134</v>
      </c>
      <c r="C242" t="s">
        <v>66</v>
      </c>
      <c r="D242" t="s">
        <v>69</v>
      </c>
      <c r="E242" s="14" t="s">
        <v>1</v>
      </c>
      <c r="F242" s="28">
        <v>44907</v>
      </c>
      <c r="G242" s="17">
        <v>0.92847222222222225</v>
      </c>
      <c r="H242" s="16" t="s">
        <v>140</v>
      </c>
      <c r="I242" s="14">
        <v>20</v>
      </c>
      <c r="J242" s="14" t="s">
        <v>65</v>
      </c>
      <c r="K242" s="20">
        <v>0.6</v>
      </c>
      <c r="L242" s="20">
        <f t="shared" ref="L242:L273" si="9">K242-$K$241</f>
        <v>0</v>
      </c>
      <c r="M242" s="28">
        <v>44912</v>
      </c>
      <c r="N242" s="17">
        <v>0.6333333333333333</v>
      </c>
      <c r="O242" s="14" t="s">
        <v>71</v>
      </c>
      <c r="P242" s="14">
        <v>2</v>
      </c>
      <c r="Q242" s="14" t="s">
        <v>75</v>
      </c>
      <c r="R242" s="18" t="s">
        <v>77</v>
      </c>
      <c r="S242" s="21">
        <v>0</v>
      </c>
      <c r="T242" s="38" t="s">
        <v>6</v>
      </c>
      <c r="U242" s="39" t="s">
        <v>6</v>
      </c>
      <c r="V242" s="39" t="s">
        <v>6</v>
      </c>
      <c r="W242" s="38" t="s">
        <v>6</v>
      </c>
      <c r="X242" s="38" t="s">
        <v>6</v>
      </c>
      <c r="Y242" s="19">
        <v>0</v>
      </c>
      <c r="Z242" s="19">
        <v>0</v>
      </c>
      <c r="AA242" s="20">
        <v>0</v>
      </c>
      <c r="AB242" s="20">
        <v>0</v>
      </c>
      <c r="AC242" s="20">
        <v>0</v>
      </c>
      <c r="AD242" t="s">
        <v>79</v>
      </c>
      <c r="AE242" s="21">
        <v>0</v>
      </c>
      <c r="AF242" s="21">
        <v>15</v>
      </c>
      <c r="AG242" s="22" t="s">
        <v>3</v>
      </c>
      <c r="AH242" t="s">
        <v>76</v>
      </c>
      <c r="AI242" t="s">
        <v>82</v>
      </c>
      <c r="AJ242" s="14" t="s">
        <v>71</v>
      </c>
      <c r="AK242" s="23" t="s">
        <v>141</v>
      </c>
      <c r="AL242" s="24" t="s">
        <v>89</v>
      </c>
    </row>
    <row r="243" spans="1:40" s="4" customFormat="1" x14ac:dyDescent="0.35">
      <c r="A243" s="12">
        <v>44896</v>
      </c>
      <c r="B243" s="13" t="s">
        <v>134</v>
      </c>
      <c r="C243" t="s">
        <v>66</v>
      </c>
      <c r="D243" t="s">
        <v>69</v>
      </c>
      <c r="E243" s="14" t="s">
        <v>1</v>
      </c>
      <c r="F243" s="28">
        <v>44907</v>
      </c>
      <c r="G243" s="17">
        <v>0.92847222222222225</v>
      </c>
      <c r="H243" s="16" t="s">
        <v>140</v>
      </c>
      <c r="I243" s="14">
        <v>20</v>
      </c>
      <c r="J243" s="14" t="s">
        <v>65</v>
      </c>
      <c r="K243" s="20">
        <v>0.6</v>
      </c>
      <c r="L243" s="20">
        <f t="shared" si="9"/>
        <v>0</v>
      </c>
      <c r="M243" s="28">
        <v>44912</v>
      </c>
      <c r="N243" s="17">
        <v>0.63472222222222219</v>
      </c>
      <c r="O243" s="14" t="s">
        <v>71</v>
      </c>
      <c r="P243" s="14">
        <v>3</v>
      </c>
      <c r="Q243" s="14" t="s">
        <v>75</v>
      </c>
      <c r="R243" s="18" t="s">
        <v>77</v>
      </c>
      <c r="S243" s="21">
        <v>20000</v>
      </c>
      <c r="T243" s="38" t="s">
        <v>6</v>
      </c>
      <c r="U243" s="39" t="s">
        <v>6</v>
      </c>
      <c r="V243" s="39" t="s">
        <v>6</v>
      </c>
      <c r="W243" s="38" t="s">
        <v>6</v>
      </c>
      <c r="X243" s="38" t="s">
        <v>6</v>
      </c>
      <c r="Y243" s="19">
        <v>0</v>
      </c>
      <c r="Z243" s="19">
        <v>0</v>
      </c>
      <c r="AA243" s="20">
        <v>0</v>
      </c>
      <c r="AB243" s="20">
        <v>0</v>
      </c>
      <c r="AC243" s="20">
        <v>0</v>
      </c>
      <c r="AD243" t="s">
        <v>79</v>
      </c>
      <c r="AE243" s="21">
        <v>1</v>
      </c>
      <c r="AF243" s="21">
        <v>15</v>
      </c>
      <c r="AG243" s="22" t="s">
        <v>3</v>
      </c>
      <c r="AH243" t="s">
        <v>76</v>
      </c>
      <c r="AI243" t="s">
        <v>82</v>
      </c>
      <c r="AJ243" s="14" t="s">
        <v>71</v>
      </c>
      <c r="AK243" s="23" t="s">
        <v>141</v>
      </c>
      <c r="AL243" s="24" t="s">
        <v>88</v>
      </c>
      <c r="AM243"/>
      <c r="AN243"/>
    </row>
    <row r="244" spans="1:40" x14ac:dyDescent="0.35">
      <c r="A244" s="12">
        <v>44896</v>
      </c>
      <c r="B244" s="13" t="s">
        <v>134</v>
      </c>
      <c r="C244" t="s">
        <v>66</v>
      </c>
      <c r="D244" t="s">
        <v>67</v>
      </c>
      <c r="E244" s="14" t="s">
        <v>1</v>
      </c>
      <c r="F244" s="28">
        <v>44907</v>
      </c>
      <c r="G244" s="17">
        <v>0.94861111111111107</v>
      </c>
      <c r="H244" s="16" t="s">
        <v>44</v>
      </c>
      <c r="I244" s="14">
        <v>1</v>
      </c>
      <c r="J244" s="14" t="s">
        <v>65</v>
      </c>
      <c r="K244" s="20">
        <v>1.92</v>
      </c>
      <c r="L244" s="20">
        <f t="shared" si="9"/>
        <v>1.3199999999999998</v>
      </c>
      <c r="M244" s="28">
        <v>44907</v>
      </c>
      <c r="N244" s="17">
        <v>0.9604166666666667</v>
      </c>
      <c r="O244" s="14" t="s">
        <v>71</v>
      </c>
      <c r="P244" s="14">
        <v>1</v>
      </c>
      <c r="Q244" s="14" t="s">
        <v>75</v>
      </c>
      <c r="R244" s="18" t="s">
        <v>93</v>
      </c>
      <c r="S244" s="21">
        <v>230000</v>
      </c>
      <c r="T244" s="38">
        <f>(_xlfn.STDEV.P(S244:S246)/AVERAGE(S244:S246))*100</f>
        <v>29.819671828984607</v>
      </c>
      <c r="U244" s="39">
        <f>AVERAGE(S244:S246)</f>
        <v>326666.66666666669</v>
      </c>
      <c r="V244" s="39">
        <f>U244-$U$241</f>
        <v>313333.33333333337</v>
      </c>
      <c r="W244" s="38">
        <f t="shared" si="8"/>
        <v>0.32666666666666666</v>
      </c>
      <c r="X244" s="38">
        <f>W244-$W$241</f>
        <v>0.31333333333333335</v>
      </c>
      <c r="Y244" s="19">
        <v>75</v>
      </c>
      <c r="Z244" s="19">
        <v>50</v>
      </c>
      <c r="AA244" s="20">
        <v>119.29</v>
      </c>
      <c r="AB244" s="20">
        <v>65.75</v>
      </c>
      <c r="AC244" s="20">
        <v>130.5</v>
      </c>
      <c r="AD244" t="s">
        <v>79</v>
      </c>
      <c r="AE244" s="21">
        <v>8</v>
      </c>
      <c r="AF244" s="21">
        <v>8</v>
      </c>
      <c r="AG244" s="30" t="s">
        <v>90</v>
      </c>
      <c r="AH244" t="s">
        <v>76</v>
      </c>
      <c r="AI244" t="s">
        <v>82</v>
      </c>
      <c r="AJ244" s="14" t="s">
        <v>76</v>
      </c>
      <c r="AK244" s="23" t="s">
        <v>6</v>
      </c>
    </row>
    <row r="245" spans="1:40" x14ac:dyDescent="0.35">
      <c r="A245" s="12">
        <v>44896</v>
      </c>
      <c r="B245" s="13" t="s">
        <v>134</v>
      </c>
      <c r="C245" t="s">
        <v>66</v>
      </c>
      <c r="D245" t="s">
        <v>67</v>
      </c>
      <c r="E245" s="14" t="s">
        <v>1</v>
      </c>
      <c r="F245" s="28">
        <v>44907</v>
      </c>
      <c r="G245" s="17">
        <v>0.94861111111111107</v>
      </c>
      <c r="H245" s="16" t="s">
        <v>44</v>
      </c>
      <c r="I245" s="14">
        <v>1</v>
      </c>
      <c r="J245" s="14" t="s">
        <v>65</v>
      </c>
      <c r="K245" s="20">
        <v>1.92</v>
      </c>
      <c r="L245" s="20">
        <f t="shared" si="9"/>
        <v>1.3199999999999998</v>
      </c>
      <c r="M245" s="28">
        <v>44907</v>
      </c>
      <c r="N245" s="17">
        <v>0.96319444444444446</v>
      </c>
      <c r="O245" s="14" t="s">
        <v>71</v>
      </c>
      <c r="P245" s="14">
        <v>2</v>
      </c>
      <c r="Q245" s="14" t="s">
        <v>75</v>
      </c>
      <c r="R245" s="18" t="s">
        <v>93</v>
      </c>
      <c r="S245" s="21">
        <v>290000</v>
      </c>
      <c r="T245" s="38" t="s">
        <v>6</v>
      </c>
      <c r="U245" s="39" t="s">
        <v>6</v>
      </c>
      <c r="V245" s="39" t="s">
        <v>6</v>
      </c>
      <c r="W245" s="38" t="s">
        <v>6</v>
      </c>
      <c r="X245" s="38" t="s">
        <v>6</v>
      </c>
      <c r="Y245" s="19">
        <v>40</v>
      </c>
      <c r="Z245" s="19">
        <v>40</v>
      </c>
      <c r="AA245" s="20">
        <v>67.95</v>
      </c>
      <c r="AB245" s="20">
        <v>51.18</v>
      </c>
      <c r="AC245" s="20">
        <v>71.37</v>
      </c>
      <c r="AD245" t="s">
        <v>79</v>
      </c>
      <c r="AE245" s="21">
        <v>5</v>
      </c>
      <c r="AF245" s="21">
        <v>4</v>
      </c>
      <c r="AG245" s="30" t="s">
        <v>90</v>
      </c>
      <c r="AH245" t="s">
        <v>76</v>
      </c>
      <c r="AI245" t="s">
        <v>82</v>
      </c>
      <c r="AJ245" s="14" t="s">
        <v>71</v>
      </c>
      <c r="AK245" s="23" t="s">
        <v>141</v>
      </c>
    </row>
    <row r="246" spans="1:40" x14ac:dyDescent="0.35">
      <c r="A246" s="12">
        <v>44896</v>
      </c>
      <c r="B246" s="13" t="s">
        <v>134</v>
      </c>
      <c r="C246" t="s">
        <v>66</v>
      </c>
      <c r="D246" t="s">
        <v>67</v>
      </c>
      <c r="E246" s="14" t="s">
        <v>1</v>
      </c>
      <c r="F246" s="28">
        <v>44907</v>
      </c>
      <c r="G246" s="17">
        <v>0.94861111111111107</v>
      </c>
      <c r="H246" s="16" t="s">
        <v>44</v>
      </c>
      <c r="I246" s="14">
        <v>1</v>
      </c>
      <c r="J246" s="14" t="s">
        <v>65</v>
      </c>
      <c r="K246" s="20">
        <v>1.92</v>
      </c>
      <c r="L246" s="20">
        <f t="shared" si="9"/>
        <v>1.3199999999999998</v>
      </c>
      <c r="M246" s="28">
        <v>44907</v>
      </c>
      <c r="N246" s="17">
        <v>0.96736111111111101</v>
      </c>
      <c r="O246" s="14" t="s">
        <v>71</v>
      </c>
      <c r="P246" s="14">
        <v>3</v>
      </c>
      <c r="Q246" s="14" t="s">
        <v>75</v>
      </c>
      <c r="R246" s="18" t="s">
        <v>93</v>
      </c>
      <c r="S246" s="21">
        <v>460000</v>
      </c>
      <c r="T246" s="38" t="s">
        <v>6</v>
      </c>
      <c r="U246" s="39" t="s">
        <v>6</v>
      </c>
      <c r="V246" s="39" t="s">
        <v>6</v>
      </c>
      <c r="W246" s="38" t="s">
        <v>6</v>
      </c>
      <c r="X246" s="38" t="s">
        <v>6</v>
      </c>
      <c r="Y246" s="19">
        <v>41.7</v>
      </c>
      <c r="Z246" s="19">
        <v>25</v>
      </c>
      <c r="AA246" s="20">
        <v>43.54</v>
      </c>
      <c r="AB246" s="20">
        <v>32.369999999999997</v>
      </c>
      <c r="AC246" s="20">
        <v>52.86</v>
      </c>
      <c r="AD246" t="s">
        <v>79</v>
      </c>
      <c r="AE246" s="21">
        <v>12</v>
      </c>
      <c r="AF246" s="21">
        <v>6</v>
      </c>
      <c r="AG246" s="30" t="s">
        <v>90</v>
      </c>
      <c r="AH246" t="s">
        <v>76</v>
      </c>
      <c r="AI246" t="s">
        <v>82</v>
      </c>
      <c r="AJ246" s="14" t="s">
        <v>71</v>
      </c>
      <c r="AK246" s="23" t="s">
        <v>141</v>
      </c>
    </row>
    <row r="247" spans="1:40" x14ac:dyDescent="0.35">
      <c r="A247" s="12">
        <v>44896</v>
      </c>
      <c r="B247" s="13" t="s">
        <v>134</v>
      </c>
      <c r="C247" t="s">
        <v>66</v>
      </c>
      <c r="D247" t="s">
        <v>67</v>
      </c>
      <c r="E247" s="14" t="s">
        <v>1</v>
      </c>
      <c r="F247" s="28">
        <v>44907</v>
      </c>
      <c r="G247" s="17">
        <v>0.94861111111111107</v>
      </c>
      <c r="H247" s="16" t="s">
        <v>47</v>
      </c>
      <c r="I247" s="14">
        <v>2</v>
      </c>
      <c r="J247" s="14" t="s">
        <v>65</v>
      </c>
      <c r="K247" s="20">
        <v>1.92</v>
      </c>
      <c r="L247" s="20">
        <f t="shared" si="9"/>
        <v>1.3199999999999998</v>
      </c>
      <c r="M247" s="28">
        <v>44907</v>
      </c>
      <c r="N247" s="17">
        <v>0.97083333333333333</v>
      </c>
      <c r="O247" s="14" t="s">
        <v>71</v>
      </c>
      <c r="P247" s="14">
        <v>1</v>
      </c>
      <c r="Q247" s="14" t="s">
        <v>75</v>
      </c>
      <c r="R247" s="18" t="s">
        <v>93</v>
      </c>
      <c r="S247" s="21">
        <v>430000</v>
      </c>
      <c r="T247" s="38">
        <f>(_xlfn.STDEV.P(S247:S249)/AVERAGE(S247:S249))*100</f>
        <v>35.089198310236334</v>
      </c>
      <c r="U247" s="39">
        <f>AVERAGE(S247:S249)</f>
        <v>336666.66666666669</v>
      </c>
      <c r="V247" s="39">
        <f>U247-$U$241</f>
        <v>323333.33333333337</v>
      </c>
      <c r="W247" s="38">
        <f t="shared" si="8"/>
        <v>0.33666666666666667</v>
      </c>
      <c r="X247" s="38">
        <f>W247-$W$241</f>
        <v>0.32333333333333336</v>
      </c>
      <c r="Y247" s="19">
        <v>53.8</v>
      </c>
      <c r="Z247" s="19">
        <v>38.5</v>
      </c>
      <c r="AA247" s="20">
        <v>63.25</v>
      </c>
      <c r="AB247" s="20">
        <v>63.52</v>
      </c>
      <c r="AC247" s="20">
        <v>83.88</v>
      </c>
      <c r="AD247" t="s">
        <v>79</v>
      </c>
      <c r="AE247" s="21">
        <v>13</v>
      </c>
      <c r="AF247" s="21">
        <v>7</v>
      </c>
      <c r="AG247" s="30" t="s">
        <v>90</v>
      </c>
      <c r="AH247" t="s">
        <v>76</v>
      </c>
      <c r="AI247" t="s">
        <v>82</v>
      </c>
      <c r="AJ247" s="14" t="s">
        <v>71</v>
      </c>
      <c r="AK247" s="23" t="s">
        <v>129</v>
      </c>
    </row>
    <row r="248" spans="1:40" x14ac:dyDescent="0.35">
      <c r="A248" s="12">
        <v>44896</v>
      </c>
      <c r="B248" s="13" t="s">
        <v>134</v>
      </c>
      <c r="C248" t="s">
        <v>66</v>
      </c>
      <c r="D248" t="s">
        <v>67</v>
      </c>
      <c r="E248" s="14" t="s">
        <v>1</v>
      </c>
      <c r="F248" s="28">
        <v>44907</v>
      </c>
      <c r="G248" s="17">
        <v>0.94861111111111107</v>
      </c>
      <c r="H248" s="16" t="s">
        <v>47</v>
      </c>
      <c r="I248" s="14">
        <v>2</v>
      </c>
      <c r="J248" s="14" t="s">
        <v>65</v>
      </c>
      <c r="K248" s="20">
        <v>1.92</v>
      </c>
      <c r="L248" s="20">
        <f t="shared" si="9"/>
        <v>1.3199999999999998</v>
      </c>
      <c r="M248" s="28">
        <v>44907</v>
      </c>
      <c r="N248" s="17">
        <v>0.97499999999999998</v>
      </c>
      <c r="O248" s="14" t="s">
        <v>71</v>
      </c>
      <c r="P248" s="14">
        <v>2</v>
      </c>
      <c r="Q248" s="14" t="s">
        <v>75</v>
      </c>
      <c r="R248" s="18" t="s">
        <v>93</v>
      </c>
      <c r="S248" s="21">
        <v>410000</v>
      </c>
      <c r="T248" s="38" t="s">
        <v>6</v>
      </c>
      <c r="U248" s="39" t="s">
        <v>6</v>
      </c>
      <c r="V248" s="39" t="s">
        <v>6</v>
      </c>
      <c r="W248" s="38" t="s">
        <v>6</v>
      </c>
      <c r="X248" s="38" t="s">
        <v>6</v>
      </c>
      <c r="Y248" s="19">
        <v>44.4</v>
      </c>
      <c r="Z248" s="19">
        <v>22.2</v>
      </c>
      <c r="AA248" s="20">
        <v>85.31</v>
      </c>
      <c r="AB248" s="20">
        <v>41.78</v>
      </c>
      <c r="AC248" s="20">
        <v>96.72</v>
      </c>
      <c r="AD248" t="s">
        <v>79</v>
      </c>
      <c r="AE248" s="21">
        <v>9</v>
      </c>
      <c r="AF248" s="21">
        <v>5</v>
      </c>
      <c r="AG248" s="30" t="s">
        <v>90</v>
      </c>
      <c r="AH248" t="s">
        <v>76</v>
      </c>
      <c r="AI248" t="s">
        <v>82</v>
      </c>
      <c r="AJ248" s="14" t="s">
        <v>71</v>
      </c>
      <c r="AK248" s="23" t="s">
        <v>129</v>
      </c>
    </row>
    <row r="249" spans="1:40" x14ac:dyDescent="0.35">
      <c r="A249" s="12">
        <v>44896</v>
      </c>
      <c r="B249" s="13" t="s">
        <v>134</v>
      </c>
      <c r="C249" t="s">
        <v>66</v>
      </c>
      <c r="D249" t="s">
        <v>67</v>
      </c>
      <c r="E249" s="14" t="s">
        <v>1</v>
      </c>
      <c r="F249" s="28">
        <v>44907</v>
      </c>
      <c r="G249" s="17">
        <v>0.94861111111111107</v>
      </c>
      <c r="H249" s="16" t="s">
        <v>47</v>
      </c>
      <c r="I249" s="14">
        <v>2</v>
      </c>
      <c r="J249" s="14" t="s">
        <v>65</v>
      </c>
      <c r="K249" s="20">
        <v>1.92</v>
      </c>
      <c r="L249" s="20">
        <f t="shared" si="9"/>
        <v>1.3199999999999998</v>
      </c>
      <c r="M249" s="28">
        <v>44907</v>
      </c>
      <c r="N249" s="17">
        <v>0.97638888888888886</v>
      </c>
      <c r="O249" s="14" t="s">
        <v>71</v>
      </c>
      <c r="P249" s="14">
        <v>3</v>
      </c>
      <c r="Q249" s="14" t="s">
        <v>75</v>
      </c>
      <c r="R249" s="18" t="s">
        <v>93</v>
      </c>
      <c r="S249" s="21">
        <v>170000</v>
      </c>
      <c r="T249" s="38" t="s">
        <v>6</v>
      </c>
      <c r="U249" s="39" t="s">
        <v>6</v>
      </c>
      <c r="V249" s="39" t="s">
        <v>6</v>
      </c>
      <c r="W249" s="38" t="s">
        <v>6</v>
      </c>
      <c r="X249" s="38" t="s">
        <v>6</v>
      </c>
      <c r="Y249" s="19">
        <v>100</v>
      </c>
      <c r="Z249" s="19">
        <v>66.7</v>
      </c>
      <c r="AA249" s="20">
        <v>166.55</v>
      </c>
      <c r="AB249" s="20">
        <v>89.79</v>
      </c>
      <c r="AC249" s="20">
        <v>187.78</v>
      </c>
      <c r="AD249" t="s">
        <v>79</v>
      </c>
      <c r="AE249" s="21">
        <v>3</v>
      </c>
      <c r="AF249" s="21">
        <v>4</v>
      </c>
      <c r="AG249" s="30" t="s">
        <v>90</v>
      </c>
      <c r="AH249" t="s">
        <v>76</v>
      </c>
      <c r="AI249" t="s">
        <v>82</v>
      </c>
      <c r="AJ249" s="14" t="s">
        <v>71</v>
      </c>
      <c r="AK249" s="23" t="s">
        <v>129</v>
      </c>
    </row>
    <row r="250" spans="1:40" x14ac:dyDescent="0.35">
      <c r="A250" s="12">
        <v>44896</v>
      </c>
      <c r="B250" s="13" t="s">
        <v>134</v>
      </c>
      <c r="C250" t="s">
        <v>66</v>
      </c>
      <c r="D250" t="s">
        <v>67</v>
      </c>
      <c r="E250" s="14" t="s">
        <v>1</v>
      </c>
      <c r="F250" s="28">
        <v>44907</v>
      </c>
      <c r="G250" s="17">
        <v>0.94861111111111107</v>
      </c>
      <c r="H250" s="16" t="s">
        <v>49</v>
      </c>
      <c r="I250" s="14">
        <v>3</v>
      </c>
      <c r="J250" s="14" t="s">
        <v>65</v>
      </c>
      <c r="K250" s="20">
        <v>1.92</v>
      </c>
      <c r="L250" s="20">
        <f t="shared" si="9"/>
        <v>1.3199999999999998</v>
      </c>
      <c r="M250" s="28">
        <v>44907</v>
      </c>
      <c r="N250" s="17">
        <v>0.97986111111111107</v>
      </c>
      <c r="O250" s="14" t="s">
        <v>71</v>
      </c>
      <c r="P250" s="14">
        <v>1</v>
      </c>
      <c r="Q250" s="14" t="s">
        <v>75</v>
      </c>
      <c r="R250" s="18" t="s">
        <v>93</v>
      </c>
      <c r="S250" s="21">
        <v>310000</v>
      </c>
      <c r="T250" s="38">
        <f>(_xlfn.STDEV.P(S250:S252)/AVERAGE(S250:S252))*100</f>
        <v>24.380994286824151</v>
      </c>
      <c r="U250" s="39">
        <f>AVERAGE(S250:S252)</f>
        <v>413333.33333333331</v>
      </c>
      <c r="V250" s="39">
        <f>U250-$U$241</f>
        <v>400000</v>
      </c>
      <c r="W250" s="38">
        <f t="shared" si="8"/>
        <v>0.41333333333333333</v>
      </c>
      <c r="X250" s="38">
        <f>W250-$W$241</f>
        <v>0.4</v>
      </c>
      <c r="Y250" s="19">
        <v>75</v>
      </c>
      <c r="Z250" s="19">
        <v>75</v>
      </c>
      <c r="AA250" s="20">
        <v>189.08</v>
      </c>
      <c r="AB250" s="20">
        <v>98.55</v>
      </c>
      <c r="AC250" s="20">
        <v>210.04</v>
      </c>
      <c r="AD250" t="s">
        <v>79</v>
      </c>
      <c r="AE250" s="21">
        <v>4</v>
      </c>
      <c r="AF250" s="21">
        <v>3</v>
      </c>
      <c r="AG250" s="30" t="s">
        <v>90</v>
      </c>
      <c r="AH250" t="s">
        <v>76</v>
      </c>
      <c r="AI250" t="s">
        <v>82</v>
      </c>
      <c r="AJ250" s="14" t="s">
        <v>76</v>
      </c>
      <c r="AK250" s="23" t="s">
        <v>6</v>
      </c>
    </row>
    <row r="251" spans="1:40" x14ac:dyDescent="0.35">
      <c r="A251" s="12">
        <v>44896</v>
      </c>
      <c r="B251" s="13" t="s">
        <v>134</v>
      </c>
      <c r="C251" t="s">
        <v>66</v>
      </c>
      <c r="D251" t="s">
        <v>67</v>
      </c>
      <c r="E251" s="14" t="s">
        <v>1</v>
      </c>
      <c r="F251" s="28">
        <v>44907</v>
      </c>
      <c r="G251" s="17">
        <v>0.94861111111111107</v>
      </c>
      <c r="H251" s="16" t="s">
        <v>49</v>
      </c>
      <c r="I251" s="14">
        <v>3</v>
      </c>
      <c r="J251" s="14" t="s">
        <v>65</v>
      </c>
      <c r="K251" s="20">
        <v>1.92</v>
      </c>
      <c r="L251" s="20">
        <f t="shared" si="9"/>
        <v>1.3199999999999998</v>
      </c>
      <c r="M251" s="28">
        <v>44907</v>
      </c>
      <c r="N251" s="17">
        <v>0.98055555555555562</v>
      </c>
      <c r="O251" s="14" t="s">
        <v>71</v>
      </c>
      <c r="P251" s="14">
        <v>2</v>
      </c>
      <c r="Q251" s="14" t="s">
        <v>75</v>
      </c>
      <c r="R251" s="18" t="s">
        <v>93</v>
      </c>
      <c r="S251" s="21">
        <v>380000</v>
      </c>
      <c r="T251" s="38" t="s">
        <v>6</v>
      </c>
      <c r="U251" s="39" t="s">
        <v>6</v>
      </c>
      <c r="V251" s="39" t="s">
        <v>6</v>
      </c>
      <c r="W251" s="38" t="s">
        <v>6</v>
      </c>
      <c r="X251" s="38" t="s">
        <v>6</v>
      </c>
      <c r="Y251" s="19">
        <v>60</v>
      </c>
      <c r="Z251" s="19">
        <v>60</v>
      </c>
      <c r="AA251" s="20">
        <v>117.57</v>
      </c>
      <c r="AB251" s="20">
        <v>107.02</v>
      </c>
      <c r="AC251" s="20">
        <v>122.72</v>
      </c>
      <c r="AD251" t="s">
        <v>79</v>
      </c>
      <c r="AE251" s="21">
        <v>3</v>
      </c>
      <c r="AF251" s="21">
        <v>3</v>
      </c>
      <c r="AG251" s="30" t="s">
        <v>90</v>
      </c>
      <c r="AH251" t="s">
        <v>76</v>
      </c>
      <c r="AI251" t="s">
        <v>82</v>
      </c>
      <c r="AJ251" s="14" t="s">
        <v>71</v>
      </c>
      <c r="AK251" s="23" t="s">
        <v>141</v>
      </c>
    </row>
    <row r="252" spans="1:40" x14ac:dyDescent="0.35">
      <c r="A252" s="12">
        <v>44896</v>
      </c>
      <c r="B252" s="13" t="s">
        <v>134</v>
      </c>
      <c r="C252" t="s">
        <v>66</v>
      </c>
      <c r="D252" t="s">
        <v>67</v>
      </c>
      <c r="E252" s="14" t="s">
        <v>1</v>
      </c>
      <c r="F252" s="28">
        <v>44907</v>
      </c>
      <c r="G252" s="17">
        <v>0.94861111111111107</v>
      </c>
      <c r="H252" s="16" t="s">
        <v>49</v>
      </c>
      <c r="I252" s="14">
        <v>3</v>
      </c>
      <c r="J252" s="14" t="s">
        <v>65</v>
      </c>
      <c r="K252" s="20">
        <v>1.92</v>
      </c>
      <c r="L252" s="20">
        <f t="shared" si="9"/>
        <v>1.3199999999999998</v>
      </c>
      <c r="M252" s="28">
        <v>44907</v>
      </c>
      <c r="N252" s="17">
        <v>0.98333333333333339</v>
      </c>
      <c r="O252" s="14" t="s">
        <v>71</v>
      </c>
      <c r="P252" s="14">
        <v>3</v>
      </c>
      <c r="Q252" s="14" t="s">
        <v>75</v>
      </c>
      <c r="R252" s="18" t="s">
        <v>93</v>
      </c>
      <c r="S252" s="21">
        <v>550000</v>
      </c>
      <c r="T252" s="38" t="s">
        <v>6</v>
      </c>
      <c r="U252" s="39" t="s">
        <v>6</v>
      </c>
      <c r="V252" s="39" t="s">
        <v>6</v>
      </c>
      <c r="W252" s="38" t="s">
        <v>6</v>
      </c>
      <c r="X252" s="38" t="s">
        <v>6</v>
      </c>
      <c r="Y252" s="19">
        <v>41.7</v>
      </c>
      <c r="Z252" s="19">
        <v>33.299999999999997</v>
      </c>
      <c r="AA252" s="20">
        <v>79.92</v>
      </c>
      <c r="AB252" s="20">
        <v>63.89</v>
      </c>
      <c r="AC252" s="20">
        <v>98.54</v>
      </c>
      <c r="AD252" t="s">
        <v>79</v>
      </c>
      <c r="AE252" s="21">
        <v>12</v>
      </c>
      <c r="AF252" s="21">
        <v>5</v>
      </c>
      <c r="AG252" s="30" t="s">
        <v>90</v>
      </c>
      <c r="AH252" t="s">
        <v>76</v>
      </c>
      <c r="AI252" t="s">
        <v>82</v>
      </c>
      <c r="AJ252" s="14" t="s">
        <v>71</v>
      </c>
      <c r="AK252" s="23" t="s">
        <v>141</v>
      </c>
    </row>
    <row r="253" spans="1:40" x14ac:dyDescent="0.35">
      <c r="A253" s="12">
        <v>44896</v>
      </c>
      <c r="B253" s="13" t="s">
        <v>134</v>
      </c>
      <c r="C253" t="s">
        <v>66</v>
      </c>
      <c r="D253" t="s">
        <v>67</v>
      </c>
      <c r="E253" s="14" t="s">
        <v>1</v>
      </c>
      <c r="F253" s="28">
        <v>44907</v>
      </c>
      <c r="G253" s="17">
        <v>0.94861111111111107</v>
      </c>
      <c r="H253" s="16" t="s">
        <v>50</v>
      </c>
      <c r="I253" s="14">
        <v>4</v>
      </c>
      <c r="J253" s="14" t="s">
        <v>65</v>
      </c>
      <c r="K253" s="20">
        <v>1.92</v>
      </c>
      <c r="L253" s="20">
        <f t="shared" si="9"/>
        <v>1.3199999999999998</v>
      </c>
      <c r="M253" s="28">
        <v>44907</v>
      </c>
      <c r="N253" s="17">
        <v>0.98541666666666661</v>
      </c>
      <c r="O253" s="14" t="s">
        <v>71</v>
      </c>
      <c r="P253" s="14">
        <v>1</v>
      </c>
      <c r="Q253" s="14" t="s">
        <v>75</v>
      </c>
      <c r="R253" s="18" t="s">
        <v>93</v>
      </c>
      <c r="S253" s="21">
        <v>460000</v>
      </c>
      <c r="T253" s="38">
        <f>(_xlfn.STDEV.P(S253:S255)/AVERAGE(S253:S255))*100</f>
        <v>28.600699292150182</v>
      </c>
      <c r="U253" s="39">
        <f>AVERAGE(S253:S255)</f>
        <v>333333.33333333331</v>
      </c>
      <c r="V253" s="39">
        <f>U253-$U$241</f>
        <v>320000</v>
      </c>
      <c r="W253" s="38">
        <f t="shared" si="8"/>
        <v>0.33333333333333331</v>
      </c>
      <c r="X253" s="38">
        <f>W253-$W$241</f>
        <v>0.32</v>
      </c>
      <c r="Y253" s="19">
        <v>50</v>
      </c>
      <c r="Z253" s="19">
        <v>25</v>
      </c>
      <c r="AA253" s="20">
        <v>87.64</v>
      </c>
      <c r="AB253" s="20">
        <v>32.869999999999997</v>
      </c>
      <c r="AC253" s="20">
        <v>102.15</v>
      </c>
      <c r="AD253" t="s">
        <v>79</v>
      </c>
      <c r="AE253" s="21">
        <v>4</v>
      </c>
      <c r="AF253" s="21">
        <v>2</v>
      </c>
      <c r="AG253" s="30" t="s">
        <v>90</v>
      </c>
      <c r="AH253" t="s">
        <v>76</v>
      </c>
      <c r="AI253" t="s">
        <v>82</v>
      </c>
      <c r="AJ253" s="14" t="s">
        <v>76</v>
      </c>
      <c r="AK253" s="23" t="s">
        <v>6</v>
      </c>
    </row>
    <row r="254" spans="1:40" x14ac:dyDescent="0.35">
      <c r="A254" s="12">
        <v>44896</v>
      </c>
      <c r="B254" s="13" t="s">
        <v>134</v>
      </c>
      <c r="C254" t="s">
        <v>66</v>
      </c>
      <c r="D254" t="s">
        <v>67</v>
      </c>
      <c r="E254" s="14" t="s">
        <v>1</v>
      </c>
      <c r="F254" s="28">
        <v>44907</v>
      </c>
      <c r="G254" s="17">
        <v>0.94861111111111107</v>
      </c>
      <c r="H254" s="16" t="s">
        <v>50</v>
      </c>
      <c r="I254" s="14">
        <v>4</v>
      </c>
      <c r="J254" s="14" t="s">
        <v>65</v>
      </c>
      <c r="K254" s="20">
        <v>1.92</v>
      </c>
      <c r="L254" s="20">
        <f t="shared" si="9"/>
        <v>1.3199999999999998</v>
      </c>
      <c r="M254" s="28">
        <v>44907</v>
      </c>
      <c r="N254" s="17">
        <v>0.9868055555555556</v>
      </c>
      <c r="O254" s="14" t="s">
        <v>71</v>
      </c>
      <c r="P254" s="14">
        <v>2</v>
      </c>
      <c r="Q254" s="14" t="s">
        <v>75</v>
      </c>
      <c r="R254" s="18" t="s">
        <v>93</v>
      </c>
      <c r="S254" s="21">
        <v>230000</v>
      </c>
      <c r="T254" s="38" t="s">
        <v>6</v>
      </c>
      <c r="U254" s="39" t="s">
        <v>6</v>
      </c>
      <c r="V254" s="39" t="s">
        <v>6</v>
      </c>
      <c r="W254" s="38" t="s">
        <v>6</v>
      </c>
      <c r="X254" s="38" t="s">
        <v>6</v>
      </c>
      <c r="Y254" s="19">
        <v>100</v>
      </c>
      <c r="Z254" s="19">
        <v>66.7</v>
      </c>
      <c r="AA254" s="20">
        <v>143.44999999999999</v>
      </c>
      <c r="AB254" s="20">
        <v>79.63</v>
      </c>
      <c r="AC254" s="20">
        <v>157.4</v>
      </c>
      <c r="AD254" t="s">
        <v>79</v>
      </c>
      <c r="AE254" s="21">
        <v>3</v>
      </c>
      <c r="AF254" s="21">
        <v>3</v>
      </c>
      <c r="AG254" s="30" t="s">
        <v>90</v>
      </c>
      <c r="AH254" t="s">
        <v>76</v>
      </c>
      <c r="AI254" t="s">
        <v>82</v>
      </c>
      <c r="AJ254" s="14" t="s">
        <v>71</v>
      </c>
      <c r="AK254" s="23" t="s">
        <v>141</v>
      </c>
    </row>
    <row r="255" spans="1:40" x14ac:dyDescent="0.35">
      <c r="A255" s="12">
        <v>44896</v>
      </c>
      <c r="B255" s="13" t="s">
        <v>134</v>
      </c>
      <c r="C255" t="s">
        <v>66</v>
      </c>
      <c r="D255" t="s">
        <v>67</v>
      </c>
      <c r="E255" s="14" t="s">
        <v>1</v>
      </c>
      <c r="F255" s="28">
        <v>44907</v>
      </c>
      <c r="G255" s="17">
        <v>0.94861111111111107</v>
      </c>
      <c r="H255" s="16" t="s">
        <v>50</v>
      </c>
      <c r="I255" s="14">
        <v>4</v>
      </c>
      <c r="J255" s="14" t="s">
        <v>65</v>
      </c>
      <c r="K255" s="20">
        <v>1.92</v>
      </c>
      <c r="L255" s="20">
        <f t="shared" si="9"/>
        <v>1.3199999999999998</v>
      </c>
      <c r="M255" s="28">
        <v>44907</v>
      </c>
      <c r="N255" s="17">
        <v>0.98888888888888893</v>
      </c>
      <c r="O255" s="14" t="s">
        <v>71</v>
      </c>
      <c r="P255" s="14">
        <v>3</v>
      </c>
      <c r="Q255" s="14" t="s">
        <v>75</v>
      </c>
      <c r="R255" s="18" t="s">
        <v>93</v>
      </c>
      <c r="S255" s="21">
        <v>310000</v>
      </c>
      <c r="T255" s="38" t="s">
        <v>6</v>
      </c>
      <c r="U255" s="39" t="s">
        <v>6</v>
      </c>
      <c r="V255" s="39" t="s">
        <v>6</v>
      </c>
      <c r="W255" s="38" t="s">
        <v>6</v>
      </c>
      <c r="X255" s="38" t="s">
        <v>6</v>
      </c>
      <c r="Y255" s="19">
        <v>75</v>
      </c>
      <c r="Z255" s="19">
        <v>25</v>
      </c>
      <c r="AA255" s="20">
        <v>118.53</v>
      </c>
      <c r="AB255" s="20">
        <v>54.63</v>
      </c>
      <c r="AC255" s="20">
        <v>132.99</v>
      </c>
      <c r="AD255" t="s">
        <v>79</v>
      </c>
      <c r="AE255" s="21">
        <v>4</v>
      </c>
      <c r="AF255" s="21">
        <v>3</v>
      </c>
      <c r="AG255" s="30" t="s">
        <v>90</v>
      </c>
      <c r="AH255" t="s">
        <v>76</v>
      </c>
      <c r="AI255" t="s">
        <v>82</v>
      </c>
      <c r="AJ255" s="14" t="s">
        <v>71</v>
      </c>
      <c r="AK255" s="23" t="s">
        <v>141</v>
      </c>
    </row>
    <row r="256" spans="1:40" x14ac:dyDescent="0.35">
      <c r="A256" s="12">
        <v>44896</v>
      </c>
      <c r="B256" s="13" t="s">
        <v>134</v>
      </c>
      <c r="C256" t="s">
        <v>66</v>
      </c>
      <c r="D256" t="s">
        <v>67</v>
      </c>
      <c r="E256" s="14" t="s">
        <v>1</v>
      </c>
      <c r="F256" s="28">
        <v>44907</v>
      </c>
      <c r="G256" s="17">
        <v>0.94861111111111107</v>
      </c>
      <c r="H256" s="16" t="s">
        <v>52</v>
      </c>
      <c r="I256" s="14">
        <v>5</v>
      </c>
      <c r="J256" s="14" t="s">
        <v>65</v>
      </c>
      <c r="K256" s="20">
        <v>1.92</v>
      </c>
      <c r="L256" s="20">
        <f t="shared" si="9"/>
        <v>1.3199999999999998</v>
      </c>
      <c r="M256" s="28">
        <v>44907</v>
      </c>
      <c r="N256" s="17">
        <v>0.99652777777777779</v>
      </c>
      <c r="O256" s="14" t="s">
        <v>71</v>
      </c>
      <c r="P256" s="14">
        <v>1</v>
      </c>
      <c r="Q256" s="14" t="s">
        <v>75</v>
      </c>
      <c r="R256" s="18" t="s">
        <v>93</v>
      </c>
      <c r="S256" s="21">
        <v>230000</v>
      </c>
      <c r="T256" s="38">
        <f>(_xlfn.STDEV.P(S256:S258)/AVERAGE(S256:S258))*100</f>
        <v>0</v>
      </c>
      <c r="U256" s="39">
        <f>AVERAGE(S256:S258)</f>
        <v>230000</v>
      </c>
      <c r="V256" s="39">
        <f>U256-$U$241</f>
        <v>216666.66666666666</v>
      </c>
      <c r="W256" s="38">
        <f t="shared" si="8"/>
        <v>0.23</v>
      </c>
      <c r="X256" s="38">
        <f>W256-$W$241</f>
        <v>0.21666666666666667</v>
      </c>
      <c r="Y256" s="19">
        <v>100</v>
      </c>
      <c r="Z256" s="19">
        <v>100</v>
      </c>
      <c r="AA256" s="20">
        <v>213.8</v>
      </c>
      <c r="AB256" s="20">
        <v>156.61000000000001</v>
      </c>
      <c r="AC256" s="20">
        <v>225.1</v>
      </c>
      <c r="AD256" t="s">
        <v>79</v>
      </c>
      <c r="AE256" s="21">
        <v>1</v>
      </c>
      <c r="AF256" s="21">
        <v>1</v>
      </c>
      <c r="AG256" s="30" t="s">
        <v>90</v>
      </c>
      <c r="AH256" t="s">
        <v>76</v>
      </c>
      <c r="AI256" t="s">
        <v>82</v>
      </c>
      <c r="AJ256" s="14" t="s">
        <v>76</v>
      </c>
      <c r="AK256" s="23" t="s">
        <v>6</v>
      </c>
    </row>
    <row r="257" spans="1:37" x14ac:dyDescent="0.35">
      <c r="A257" s="12">
        <v>44896</v>
      </c>
      <c r="B257" s="13" t="s">
        <v>134</v>
      </c>
      <c r="C257" t="s">
        <v>66</v>
      </c>
      <c r="D257" t="s">
        <v>67</v>
      </c>
      <c r="E257" s="14" t="s">
        <v>1</v>
      </c>
      <c r="F257" s="28">
        <v>44907</v>
      </c>
      <c r="G257" s="17">
        <v>0.94861111111111107</v>
      </c>
      <c r="H257" s="16" t="s">
        <v>52</v>
      </c>
      <c r="I257" s="14">
        <v>5</v>
      </c>
      <c r="J257" s="14" t="s">
        <v>65</v>
      </c>
      <c r="K257" s="20">
        <v>1.92</v>
      </c>
      <c r="L257" s="20">
        <f t="shared" si="9"/>
        <v>1.3199999999999998</v>
      </c>
      <c r="M257" s="28">
        <v>44908</v>
      </c>
      <c r="N257" s="17">
        <v>0</v>
      </c>
      <c r="O257" s="14" t="s">
        <v>71</v>
      </c>
      <c r="P257" s="14">
        <v>2</v>
      </c>
      <c r="Q257" s="14" t="s">
        <v>75</v>
      </c>
      <c r="R257" s="18" t="s">
        <v>93</v>
      </c>
      <c r="S257" s="21">
        <v>230000</v>
      </c>
      <c r="T257" s="38" t="s">
        <v>6</v>
      </c>
      <c r="U257" s="39" t="s">
        <v>6</v>
      </c>
      <c r="V257" s="39" t="s">
        <v>6</v>
      </c>
      <c r="W257" s="38" t="s">
        <v>6</v>
      </c>
      <c r="X257" s="38" t="s">
        <v>6</v>
      </c>
      <c r="Y257" s="19">
        <v>100</v>
      </c>
      <c r="Z257" s="19">
        <v>50</v>
      </c>
      <c r="AA257" s="20">
        <v>222.44</v>
      </c>
      <c r="AB257" s="20">
        <v>121.6</v>
      </c>
      <c r="AC257" s="20">
        <v>245.77</v>
      </c>
      <c r="AD257" t="s">
        <v>79</v>
      </c>
      <c r="AE257" s="21">
        <v>2</v>
      </c>
      <c r="AF257" s="21">
        <v>2</v>
      </c>
      <c r="AG257" s="30" t="s">
        <v>90</v>
      </c>
      <c r="AH257" t="s">
        <v>76</v>
      </c>
      <c r="AI257" t="s">
        <v>82</v>
      </c>
      <c r="AJ257" s="14" t="s">
        <v>71</v>
      </c>
      <c r="AK257" s="23" t="s">
        <v>141</v>
      </c>
    </row>
    <row r="258" spans="1:37" x14ac:dyDescent="0.35">
      <c r="A258" s="12">
        <v>44896</v>
      </c>
      <c r="B258" s="13" t="s">
        <v>134</v>
      </c>
      <c r="C258" t="s">
        <v>66</v>
      </c>
      <c r="D258" t="s">
        <v>67</v>
      </c>
      <c r="E258" s="14" t="s">
        <v>1</v>
      </c>
      <c r="F258" s="28">
        <v>44907</v>
      </c>
      <c r="G258" s="17">
        <v>0.94861111111111107</v>
      </c>
      <c r="H258" s="16" t="s">
        <v>52</v>
      </c>
      <c r="I258" s="14">
        <v>5</v>
      </c>
      <c r="J258" s="14" t="s">
        <v>65</v>
      </c>
      <c r="K258" s="20">
        <v>1.92</v>
      </c>
      <c r="L258" s="20">
        <f t="shared" si="9"/>
        <v>1.3199999999999998</v>
      </c>
      <c r="M258" s="28">
        <v>44908</v>
      </c>
      <c r="N258" s="17">
        <v>1.3888888888888889E-3</v>
      </c>
      <c r="O258" s="14" t="s">
        <v>71</v>
      </c>
      <c r="P258" s="14">
        <v>3</v>
      </c>
      <c r="Q258" s="14" t="s">
        <v>75</v>
      </c>
      <c r="R258" s="18" t="s">
        <v>93</v>
      </c>
      <c r="S258" s="21">
        <v>230000</v>
      </c>
      <c r="T258" s="38" t="s">
        <v>6</v>
      </c>
      <c r="U258" s="39" t="s">
        <v>6</v>
      </c>
      <c r="V258" s="39" t="s">
        <v>6</v>
      </c>
      <c r="W258" s="38" t="s">
        <v>6</v>
      </c>
      <c r="X258" s="38" t="s">
        <v>6</v>
      </c>
      <c r="Y258" s="19">
        <v>100</v>
      </c>
      <c r="Z258" s="19">
        <v>100</v>
      </c>
      <c r="AA258" s="20">
        <v>199.64</v>
      </c>
      <c r="AB258" s="20">
        <v>106.18</v>
      </c>
      <c r="AC258" s="20">
        <v>220</v>
      </c>
      <c r="AD258" t="s">
        <v>79</v>
      </c>
      <c r="AE258" s="21">
        <v>1</v>
      </c>
      <c r="AF258" s="21">
        <v>1</v>
      </c>
      <c r="AG258" s="30" t="s">
        <v>90</v>
      </c>
      <c r="AH258" t="s">
        <v>76</v>
      </c>
      <c r="AI258" t="s">
        <v>82</v>
      </c>
      <c r="AJ258" s="14" t="s">
        <v>71</v>
      </c>
      <c r="AK258" s="23" t="s">
        <v>141</v>
      </c>
    </row>
    <row r="259" spans="1:37" x14ac:dyDescent="0.35">
      <c r="A259" s="12">
        <v>44896</v>
      </c>
      <c r="B259" s="13" t="s">
        <v>134</v>
      </c>
      <c r="C259" t="s">
        <v>66</v>
      </c>
      <c r="D259" t="s">
        <v>68</v>
      </c>
      <c r="E259" s="14" t="s">
        <v>1</v>
      </c>
      <c r="F259" s="28">
        <v>44907</v>
      </c>
      <c r="G259" s="17">
        <v>0.9555555555555556</v>
      </c>
      <c r="H259" s="16" t="s">
        <v>54</v>
      </c>
      <c r="I259" s="14">
        <v>1</v>
      </c>
      <c r="J259" s="14" t="s">
        <v>65</v>
      </c>
      <c r="K259" s="20">
        <v>1.7</v>
      </c>
      <c r="L259" s="20">
        <f t="shared" si="9"/>
        <v>1.1000000000000001</v>
      </c>
      <c r="M259" s="28">
        <v>44908</v>
      </c>
      <c r="N259" s="17">
        <v>4.4444444444444446E-2</v>
      </c>
      <c r="O259" s="14" t="s">
        <v>76</v>
      </c>
      <c r="P259" s="14">
        <v>1</v>
      </c>
      <c r="Q259" s="14" t="s">
        <v>75</v>
      </c>
      <c r="R259" s="18" t="s">
        <v>78</v>
      </c>
      <c r="S259" s="21">
        <v>250000</v>
      </c>
      <c r="T259" s="38">
        <f>(_xlfn.STDEV.P(S259:S261)/AVERAGE(S259:S261))*100</f>
        <v>27.932777768580095</v>
      </c>
      <c r="U259" s="39">
        <f>AVERAGE(S259:S261)</f>
        <v>380000</v>
      </c>
      <c r="V259" s="39">
        <f>U259-$U$241</f>
        <v>366666.66666666669</v>
      </c>
      <c r="W259" s="38">
        <f t="shared" ref="W259:W319" si="10">U259/1000000</f>
        <v>0.38</v>
      </c>
      <c r="X259" s="38">
        <f>W259-$W$241</f>
        <v>0.3666666666666667</v>
      </c>
      <c r="Y259" s="19">
        <v>100</v>
      </c>
      <c r="Z259" s="19">
        <v>0</v>
      </c>
      <c r="AA259" s="20">
        <v>200.79</v>
      </c>
      <c r="AB259" s="20">
        <v>53.09</v>
      </c>
      <c r="AC259" s="20">
        <v>241.73</v>
      </c>
      <c r="AD259" t="s">
        <v>79</v>
      </c>
      <c r="AE259" s="21">
        <v>1</v>
      </c>
      <c r="AF259" s="21">
        <v>1</v>
      </c>
      <c r="AG259" s="1"/>
      <c r="AH259" t="s">
        <v>76</v>
      </c>
      <c r="AI259" t="s">
        <v>82</v>
      </c>
      <c r="AJ259" s="25" t="s">
        <v>71</v>
      </c>
      <c r="AK259" s="23" t="s">
        <v>95</v>
      </c>
    </row>
    <row r="260" spans="1:37" x14ac:dyDescent="0.35">
      <c r="A260" s="12">
        <v>44896</v>
      </c>
      <c r="B260" s="13" t="s">
        <v>134</v>
      </c>
      <c r="C260" t="s">
        <v>66</v>
      </c>
      <c r="D260" t="s">
        <v>68</v>
      </c>
      <c r="E260" s="14" t="s">
        <v>1</v>
      </c>
      <c r="F260" s="28">
        <v>44907</v>
      </c>
      <c r="G260" s="17">
        <v>0.9555555555555556</v>
      </c>
      <c r="H260" s="16" t="s">
        <v>54</v>
      </c>
      <c r="I260" s="14">
        <v>1</v>
      </c>
      <c r="J260" s="14" t="s">
        <v>65</v>
      </c>
      <c r="K260" s="20">
        <v>1.7</v>
      </c>
      <c r="L260" s="20">
        <f t="shared" si="9"/>
        <v>1.1000000000000001</v>
      </c>
      <c r="M260" s="28">
        <v>44908</v>
      </c>
      <c r="N260" s="17">
        <v>4.5833333333333337E-2</v>
      </c>
      <c r="O260" s="14" t="s">
        <v>76</v>
      </c>
      <c r="P260" s="14">
        <v>2</v>
      </c>
      <c r="Q260" s="14" t="s">
        <v>75</v>
      </c>
      <c r="R260" s="18" t="s">
        <v>78</v>
      </c>
      <c r="S260" s="21">
        <v>380000</v>
      </c>
      <c r="T260" s="38" t="s">
        <v>6</v>
      </c>
      <c r="U260" s="39" t="s">
        <v>6</v>
      </c>
      <c r="V260" s="39" t="s">
        <v>6</v>
      </c>
      <c r="W260" s="38" t="s">
        <v>6</v>
      </c>
      <c r="X260" s="38" t="s">
        <v>6</v>
      </c>
      <c r="Y260" s="19">
        <v>33.299999999999997</v>
      </c>
      <c r="Z260" s="19">
        <v>0</v>
      </c>
      <c r="AA260" s="20">
        <v>1.71</v>
      </c>
      <c r="AB260" s="20">
        <v>1.61</v>
      </c>
      <c r="AC260" s="20">
        <v>2.2400000000000002</v>
      </c>
      <c r="AD260" t="s">
        <v>79</v>
      </c>
      <c r="AE260" s="21">
        <v>3</v>
      </c>
      <c r="AF260" s="21">
        <v>2</v>
      </c>
      <c r="AG260" s="1"/>
      <c r="AH260" t="s">
        <v>76</v>
      </c>
      <c r="AI260" t="s">
        <v>82</v>
      </c>
      <c r="AJ260" s="25" t="s">
        <v>71</v>
      </c>
      <c r="AK260" s="23" t="s">
        <v>95</v>
      </c>
    </row>
    <row r="261" spans="1:37" x14ac:dyDescent="0.35">
      <c r="A261" s="12">
        <v>44896</v>
      </c>
      <c r="B261" s="13" t="s">
        <v>134</v>
      </c>
      <c r="C261" t="s">
        <v>66</v>
      </c>
      <c r="D261" t="s">
        <v>68</v>
      </c>
      <c r="E261" s="14" t="s">
        <v>1</v>
      </c>
      <c r="F261" s="28">
        <v>44907</v>
      </c>
      <c r="G261" s="17">
        <v>0.9555555555555556</v>
      </c>
      <c r="H261" s="16" t="s">
        <v>54</v>
      </c>
      <c r="I261" s="14">
        <v>1</v>
      </c>
      <c r="J261" s="14" t="s">
        <v>65</v>
      </c>
      <c r="K261" s="20">
        <v>1.7</v>
      </c>
      <c r="L261" s="20">
        <f t="shared" si="9"/>
        <v>1.1000000000000001</v>
      </c>
      <c r="M261" s="28">
        <v>44908</v>
      </c>
      <c r="N261" s="17">
        <v>4.7916666666666663E-2</v>
      </c>
      <c r="O261" s="14" t="s">
        <v>76</v>
      </c>
      <c r="P261" s="14">
        <v>3</v>
      </c>
      <c r="Q261" s="14" t="s">
        <v>75</v>
      </c>
      <c r="R261" s="18" t="s">
        <v>78</v>
      </c>
      <c r="S261" s="21">
        <v>510000</v>
      </c>
      <c r="T261" s="38" t="s">
        <v>6</v>
      </c>
      <c r="U261" s="39" t="s">
        <v>6</v>
      </c>
      <c r="V261" s="39" t="s">
        <v>6</v>
      </c>
      <c r="W261" s="38" t="s">
        <v>6</v>
      </c>
      <c r="X261" s="38" t="s">
        <v>6</v>
      </c>
      <c r="Y261" s="19">
        <v>50</v>
      </c>
      <c r="Z261" s="19">
        <v>0</v>
      </c>
      <c r="AA261" s="20">
        <v>101.34</v>
      </c>
      <c r="AB261" s="20">
        <v>16.88</v>
      </c>
      <c r="AC261" s="20">
        <v>124.18</v>
      </c>
      <c r="AD261" t="s">
        <v>79</v>
      </c>
      <c r="AE261" s="21">
        <v>2</v>
      </c>
      <c r="AF261" s="21">
        <v>1</v>
      </c>
      <c r="AG261" s="1"/>
      <c r="AH261" t="s">
        <v>76</v>
      </c>
      <c r="AI261" t="s">
        <v>82</v>
      </c>
      <c r="AJ261" s="25" t="s">
        <v>71</v>
      </c>
      <c r="AK261" s="23" t="s">
        <v>95</v>
      </c>
    </row>
    <row r="262" spans="1:37" x14ac:dyDescent="0.35">
      <c r="A262" s="12">
        <v>44896</v>
      </c>
      <c r="B262" s="13" t="s">
        <v>134</v>
      </c>
      <c r="C262" t="s">
        <v>66</v>
      </c>
      <c r="D262" t="s">
        <v>68</v>
      </c>
      <c r="E262" s="14" t="s">
        <v>1</v>
      </c>
      <c r="F262" s="28">
        <v>44907</v>
      </c>
      <c r="G262" s="17">
        <v>0.9555555555555556</v>
      </c>
      <c r="H262" s="16" t="s">
        <v>56</v>
      </c>
      <c r="I262" s="14">
        <v>2</v>
      </c>
      <c r="J262" s="14" t="s">
        <v>65</v>
      </c>
      <c r="K262" s="20">
        <v>1.7</v>
      </c>
      <c r="L262" s="20">
        <f t="shared" si="9"/>
        <v>1.1000000000000001</v>
      </c>
      <c r="M262" s="28">
        <v>44908</v>
      </c>
      <c r="N262" s="17">
        <v>4.9305555555555554E-2</v>
      </c>
      <c r="O262" s="14" t="s">
        <v>76</v>
      </c>
      <c r="P262" s="14">
        <v>1</v>
      </c>
      <c r="Q262" s="14" t="s">
        <v>75</v>
      </c>
      <c r="R262" s="18" t="s">
        <v>78</v>
      </c>
      <c r="S262" s="21">
        <v>1010000</v>
      </c>
      <c r="T262" s="38">
        <f>(_xlfn.STDEV.P(S262:S264)/AVERAGE(S262:S264))*100</f>
        <v>36.141659869883554</v>
      </c>
      <c r="U262" s="39">
        <f>AVERAGE(S262:S264)</f>
        <v>716666.66666666663</v>
      </c>
      <c r="V262" s="39">
        <f>U262-$U$241</f>
        <v>703333.33333333326</v>
      </c>
      <c r="W262" s="38">
        <f t="shared" si="10"/>
        <v>0.71666666666666667</v>
      </c>
      <c r="X262" s="38">
        <f>W262-$W$241</f>
        <v>0.70333333333333337</v>
      </c>
      <c r="Y262" s="19">
        <v>25</v>
      </c>
      <c r="Z262" s="19">
        <v>25</v>
      </c>
      <c r="AA262" s="20">
        <v>45.77</v>
      </c>
      <c r="AB262" s="20">
        <v>25.94</v>
      </c>
      <c r="AC262" s="20">
        <v>49.95</v>
      </c>
      <c r="AD262" t="s">
        <v>79</v>
      </c>
      <c r="AE262" s="21">
        <v>4</v>
      </c>
      <c r="AF262" s="21">
        <v>1</v>
      </c>
      <c r="AG262" s="1"/>
      <c r="AH262" t="s">
        <v>76</v>
      </c>
      <c r="AI262" t="s">
        <v>82</v>
      </c>
      <c r="AJ262" s="25" t="s">
        <v>71</v>
      </c>
      <c r="AK262" s="23" t="s">
        <v>95</v>
      </c>
    </row>
    <row r="263" spans="1:37" x14ac:dyDescent="0.35">
      <c r="A263" s="12">
        <v>44896</v>
      </c>
      <c r="B263" s="13" t="s">
        <v>134</v>
      </c>
      <c r="C263" t="s">
        <v>66</v>
      </c>
      <c r="D263" t="s">
        <v>68</v>
      </c>
      <c r="E263" s="14" t="s">
        <v>1</v>
      </c>
      <c r="F263" s="28">
        <v>44907</v>
      </c>
      <c r="G263" s="17">
        <v>0.9555555555555556</v>
      </c>
      <c r="H263" s="16" t="s">
        <v>56</v>
      </c>
      <c r="I263" s="14">
        <v>2</v>
      </c>
      <c r="J263" s="14" t="s">
        <v>65</v>
      </c>
      <c r="K263" s="20">
        <v>1.7</v>
      </c>
      <c r="L263" s="20">
        <f t="shared" si="9"/>
        <v>1.1000000000000001</v>
      </c>
      <c r="M263" s="28">
        <v>44908</v>
      </c>
      <c r="N263" s="17">
        <v>5.347222222222222E-2</v>
      </c>
      <c r="O263" s="14" t="s">
        <v>76</v>
      </c>
      <c r="P263" s="14">
        <v>2</v>
      </c>
      <c r="Q263" s="14" t="s">
        <v>75</v>
      </c>
      <c r="R263" s="18" t="s">
        <v>78</v>
      </c>
      <c r="S263" s="21">
        <v>760000</v>
      </c>
      <c r="T263" s="38" t="s">
        <v>6</v>
      </c>
      <c r="U263" s="39" t="s">
        <v>6</v>
      </c>
      <c r="V263" s="39" t="s">
        <v>6</v>
      </c>
      <c r="W263" s="38" t="s">
        <v>6</v>
      </c>
      <c r="X263" s="38" t="s">
        <v>6</v>
      </c>
      <c r="Y263" s="19">
        <v>0</v>
      </c>
      <c r="Z263" s="19">
        <v>0</v>
      </c>
      <c r="AA263" s="20">
        <v>0</v>
      </c>
      <c r="AB263" s="20">
        <v>0</v>
      </c>
      <c r="AC263" s="20">
        <v>0</v>
      </c>
      <c r="AD263" t="s">
        <v>79</v>
      </c>
      <c r="AE263" s="21">
        <v>3</v>
      </c>
      <c r="AF263" s="21">
        <v>1</v>
      </c>
      <c r="AG263" s="1"/>
      <c r="AH263" t="s">
        <v>76</v>
      </c>
      <c r="AI263" t="s">
        <v>82</v>
      </c>
      <c r="AJ263" s="25" t="s">
        <v>71</v>
      </c>
      <c r="AK263" s="23" t="s">
        <v>95</v>
      </c>
    </row>
    <row r="264" spans="1:37" x14ac:dyDescent="0.35">
      <c r="A264" s="12">
        <v>44896</v>
      </c>
      <c r="B264" s="13" t="s">
        <v>134</v>
      </c>
      <c r="C264" t="s">
        <v>66</v>
      </c>
      <c r="D264" t="s">
        <v>68</v>
      </c>
      <c r="E264" s="14" t="s">
        <v>1</v>
      </c>
      <c r="F264" s="28">
        <v>44907</v>
      </c>
      <c r="G264" s="17">
        <v>0.9555555555555556</v>
      </c>
      <c r="H264" s="16" t="s">
        <v>56</v>
      </c>
      <c r="I264" s="14">
        <v>2</v>
      </c>
      <c r="J264" s="14" t="s">
        <v>65</v>
      </c>
      <c r="K264" s="20">
        <v>1.7</v>
      </c>
      <c r="L264" s="20">
        <f t="shared" si="9"/>
        <v>1.1000000000000001</v>
      </c>
      <c r="M264" s="28">
        <v>44908</v>
      </c>
      <c r="N264" s="17">
        <v>5.9722222222222225E-2</v>
      </c>
      <c r="O264" s="14" t="s">
        <v>76</v>
      </c>
      <c r="P264" s="14">
        <v>3</v>
      </c>
      <c r="Q264" s="14" t="s">
        <v>75</v>
      </c>
      <c r="R264" s="18" t="s">
        <v>78</v>
      </c>
      <c r="S264" s="21">
        <v>380000</v>
      </c>
      <c r="T264" s="38" t="s">
        <v>6</v>
      </c>
      <c r="U264" s="39" t="s">
        <v>6</v>
      </c>
      <c r="V264" s="39" t="s">
        <v>6</v>
      </c>
      <c r="W264" s="38" t="s">
        <v>6</v>
      </c>
      <c r="X264" s="38" t="s">
        <v>6</v>
      </c>
      <c r="Y264" s="19">
        <v>66.7</v>
      </c>
      <c r="Z264" s="19">
        <v>0</v>
      </c>
      <c r="AA264" s="20">
        <v>4.4800000000000004</v>
      </c>
      <c r="AB264" s="20">
        <v>3.63</v>
      </c>
      <c r="AC264" s="20">
        <v>6.26</v>
      </c>
      <c r="AD264" t="s">
        <v>79</v>
      </c>
      <c r="AE264" s="21">
        <v>3</v>
      </c>
      <c r="AF264" s="21">
        <v>2</v>
      </c>
      <c r="AG264" s="1"/>
      <c r="AH264" t="s">
        <v>76</v>
      </c>
      <c r="AI264" t="s">
        <v>82</v>
      </c>
      <c r="AJ264" s="25" t="s">
        <v>71</v>
      </c>
      <c r="AK264" s="23" t="s">
        <v>95</v>
      </c>
    </row>
    <row r="265" spans="1:37" x14ac:dyDescent="0.35">
      <c r="A265" s="12">
        <v>44896</v>
      </c>
      <c r="B265" s="13" t="s">
        <v>134</v>
      </c>
      <c r="C265" t="s">
        <v>66</v>
      </c>
      <c r="D265" t="s">
        <v>68</v>
      </c>
      <c r="E265" s="14" t="s">
        <v>1</v>
      </c>
      <c r="F265" s="28">
        <v>44907</v>
      </c>
      <c r="G265" s="17">
        <v>0.9555555555555556</v>
      </c>
      <c r="H265" s="16" t="s">
        <v>57</v>
      </c>
      <c r="I265" s="14">
        <v>3</v>
      </c>
      <c r="J265" s="14" t="s">
        <v>65</v>
      </c>
      <c r="K265" s="20">
        <v>1.7</v>
      </c>
      <c r="L265" s="20">
        <f t="shared" si="9"/>
        <v>1.1000000000000001</v>
      </c>
      <c r="M265" s="28">
        <v>44908</v>
      </c>
      <c r="N265" s="17">
        <v>6.1805555555555558E-2</v>
      </c>
      <c r="O265" s="14" t="s">
        <v>76</v>
      </c>
      <c r="P265" s="14">
        <v>1</v>
      </c>
      <c r="Q265" s="14" t="s">
        <v>75</v>
      </c>
      <c r="R265" s="18" t="s">
        <v>78</v>
      </c>
      <c r="S265" s="21">
        <v>510000</v>
      </c>
      <c r="T265" s="38">
        <f>(_xlfn.STDEV.P(S265:S267)/AVERAGE(S265:S267))*100</f>
        <v>17.374312351245415</v>
      </c>
      <c r="U265" s="39">
        <f>AVERAGE(S265:S267)</f>
        <v>613333.33333333337</v>
      </c>
      <c r="V265" s="39">
        <f>U265-$U$241</f>
        <v>600000</v>
      </c>
      <c r="W265" s="38">
        <f t="shared" si="10"/>
        <v>0.6133333333333334</v>
      </c>
      <c r="X265" s="38">
        <f>W265-$W$241</f>
        <v>0.60000000000000009</v>
      </c>
      <c r="Y265" s="19">
        <v>0</v>
      </c>
      <c r="Z265" s="19">
        <v>0</v>
      </c>
      <c r="AA265" s="20">
        <v>0</v>
      </c>
      <c r="AB265" s="20">
        <v>0</v>
      </c>
      <c r="AC265" s="20">
        <v>0</v>
      </c>
      <c r="AD265" t="s">
        <v>79</v>
      </c>
      <c r="AE265" s="21">
        <v>5</v>
      </c>
      <c r="AF265" s="21">
        <v>3</v>
      </c>
      <c r="AG265" s="1"/>
      <c r="AH265" t="s">
        <v>76</v>
      </c>
      <c r="AI265" t="s">
        <v>82</v>
      </c>
      <c r="AJ265" s="25" t="s">
        <v>71</v>
      </c>
      <c r="AK265" s="23" t="s">
        <v>95</v>
      </c>
    </row>
    <row r="266" spans="1:37" x14ac:dyDescent="0.35">
      <c r="A266" s="12">
        <v>44896</v>
      </c>
      <c r="B266" s="13" t="s">
        <v>134</v>
      </c>
      <c r="C266" t="s">
        <v>66</v>
      </c>
      <c r="D266" t="s">
        <v>68</v>
      </c>
      <c r="E266" s="14" t="s">
        <v>1</v>
      </c>
      <c r="F266" s="28">
        <v>44907</v>
      </c>
      <c r="G266" s="17">
        <v>0.9555555555555556</v>
      </c>
      <c r="H266" s="16" t="s">
        <v>57</v>
      </c>
      <c r="I266" s="14">
        <v>3</v>
      </c>
      <c r="J266" s="14" t="s">
        <v>65</v>
      </c>
      <c r="K266" s="20">
        <v>1.7</v>
      </c>
      <c r="L266" s="20">
        <f t="shared" si="9"/>
        <v>1.1000000000000001</v>
      </c>
      <c r="M266" s="28">
        <v>44908</v>
      </c>
      <c r="N266" s="17">
        <v>6.3888888888888884E-2</v>
      </c>
      <c r="O266" s="14" t="s">
        <v>76</v>
      </c>
      <c r="P266" s="14">
        <v>2</v>
      </c>
      <c r="Q266" s="14" t="s">
        <v>75</v>
      </c>
      <c r="R266" s="18" t="s">
        <v>78</v>
      </c>
      <c r="S266" s="21">
        <v>570000</v>
      </c>
      <c r="T266" s="38" t="s">
        <v>6</v>
      </c>
      <c r="U266" s="39" t="s">
        <v>6</v>
      </c>
      <c r="V266" s="39" t="s">
        <v>6</v>
      </c>
      <c r="W266" s="38" t="s">
        <v>6</v>
      </c>
      <c r="X266" s="38" t="s">
        <v>6</v>
      </c>
      <c r="Y266" s="19">
        <v>0</v>
      </c>
      <c r="Z266" s="19">
        <v>0</v>
      </c>
      <c r="AA266" s="20">
        <v>0</v>
      </c>
      <c r="AB266" s="20">
        <v>0</v>
      </c>
      <c r="AC266" s="20">
        <v>0</v>
      </c>
      <c r="AD266" t="s">
        <v>79</v>
      </c>
      <c r="AE266" s="21">
        <v>5</v>
      </c>
      <c r="AF266" s="21">
        <v>2</v>
      </c>
      <c r="AG266" s="1"/>
      <c r="AH266" t="s">
        <v>76</v>
      </c>
      <c r="AI266" t="s">
        <v>82</v>
      </c>
      <c r="AJ266" s="25" t="s">
        <v>71</v>
      </c>
      <c r="AK266" s="23" t="s">
        <v>95</v>
      </c>
    </row>
    <row r="267" spans="1:37" x14ac:dyDescent="0.35">
      <c r="A267" s="12">
        <v>44896</v>
      </c>
      <c r="B267" s="13" t="s">
        <v>134</v>
      </c>
      <c r="C267" t="s">
        <v>66</v>
      </c>
      <c r="D267" t="s">
        <v>68</v>
      </c>
      <c r="E267" s="14" t="s">
        <v>1</v>
      </c>
      <c r="F267" s="28">
        <v>44907</v>
      </c>
      <c r="G267" s="17">
        <v>0.9555555555555556</v>
      </c>
      <c r="H267" s="16" t="s">
        <v>57</v>
      </c>
      <c r="I267" s="14">
        <v>3</v>
      </c>
      <c r="J267" s="14" t="s">
        <v>65</v>
      </c>
      <c r="K267" s="20">
        <v>1.7</v>
      </c>
      <c r="L267" s="20">
        <f t="shared" si="9"/>
        <v>1.1000000000000001</v>
      </c>
      <c r="M267" s="28">
        <v>44908</v>
      </c>
      <c r="N267" s="17">
        <v>6.8749999999999992E-2</v>
      </c>
      <c r="O267" s="14" t="s">
        <v>76</v>
      </c>
      <c r="P267" s="14">
        <v>3</v>
      </c>
      <c r="Q267" s="14" t="s">
        <v>75</v>
      </c>
      <c r="R267" s="18" t="s">
        <v>78</v>
      </c>
      <c r="S267" s="21">
        <v>760000</v>
      </c>
      <c r="T267" s="38" t="s">
        <v>6</v>
      </c>
      <c r="U267" s="39" t="s">
        <v>6</v>
      </c>
      <c r="V267" s="39" t="s">
        <v>6</v>
      </c>
      <c r="W267" s="38" t="s">
        <v>6</v>
      </c>
      <c r="X267" s="38" t="s">
        <v>6</v>
      </c>
      <c r="Y267" s="19">
        <v>0</v>
      </c>
      <c r="Z267" s="19">
        <v>0</v>
      </c>
      <c r="AA267" s="20">
        <v>0</v>
      </c>
      <c r="AB267" s="20">
        <v>0</v>
      </c>
      <c r="AC267" s="20">
        <v>0</v>
      </c>
      <c r="AD267" t="s">
        <v>79</v>
      </c>
      <c r="AE267" s="21">
        <v>6</v>
      </c>
      <c r="AF267" s="21">
        <v>2</v>
      </c>
      <c r="AG267" s="1"/>
      <c r="AH267" t="s">
        <v>76</v>
      </c>
      <c r="AI267" t="s">
        <v>82</v>
      </c>
      <c r="AJ267" s="25" t="s">
        <v>71</v>
      </c>
      <c r="AK267" s="23" t="s">
        <v>95</v>
      </c>
    </row>
    <row r="268" spans="1:37" x14ac:dyDescent="0.35">
      <c r="A268" s="12">
        <v>44896</v>
      </c>
      <c r="B268" s="13" t="s">
        <v>134</v>
      </c>
      <c r="C268" t="s">
        <v>66</v>
      </c>
      <c r="D268" t="s">
        <v>68</v>
      </c>
      <c r="E268" s="14" t="s">
        <v>1</v>
      </c>
      <c r="F268" s="28">
        <v>44907</v>
      </c>
      <c r="G268" s="17">
        <v>0.9555555555555556</v>
      </c>
      <c r="H268" s="16" t="s">
        <v>59</v>
      </c>
      <c r="I268" s="14">
        <v>4</v>
      </c>
      <c r="J268" s="14" t="s">
        <v>65</v>
      </c>
      <c r="K268" s="20">
        <v>1.7</v>
      </c>
      <c r="L268" s="20">
        <f t="shared" si="9"/>
        <v>1.1000000000000001</v>
      </c>
      <c r="M268" s="28">
        <v>44908</v>
      </c>
      <c r="N268" s="17">
        <v>7.0833333333333331E-2</v>
      </c>
      <c r="O268" s="14" t="s">
        <v>76</v>
      </c>
      <c r="P268" s="14">
        <v>1</v>
      </c>
      <c r="Q268" s="14" t="s">
        <v>75</v>
      </c>
      <c r="R268" s="18" t="s">
        <v>78</v>
      </c>
      <c r="S268" s="21">
        <v>920000</v>
      </c>
      <c r="T268" s="38">
        <f>(_xlfn.STDEV.P(S268:S270)/AVERAGE(S268:S270))*100</f>
        <v>44.408709507183673</v>
      </c>
      <c r="U268" s="39">
        <f>AVERAGE(S268:S270)</f>
        <v>643333.33333333337</v>
      </c>
      <c r="V268" s="39">
        <f>U268-$U$241</f>
        <v>630000</v>
      </c>
      <c r="W268" s="38">
        <f t="shared" si="10"/>
        <v>0.64333333333333342</v>
      </c>
      <c r="X268" s="38">
        <f>W268-$W$241</f>
        <v>0.63000000000000012</v>
      </c>
      <c r="Y268" s="19">
        <v>0</v>
      </c>
      <c r="Z268" s="19">
        <v>0</v>
      </c>
      <c r="AA268" s="20">
        <v>0</v>
      </c>
      <c r="AB268" s="20">
        <v>0</v>
      </c>
      <c r="AC268" s="20">
        <v>0</v>
      </c>
      <c r="AD268" t="s">
        <v>79</v>
      </c>
      <c r="AE268" s="21">
        <v>4</v>
      </c>
      <c r="AF268" s="21">
        <v>1</v>
      </c>
      <c r="AG268" s="1"/>
      <c r="AH268" t="s">
        <v>76</v>
      </c>
      <c r="AI268" t="s">
        <v>82</v>
      </c>
      <c r="AJ268" s="25" t="s">
        <v>71</v>
      </c>
      <c r="AK268" s="23" t="s">
        <v>95</v>
      </c>
    </row>
    <row r="269" spans="1:37" x14ac:dyDescent="0.35">
      <c r="A269" s="12">
        <v>44896</v>
      </c>
      <c r="B269" s="13" t="s">
        <v>134</v>
      </c>
      <c r="C269" t="s">
        <v>66</v>
      </c>
      <c r="D269" t="s">
        <v>68</v>
      </c>
      <c r="E269" s="14" t="s">
        <v>1</v>
      </c>
      <c r="F269" s="28">
        <v>44907</v>
      </c>
      <c r="G269" s="17">
        <v>0.9555555555555556</v>
      </c>
      <c r="H269" s="16" t="s">
        <v>59</v>
      </c>
      <c r="I269" s="14">
        <v>4</v>
      </c>
      <c r="J269" s="14" t="s">
        <v>65</v>
      </c>
      <c r="K269" s="20">
        <v>1.7</v>
      </c>
      <c r="L269" s="20">
        <f t="shared" si="9"/>
        <v>1.1000000000000001</v>
      </c>
      <c r="M269" s="28">
        <v>44908</v>
      </c>
      <c r="N269" s="17">
        <v>7.1527777777777787E-2</v>
      </c>
      <c r="O269" s="14" t="s">
        <v>76</v>
      </c>
      <c r="P269" s="14">
        <v>2</v>
      </c>
      <c r="Q269" s="14" t="s">
        <v>75</v>
      </c>
      <c r="R269" s="18" t="s">
        <v>78</v>
      </c>
      <c r="S269" s="21">
        <v>250000</v>
      </c>
      <c r="T269" s="38" t="s">
        <v>6</v>
      </c>
      <c r="U269" s="39" t="s">
        <v>6</v>
      </c>
      <c r="V269" s="39" t="s">
        <v>6</v>
      </c>
      <c r="W269" s="38" t="s">
        <v>6</v>
      </c>
      <c r="X269" s="38" t="s">
        <v>6</v>
      </c>
      <c r="Y269" s="19">
        <v>100</v>
      </c>
      <c r="Z269" s="19">
        <v>0</v>
      </c>
      <c r="AA269" s="20">
        <v>9.75</v>
      </c>
      <c r="AB269" s="20">
        <v>8.36</v>
      </c>
      <c r="AC269" s="20">
        <v>13.38</v>
      </c>
      <c r="AD269" t="s">
        <v>79</v>
      </c>
      <c r="AE269" s="21">
        <v>1</v>
      </c>
      <c r="AF269" s="21">
        <v>1</v>
      </c>
      <c r="AG269" s="1"/>
      <c r="AH269" t="s">
        <v>76</v>
      </c>
      <c r="AI269" t="s">
        <v>82</v>
      </c>
      <c r="AJ269" s="25" t="s">
        <v>71</v>
      </c>
      <c r="AK269" s="23" t="s">
        <v>95</v>
      </c>
    </row>
    <row r="270" spans="1:37" x14ac:dyDescent="0.35">
      <c r="A270" s="12">
        <v>44896</v>
      </c>
      <c r="B270" s="13" t="s">
        <v>134</v>
      </c>
      <c r="C270" t="s">
        <v>66</v>
      </c>
      <c r="D270" t="s">
        <v>68</v>
      </c>
      <c r="E270" s="14" t="s">
        <v>1</v>
      </c>
      <c r="F270" s="28">
        <v>44907</v>
      </c>
      <c r="G270" s="17">
        <v>0.9555555555555556</v>
      </c>
      <c r="H270" s="16" t="s">
        <v>59</v>
      </c>
      <c r="I270" s="14">
        <v>4</v>
      </c>
      <c r="J270" s="14" t="s">
        <v>65</v>
      </c>
      <c r="K270" s="20">
        <v>1.7</v>
      </c>
      <c r="L270" s="20">
        <f t="shared" si="9"/>
        <v>1.1000000000000001</v>
      </c>
      <c r="M270" s="28">
        <v>44908</v>
      </c>
      <c r="N270" s="17">
        <v>7.2222222222222229E-2</v>
      </c>
      <c r="O270" s="14" t="s">
        <v>76</v>
      </c>
      <c r="P270" s="14">
        <v>3</v>
      </c>
      <c r="Q270" s="14" t="s">
        <v>75</v>
      </c>
      <c r="R270" s="18" t="s">
        <v>78</v>
      </c>
      <c r="S270" s="21">
        <v>760000</v>
      </c>
      <c r="T270" s="38" t="s">
        <v>6</v>
      </c>
      <c r="U270" s="39" t="s">
        <v>6</v>
      </c>
      <c r="V270" s="39" t="s">
        <v>6</v>
      </c>
      <c r="W270" s="38" t="s">
        <v>6</v>
      </c>
      <c r="X270" s="38" t="s">
        <v>6</v>
      </c>
      <c r="Y270" s="19">
        <v>33.299999999999997</v>
      </c>
      <c r="Z270" s="19">
        <v>33.299999999999997</v>
      </c>
      <c r="AA270" s="20">
        <v>68.47</v>
      </c>
      <c r="AB270" s="20">
        <v>33.299999999999997</v>
      </c>
      <c r="AC270" s="20">
        <v>76.8</v>
      </c>
      <c r="AD270" t="s">
        <v>79</v>
      </c>
      <c r="AE270" s="21">
        <v>3</v>
      </c>
      <c r="AF270" s="21">
        <v>1</v>
      </c>
      <c r="AG270" s="1"/>
      <c r="AH270" t="s">
        <v>76</v>
      </c>
      <c r="AI270" t="s">
        <v>82</v>
      </c>
      <c r="AJ270" s="25" t="s">
        <v>71</v>
      </c>
      <c r="AK270" s="23" t="s">
        <v>95</v>
      </c>
    </row>
    <row r="271" spans="1:37" x14ac:dyDescent="0.35">
      <c r="A271" s="12">
        <v>44896</v>
      </c>
      <c r="B271" s="13" t="s">
        <v>134</v>
      </c>
      <c r="C271" t="s">
        <v>66</v>
      </c>
      <c r="D271" t="s">
        <v>68</v>
      </c>
      <c r="E271" s="14" t="s">
        <v>1</v>
      </c>
      <c r="F271" s="28">
        <v>44907</v>
      </c>
      <c r="G271" s="17">
        <v>0.9555555555555556</v>
      </c>
      <c r="H271" s="16" t="s">
        <v>60</v>
      </c>
      <c r="I271" s="14">
        <v>5</v>
      </c>
      <c r="J271" s="14" t="s">
        <v>65</v>
      </c>
      <c r="K271" s="20">
        <v>1.7</v>
      </c>
      <c r="L271" s="20">
        <f t="shared" si="9"/>
        <v>1.1000000000000001</v>
      </c>
      <c r="M271" s="28">
        <v>44908</v>
      </c>
      <c r="N271" s="17">
        <v>7.5694444444444439E-2</v>
      </c>
      <c r="O271" s="14" t="s">
        <v>76</v>
      </c>
      <c r="P271" s="14">
        <v>1</v>
      </c>
      <c r="Q271" s="14" t="s">
        <v>75</v>
      </c>
      <c r="R271" s="18" t="s">
        <v>78</v>
      </c>
      <c r="S271" s="21">
        <v>1140000</v>
      </c>
      <c r="T271" s="38">
        <f>(_xlfn.STDEV.P(S271:S273)/AVERAGE(S271:S273))*100</f>
        <v>49.17994171068797</v>
      </c>
      <c r="U271" s="39">
        <f>AVERAGE(S271:S273)</f>
        <v>1000000</v>
      </c>
      <c r="V271" s="39">
        <f>U271-$U$241</f>
        <v>986666.66666666663</v>
      </c>
      <c r="W271" s="38">
        <f t="shared" si="10"/>
        <v>1</v>
      </c>
      <c r="X271" s="38">
        <f>W271-$W$241</f>
        <v>0.98666666666666669</v>
      </c>
      <c r="Y271" s="19">
        <v>22.2</v>
      </c>
      <c r="Z271" s="19">
        <v>0</v>
      </c>
      <c r="AA271" s="20">
        <v>38.11</v>
      </c>
      <c r="AB271" s="20">
        <v>4.3499999999999996</v>
      </c>
      <c r="AC271" s="20">
        <v>51.85</v>
      </c>
      <c r="AD271" t="s">
        <v>79</v>
      </c>
      <c r="AE271" s="21">
        <v>9</v>
      </c>
      <c r="AF271" s="21">
        <v>2</v>
      </c>
      <c r="AG271" s="1"/>
      <c r="AH271" t="s">
        <v>76</v>
      </c>
      <c r="AI271" t="s">
        <v>82</v>
      </c>
      <c r="AJ271" s="25" t="s">
        <v>71</v>
      </c>
      <c r="AK271" s="23" t="s">
        <v>95</v>
      </c>
    </row>
    <row r="272" spans="1:37" x14ac:dyDescent="0.35">
      <c r="A272" s="12">
        <v>44896</v>
      </c>
      <c r="B272" s="13" t="s">
        <v>134</v>
      </c>
      <c r="C272" t="s">
        <v>66</v>
      </c>
      <c r="D272" t="s">
        <v>68</v>
      </c>
      <c r="E272" s="14" t="s">
        <v>1</v>
      </c>
      <c r="F272" s="28">
        <v>44907</v>
      </c>
      <c r="G272" s="17">
        <v>0.9555555555555556</v>
      </c>
      <c r="H272" s="16" t="s">
        <v>60</v>
      </c>
      <c r="I272" s="14">
        <v>5</v>
      </c>
      <c r="J272" s="14" t="s">
        <v>65</v>
      </c>
      <c r="K272" s="20">
        <v>1.7</v>
      </c>
      <c r="L272" s="20">
        <f t="shared" si="9"/>
        <v>1.1000000000000001</v>
      </c>
      <c r="M272" s="28">
        <v>44908</v>
      </c>
      <c r="N272" s="17">
        <v>7.6388888888888895E-2</v>
      </c>
      <c r="O272" s="14" t="s">
        <v>76</v>
      </c>
      <c r="P272" s="14">
        <v>2</v>
      </c>
      <c r="Q272" s="14" t="s">
        <v>75</v>
      </c>
      <c r="R272" s="18" t="s">
        <v>78</v>
      </c>
      <c r="S272" s="21">
        <v>1520000</v>
      </c>
      <c r="T272" s="38" t="s">
        <v>6</v>
      </c>
      <c r="U272" s="39" t="s">
        <v>6</v>
      </c>
      <c r="V272" s="39" t="s">
        <v>6</v>
      </c>
      <c r="W272" s="38" t="s">
        <v>6</v>
      </c>
      <c r="X272" s="38" t="s">
        <v>6</v>
      </c>
      <c r="Y272" s="19">
        <v>33.299999999999997</v>
      </c>
      <c r="Z272" s="19">
        <v>0</v>
      </c>
      <c r="AA272" s="20">
        <v>31.51</v>
      </c>
      <c r="AB272" s="20">
        <v>11.1</v>
      </c>
      <c r="AC272" s="20">
        <v>37.35</v>
      </c>
      <c r="AD272" t="s">
        <v>79</v>
      </c>
      <c r="AE272" s="21">
        <v>6</v>
      </c>
      <c r="AF272" s="21">
        <v>1</v>
      </c>
      <c r="AG272" s="1"/>
      <c r="AH272" t="s">
        <v>76</v>
      </c>
      <c r="AI272" t="s">
        <v>82</v>
      </c>
      <c r="AJ272" s="25" t="s">
        <v>71</v>
      </c>
      <c r="AK272" s="23" t="s">
        <v>95</v>
      </c>
    </row>
    <row r="273" spans="1:40" s="92" customFormat="1" x14ac:dyDescent="0.35">
      <c r="A273" s="90">
        <v>44896</v>
      </c>
      <c r="B273" s="91" t="s">
        <v>134</v>
      </c>
      <c r="C273" s="92" t="s">
        <v>66</v>
      </c>
      <c r="D273" s="92" t="s">
        <v>68</v>
      </c>
      <c r="E273" s="93" t="s">
        <v>1</v>
      </c>
      <c r="F273" s="94">
        <v>44907</v>
      </c>
      <c r="G273" s="95">
        <v>0.9555555555555556</v>
      </c>
      <c r="H273" s="96" t="s">
        <v>60</v>
      </c>
      <c r="I273" s="93">
        <v>5</v>
      </c>
      <c r="J273" s="93" t="s">
        <v>65</v>
      </c>
      <c r="K273" s="97">
        <v>1.7</v>
      </c>
      <c r="L273" s="97">
        <f t="shared" si="9"/>
        <v>1.1000000000000001</v>
      </c>
      <c r="M273" s="94">
        <v>44908</v>
      </c>
      <c r="N273" s="95">
        <v>7.7083333333333337E-2</v>
      </c>
      <c r="O273" s="93" t="s">
        <v>76</v>
      </c>
      <c r="P273" s="93">
        <v>3</v>
      </c>
      <c r="Q273" s="93" t="s">
        <v>75</v>
      </c>
      <c r="R273" s="98" t="s">
        <v>78</v>
      </c>
      <c r="S273" s="99">
        <v>340000</v>
      </c>
      <c r="T273" s="100" t="s">
        <v>6</v>
      </c>
      <c r="U273" s="101" t="s">
        <v>6</v>
      </c>
      <c r="V273" s="101" t="s">
        <v>6</v>
      </c>
      <c r="W273" s="100" t="s">
        <v>6</v>
      </c>
      <c r="X273" s="100" t="s">
        <v>6</v>
      </c>
      <c r="Y273" s="102">
        <v>100</v>
      </c>
      <c r="Z273" s="102">
        <v>75</v>
      </c>
      <c r="AA273" s="97">
        <v>133.72</v>
      </c>
      <c r="AB273" s="97">
        <v>103.73</v>
      </c>
      <c r="AC273" s="97">
        <v>140.26</v>
      </c>
      <c r="AD273" s="92" t="s">
        <v>79</v>
      </c>
      <c r="AE273" s="99">
        <v>4</v>
      </c>
      <c r="AF273" s="99">
        <v>3</v>
      </c>
      <c r="AG273" s="103"/>
      <c r="AH273" s="92" t="s">
        <v>76</v>
      </c>
      <c r="AI273" s="92" t="s">
        <v>82</v>
      </c>
      <c r="AJ273" s="104" t="s">
        <v>71</v>
      </c>
      <c r="AK273" s="105" t="s">
        <v>95</v>
      </c>
      <c r="AL273" s="106"/>
    </row>
    <row r="274" spans="1:40" x14ac:dyDescent="0.35">
      <c r="A274" s="12">
        <v>44896</v>
      </c>
      <c r="B274" s="13" t="s">
        <v>133</v>
      </c>
      <c r="C274" t="s">
        <v>83</v>
      </c>
      <c r="D274" t="s">
        <v>69</v>
      </c>
      <c r="E274" s="14" t="s">
        <v>1</v>
      </c>
      <c r="F274" s="28">
        <v>44909</v>
      </c>
      <c r="G274" s="17">
        <v>0.89444444444444438</v>
      </c>
      <c r="H274" s="16" t="s">
        <v>137</v>
      </c>
      <c r="I274" s="14">
        <v>1</v>
      </c>
      <c r="J274" s="14" t="s">
        <v>65</v>
      </c>
      <c r="K274" s="20">
        <v>0.51</v>
      </c>
      <c r="L274" s="20">
        <f>K274-$K$274</f>
        <v>0</v>
      </c>
      <c r="M274" s="28">
        <v>44916</v>
      </c>
      <c r="N274" s="17">
        <v>0.55972222222222223</v>
      </c>
      <c r="O274" s="14" t="s">
        <v>71</v>
      </c>
      <c r="P274" s="14">
        <v>1</v>
      </c>
      <c r="Q274" s="14" t="s">
        <v>75</v>
      </c>
      <c r="R274" s="18" t="s">
        <v>77</v>
      </c>
      <c r="S274" s="21">
        <v>0</v>
      </c>
      <c r="T274" s="38">
        <f>(_xlfn.STDEV.P(S274:S276)/AVERAGE(S274:S276))*100</f>
        <v>141.42135623730951</v>
      </c>
      <c r="U274" s="39">
        <f>AVERAGE(S274:S276)</f>
        <v>6666.666666666667</v>
      </c>
      <c r="V274" s="39">
        <f>U274-$U$274</f>
        <v>0</v>
      </c>
      <c r="W274" s="38">
        <f t="shared" si="10"/>
        <v>6.6666666666666671E-3</v>
      </c>
      <c r="X274" s="38">
        <f>W274-$W$274</f>
        <v>0</v>
      </c>
      <c r="Y274" s="20">
        <v>0</v>
      </c>
      <c r="Z274" s="20">
        <v>0</v>
      </c>
      <c r="AA274" s="20">
        <v>0</v>
      </c>
      <c r="AB274" s="20">
        <v>0</v>
      </c>
      <c r="AC274" s="20">
        <v>0</v>
      </c>
      <c r="AD274" t="s">
        <v>79</v>
      </c>
      <c r="AE274" s="21">
        <v>0</v>
      </c>
      <c r="AF274" s="21">
        <v>15</v>
      </c>
      <c r="AG274" s="22" t="s">
        <v>3</v>
      </c>
      <c r="AH274" t="s">
        <v>76</v>
      </c>
      <c r="AI274" t="s">
        <v>82</v>
      </c>
      <c r="AJ274" s="14" t="s">
        <v>76</v>
      </c>
      <c r="AK274" s="23" t="s">
        <v>6</v>
      </c>
      <c r="AL274" s="24" t="s">
        <v>89</v>
      </c>
    </row>
    <row r="275" spans="1:40" s="4" customFormat="1" x14ac:dyDescent="0.35">
      <c r="A275" s="12">
        <v>44896</v>
      </c>
      <c r="B275" s="13" t="s">
        <v>133</v>
      </c>
      <c r="C275" t="s">
        <v>83</v>
      </c>
      <c r="D275" t="s">
        <v>69</v>
      </c>
      <c r="E275" s="14" t="s">
        <v>1</v>
      </c>
      <c r="F275" s="28">
        <v>44909</v>
      </c>
      <c r="G275" s="17">
        <v>0.89444444444444438</v>
      </c>
      <c r="H275" s="16" t="s">
        <v>137</v>
      </c>
      <c r="I275" s="14">
        <v>1</v>
      </c>
      <c r="J275" s="14" t="s">
        <v>65</v>
      </c>
      <c r="K275" s="20">
        <v>0.51</v>
      </c>
      <c r="L275" s="20">
        <f t="shared" ref="L275:L338" si="11">K275-$K$274</f>
        <v>0</v>
      </c>
      <c r="M275" s="28">
        <v>44916</v>
      </c>
      <c r="N275" s="17">
        <v>0.56180555555555556</v>
      </c>
      <c r="O275" s="14" t="s">
        <v>71</v>
      </c>
      <c r="P275" s="14">
        <v>2</v>
      </c>
      <c r="Q275" s="14" t="s">
        <v>75</v>
      </c>
      <c r="R275" s="18" t="s">
        <v>77</v>
      </c>
      <c r="S275" s="21">
        <v>20000</v>
      </c>
      <c r="T275" s="38" t="s">
        <v>6</v>
      </c>
      <c r="U275" s="39" t="s">
        <v>6</v>
      </c>
      <c r="V275" s="39" t="s">
        <v>6</v>
      </c>
      <c r="W275" s="38" t="s">
        <v>6</v>
      </c>
      <c r="X275" s="38" t="s">
        <v>6</v>
      </c>
      <c r="Y275" s="20">
        <v>0</v>
      </c>
      <c r="Z275" s="20">
        <v>0</v>
      </c>
      <c r="AA275" s="20">
        <v>0</v>
      </c>
      <c r="AB275" s="20">
        <v>0</v>
      </c>
      <c r="AC275" s="20">
        <v>0</v>
      </c>
      <c r="AD275" t="s">
        <v>79</v>
      </c>
      <c r="AE275" s="21">
        <v>1</v>
      </c>
      <c r="AF275" s="21">
        <v>15</v>
      </c>
      <c r="AG275" s="22" t="s">
        <v>3</v>
      </c>
      <c r="AH275" t="s">
        <v>76</v>
      </c>
      <c r="AI275" t="s">
        <v>82</v>
      </c>
      <c r="AJ275" s="14" t="s">
        <v>71</v>
      </c>
      <c r="AK275" s="23" t="s">
        <v>141</v>
      </c>
      <c r="AL275" s="24" t="s">
        <v>88</v>
      </c>
      <c r="AM275"/>
      <c r="AN275"/>
    </row>
    <row r="276" spans="1:40" x14ac:dyDescent="0.35">
      <c r="A276" s="12">
        <v>44896</v>
      </c>
      <c r="B276" s="13" t="s">
        <v>133</v>
      </c>
      <c r="C276" t="s">
        <v>83</v>
      </c>
      <c r="D276" t="s">
        <v>69</v>
      </c>
      <c r="E276" s="14" t="s">
        <v>1</v>
      </c>
      <c r="F276" s="28">
        <v>44909</v>
      </c>
      <c r="G276" s="17">
        <v>0.89444444444444438</v>
      </c>
      <c r="H276" s="16" t="s">
        <v>137</v>
      </c>
      <c r="I276" s="14">
        <v>1</v>
      </c>
      <c r="J276" s="14" t="s">
        <v>65</v>
      </c>
      <c r="K276" s="20">
        <v>0.51</v>
      </c>
      <c r="L276" s="20">
        <f t="shared" si="11"/>
        <v>0</v>
      </c>
      <c r="M276" s="28">
        <v>44916</v>
      </c>
      <c r="N276" s="17">
        <v>0.56319444444444444</v>
      </c>
      <c r="O276" s="14" t="s">
        <v>71</v>
      </c>
      <c r="P276" s="14">
        <v>3</v>
      </c>
      <c r="Q276" s="14" t="s">
        <v>75</v>
      </c>
      <c r="R276" s="18" t="s">
        <v>77</v>
      </c>
      <c r="S276" s="21">
        <v>0</v>
      </c>
      <c r="T276" s="38" t="s">
        <v>6</v>
      </c>
      <c r="U276" s="39" t="s">
        <v>6</v>
      </c>
      <c r="V276" s="39" t="s">
        <v>6</v>
      </c>
      <c r="W276" s="38" t="s">
        <v>6</v>
      </c>
      <c r="X276" s="38" t="s">
        <v>6</v>
      </c>
      <c r="Y276" s="20">
        <v>0</v>
      </c>
      <c r="Z276" s="20">
        <v>0</v>
      </c>
      <c r="AA276" s="20">
        <v>0</v>
      </c>
      <c r="AB276" s="20">
        <v>0</v>
      </c>
      <c r="AC276" s="20">
        <v>0</v>
      </c>
      <c r="AD276" t="s">
        <v>79</v>
      </c>
      <c r="AE276" s="21">
        <v>0</v>
      </c>
      <c r="AF276" s="21">
        <v>15</v>
      </c>
      <c r="AG276" s="22" t="s">
        <v>3</v>
      </c>
      <c r="AH276" t="s">
        <v>76</v>
      </c>
      <c r="AI276" t="s">
        <v>82</v>
      </c>
      <c r="AJ276" s="14" t="s">
        <v>71</v>
      </c>
      <c r="AK276" s="23" t="s">
        <v>141</v>
      </c>
      <c r="AL276" s="24" t="s">
        <v>89</v>
      </c>
    </row>
    <row r="277" spans="1:40" x14ac:dyDescent="0.35">
      <c r="A277" s="12">
        <v>44896</v>
      </c>
      <c r="B277" s="13" t="s">
        <v>133</v>
      </c>
      <c r="C277" t="s">
        <v>83</v>
      </c>
      <c r="D277" t="s">
        <v>69</v>
      </c>
      <c r="E277" s="14" t="s">
        <v>1</v>
      </c>
      <c r="F277" s="28">
        <v>44909</v>
      </c>
      <c r="G277" s="17">
        <v>0.9</v>
      </c>
      <c r="H277" s="16">
        <v>2</v>
      </c>
      <c r="I277" s="14">
        <v>2</v>
      </c>
      <c r="J277" s="14" t="s">
        <v>65</v>
      </c>
      <c r="K277" s="20">
        <v>0.7</v>
      </c>
      <c r="L277" s="20">
        <f t="shared" si="11"/>
        <v>0.18999999999999995</v>
      </c>
      <c r="M277" s="28">
        <v>44916</v>
      </c>
      <c r="N277" s="17">
        <v>0.56666666666666665</v>
      </c>
      <c r="O277" s="14" t="s">
        <v>71</v>
      </c>
      <c r="P277" s="14">
        <v>1</v>
      </c>
      <c r="Q277" s="14" t="s">
        <v>75</v>
      </c>
      <c r="R277" s="18" t="s">
        <v>77</v>
      </c>
      <c r="S277" s="21">
        <v>40000</v>
      </c>
      <c r="T277" s="38">
        <f>(_xlfn.STDEV.P(S277:S279)/AVERAGE(S277:S279))*100</f>
        <v>32.444284226152512</v>
      </c>
      <c r="U277" s="39">
        <f>AVERAGE(S277:S279)</f>
        <v>63333.333333333336</v>
      </c>
      <c r="V277" s="39">
        <f>U277-$U$274</f>
        <v>56666.666666666672</v>
      </c>
      <c r="W277" s="38">
        <f t="shared" si="10"/>
        <v>6.3333333333333339E-2</v>
      </c>
      <c r="X277" s="38">
        <f>W277-$W$274</f>
        <v>5.6666666666666671E-2</v>
      </c>
      <c r="Y277" s="20">
        <v>0</v>
      </c>
      <c r="Z277" s="20">
        <v>0</v>
      </c>
      <c r="AA277" s="20">
        <v>0</v>
      </c>
      <c r="AB277" s="20">
        <v>0</v>
      </c>
      <c r="AC277" s="20">
        <v>0</v>
      </c>
      <c r="AD277" t="s">
        <v>79</v>
      </c>
      <c r="AE277" s="21">
        <v>2</v>
      </c>
      <c r="AF277" s="21">
        <v>15</v>
      </c>
      <c r="AG277" t="s">
        <v>89</v>
      </c>
      <c r="AH277" t="s">
        <v>76</v>
      </c>
      <c r="AI277" t="s">
        <v>82</v>
      </c>
      <c r="AJ277" s="14" t="s">
        <v>71</v>
      </c>
      <c r="AK277" s="23" t="s">
        <v>129</v>
      </c>
      <c r="AL277" s="24" t="s">
        <v>89</v>
      </c>
    </row>
    <row r="278" spans="1:40" x14ac:dyDescent="0.35">
      <c r="A278" s="12">
        <v>44896</v>
      </c>
      <c r="B278" s="13" t="s">
        <v>133</v>
      </c>
      <c r="C278" t="s">
        <v>83</v>
      </c>
      <c r="D278" t="s">
        <v>69</v>
      </c>
      <c r="E278" s="14" t="s">
        <v>1</v>
      </c>
      <c r="F278" s="28">
        <v>44909</v>
      </c>
      <c r="G278" s="17">
        <v>0.9</v>
      </c>
      <c r="H278" s="16">
        <v>2</v>
      </c>
      <c r="I278" s="14">
        <v>2</v>
      </c>
      <c r="J278" s="14" t="s">
        <v>65</v>
      </c>
      <c r="K278" s="20">
        <v>0.7</v>
      </c>
      <c r="L278" s="20">
        <f t="shared" si="11"/>
        <v>0.18999999999999995</v>
      </c>
      <c r="M278" s="28">
        <v>44916</v>
      </c>
      <c r="N278" s="17">
        <v>0.57013888888888886</v>
      </c>
      <c r="O278" s="14" t="s">
        <v>71</v>
      </c>
      <c r="P278" s="14">
        <v>2</v>
      </c>
      <c r="Q278" s="14" t="s">
        <v>75</v>
      </c>
      <c r="R278" s="18" t="s">
        <v>77</v>
      </c>
      <c r="S278" s="21">
        <v>60000</v>
      </c>
      <c r="T278" s="38" t="s">
        <v>6</v>
      </c>
      <c r="U278" s="39" t="s">
        <v>6</v>
      </c>
      <c r="V278" s="39" t="s">
        <v>6</v>
      </c>
      <c r="W278" s="38" t="s">
        <v>6</v>
      </c>
      <c r="X278" s="38" t="s">
        <v>6</v>
      </c>
      <c r="Y278" s="20">
        <v>0</v>
      </c>
      <c r="Z278" s="20">
        <v>0</v>
      </c>
      <c r="AA278" s="20">
        <v>0</v>
      </c>
      <c r="AB278" s="20">
        <v>0</v>
      </c>
      <c r="AC278" s="20">
        <v>0</v>
      </c>
      <c r="AD278" t="s">
        <v>79</v>
      </c>
      <c r="AE278" s="21">
        <v>3</v>
      </c>
      <c r="AF278" s="21">
        <v>15</v>
      </c>
      <c r="AG278" t="s">
        <v>89</v>
      </c>
      <c r="AH278" t="s">
        <v>76</v>
      </c>
      <c r="AI278" t="s">
        <v>82</v>
      </c>
      <c r="AJ278" s="14" t="s">
        <v>71</v>
      </c>
      <c r="AK278" s="23" t="s">
        <v>129</v>
      </c>
      <c r="AL278" s="24" t="s">
        <v>89</v>
      </c>
    </row>
    <row r="279" spans="1:40" x14ac:dyDescent="0.35">
      <c r="A279" s="12">
        <v>44896</v>
      </c>
      <c r="B279" s="13" t="s">
        <v>133</v>
      </c>
      <c r="C279" t="s">
        <v>83</v>
      </c>
      <c r="D279" t="s">
        <v>69</v>
      </c>
      <c r="E279" s="14" t="s">
        <v>1</v>
      </c>
      <c r="F279" s="28">
        <v>44909</v>
      </c>
      <c r="G279" s="17">
        <v>0.9</v>
      </c>
      <c r="H279" s="16">
        <v>2</v>
      </c>
      <c r="I279" s="14">
        <v>2</v>
      </c>
      <c r="J279" s="14" t="s">
        <v>65</v>
      </c>
      <c r="K279" s="20">
        <v>0.7</v>
      </c>
      <c r="L279" s="20">
        <f t="shared" si="11"/>
        <v>0.18999999999999995</v>
      </c>
      <c r="M279" s="28">
        <v>44916</v>
      </c>
      <c r="N279" s="17">
        <v>0.57222222222222219</v>
      </c>
      <c r="O279" s="14" t="s">
        <v>71</v>
      </c>
      <c r="P279" s="14">
        <v>3</v>
      </c>
      <c r="Q279" s="14" t="s">
        <v>75</v>
      </c>
      <c r="R279" s="18" t="s">
        <v>77</v>
      </c>
      <c r="S279" s="21">
        <v>90000</v>
      </c>
      <c r="T279" s="38" t="s">
        <v>6</v>
      </c>
      <c r="U279" s="39" t="s">
        <v>6</v>
      </c>
      <c r="V279" s="39" t="s">
        <v>6</v>
      </c>
      <c r="W279" s="38" t="s">
        <v>6</v>
      </c>
      <c r="X279" s="38" t="s">
        <v>6</v>
      </c>
      <c r="Y279" s="20">
        <v>0</v>
      </c>
      <c r="Z279" s="20">
        <v>0</v>
      </c>
      <c r="AA279" s="20">
        <v>0</v>
      </c>
      <c r="AB279" s="20">
        <v>0</v>
      </c>
      <c r="AC279" s="20">
        <v>0</v>
      </c>
      <c r="AD279" t="s">
        <v>79</v>
      </c>
      <c r="AE279" s="21">
        <v>5</v>
      </c>
      <c r="AF279" s="21">
        <v>15</v>
      </c>
      <c r="AG279" t="s">
        <v>89</v>
      </c>
      <c r="AH279" t="s">
        <v>76</v>
      </c>
      <c r="AI279" t="s">
        <v>82</v>
      </c>
      <c r="AJ279" s="14" t="s">
        <v>71</v>
      </c>
      <c r="AK279" s="23" t="s">
        <v>129</v>
      </c>
      <c r="AL279" s="24" t="s">
        <v>89</v>
      </c>
    </row>
    <row r="280" spans="1:40" x14ac:dyDescent="0.35">
      <c r="A280" s="12">
        <v>44896</v>
      </c>
      <c r="B280" s="13" t="s">
        <v>133</v>
      </c>
      <c r="C280" t="s">
        <v>83</v>
      </c>
      <c r="D280" t="s">
        <v>69</v>
      </c>
      <c r="E280" s="14" t="s">
        <v>1</v>
      </c>
      <c r="F280" s="28">
        <v>44909</v>
      </c>
      <c r="G280" s="17">
        <v>0.90069444444444446</v>
      </c>
      <c r="H280" s="16">
        <v>3</v>
      </c>
      <c r="I280" s="14">
        <v>3</v>
      </c>
      <c r="J280" s="14" t="s">
        <v>65</v>
      </c>
      <c r="K280" s="20">
        <v>1.28</v>
      </c>
      <c r="L280" s="20">
        <f t="shared" si="11"/>
        <v>0.77</v>
      </c>
      <c r="M280" s="28">
        <v>44916</v>
      </c>
      <c r="N280" s="17">
        <v>0.57638888888888895</v>
      </c>
      <c r="O280" s="14" t="s">
        <v>71</v>
      </c>
      <c r="P280" s="14">
        <v>1</v>
      </c>
      <c r="Q280" s="14" t="s">
        <v>75</v>
      </c>
      <c r="R280" s="18" t="s">
        <v>77</v>
      </c>
      <c r="S280" s="21">
        <v>130000</v>
      </c>
      <c r="T280" s="38">
        <f>(_xlfn.STDEV.P(S280:S282)/AVERAGE(S280:S282))*100</f>
        <v>14.845392380504109</v>
      </c>
      <c r="U280" s="39">
        <f>AVERAGE(S280:S282)</f>
        <v>110000</v>
      </c>
      <c r="V280" s="39">
        <f>U280-$U$274</f>
        <v>103333.33333333333</v>
      </c>
      <c r="W280" s="38">
        <f t="shared" si="10"/>
        <v>0.11</v>
      </c>
      <c r="X280" s="38">
        <f>W280-$W$274</f>
        <v>0.10333333333333333</v>
      </c>
      <c r="Y280" s="20">
        <v>0</v>
      </c>
      <c r="Z280" s="20">
        <v>0</v>
      </c>
      <c r="AA280" s="20">
        <v>0</v>
      </c>
      <c r="AB280" s="20">
        <v>0</v>
      </c>
      <c r="AC280" s="20">
        <v>0</v>
      </c>
      <c r="AD280" t="s">
        <v>79</v>
      </c>
      <c r="AE280" s="21">
        <v>7</v>
      </c>
      <c r="AF280" s="21">
        <v>15</v>
      </c>
      <c r="AG280" t="s">
        <v>89</v>
      </c>
      <c r="AH280" t="s">
        <v>76</v>
      </c>
      <c r="AI280" t="s">
        <v>82</v>
      </c>
      <c r="AJ280" s="14" t="s">
        <v>76</v>
      </c>
      <c r="AK280" s="23" t="s">
        <v>6</v>
      </c>
      <c r="AL280" s="24" t="s">
        <v>89</v>
      </c>
    </row>
    <row r="281" spans="1:40" x14ac:dyDescent="0.35">
      <c r="A281" s="12">
        <v>44896</v>
      </c>
      <c r="B281" s="13" t="s">
        <v>133</v>
      </c>
      <c r="C281" t="s">
        <v>83</v>
      </c>
      <c r="D281" t="s">
        <v>69</v>
      </c>
      <c r="E281" s="14" t="s">
        <v>1</v>
      </c>
      <c r="F281" s="28">
        <v>44909</v>
      </c>
      <c r="G281" s="17">
        <v>0.90069444444444446</v>
      </c>
      <c r="H281" s="16">
        <v>3</v>
      </c>
      <c r="I281" s="14">
        <v>3</v>
      </c>
      <c r="J281" s="14" t="s">
        <v>65</v>
      </c>
      <c r="K281" s="20">
        <v>1.28</v>
      </c>
      <c r="L281" s="20">
        <f t="shared" si="11"/>
        <v>0.77</v>
      </c>
      <c r="M281" s="28">
        <v>44916</v>
      </c>
      <c r="N281" s="17">
        <v>0.57847222222222217</v>
      </c>
      <c r="O281" s="14" t="s">
        <v>71</v>
      </c>
      <c r="P281" s="14">
        <v>2</v>
      </c>
      <c r="Q281" s="14" t="s">
        <v>75</v>
      </c>
      <c r="R281" s="18" t="s">
        <v>77</v>
      </c>
      <c r="S281" s="21">
        <v>90000</v>
      </c>
      <c r="T281" s="38" t="s">
        <v>6</v>
      </c>
      <c r="U281" s="39" t="s">
        <v>6</v>
      </c>
      <c r="V281" s="39" t="s">
        <v>6</v>
      </c>
      <c r="W281" s="38" t="s">
        <v>6</v>
      </c>
      <c r="X281" s="38" t="s">
        <v>6</v>
      </c>
      <c r="Y281" s="20">
        <v>0</v>
      </c>
      <c r="Z281" s="20">
        <v>0</v>
      </c>
      <c r="AA281" s="20">
        <v>0</v>
      </c>
      <c r="AB281" s="20">
        <v>0</v>
      </c>
      <c r="AC281" s="20">
        <v>0</v>
      </c>
      <c r="AD281" t="s">
        <v>79</v>
      </c>
      <c r="AE281" s="21">
        <v>5</v>
      </c>
      <c r="AF281" s="21">
        <v>15</v>
      </c>
      <c r="AG281" t="s">
        <v>89</v>
      </c>
      <c r="AH281" t="s">
        <v>76</v>
      </c>
      <c r="AI281" t="s">
        <v>82</v>
      </c>
      <c r="AJ281" s="14" t="s">
        <v>71</v>
      </c>
      <c r="AK281" s="23" t="s">
        <v>141</v>
      </c>
      <c r="AL281" s="24" t="s">
        <v>89</v>
      </c>
    </row>
    <row r="282" spans="1:40" x14ac:dyDescent="0.35">
      <c r="A282" s="12">
        <v>44896</v>
      </c>
      <c r="B282" s="13" t="s">
        <v>133</v>
      </c>
      <c r="C282" t="s">
        <v>83</v>
      </c>
      <c r="D282" t="s">
        <v>69</v>
      </c>
      <c r="E282" s="14" t="s">
        <v>1</v>
      </c>
      <c r="F282" s="28">
        <v>44909</v>
      </c>
      <c r="G282" s="17">
        <v>0.90069444444444446</v>
      </c>
      <c r="H282" s="16">
        <v>3</v>
      </c>
      <c r="I282" s="14">
        <v>3</v>
      </c>
      <c r="J282" s="14" t="s">
        <v>65</v>
      </c>
      <c r="K282" s="20">
        <v>1.28</v>
      </c>
      <c r="L282" s="20">
        <f t="shared" si="11"/>
        <v>0.77</v>
      </c>
      <c r="M282" s="28">
        <v>44916</v>
      </c>
      <c r="N282" s="17">
        <v>0.5805555555555556</v>
      </c>
      <c r="O282" s="14" t="s">
        <v>71</v>
      </c>
      <c r="P282" s="14">
        <v>3</v>
      </c>
      <c r="Q282" s="14" t="s">
        <v>75</v>
      </c>
      <c r="R282" s="18" t="s">
        <v>77</v>
      </c>
      <c r="S282" s="21">
        <v>110000</v>
      </c>
      <c r="T282" s="38" t="s">
        <v>6</v>
      </c>
      <c r="U282" s="39" t="s">
        <v>6</v>
      </c>
      <c r="V282" s="39" t="s">
        <v>6</v>
      </c>
      <c r="W282" s="38" t="s">
        <v>6</v>
      </c>
      <c r="X282" s="38" t="s">
        <v>6</v>
      </c>
      <c r="Y282" s="20">
        <v>0</v>
      </c>
      <c r="Z282" s="20">
        <v>0</v>
      </c>
      <c r="AA282" s="20">
        <v>0</v>
      </c>
      <c r="AB282" s="20">
        <v>0</v>
      </c>
      <c r="AC282" s="20">
        <v>0</v>
      </c>
      <c r="AD282" t="s">
        <v>79</v>
      </c>
      <c r="AE282" s="21">
        <v>6</v>
      </c>
      <c r="AF282" s="21">
        <v>15</v>
      </c>
      <c r="AG282" t="s">
        <v>89</v>
      </c>
      <c r="AH282" t="s">
        <v>76</v>
      </c>
      <c r="AI282" t="s">
        <v>82</v>
      </c>
      <c r="AJ282" s="14" t="s">
        <v>71</v>
      </c>
      <c r="AK282" s="23" t="s">
        <v>141</v>
      </c>
      <c r="AL282" s="24" t="s">
        <v>89</v>
      </c>
    </row>
    <row r="283" spans="1:40" x14ac:dyDescent="0.35">
      <c r="A283" s="12">
        <v>44896</v>
      </c>
      <c r="B283" s="13" t="s">
        <v>133</v>
      </c>
      <c r="C283" t="s">
        <v>83</v>
      </c>
      <c r="D283" t="s">
        <v>69</v>
      </c>
      <c r="E283" s="14" t="s">
        <v>1</v>
      </c>
      <c r="F283" s="28">
        <v>44909</v>
      </c>
      <c r="G283" s="17">
        <v>0.90138888888888891</v>
      </c>
      <c r="H283" s="16">
        <v>4</v>
      </c>
      <c r="I283" s="14">
        <v>4</v>
      </c>
      <c r="J283" s="14" t="s">
        <v>65</v>
      </c>
      <c r="K283" s="20">
        <v>2.08</v>
      </c>
      <c r="L283" s="20">
        <f t="shared" si="11"/>
        <v>1.57</v>
      </c>
      <c r="M283" s="28">
        <v>44916</v>
      </c>
      <c r="N283" s="17">
        <v>0.58472222222222225</v>
      </c>
      <c r="O283" s="14" t="s">
        <v>71</v>
      </c>
      <c r="P283" s="14">
        <v>1</v>
      </c>
      <c r="Q283" s="14" t="s">
        <v>75</v>
      </c>
      <c r="R283" s="18" t="s">
        <v>77</v>
      </c>
      <c r="S283" s="21">
        <v>170000</v>
      </c>
      <c r="T283" s="38">
        <f>(_xlfn.STDEV.P(S283:S285)/AVERAGE(S283:S285))*100</f>
        <v>25.122971720853105</v>
      </c>
      <c r="U283" s="39">
        <f>AVERAGE(S283:S285)</f>
        <v>130000</v>
      </c>
      <c r="V283" s="39">
        <f>U283-$U$274</f>
        <v>123333.33333333333</v>
      </c>
      <c r="W283" s="38">
        <f t="shared" si="10"/>
        <v>0.13</v>
      </c>
      <c r="X283" s="38">
        <f>W283-$W$274</f>
        <v>0.12333333333333334</v>
      </c>
      <c r="Y283" s="20">
        <v>0</v>
      </c>
      <c r="Z283" s="20">
        <v>0</v>
      </c>
      <c r="AA283" s="20">
        <v>0</v>
      </c>
      <c r="AB283" s="20">
        <v>0</v>
      </c>
      <c r="AC283" s="20">
        <v>0</v>
      </c>
      <c r="AD283" t="s">
        <v>79</v>
      </c>
      <c r="AE283" s="21">
        <v>9</v>
      </c>
      <c r="AF283" s="21">
        <v>15</v>
      </c>
      <c r="AG283" t="s">
        <v>89</v>
      </c>
      <c r="AH283" t="s">
        <v>76</v>
      </c>
      <c r="AI283" t="s">
        <v>82</v>
      </c>
      <c r="AJ283" s="14" t="s">
        <v>76</v>
      </c>
      <c r="AK283" s="23" t="s">
        <v>6</v>
      </c>
      <c r="AL283" s="24" t="s">
        <v>89</v>
      </c>
    </row>
    <row r="284" spans="1:40" x14ac:dyDescent="0.35">
      <c r="A284" s="12">
        <v>44896</v>
      </c>
      <c r="B284" s="13" t="s">
        <v>133</v>
      </c>
      <c r="C284" t="s">
        <v>83</v>
      </c>
      <c r="D284" t="s">
        <v>69</v>
      </c>
      <c r="E284" s="14" t="s">
        <v>1</v>
      </c>
      <c r="F284" s="28">
        <v>44909</v>
      </c>
      <c r="G284" s="17">
        <v>0.90138888888888891</v>
      </c>
      <c r="H284" s="16">
        <v>4</v>
      </c>
      <c r="I284" s="14">
        <v>4</v>
      </c>
      <c r="J284" s="14" t="s">
        <v>65</v>
      </c>
      <c r="K284" s="20">
        <v>2.08</v>
      </c>
      <c r="L284" s="20">
        <f t="shared" si="11"/>
        <v>1.57</v>
      </c>
      <c r="M284" s="28">
        <v>44916</v>
      </c>
      <c r="N284" s="17">
        <v>0.58680555555555558</v>
      </c>
      <c r="O284" s="14" t="s">
        <v>71</v>
      </c>
      <c r="P284" s="14">
        <v>2</v>
      </c>
      <c r="Q284" s="14" t="s">
        <v>75</v>
      </c>
      <c r="R284" s="18" t="s">
        <v>77</v>
      </c>
      <c r="S284" s="21">
        <v>90000</v>
      </c>
      <c r="T284" s="38" t="s">
        <v>6</v>
      </c>
      <c r="U284" s="39" t="s">
        <v>6</v>
      </c>
      <c r="V284" s="39" t="s">
        <v>6</v>
      </c>
      <c r="W284" s="38" t="s">
        <v>6</v>
      </c>
      <c r="X284" s="38" t="s">
        <v>6</v>
      </c>
      <c r="Y284" s="20">
        <v>0</v>
      </c>
      <c r="Z284" s="20">
        <v>0</v>
      </c>
      <c r="AA284" s="20">
        <v>0</v>
      </c>
      <c r="AB284" s="20">
        <v>0</v>
      </c>
      <c r="AC284" s="20">
        <v>0</v>
      </c>
      <c r="AD284" t="s">
        <v>79</v>
      </c>
      <c r="AE284" s="21">
        <v>5</v>
      </c>
      <c r="AF284" s="21">
        <v>15</v>
      </c>
      <c r="AG284" t="s">
        <v>89</v>
      </c>
      <c r="AH284" t="s">
        <v>76</v>
      </c>
      <c r="AI284" t="s">
        <v>82</v>
      </c>
      <c r="AJ284" s="14" t="s">
        <v>71</v>
      </c>
      <c r="AK284" s="23" t="s">
        <v>141</v>
      </c>
      <c r="AL284" s="24" t="s">
        <v>89</v>
      </c>
    </row>
    <row r="285" spans="1:40" x14ac:dyDescent="0.35">
      <c r="A285" s="12">
        <v>44896</v>
      </c>
      <c r="B285" s="13" t="s">
        <v>133</v>
      </c>
      <c r="C285" t="s">
        <v>83</v>
      </c>
      <c r="D285" t="s">
        <v>69</v>
      </c>
      <c r="E285" s="14" t="s">
        <v>1</v>
      </c>
      <c r="F285" s="28">
        <v>44909</v>
      </c>
      <c r="G285" s="17">
        <v>0.90138888888888891</v>
      </c>
      <c r="H285" s="16">
        <v>4</v>
      </c>
      <c r="I285" s="14">
        <v>4</v>
      </c>
      <c r="J285" s="14" t="s">
        <v>65</v>
      </c>
      <c r="K285" s="20">
        <v>2.08</v>
      </c>
      <c r="L285" s="20">
        <f t="shared" si="11"/>
        <v>1.57</v>
      </c>
      <c r="M285" s="28">
        <v>44916</v>
      </c>
      <c r="N285" s="17">
        <v>0.58958333333333335</v>
      </c>
      <c r="O285" s="14" t="s">
        <v>71</v>
      </c>
      <c r="P285" s="14">
        <v>3</v>
      </c>
      <c r="Q285" s="14" t="s">
        <v>75</v>
      </c>
      <c r="R285" s="18" t="s">
        <v>77</v>
      </c>
      <c r="S285" s="21">
        <v>130000</v>
      </c>
      <c r="T285" s="38" t="s">
        <v>6</v>
      </c>
      <c r="U285" s="39" t="s">
        <v>6</v>
      </c>
      <c r="V285" s="39" t="s">
        <v>6</v>
      </c>
      <c r="W285" s="38" t="s">
        <v>6</v>
      </c>
      <c r="X285" s="38" t="s">
        <v>6</v>
      </c>
      <c r="Y285" s="20">
        <v>0</v>
      </c>
      <c r="Z285" s="20">
        <v>0</v>
      </c>
      <c r="AA285" s="20">
        <v>0</v>
      </c>
      <c r="AB285" s="20">
        <v>0</v>
      </c>
      <c r="AC285" s="20">
        <v>0</v>
      </c>
      <c r="AD285" t="s">
        <v>79</v>
      </c>
      <c r="AE285" s="21">
        <v>7</v>
      </c>
      <c r="AF285" s="21">
        <v>15</v>
      </c>
      <c r="AG285" t="s">
        <v>89</v>
      </c>
      <c r="AH285" t="s">
        <v>76</v>
      </c>
      <c r="AI285" t="s">
        <v>82</v>
      </c>
      <c r="AJ285" s="14" t="s">
        <v>71</v>
      </c>
      <c r="AK285" s="23" t="s">
        <v>141</v>
      </c>
      <c r="AL285" s="24" t="s">
        <v>89</v>
      </c>
    </row>
    <row r="286" spans="1:40" x14ac:dyDescent="0.35">
      <c r="A286" s="12">
        <v>44896</v>
      </c>
      <c r="B286" s="13" t="s">
        <v>133</v>
      </c>
      <c r="C286" t="s">
        <v>83</v>
      </c>
      <c r="D286" t="s">
        <v>69</v>
      </c>
      <c r="E286" s="14" t="s">
        <v>1</v>
      </c>
      <c r="F286" s="28">
        <v>44909</v>
      </c>
      <c r="G286" s="17">
        <v>0.90208333333333324</v>
      </c>
      <c r="H286" s="16">
        <v>5</v>
      </c>
      <c r="I286" s="14">
        <v>5</v>
      </c>
      <c r="J286" s="14" t="s">
        <v>65</v>
      </c>
      <c r="K286" s="20">
        <v>2.37</v>
      </c>
      <c r="L286" s="20">
        <f t="shared" si="11"/>
        <v>1.86</v>
      </c>
      <c r="M286" s="28">
        <v>44916</v>
      </c>
      <c r="N286" s="17">
        <v>0.59236111111111112</v>
      </c>
      <c r="O286" s="14" t="s">
        <v>71</v>
      </c>
      <c r="P286" s="14">
        <v>1</v>
      </c>
      <c r="Q286" s="14" t="s">
        <v>75</v>
      </c>
      <c r="R286" s="18" t="s">
        <v>77</v>
      </c>
      <c r="S286" s="21">
        <v>260000</v>
      </c>
      <c r="T286" s="38">
        <f>(_xlfn.STDEV.P(S286:S288)/AVERAGE(S286:S288))*100</f>
        <v>15.934435979977451</v>
      </c>
      <c r="U286" s="39">
        <f>AVERAGE(S286:S288)</f>
        <v>213333.33333333334</v>
      </c>
      <c r="V286" s="39">
        <f>U286-$U$274</f>
        <v>206666.66666666669</v>
      </c>
      <c r="W286" s="38">
        <f t="shared" si="10"/>
        <v>0.21333333333333335</v>
      </c>
      <c r="X286" s="38">
        <f>W286-$W$274</f>
        <v>0.20666666666666669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t="s">
        <v>79</v>
      </c>
      <c r="AE286" s="21">
        <v>14</v>
      </c>
      <c r="AF286" s="21">
        <v>15</v>
      </c>
      <c r="AG286" t="s">
        <v>89</v>
      </c>
      <c r="AH286" t="s">
        <v>76</v>
      </c>
      <c r="AI286" t="s">
        <v>82</v>
      </c>
      <c r="AJ286" s="14" t="s">
        <v>76</v>
      </c>
      <c r="AK286" s="23" t="s">
        <v>6</v>
      </c>
      <c r="AL286" s="24" t="s">
        <v>89</v>
      </c>
    </row>
    <row r="287" spans="1:40" x14ac:dyDescent="0.35">
      <c r="A287" s="12">
        <v>44896</v>
      </c>
      <c r="B287" s="13" t="s">
        <v>133</v>
      </c>
      <c r="C287" t="s">
        <v>83</v>
      </c>
      <c r="D287" t="s">
        <v>69</v>
      </c>
      <c r="E287" s="14" t="s">
        <v>1</v>
      </c>
      <c r="F287" s="28">
        <v>44909</v>
      </c>
      <c r="G287" s="17">
        <v>0.90208333333333324</v>
      </c>
      <c r="H287" s="16">
        <v>5</v>
      </c>
      <c r="I287" s="14">
        <v>5</v>
      </c>
      <c r="J287" s="14" t="s">
        <v>65</v>
      </c>
      <c r="K287" s="20">
        <v>2.37</v>
      </c>
      <c r="L287" s="20">
        <f t="shared" si="11"/>
        <v>1.86</v>
      </c>
      <c r="M287" s="28">
        <v>44916</v>
      </c>
      <c r="N287" s="17">
        <v>0.59444444444444444</v>
      </c>
      <c r="O287" s="14" t="s">
        <v>71</v>
      </c>
      <c r="P287" s="14">
        <v>2</v>
      </c>
      <c r="Q287" s="14" t="s">
        <v>75</v>
      </c>
      <c r="R287" s="18" t="s">
        <v>77</v>
      </c>
      <c r="S287" s="21">
        <v>180000</v>
      </c>
      <c r="T287" s="38" t="s">
        <v>6</v>
      </c>
      <c r="U287" s="39" t="s">
        <v>6</v>
      </c>
      <c r="V287" s="39" t="s">
        <v>6</v>
      </c>
      <c r="W287" s="38" t="s">
        <v>6</v>
      </c>
      <c r="X287" s="38" t="s">
        <v>6</v>
      </c>
      <c r="Y287" s="20">
        <v>0</v>
      </c>
      <c r="Z287" s="20">
        <v>0</v>
      </c>
      <c r="AA287" s="20">
        <v>0</v>
      </c>
      <c r="AB287" s="20">
        <v>0</v>
      </c>
      <c r="AC287" s="20">
        <v>0</v>
      </c>
      <c r="AD287" t="s">
        <v>79</v>
      </c>
      <c r="AE287" s="21">
        <v>10</v>
      </c>
      <c r="AF287" s="21">
        <v>15</v>
      </c>
      <c r="AG287" t="s">
        <v>89</v>
      </c>
      <c r="AH287" t="s">
        <v>76</v>
      </c>
      <c r="AI287" t="s">
        <v>82</v>
      </c>
      <c r="AJ287" s="14" t="s">
        <v>71</v>
      </c>
      <c r="AK287" s="23" t="s">
        <v>141</v>
      </c>
      <c r="AL287" s="24" t="s">
        <v>89</v>
      </c>
    </row>
    <row r="288" spans="1:40" x14ac:dyDescent="0.35">
      <c r="A288" s="12">
        <v>44896</v>
      </c>
      <c r="B288" s="13" t="s">
        <v>133</v>
      </c>
      <c r="C288" t="s">
        <v>83</v>
      </c>
      <c r="D288" t="s">
        <v>69</v>
      </c>
      <c r="E288" s="14" t="s">
        <v>1</v>
      </c>
      <c r="F288" s="28">
        <v>44909</v>
      </c>
      <c r="G288" s="17">
        <v>0.90208333333333324</v>
      </c>
      <c r="H288" s="16">
        <v>5</v>
      </c>
      <c r="I288" s="14">
        <v>5</v>
      </c>
      <c r="J288" s="14" t="s">
        <v>65</v>
      </c>
      <c r="K288" s="20">
        <v>2.37</v>
      </c>
      <c r="L288" s="20">
        <f t="shared" si="11"/>
        <v>1.86</v>
      </c>
      <c r="M288" s="28">
        <v>44916</v>
      </c>
      <c r="N288" s="17">
        <v>0.59722222222222221</v>
      </c>
      <c r="O288" s="14" t="s">
        <v>71</v>
      </c>
      <c r="P288" s="14">
        <v>3</v>
      </c>
      <c r="Q288" s="14" t="s">
        <v>75</v>
      </c>
      <c r="R288" s="18" t="s">
        <v>77</v>
      </c>
      <c r="S288" s="21">
        <v>200000</v>
      </c>
      <c r="T288" s="38" t="s">
        <v>6</v>
      </c>
      <c r="U288" s="39" t="s">
        <v>6</v>
      </c>
      <c r="V288" s="39" t="s">
        <v>6</v>
      </c>
      <c r="W288" s="38" t="s">
        <v>6</v>
      </c>
      <c r="X288" s="38" t="s">
        <v>6</v>
      </c>
      <c r="Y288" s="20">
        <v>0</v>
      </c>
      <c r="Z288" s="20">
        <v>0</v>
      </c>
      <c r="AA288" s="20">
        <v>0</v>
      </c>
      <c r="AB288" s="20">
        <v>0</v>
      </c>
      <c r="AC288" s="20">
        <v>0</v>
      </c>
      <c r="AD288" t="s">
        <v>79</v>
      </c>
      <c r="AE288" s="21">
        <v>11</v>
      </c>
      <c r="AF288" s="21">
        <v>15</v>
      </c>
      <c r="AG288" t="s">
        <v>89</v>
      </c>
      <c r="AH288" t="s">
        <v>76</v>
      </c>
      <c r="AI288" t="s">
        <v>82</v>
      </c>
      <c r="AJ288" s="14" t="s">
        <v>71</v>
      </c>
      <c r="AK288" s="23" t="s">
        <v>141</v>
      </c>
      <c r="AL288" s="24" t="s">
        <v>89</v>
      </c>
    </row>
    <row r="289" spans="1:38" x14ac:dyDescent="0.35">
      <c r="A289" s="12">
        <v>44896</v>
      </c>
      <c r="B289" s="13" t="s">
        <v>133</v>
      </c>
      <c r="C289" t="s">
        <v>83</v>
      </c>
      <c r="D289" t="s">
        <v>69</v>
      </c>
      <c r="E289" s="14" t="s">
        <v>1</v>
      </c>
      <c r="F289" s="28">
        <v>44909</v>
      </c>
      <c r="G289" s="17">
        <v>0.90486111111111101</v>
      </c>
      <c r="H289" s="16">
        <v>6</v>
      </c>
      <c r="I289" s="14">
        <v>6</v>
      </c>
      <c r="J289" s="14" t="s">
        <v>65</v>
      </c>
      <c r="K289" s="20">
        <v>3.07</v>
      </c>
      <c r="L289" s="20">
        <f t="shared" si="11"/>
        <v>2.5599999999999996</v>
      </c>
      <c r="M289" s="28">
        <v>44916</v>
      </c>
      <c r="N289" s="17">
        <v>0.60069444444444442</v>
      </c>
      <c r="O289" s="14" t="s">
        <v>71</v>
      </c>
      <c r="P289" s="14">
        <v>1</v>
      </c>
      <c r="Q289" s="14" t="s">
        <v>75</v>
      </c>
      <c r="R289" s="18" t="s">
        <v>77</v>
      </c>
      <c r="S289" s="21">
        <v>440000</v>
      </c>
      <c r="T289" s="38">
        <f>(_xlfn.STDEV.P(S289:S291)/AVERAGE(S289:S291))*100</f>
        <v>21.540880161775235</v>
      </c>
      <c r="U289" s="39">
        <f>AVERAGE(S289:S291)</f>
        <v>410000</v>
      </c>
      <c r="V289" s="39">
        <f>U289-$U$274</f>
        <v>403333.33333333331</v>
      </c>
      <c r="W289" s="38">
        <f t="shared" si="10"/>
        <v>0.41</v>
      </c>
      <c r="X289" s="38">
        <f>W289-$W$274</f>
        <v>0.40333333333333332</v>
      </c>
      <c r="Y289" s="20">
        <v>0</v>
      </c>
      <c r="Z289" s="20">
        <v>0</v>
      </c>
      <c r="AA289" s="20">
        <v>0</v>
      </c>
      <c r="AB289" s="20">
        <v>0</v>
      </c>
      <c r="AC289" s="20">
        <v>0</v>
      </c>
      <c r="AD289" t="s">
        <v>79</v>
      </c>
      <c r="AE289" s="21">
        <v>24</v>
      </c>
      <c r="AF289" s="21">
        <v>15</v>
      </c>
      <c r="AG289" t="s">
        <v>89</v>
      </c>
      <c r="AH289" t="s">
        <v>76</v>
      </c>
      <c r="AI289" t="s">
        <v>82</v>
      </c>
      <c r="AJ289" s="14" t="s">
        <v>76</v>
      </c>
      <c r="AK289" s="23" t="s">
        <v>6</v>
      </c>
      <c r="AL289" s="24" t="s">
        <v>89</v>
      </c>
    </row>
    <row r="290" spans="1:38" x14ac:dyDescent="0.35">
      <c r="A290" s="12">
        <v>44896</v>
      </c>
      <c r="B290" s="13" t="s">
        <v>133</v>
      </c>
      <c r="C290" t="s">
        <v>83</v>
      </c>
      <c r="D290" t="s">
        <v>69</v>
      </c>
      <c r="E290" s="14" t="s">
        <v>1</v>
      </c>
      <c r="F290" s="28">
        <v>44909</v>
      </c>
      <c r="G290" s="17">
        <v>0.90486111111111101</v>
      </c>
      <c r="H290" s="16">
        <v>6</v>
      </c>
      <c r="I290" s="14">
        <v>6</v>
      </c>
      <c r="J290" s="14" t="s">
        <v>65</v>
      </c>
      <c r="K290" s="20">
        <v>3.07</v>
      </c>
      <c r="L290" s="20">
        <f t="shared" si="11"/>
        <v>2.5599999999999996</v>
      </c>
      <c r="M290" s="28">
        <v>44916</v>
      </c>
      <c r="N290" s="17">
        <v>0.6020833333333333</v>
      </c>
      <c r="O290" s="14" t="s">
        <v>71</v>
      </c>
      <c r="P290" s="14">
        <v>2</v>
      </c>
      <c r="Q290" s="14" t="s">
        <v>75</v>
      </c>
      <c r="R290" s="18" t="s">
        <v>77</v>
      </c>
      <c r="S290" s="21">
        <v>500000</v>
      </c>
      <c r="T290" s="38" t="s">
        <v>6</v>
      </c>
      <c r="U290" s="39" t="s">
        <v>6</v>
      </c>
      <c r="V290" s="39" t="s">
        <v>6</v>
      </c>
      <c r="W290" s="38" t="s">
        <v>6</v>
      </c>
      <c r="X290" s="38" t="s">
        <v>6</v>
      </c>
      <c r="Y290" s="20">
        <v>0</v>
      </c>
      <c r="Z290" s="20">
        <v>0</v>
      </c>
      <c r="AA290" s="20">
        <v>0</v>
      </c>
      <c r="AB290" s="20">
        <v>0</v>
      </c>
      <c r="AC290" s="20">
        <v>0</v>
      </c>
      <c r="AD290" t="s">
        <v>79</v>
      </c>
      <c r="AE290" s="21">
        <v>27</v>
      </c>
      <c r="AF290" s="21">
        <v>15</v>
      </c>
      <c r="AG290" t="s">
        <v>89</v>
      </c>
      <c r="AH290" t="s">
        <v>76</v>
      </c>
      <c r="AI290" t="s">
        <v>82</v>
      </c>
      <c r="AJ290" s="14" t="s">
        <v>71</v>
      </c>
      <c r="AK290" s="23" t="s">
        <v>141</v>
      </c>
      <c r="AL290" s="24" t="s">
        <v>89</v>
      </c>
    </row>
    <row r="291" spans="1:38" x14ac:dyDescent="0.35">
      <c r="A291" s="12">
        <v>44896</v>
      </c>
      <c r="B291" s="13" t="s">
        <v>133</v>
      </c>
      <c r="C291" t="s">
        <v>83</v>
      </c>
      <c r="D291" t="s">
        <v>69</v>
      </c>
      <c r="E291" s="14" t="s">
        <v>1</v>
      </c>
      <c r="F291" s="28">
        <v>44909</v>
      </c>
      <c r="G291" s="17">
        <v>0.90486111111111101</v>
      </c>
      <c r="H291" s="16">
        <v>6</v>
      </c>
      <c r="I291" s="14">
        <v>6</v>
      </c>
      <c r="J291" s="14" t="s">
        <v>65</v>
      </c>
      <c r="K291" s="20">
        <v>3.07</v>
      </c>
      <c r="L291" s="20">
        <f t="shared" si="11"/>
        <v>2.5599999999999996</v>
      </c>
      <c r="M291" s="28">
        <v>44916</v>
      </c>
      <c r="N291" s="17">
        <v>0.60486111111111118</v>
      </c>
      <c r="O291" s="14" t="s">
        <v>71</v>
      </c>
      <c r="P291" s="14">
        <v>3</v>
      </c>
      <c r="Q291" s="14" t="s">
        <v>75</v>
      </c>
      <c r="R291" s="18" t="s">
        <v>77</v>
      </c>
      <c r="S291" s="21">
        <v>290000</v>
      </c>
      <c r="T291" s="38" t="s">
        <v>6</v>
      </c>
      <c r="U291" s="39" t="s">
        <v>6</v>
      </c>
      <c r="V291" s="39" t="s">
        <v>6</v>
      </c>
      <c r="W291" s="38" t="s">
        <v>6</v>
      </c>
      <c r="X291" s="38" t="s">
        <v>6</v>
      </c>
      <c r="Y291" s="20">
        <v>0</v>
      </c>
      <c r="Z291" s="20">
        <v>0</v>
      </c>
      <c r="AA291" s="20">
        <v>0</v>
      </c>
      <c r="AB291" s="20">
        <v>0</v>
      </c>
      <c r="AC291" s="20">
        <v>0</v>
      </c>
      <c r="AD291" t="s">
        <v>79</v>
      </c>
      <c r="AE291" s="21">
        <v>16</v>
      </c>
      <c r="AF291" s="21">
        <v>15</v>
      </c>
      <c r="AG291" t="s">
        <v>89</v>
      </c>
      <c r="AH291" t="s">
        <v>76</v>
      </c>
      <c r="AI291" t="s">
        <v>82</v>
      </c>
      <c r="AJ291" s="14" t="s">
        <v>71</v>
      </c>
      <c r="AK291" s="23" t="s">
        <v>141</v>
      </c>
      <c r="AL291" s="24" t="s">
        <v>89</v>
      </c>
    </row>
    <row r="292" spans="1:38" x14ac:dyDescent="0.35">
      <c r="A292" s="12">
        <v>44896</v>
      </c>
      <c r="B292" s="13" t="s">
        <v>133</v>
      </c>
      <c r="C292" t="s">
        <v>83</v>
      </c>
      <c r="D292" t="s">
        <v>69</v>
      </c>
      <c r="E292" s="14" t="s">
        <v>1</v>
      </c>
      <c r="F292" s="28">
        <v>44909</v>
      </c>
      <c r="G292" s="17">
        <v>0.91249999999999998</v>
      </c>
      <c r="H292" s="16">
        <v>7</v>
      </c>
      <c r="I292" s="14">
        <v>7</v>
      </c>
      <c r="J292" s="14" t="s">
        <v>65</v>
      </c>
      <c r="K292" s="20">
        <v>5.0999999999999996</v>
      </c>
      <c r="L292" s="20">
        <f t="shared" si="11"/>
        <v>4.59</v>
      </c>
      <c r="M292" s="28">
        <v>44916</v>
      </c>
      <c r="N292" s="17">
        <v>0.60763888888888895</v>
      </c>
      <c r="O292" s="14" t="s">
        <v>71</v>
      </c>
      <c r="P292" s="14">
        <v>1</v>
      </c>
      <c r="Q292" s="14" t="s">
        <v>75</v>
      </c>
      <c r="R292" s="18" t="s">
        <v>77</v>
      </c>
      <c r="S292" s="21">
        <v>790000</v>
      </c>
      <c r="T292" s="38">
        <f>(_xlfn.STDEV.P(S292:S294)/AVERAGE(S292:S294))*100</f>
        <v>1.1834423116092847</v>
      </c>
      <c r="U292" s="39">
        <f>AVERAGE(S292:S294)</f>
        <v>796666.66666666663</v>
      </c>
      <c r="V292" s="39">
        <f>U292-$U$274</f>
        <v>790000</v>
      </c>
      <c r="W292" s="38">
        <f t="shared" si="10"/>
        <v>0.79666666666666663</v>
      </c>
      <c r="X292" s="38">
        <f>W292-$W$274</f>
        <v>0.78999999999999992</v>
      </c>
      <c r="Y292" s="20">
        <v>0</v>
      </c>
      <c r="Z292" s="20">
        <v>0</v>
      </c>
      <c r="AA292" s="20">
        <v>0</v>
      </c>
      <c r="AB292" s="20">
        <v>0</v>
      </c>
      <c r="AC292" s="20">
        <v>0</v>
      </c>
      <c r="AD292" t="s">
        <v>79</v>
      </c>
      <c r="AE292" s="21">
        <v>43</v>
      </c>
      <c r="AF292" s="21">
        <v>15</v>
      </c>
      <c r="AG292" t="s">
        <v>89</v>
      </c>
      <c r="AH292" t="s">
        <v>76</v>
      </c>
      <c r="AI292" t="s">
        <v>82</v>
      </c>
      <c r="AJ292" s="14" t="s">
        <v>76</v>
      </c>
      <c r="AK292" s="23" t="s">
        <v>6</v>
      </c>
      <c r="AL292" s="24" t="s">
        <v>89</v>
      </c>
    </row>
    <row r="293" spans="1:38" x14ac:dyDescent="0.35">
      <c r="A293" s="12">
        <v>44896</v>
      </c>
      <c r="B293" s="13" t="s">
        <v>133</v>
      </c>
      <c r="C293" t="s">
        <v>83</v>
      </c>
      <c r="D293" t="s">
        <v>69</v>
      </c>
      <c r="E293" s="14" t="s">
        <v>1</v>
      </c>
      <c r="F293" s="28">
        <v>44909</v>
      </c>
      <c r="G293" s="17">
        <v>0.91249999999999998</v>
      </c>
      <c r="H293" s="16">
        <v>7</v>
      </c>
      <c r="I293" s="14">
        <v>7</v>
      </c>
      <c r="J293" s="14" t="s">
        <v>65</v>
      </c>
      <c r="K293" s="20">
        <v>5.0999999999999996</v>
      </c>
      <c r="L293" s="20">
        <f t="shared" si="11"/>
        <v>4.59</v>
      </c>
      <c r="M293" s="28">
        <v>44916</v>
      </c>
      <c r="N293" s="17">
        <v>0.61041666666666672</v>
      </c>
      <c r="O293" s="14" t="s">
        <v>71</v>
      </c>
      <c r="P293" s="14">
        <v>2</v>
      </c>
      <c r="Q293" s="14" t="s">
        <v>75</v>
      </c>
      <c r="R293" s="18" t="s">
        <v>77</v>
      </c>
      <c r="S293" s="21">
        <v>810000</v>
      </c>
      <c r="T293" s="38" t="s">
        <v>6</v>
      </c>
      <c r="U293" s="39" t="s">
        <v>6</v>
      </c>
      <c r="V293" s="39" t="s">
        <v>6</v>
      </c>
      <c r="W293" s="38" t="s">
        <v>6</v>
      </c>
      <c r="X293" s="38" t="s">
        <v>6</v>
      </c>
      <c r="Y293" s="20">
        <v>0</v>
      </c>
      <c r="Z293" s="20">
        <v>0</v>
      </c>
      <c r="AA293" s="20">
        <v>0</v>
      </c>
      <c r="AB293" s="20">
        <v>0</v>
      </c>
      <c r="AC293" s="20">
        <v>0</v>
      </c>
      <c r="AD293" t="s">
        <v>79</v>
      </c>
      <c r="AE293" s="21">
        <v>44</v>
      </c>
      <c r="AF293" s="21">
        <v>15</v>
      </c>
      <c r="AG293" t="s">
        <v>89</v>
      </c>
      <c r="AH293" t="s">
        <v>76</v>
      </c>
      <c r="AI293" t="s">
        <v>82</v>
      </c>
      <c r="AJ293" s="14" t="s">
        <v>71</v>
      </c>
      <c r="AK293" s="23" t="s">
        <v>141</v>
      </c>
      <c r="AL293" s="24" t="s">
        <v>89</v>
      </c>
    </row>
    <row r="294" spans="1:38" x14ac:dyDescent="0.35">
      <c r="A294" s="12">
        <v>44896</v>
      </c>
      <c r="B294" s="13" t="s">
        <v>133</v>
      </c>
      <c r="C294" t="s">
        <v>83</v>
      </c>
      <c r="D294" t="s">
        <v>69</v>
      </c>
      <c r="E294" s="14" t="s">
        <v>1</v>
      </c>
      <c r="F294" s="28">
        <v>44909</v>
      </c>
      <c r="G294" s="17">
        <v>0.91249999999999998</v>
      </c>
      <c r="H294" s="16">
        <v>7</v>
      </c>
      <c r="I294" s="14">
        <v>7</v>
      </c>
      <c r="J294" s="14" t="s">
        <v>65</v>
      </c>
      <c r="K294" s="20">
        <v>5.0999999999999996</v>
      </c>
      <c r="L294" s="20">
        <f t="shared" si="11"/>
        <v>4.59</v>
      </c>
      <c r="M294" s="28">
        <v>44916</v>
      </c>
      <c r="N294" s="17">
        <v>0.6118055555555556</v>
      </c>
      <c r="O294" s="14" t="s">
        <v>71</v>
      </c>
      <c r="P294" s="14">
        <v>3</v>
      </c>
      <c r="Q294" s="14" t="s">
        <v>75</v>
      </c>
      <c r="R294" s="18" t="s">
        <v>77</v>
      </c>
      <c r="S294" s="21">
        <v>790000</v>
      </c>
      <c r="T294" s="38" t="s">
        <v>6</v>
      </c>
      <c r="U294" s="39" t="s">
        <v>6</v>
      </c>
      <c r="V294" s="39" t="s">
        <v>6</v>
      </c>
      <c r="W294" s="38" t="s">
        <v>6</v>
      </c>
      <c r="X294" s="38" t="s">
        <v>6</v>
      </c>
      <c r="Y294" s="20">
        <v>0</v>
      </c>
      <c r="Z294" s="20">
        <v>0</v>
      </c>
      <c r="AA294" s="20">
        <v>0</v>
      </c>
      <c r="AB294" s="20">
        <v>0</v>
      </c>
      <c r="AC294" s="20">
        <v>0</v>
      </c>
      <c r="AD294" t="s">
        <v>79</v>
      </c>
      <c r="AE294" s="21">
        <v>43</v>
      </c>
      <c r="AF294" s="21">
        <v>15</v>
      </c>
      <c r="AG294" t="s">
        <v>89</v>
      </c>
      <c r="AH294" t="s">
        <v>76</v>
      </c>
      <c r="AI294" t="s">
        <v>82</v>
      </c>
      <c r="AJ294" s="14" t="s">
        <v>71</v>
      </c>
      <c r="AK294" s="23" t="s">
        <v>141</v>
      </c>
      <c r="AL294" s="24" t="s">
        <v>89</v>
      </c>
    </row>
    <row r="295" spans="1:38" x14ac:dyDescent="0.35">
      <c r="A295" s="12">
        <v>44896</v>
      </c>
      <c r="B295" s="13" t="s">
        <v>133</v>
      </c>
      <c r="C295" t="s">
        <v>83</v>
      </c>
      <c r="D295" t="s">
        <v>69</v>
      </c>
      <c r="E295" s="14" t="s">
        <v>1</v>
      </c>
      <c r="F295" s="28">
        <v>44909</v>
      </c>
      <c r="G295" s="17">
        <v>0.91388888888888886</v>
      </c>
      <c r="H295" s="16">
        <v>8</v>
      </c>
      <c r="I295" s="14">
        <v>8</v>
      </c>
      <c r="J295" s="14" t="s">
        <v>65</v>
      </c>
      <c r="K295" s="20">
        <v>7.2</v>
      </c>
      <c r="L295" s="20">
        <f t="shared" si="11"/>
        <v>6.69</v>
      </c>
      <c r="M295" s="28">
        <v>44916</v>
      </c>
      <c r="N295" s="17">
        <v>0.61597222222222225</v>
      </c>
      <c r="O295" s="14" t="s">
        <v>71</v>
      </c>
      <c r="P295" s="14">
        <v>1</v>
      </c>
      <c r="Q295" s="14" t="s">
        <v>75</v>
      </c>
      <c r="R295" s="18" t="s">
        <v>77</v>
      </c>
      <c r="S295" s="21">
        <v>1120000</v>
      </c>
      <c r="T295" s="38">
        <f>(_xlfn.STDEV.P(S295:S297)/AVERAGE(S295:S297))*100</f>
        <v>13.363964934053607</v>
      </c>
      <c r="U295" s="39">
        <f>AVERAGE(S295:S297)</f>
        <v>993333.33333333337</v>
      </c>
      <c r="V295" s="39">
        <f>U295-$U$274</f>
        <v>986666.66666666674</v>
      </c>
      <c r="W295" s="38">
        <f t="shared" si="10"/>
        <v>0.9933333333333334</v>
      </c>
      <c r="X295" s="38">
        <f>W295-$W$274</f>
        <v>0.98666666666666669</v>
      </c>
      <c r="Y295" s="20">
        <v>0</v>
      </c>
      <c r="Z295" s="20">
        <v>0</v>
      </c>
      <c r="AA295" s="20">
        <v>0</v>
      </c>
      <c r="AB295" s="20">
        <v>0</v>
      </c>
      <c r="AC295" s="20">
        <v>0</v>
      </c>
      <c r="AD295" t="s">
        <v>79</v>
      </c>
      <c r="AE295" s="21">
        <v>61</v>
      </c>
      <c r="AF295" s="21">
        <v>15</v>
      </c>
      <c r="AG295" t="s">
        <v>89</v>
      </c>
      <c r="AH295" t="s">
        <v>76</v>
      </c>
      <c r="AI295" t="s">
        <v>82</v>
      </c>
      <c r="AJ295" s="14" t="s">
        <v>76</v>
      </c>
      <c r="AK295" s="23" t="s">
        <v>6</v>
      </c>
      <c r="AL295" s="24" t="s">
        <v>89</v>
      </c>
    </row>
    <row r="296" spans="1:38" x14ac:dyDescent="0.35">
      <c r="A296" s="12">
        <v>44896</v>
      </c>
      <c r="B296" s="13" t="s">
        <v>133</v>
      </c>
      <c r="C296" t="s">
        <v>83</v>
      </c>
      <c r="D296" t="s">
        <v>69</v>
      </c>
      <c r="E296" s="14" t="s">
        <v>1</v>
      </c>
      <c r="F296" s="28">
        <v>44909</v>
      </c>
      <c r="G296" s="17">
        <v>0.91388888888888886</v>
      </c>
      <c r="H296" s="16">
        <v>8</v>
      </c>
      <c r="I296" s="14">
        <v>8</v>
      </c>
      <c r="J296" s="14" t="s">
        <v>65</v>
      </c>
      <c r="K296" s="20">
        <v>7.2</v>
      </c>
      <c r="L296" s="20">
        <f t="shared" si="11"/>
        <v>6.69</v>
      </c>
      <c r="M296" s="28">
        <v>44916</v>
      </c>
      <c r="N296" s="17">
        <v>0.61736111111111114</v>
      </c>
      <c r="O296" s="14" t="s">
        <v>71</v>
      </c>
      <c r="P296" s="14">
        <v>2</v>
      </c>
      <c r="Q296" s="14" t="s">
        <v>75</v>
      </c>
      <c r="R296" s="18" t="s">
        <v>77</v>
      </c>
      <c r="S296" s="21">
        <v>810000</v>
      </c>
      <c r="T296" s="38" t="s">
        <v>6</v>
      </c>
      <c r="U296" s="39" t="s">
        <v>6</v>
      </c>
      <c r="V296" s="39" t="s">
        <v>6</v>
      </c>
      <c r="W296" s="38" t="s">
        <v>6</v>
      </c>
      <c r="X296" s="38" t="s">
        <v>6</v>
      </c>
      <c r="Y296" s="20">
        <v>0</v>
      </c>
      <c r="Z296" s="20">
        <v>0</v>
      </c>
      <c r="AA296" s="20">
        <v>0</v>
      </c>
      <c r="AB296" s="20">
        <v>0</v>
      </c>
      <c r="AC296" s="20">
        <v>0</v>
      </c>
      <c r="AD296" t="s">
        <v>79</v>
      </c>
      <c r="AE296" s="21">
        <v>44</v>
      </c>
      <c r="AF296" s="21">
        <v>15</v>
      </c>
      <c r="AG296" t="s">
        <v>89</v>
      </c>
      <c r="AH296" t="s">
        <v>76</v>
      </c>
      <c r="AI296" t="s">
        <v>82</v>
      </c>
      <c r="AJ296" s="14" t="s">
        <v>71</v>
      </c>
      <c r="AK296" s="23" t="s">
        <v>141</v>
      </c>
      <c r="AL296" s="24" t="s">
        <v>89</v>
      </c>
    </row>
    <row r="297" spans="1:38" x14ac:dyDescent="0.35">
      <c r="A297" s="12">
        <v>44896</v>
      </c>
      <c r="B297" s="13" t="s">
        <v>133</v>
      </c>
      <c r="C297" t="s">
        <v>83</v>
      </c>
      <c r="D297" t="s">
        <v>69</v>
      </c>
      <c r="E297" s="14" t="s">
        <v>1</v>
      </c>
      <c r="F297" s="28">
        <v>44909</v>
      </c>
      <c r="G297" s="17">
        <v>0.91388888888888886</v>
      </c>
      <c r="H297" s="16">
        <v>8</v>
      </c>
      <c r="I297" s="14">
        <v>8</v>
      </c>
      <c r="J297" s="14" t="s">
        <v>65</v>
      </c>
      <c r="K297" s="20">
        <v>7.2</v>
      </c>
      <c r="L297" s="20">
        <f t="shared" si="11"/>
        <v>6.69</v>
      </c>
      <c r="M297" s="28">
        <v>44916</v>
      </c>
      <c r="N297" s="17">
        <v>0.62222222222222223</v>
      </c>
      <c r="O297" s="14" t="s">
        <v>71</v>
      </c>
      <c r="P297" s="14">
        <v>3</v>
      </c>
      <c r="Q297" s="14" t="s">
        <v>75</v>
      </c>
      <c r="R297" s="18" t="s">
        <v>77</v>
      </c>
      <c r="S297" s="21">
        <v>1050000</v>
      </c>
      <c r="T297" s="38" t="s">
        <v>6</v>
      </c>
      <c r="U297" s="39" t="s">
        <v>6</v>
      </c>
      <c r="V297" s="39" t="s">
        <v>6</v>
      </c>
      <c r="W297" s="38" t="s">
        <v>6</v>
      </c>
      <c r="X297" s="38" t="s">
        <v>6</v>
      </c>
      <c r="Y297" s="20">
        <v>0</v>
      </c>
      <c r="Z297" s="20">
        <v>0</v>
      </c>
      <c r="AA297" s="20">
        <v>0</v>
      </c>
      <c r="AB297" s="20">
        <v>0</v>
      </c>
      <c r="AC297" s="20">
        <v>0</v>
      </c>
      <c r="AD297" t="s">
        <v>79</v>
      </c>
      <c r="AE297" s="21">
        <v>57</v>
      </c>
      <c r="AF297" s="21">
        <v>15</v>
      </c>
      <c r="AG297" t="s">
        <v>89</v>
      </c>
      <c r="AH297" t="s">
        <v>76</v>
      </c>
      <c r="AI297" t="s">
        <v>82</v>
      </c>
      <c r="AJ297" s="14" t="s">
        <v>71</v>
      </c>
      <c r="AK297" s="23" t="s">
        <v>141</v>
      </c>
      <c r="AL297" s="24" t="s">
        <v>89</v>
      </c>
    </row>
    <row r="298" spans="1:38" x14ac:dyDescent="0.35">
      <c r="A298" s="12">
        <v>44896</v>
      </c>
      <c r="B298" s="13" t="s">
        <v>133</v>
      </c>
      <c r="C298" t="s">
        <v>83</v>
      </c>
      <c r="D298" t="s">
        <v>69</v>
      </c>
      <c r="E298" s="14" t="s">
        <v>1</v>
      </c>
      <c r="F298" s="28">
        <v>44909</v>
      </c>
      <c r="G298" s="17">
        <v>0.91527777777777775</v>
      </c>
      <c r="H298" s="16">
        <v>9</v>
      </c>
      <c r="I298" s="14">
        <v>9</v>
      </c>
      <c r="J298" s="14" t="s">
        <v>65</v>
      </c>
      <c r="K298" s="20">
        <v>8.44</v>
      </c>
      <c r="L298" s="20">
        <f t="shared" si="11"/>
        <v>7.93</v>
      </c>
      <c r="M298" s="28">
        <v>44916</v>
      </c>
      <c r="N298" s="17">
        <v>0.65138888888888891</v>
      </c>
      <c r="O298" s="14" t="s">
        <v>71</v>
      </c>
      <c r="P298" s="14">
        <v>1</v>
      </c>
      <c r="Q298" s="14" t="s">
        <v>75</v>
      </c>
      <c r="R298" s="18" t="s">
        <v>77</v>
      </c>
      <c r="S298" s="21">
        <v>1360000</v>
      </c>
      <c r="T298" s="38">
        <f>(_xlfn.STDEV.P(S298:S300)/AVERAGE(S298:S300))*100</f>
        <v>8.0757093650765306</v>
      </c>
      <c r="U298" s="39">
        <f>AVERAGE(S298:S300)</f>
        <v>1530000</v>
      </c>
      <c r="V298" s="39">
        <f>U298-$U$274</f>
        <v>1523333.3333333333</v>
      </c>
      <c r="W298" s="38">
        <f t="shared" si="10"/>
        <v>1.53</v>
      </c>
      <c r="X298" s="38">
        <f>W298-$W$274</f>
        <v>1.5233333333333334</v>
      </c>
      <c r="Y298" s="20">
        <v>0</v>
      </c>
      <c r="Z298" s="20">
        <v>0</v>
      </c>
      <c r="AA298" s="20">
        <v>0</v>
      </c>
      <c r="AB298" s="20">
        <v>0</v>
      </c>
      <c r="AC298" s="20">
        <v>0</v>
      </c>
      <c r="AD298" t="s">
        <v>79</v>
      </c>
      <c r="AE298" s="21">
        <v>74</v>
      </c>
      <c r="AF298" s="21">
        <v>15</v>
      </c>
      <c r="AG298" t="s">
        <v>89</v>
      </c>
      <c r="AH298" t="s">
        <v>76</v>
      </c>
      <c r="AI298" t="s">
        <v>82</v>
      </c>
      <c r="AJ298" s="14" t="s">
        <v>76</v>
      </c>
      <c r="AK298" s="23" t="s">
        <v>6</v>
      </c>
      <c r="AL298" s="24" t="s">
        <v>89</v>
      </c>
    </row>
    <row r="299" spans="1:38" x14ac:dyDescent="0.35">
      <c r="A299" s="12">
        <v>44896</v>
      </c>
      <c r="B299" s="13" t="s">
        <v>133</v>
      </c>
      <c r="C299" t="s">
        <v>83</v>
      </c>
      <c r="D299" t="s">
        <v>69</v>
      </c>
      <c r="E299" s="14" t="s">
        <v>1</v>
      </c>
      <c r="F299" s="28">
        <v>44909</v>
      </c>
      <c r="G299" s="17">
        <v>0.91527777777777775</v>
      </c>
      <c r="H299" s="16">
        <v>9</v>
      </c>
      <c r="I299" s="14">
        <v>9</v>
      </c>
      <c r="J299" s="14" t="s">
        <v>65</v>
      </c>
      <c r="K299" s="20">
        <v>8.44</v>
      </c>
      <c r="L299" s="20">
        <f t="shared" si="11"/>
        <v>7.93</v>
      </c>
      <c r="M299" s="28">
        <v>44916</v>
      </c>
      <c r="N299" s="17">
        <v>0.65416666666666667</v>
      </c>
      <c r="O299" s="14" t="s">
        <v>71</v>
      </c>
      <c r="P299" s="14">
        <v>2</v>
      </c>
      <c r="Q299" s="14" t="s">
        <v>75</v>
      </c>
      <c r="R299" s="18" t="s">
        <v>77</v>
      </c>
      <c r="S299" s="21">
        <v>1580000</v>
      </c>
      <c r="T299" s="38" t="s">
        <v>6</v>
      </c>
      <c r="U299" s="39" t="s">
        <v>6</v>
      </c>
      <c r="V299" s="39" t="s">
        <v>6</v>
      </c>
      <c r="W299" s="38" t="s">
        <v>6</v>
      </c>
      <c r="X299" s="38" t="s">
        <v>6</v>
      </c>
      <c r="Y299" s="20">
        <v>0</v>
      </c>
      <c r="Z299" s="20">
        <v>0</v>
      </c>
      <c r="AA299" s="20">
        <v>0</v>
      </c>
      <c r="AB299" s="20">
        <v>0</v>
      </c>
      <c r="AC299" s="20">
        <v>0</v>
      </c>
      <c r="AD299" t="s">
        <v>79</v>
      </c>
      <c r="AE299" s="21">
        <v>86</v>
      </c>
      <c r="AF299" s="21">
        <v>15</v>
      </c>
      <c r="AG299" t="s">
        <v>89</v>
      </c>
      <c r="AH299" t="s">
        <v>76</v>
      </c>
      <c r="AI299" t="s">
        <v>82</v>
      </c>
      <c r="AJ299" s="14" t="s">
        <v>71</v>
      </c>
      <c r="AK299" s="23" t="s">
        <v>141</v>
      </c>
      <c r="AL299" s="24" t="s">
        <v>89</v>
      </c>
    </row>
    <row r="300" spans="1:38" x14ac:dyDescent="0.35">
      <c r="A300" s="12">
        <v>44896</v>
      </c>
      <c r="B300" s="13" t="s">
        <v>133</v>
      </c>
      <c r="C300" t="s">
        <v>83</v>
      </c>
      <c r="D300" t="s">
        <v>69</v>
      </c>
      <c r="E300" s="14" t="s">
        <v>1</v>
      </c>
      <c r="F300" s="28">
        <v>44909</v>
      </c>
      <c r="G300" s="17">
        <v>0.91527777777777775</v>
      </c>
      <c r="H300" s="16">
        <v>9</v>
      </c>
      <c r="I300" s="14">
        <v>9</v>
      </c>
      <c r="J300" s="14" t="s">
        <v>65</v>
      </c>
      <c r="K300" s="20">
        <v>8.44</v>
      </c>
      <c r="L300" s="20">
        <f t="shared" si="11"/>
        <v>7.93</v>
      </c>
      <c r="M300" s="28">
        <v>44916</v>
      </c>
      <c r="N300" s="17">
        <v>0.65555555555555556</v>
      </c>
      <c r="O300" s="14" t="s">
        <v>71</v>
      </c>
      <c r="P300" s="14">
        <v>3</v>
      </c>
      <c r="Q300" s="14" t="s">
        <v>75</v>
      </c>
      <c r="R300" s="18" t="s">
        <v>77</v>
      </c>
      <c r="S300" s="21">
        <v>1650000</v>
      </c>
      <c r="T300" s="38" t="s">
        <v>6</v>
      </c>
      <c r="U300" s="39" t="s">
        <v>6</v>
      </c>
      <c r="V300" s="39" t="s">
        <v>6</v>
      </c>
      <c r="W300" s="38" t="s">
        <v>6</v>
      </c>
      <c r="X300" s="38" t="s">
        <v>6</v>
      </c>
      <c r="Y300" s="20">
        <v>0</v>
      </c>
      <c r="Z300" s="20">
        <v>0</v>
      </c>
      <c r="AA300" s="20">
        <v>0</v>
      </c>
      <c r="AB300" s="20">
        <v>0</v>
      </c>
      <c r="AC300" s="20">
        <v>0</v>
      </c>
      <c r="AD300" t="s">
        <v>79</v>
      </c>
      <c r="AE300" s="21">
        <v>90</v>
      </c>
      <c r="AF300" s="21">
        <v>15</v>
      </c>
      <c r="AG300" t="s">
        <v>89</v>
      </c>
      <c r="AH300" t="s">
        <v>76</v>
      </c>
      <c r="AI300" t="s">
        <v>82</v>
      </c>
      <c r="AJ300" s="14" t="s">
        <v>71</v>
      </c>
      <c r="AK300" s="23" t="s">
        <v>141</v>
      </c>
      <c r="AL300" s="24" t="s">
        <v>89</v>
      </c>
    </row>
    <row r="301" spans="1:38" x14ac:dyDescent="0.35">
      <c r="A301" s="12">
        <v>44896</v>
      </c>
      <c r="B301" s="13" t="s">
        <v>133</v>
      </c>
      <c r="C301" t="s">
        <v>83</v>
      </c>
      <c r="D301" t="s">
        <v>69</v>
      </c>
      <c r="E301" s="14" t="s">
        <v>1</v>
      </c>
      <c r="F301" s="28">
        <v>44909</v>
      </c>
      <c r="G301" s="17">
        <v>0.91666666666666663</v>
      </c>
      <c r="H301" s="16">
        <v>10</v>
      </c>
      <c r="I301" s="14">
        <v>10</v>
      </c>
      <c r="J301" s="14" t="s">
        <v>65</v>
      </c>
      <c r="K301" s="20">
        <v>9.15</v>
      </c>
      <c r="L301" s="20">
        <f t="shared" si="11"/>
        <v>8.64</v>
      </c>
      <c r="M301" s="28">
        <v>44916</v>
      </c>
      <c r="N301" s="17">
        <v>0.65833333333333333</v>
      </c>
      <c r="O301" s="14" t="s">
        <v>71</v>
      </c>
      <c r="P301" s="14">
        <v>1</v>
      </c>
      <c r="Q301" s="14" t="s">
        <v>75</v>
      </c>
      <c r="R301" s="18" t="s">
        <v>77</v>
      </c>
      <c r="S301" s="21">
        <v>1780000</v>
      </c>
      <c r="T301" s="38">
        <f>(_xlfn.STDEV.P(S301:S303)/AVERAGE(S301:S303))*100</f>
        <v>9.1785019452622922</v>
      </c>
      <c r="U301" s="39">
        <f>AVERAGE(S301:S303)</f>
        <v>1750000</v>
      </c>
      <c r="V301" s="39">
        <f>U301-$U$274</f>
        <v>1743333.3333333333</v>
      </c>
      <c r="W301" s="38">
        <f t="shared" si="10"/>
        <v>1.75</v>
      </c>
      <c r="X301" s="38">
        <f>W301-$W$274</f>
        <v>1.7433333333333334</v>
      </c>
      <c r="Y301" s="20">
        <v>0</v>
      </c>
      <c r="Z301" s="20">
        <v>0</v>
      </c>
      <c r="AA301" s="20">
        <v>0</v>
      </c>
      <c r="AB301" s="20">
        <v>0</v>
      </c>
      <c r="AC301" s="20">
        <v>0</v>
      </c>
      <c r="AD301" t="s">
        <v>79</v>
      </c>
      <c r="AE301" s="21">
        <v>97</v>
      </c>
      <c r="AF301" s="21">
        <v>15</v>
      </c>
      <c r="AG301" t="s">
        <v>89</v>
      </c>
      <c r="AH301" t="s">
        <v>76</v>
      </c>
      <c r="AI301" t="s">
        <v>82</v>
      </c>
      <c r="AJ301" s="14" t="s">
        <v>76</v>
      </c>
      <c r="AK301" s="23" t="s">
        <v>6</v>
      </c>
      <c r="AL301" s="24" t="s">
        <v>89</v>
      </c>
    </row>
    <row r="302" spans="1:38" x14ac:dyDescent="0.35">
      <c r="A302" s="12">
        <v>44896</v>
      </c>
      <c r="B302" s="13" t="s">
        <v>133</v>
      </c>
      <c r="C302" t="s">
        <v>83</v>
      </c>
      <c r="D302" t="s">
        <v>69</v>
      </c>
      <c r="E302" s="14" t="s">
        <v>1</v>
      </c>
      <c r="F302" s="28">
        <v>44909</v>
      </c>
      <c r="G302" s="17">
        <v>0.91666666666666663</v>
      </c>
      <c r="H302" s="16">
        <v>10</v>
      </c>
      <c r="I302" s="14">
        <v>10</v>
      </c>
      <c r="J302" s="14" t="s">
        <v>65</v>
      </c>
      <c r="K302" s="20">
        <v>9.15</v>
      </c>
      <c r="L302" s="20">
        <f t="shared" si="11"/>
        <v>8.64</v>
      </c>
      <c r="M302" s="28">
        <v>44916</v>
      </c>
      <c r="N302" s="17">
        <v>0.66041666666666665</v>
      </c>
      <c r="O302" s="14" t="s">
        <v>71</v>
      </c>
      <c r="P302" s="14">
        <v>2</v>
      </c>
      <c r="Q302" s="14" t="s">
        <v>75</v>
      </c>
      <c r="R302" s="18" t="s">
        <v>77</v>
      </c>
      <c r="S302" s="21">
        <v>1930000</v>
      </c>
      <c r="T302" s="38" t="s">
        <v>6</v>
      </c>
      <c r="U302" s="39" t="s">
        <v>6</v>
      </c>
      <c r="V302" s="39" t="s">
        <v>6</v>
      </c>
      <c r="W302" s="38" t="s">
        <v>6</v>
      </c>
      <c r="X302" s="38" t="s">
        <v>6</v>
      </c>
      <c r="Y302" s="20">
        <v>0</v>
      </c>
      <c r="Z302" s="20">
        <v>0</v>
      </c>
      <c r="AA302" s="20">
        <v>0</v>
      </c>
      <c r="AB302" s="20">
        <v>0</v>
      </c>
      <c r="AC302" s="20">
        <v>0</v>
      </c>
      <c r="AD302" t="s">
        <v>79</v>
      </c>
      <c r="AE302" s="21">
        <v>105</v>
      </c>
      <c r="AF302" s="21">
        <v>15</v>
      </c>
      <c r="AG302" t="s">
        <v>89</v>
      </c>
      <c r="AH302" t="s">
        <v>76</v>
      </c>
      <c r="AI302" t="s">
        <v>82</v>
      </c>
      <c r="AJ302" s="14" t="s">
        <v>71</v>
      </c>
      <c r="AK302" s="23" t="s">
        <v>141</v>
      </c>
      <c r="AL302" s="24" t="s">
        <v>89</v>
      </c>
    </row>
    <row r="303" spans="1:38" x14ac:dyDescent="0.35">
      <c r="A303" s="12">
        <v>44896</v>
      </c>
      <c r="B303" s="13" t="s">
        <v>133</v>
      </c>
      <c r="C303" t="s">
        <v>83</v>
      </c>
      <c r="D303" t="s">
        <v>69</v>
      </c>
      <c r="E303" s="14" t="s">
        <v>1</v>
      </c>
      <c r="F303" s="28">
        <v>44909</v>
      </c>
      <c r="G303" s="17">
        <v>0.91666666666666663</v>
      </c>
      <c r="H303" s="16">
        <v>10</v>
      </c>
      <c r="I303" s="14">
        <v>10</v>
      </c>
      <c r="J303" s="14" t="s">
        <v>65</v>
      </c>
      <c r="K303" s="20">
        <v>9.15</v>
      </c>
      <c r="L303" s="20">
        <f t="shared" si="11"/>
        <v>8.64</v>
      </c>
      <c r="M303" s="28">
        <v>44916</v>
      </c>
      <c r="N303" s="17">
        <v>0.66180555555555554</v>
      </c>
      <c r="O303" s="14" t="s">
        <v>71</v>
      </c>
      <c r="P303" s="14">
        <v>3</v>
      </c>
      <c r="Q303" s="14" t="s">
        <v>75</v>
      </c>
      <c r="R303" s="18" t="s">
        <v>77</v>
      </c>
      <c r="S303" s="21">
        <v>1540000</v>
      </c>
      <c r="T303" s="38" t="s">
        <v>6</v>
      </c>
      <c r="U303" s="39" t="s">
        <v>6</v>
      </c>
      <c r="V303" s="39" t="s">
        <v>6</v>
      </c>
      <c r="W303" s="38" t="s">
        <v>6</v>
      </c>
      <c r="X303" s="38" t="s">
        <v>6</v>
      </c>
      <c r="Y303" s="20">
        <v>0</v>
      </c>
      <c r="Z303" s="20">
        <v>0</v>
      </c>
      <c r="AA303" s="20">
        <v>0</v>
      </c>
      <c r="AB303" s="20">
        <v>0</v>
      </c>
      <c r="AC303" s="20">
        <v>0</v>
      </c>
      <c r="AD303" t="s">
        <v>79</v>
      </c>
      <c r="AE303" s="21">
        <v>84</v>
      </c>
      <c r="AF303" s="21">
        <v>15</v>
      </c>
      <c r="AG303" t="s">
        <v>89</v>
      </c>
      <c r="AH303" t="s">
        <v>76</v>
      </c>
      <c r="AI303" t="s">
        <v>82</v>
      </c>
      <c r="AJ303" s="14" t="s">
        <v>71</v>
      </c>
      <c r="AK303" s="23" t="s">
        <v>141</v>
      </c>
      <c r="AL303" s="24" t="s">
        <v>89</v>
      </c>
    </row>
    <row r="304" spans="1:38" x14ac:dyDescent="0.35">
      <c r="A304" s="12">
        <v>44896</v>
      </c>
      <c r="B304" s="13" t="s">
        <v>133</v>
      </c>
      <c r="C304" t="s">
        <v>83</v>
      </c>
      <c r="D304" t="s">
        <v>69</v>
      </c>
      <c r="E304" s="14" t="s">
        <v>1</v>
      </c>
      <c r="F304" s="28">
        <v>44909</v>
      </c>
      <c r="G304" s="17">
        <v>0.92083333333333339</v>
      </c>
      <c r="H304" s="16">
        <v>11</v>
      </c>
      <c r="I304" s="14">
        <v>11</v>
      </c>
      <c r="J304" s="14" t="s">
        <v>65</v>
      </c>
      <c r="K304" s="20">
        <v>10.99</v>
      </c>
      <c r="L304" s="20">
        <f t="shared" si="11"/>
        <v>10.48</v>
      </c>
      <c r="M304" s="28">
        <v>44916</v>
      </c>
      <c r="N304" s="17">
        <v>0.6645833333333333</v>
      </c>
      <c r="O304" s="14" t="s">
        <v>71</v>
      </c>
      <c r="P304" s="14">
        <v>1</v>
      </c>
      <c r="Q304" s="14" t="s">
        <v>75</v>
      </c>
      <c r="R304" s="18" t="s">
        <v>77</v>
      </c>
      <c r="S304" s="21">
        <v>2150000</v>
      </c>
      <c r="T304" s="38">
        <f>(_xlfn.STDEV.P(S304:S306)/AVERAGE(S304:S306))*100</f>
        <v>3.0135857013987928</v>
      </c>
      <c r="U304" s="39">
        <f>AVERAGE(S304:S306)</f>
        <v>2206666.6666666665</v>
      </c>
      <c r="V304" s="39">
        <f>U304-$U$274</f>
        <v>2200000</v>
      </c>
      <c r="W304" s="38">
        <f t="shared" si="10"/>
        <v>2.2066666666666666</v>
      </c>
      <c r="X304" s="38">
        <f>W304-$W$274</f>
        <v>2.1999999999999997</v>
      </c>
      <c r="Y304" s="20">
        <v>0</v>
      </c>
      <c r="Z304" s="20">
        <v>0</v>
      </c>
      <c r="AA304" s="20">
        <v>0</v>
      </c>
      <c r="AB304" s="20">
        <v>0</v>
      </c>
      <c r="AC304" s="20">
        <v>0</v>
      </c>
      <c r="AD304" t="s">
        <v>79</v>
      </c>
      <c r="AE304" s="21">
        <v>117</v>
      </c>
      <c r="AF304" s="21">
        <v>15</v>
      </c>
      <c r="AG304" t="s">
        <v>89</v>
      </c>
      <c r="AH304" t="s">
        <v>76</v>
      </c>
      <c r="AI304" t="s">
        <v>82</v>
      </c>
      <c r="AJ304" s="14" t="s">
        <v>76</v>
      </c>
      <c r="AK304" s="23" t="s">
        <v>6</v>
      </c>
      <c r="AL304" s="24" t="s">
        <v>89</v>
      </c>
    </row>
    <row r="305" spans="1:38" x14ac:dyDescent="0.35">
      <c r="A305" s="12">
        <v>44896</v>
      </c>
      <c r="B305" s="13" t="s">
        <v>133</v>
      </c>
      <c r="C305" t="s">
        <v>83</v>
      </c>
      <c r="D305" t="s">
        <v>69</v>
      </c>
      <c r="E305" s="14" t="s">
        <v>1</v>
      </c>
      <c r="F305" s="28">
        <v>44909</v>
      </c>
      <c r="G305" s="17">
        <v>0.92083333333333339</v>
      </c>
      <c r="H305" s="16">
        <v>11</v>
      </c>
      <c r="I305" s="14">
        <v>11</v>
      </c>
      <c r="J305" s="14" t="s">
        <v>65</v>
      </c>
      <c r="K305" s="20">
        <v>10.99</v>
      </c>
      <c r="L305" s="20">
        <f t="shared" si="11"/>
        <v>10.48</v>
      </c>
      <c r="M305" s="28">
        <v>44916</v>
      </c>
      <c r="N305" s="17">
        <v>0.66666666666666663</v>
      </c>
      <c r="O305" s="14" t="s">
        <v>71</v>
      </c>
      <c r="P305" s="14">
        <v>2</v>
      </c>
      <c r="Q305" s="14" t="s">
        <v>75</v>
      </c>
      <c r="R305" s="18" t="s">
        <v>77</v>
      </c>
      <c r="S305" s="21">
        <v>2300000</v>
      </c>
      <c r="T305" s="38" t="s">
        <v>6</v>
      </c>
      <c r="U305" s="39" t="s">
        <v>6</v>
      </c>
      <c r="V305" s="39" t="s">
        <v>6</v>
      </c>
      <c r="W305" s="38" t="s">
        <v>6</v>
      </c>
      <c r="X305" s="38" t="s">
        <v>6</v>
      </c>
      <c r="Y305" s="20">
        <v>0</v>
      </c>
      <c r="Z305" s="20">
        <v>0</v>
      </c>
      <c r="AA305" s="20">
        <v>0</v>
      </c>
      <c r="AB305" s="20">
        <v>0</v>
      </c>
      <c r="AC305" s="20">
        <v>0</v>
      </c>
      <c r="AD305" t="s">
        <v>79</v>
      </c>
      <c r="AE305" s="21">
        <v>125</v>
      </c>
      <c r="AF305" s="21">
        <v>15</v>
      </c>
      <c r="AG305" t="s">
        <v>89</v>
      </c>
      <c r="AH305" t="s">
        <v>76</v>
      </c>
      <c r="AI305" t="s">
        <v>82</v>
      </c>
      <c r="AJ305" s="14" t="s">
        <v>71</v>
      </c>
      <c r="AK305" s="23" t="s">
        <v>141</v>
      </c>
      <c r="AL305" s="24" t="s">
        <v>89</v>
      </c>
    </row>
    <row r="306" spans="1:38" x14ac:dyDescent="0.35">
      <c r="A306" s="12">
        <v>44896</v>
      </c>
      <c r="B306" s="13" t="s">
        <v>133</v>
      </c>
      <c r="C306" t="s">
        <v>83</v>
      </c>
      <c r="D306" t="s">
        <v>69</v>
      </c>
      <c r="E306" s="14" t="s">
        <v>1</v>
      </c>
      <c r="F306" s="28">
        <v>44909</v>
      </c>
      <c r="G306" s="17">
        <v>0.92083333333333339</v>
      </c>
      <c r="H306" s="16">
        <v>11</v>
      </c>
      <c r="I306" s="14">
        <v>11</v>
      </c>
      <c r="J306" s="14" t="s">
        <v>65</v>
      </c>
      <c r="K306" s="20">
        <v>10.99</v>
      </c>
      <c r="L306" s="20">
        <f t="shared" si="11"/>
        <v>10.48</v>
      </c>
      <c r="M306" s="28">
        <v>44916</v>
      </c>
      <c r="N306" s="17">
        <v>0.66805555555555562</v>
      </c>
      <c r="O306" s="14" t="s">
        <v>71</v>
      </c>
      <c r="P306" s="14">
        <v>3</v>
      </c>
      <c r="Q306" s="14" t="s">
        <v>75</v>
      </c>
      <c r="R306" s="18" t="s">
        <v>77</v>
      </c>
      <c r="S306" s="21">
        <v>2170000</v>
      </c>
      <c r="T306" s="38" t="s">
        <v>6</v>
      </c>
      <c r="U306" s="39" t="s">
        <v>6</v>
      </c>
      <c r="V306" s="39" t="s">
        <v>6</v>
      </c>
      <c r="W306" s="38" t="s">
        <v>6</v>
      </c>
      <c r="X306" s="38" t="s">
        <v>6</v>
      </c>
      <c r="Y306" s="20">
        <v>0</v>
      </c>
      <c r="Z306" s="20">
        <v>0</v>
      </c>
      <c r="AA306" s="20">
        <v>0</v>
      </c>
      <c r="AB306" s="20">
        <v>0</v>
      </c>
      <c r="AC306" s="20">
        <v>0</v>
      </c>
      <c r="AD306" t="s">
        <v>79</v>
      </c>
      <c r="AE306" s="21">
        <v>118</v>
      </c>
      <c r="AF306" s="21">
        <v>15</v>
      </c>
      <c r="AG306" t="s">
        <v>89</v>
      </c>
      <c r="AH306" t="s">
        <v>76</v>
      </c>
      <c r="AI306" t="s">
        <v>82</v>
      </c>
      <c r="AJ306" s="14" t="s">
        <v>71</v>
      </c>
      <c r="AK306" s="23" t="s">
        <v>141</v>
      </c>
      <c r="AL306" s="24" t="s">
        <v>89</v>
      </c>
    </row>
    <row r="307" spans="1:38" x14ac:dyDescent="0.35">
      <c r="A307" s="12">
        <v>44896</v>
      </c>
      <c r="B307" s="13" t="s">
        <v>133</v>
      </c>
      <c r="C307" t="s">
        <v>83</v>
      </c>
      <c r="D307" t="s">
        <v>69</v>
      </c>
      <c r="E307" s="14" t="s">
        <v>1</v>
      </c>
      <c r="F307" s="28">
        <v>44909</v>
      </c>
      <c r="G307" s="17">
        <v>0.92222222222222217</v>
      </c>
      <c r="H307" s="16">
        <v>12</v>
      </c>
      <c r="I307" s="14">
        <v>12</v>
      </c>
      <c r="J307" s="14" t="s">
        <v>65</v>
      </c>
      <c r="K307" s="20">
        <v>10.45</v>
      </c>
      <c r="L307" s="20">
        <f t="shared" si="11"/>
        <v>9.94</v>
      </c>
      <c r="M307" s="28">
        <v>44916</v>
      </c>
      <c r="N307" s="17">
        <v>0.67083333333333339</v>
      </c>
      <c r="O307" s="14" t="s">
        <v>71</v>
      </c>
      <c r="P307" s="14">
        <v>1</v>
      </c>
      <c r="Q307" s="14" t="s">
        <v>75</v>
      </c>
      <c r="R307" s="18" t="s">
        <v>77</v>
      </c>
      <c r="S307" s="21">
        <v>2000000</v>
      </c>
      <c r="T307" s="38">
        <f>(_xlfn.STDEV.P(S307:S309)/AVERAGE(S307:S309))*100</f>
        <v>5.5618200700462372</v>
      </c>
      <c r="U307" s="39">
        <f>AVERAGE(S307:S309)</f>
        <v>1893333.3333333333</v>
      </c>
      <c r="V307" s="39">
        <f>U307-$U$274</f>
        <v>1886666.6666666665</v>
      </c>
      <c r="W307" s="38">
        <f t="shared" si="10"/>
        <v>1.8933333333333333</v>
      </c>
      <c r="X307" s="38">
        <f>W307-$W$274</f>
        <v>1.8866666666666667</v>
      </c>
      <c r="Y307" s="20">
        <v>0</v>
      </c>
      <c r="Z307" s="20">
        <v>0</v>
      </c>
      <c r="AA307" s="20">
        <v>0</v>
      </c>
      <c r="AB307" s="20">
        <v>0</v>
      </c>
      <c r="AC307" s="20">
        <v>0</v>
      </c>
      <c r="AD307" t="s">
        <v>79</v>
      </c>
      <c r="AE307" s="21">
        <v>109</v>
      </c>
      <c r="AF307" s="21">
        <v>15</v>
      </c>
      <c r="AG307" t="s">
        <v>89</v>
      </c>
      <c r="AH307" t="s">
        <v>76</v>
      </c>
      <c r="AI307" t="s">
        <v>82</v>
      </c>
      <c r="AJ307" s="14" t="s">
        <v>76</v>
      </c>
      <c r="AK307" s="23" t="s">
        <v>6</v>
      </c>
      <c r="AL307" s="24" t="s">
        <v>89</v>
      </c>
    </row>
    <row r="308" spans="1:38" x14ac:dyDescent="0.35">
      <c r="A308" s="12">
        <v>44896</v>
      </c>
      <c r="B308" s="13" t="s">
        <v>133</v>
      </c>
      <c r="C308" t="s">
        <v>83</v>
      </c>
      <c r="D308" t="s">
        <v>69</v>
      </c>
      <c r="E308" s="14" t="s">
        <v>1</v>
      </c>
      <c r="F308" s="28">
        <v>44909</v>
      </c>
      <c r="G308" s="17">
        <v>0.92222222222222217</v>
      </c>
      <c r="H308" s="16">
        <v>12</v>
      </c>
      <c r="I308" s="14">
        <v>12</v>
      </c>
      <c r="J308" s="14" t="s">
        <v>65</v>
      </c>
      <c r="K308" s="20">
        <v>10.45</v>
      </c>
      <c r="L308" s="20">
        <f t="shared" si="11"/>
        <v>9.94</v>
      </c>
      <c r="M308" s="28">
        <v>44916</v>
      </c>
      <c r="N308" s="17">
        <v>0.67291666666666661</v>
      </c>
      <c r="O308" s="14" t="s">
        <v>71</v>
      </c>
      <c r="P308" s="14">
        <v>2</v>
      </c>
      <c r="Q308" s="14" t="s">
        <v>75</v>
      </c>
      <c r="R308" s="18" t="s">
        <v>77</v>
      </c>
      <c r="S308" s="21">
        <v>1930000</v>
      </c>
      <c r="T308" s="38" t="s">
        <v>6</v>
      </c>
      <c r="U308" s="39" t="s">
        <v>6</v>
      </c>
      <c r="V308" s="39" t="s">
        <v>6</v>
      </c>
      <c r="W308" s="38" t="s">
        <v>6</v>
      </c>
      <c r="X308" s="38" t="s">
        <v>6</v>
      </c>
      <c r="Y308" s="20">
        <v>0</v>
      </c>
      <c r="Z308" s="20">
        <v>0</v>
      </c>
      <c r="AA308" s="20">
        <v>0</v>
      </c>
      <c r="AB308" s="20">
        <v>0</v>
      </c>
      <c r="AC308" s="20">
        <v>0</v>
      </c>
      <c r="AD308" t="s">
        <v>79</v>
      </c>
      <c r="AE308" s="21">
        <v>105</v>
      </c>
      <c r="AF308" s="21">
        <v>15</v>
      </c>
      <c r="AG308" t="s">
        <v>89</v>
      </c>
      <c r="AH308" t="s">
        <v>76</v>
      </c>
      <c r="AI308" t="s">
        <v>82</v>
      </c>
      <c r="AJ308" s="14" t="s">
        <v>71</v>
      </c>
      <c r="AK308" s="23" t="s">
        <v>141</v>
      </c>
      <c r="AL308" s="24" t="s">
        <v>89</v>
      </c>
    </row>
    <row r="309" spans="1:38" x14ac:dyDescent="0.35">
      <c r="A309" s="12">
        <v>44896</v>
      </c>
      <c r="B309" s="13" t="s">
        <v>133</v>
      </c>
      <c r="C309" t="s">
        <v>83</v>
      </c>
      <c r="D309" t="s">
        <v>69</v>
      </c>
      <c r="E309" s="14" t="s">
        <v>1</v>
      </c>
      <c r="F309" s="28">
        <v>44909</v>
      </c>
      <c r="G309" s="17">
        <v>0.92222222222222217</v>
      </c>
      <c r="H309" s="16">
        <v>12</v>
      </c>
      <c r="I309" s="14">
        <v>12</v>
      </c>
      <c r="J309" s="14" t="s">
        <v>65</v>
      </c>
      <c r="K309" s="20">
        <v>10.45</v>
      </c>
      <c r="L309" s="20">
        <f t="shared" si="11"/>
        <v>9.94</v>
      </c>
      <c r="M309" s="28">
        <v>44916</v>
      </c>
      <c r="N309" s="17">
        <v>0.6791666666666667</v>
      </c>
      <c r="O309" s="14" t="s">
        <v>71</v>
      </c>
      <c r="P309" s="14">
        <v>3</v>
      </c>
      <c r="Q309" s="14" t="s">
        <v>75</v>
      </c>
      <c r="R309" s="18" t="s">
        <v>77</v>
      </c>
      <c r="S309" s="21">
        <v>1750000</v>
      </c>
      <c r="T309" s="38" t="s">
        <v>6</v>
      </c>
      <c r="U309" s="39" t="s">
        <v>6</v>
      </c>
      <c r="V309" s="39" t="s">
        <v>6</v>
      </c>
      <c r="W309" s="38" t="s">
        <v>6</v>
      </c>
      <c r="X309" s="38" t="s">
        <v>6</v>
      </c>
      <c r="Y309" s="20">
        <v>0</v>
      </c>
      <c r="Z309" s="20">
        <v>0</v>
      </c>
      <c r="AA309" s="20">
        <v>0</v>
      </c>
      <c r="AB309" s="20">
        <v>0</v>
      </c>
      <c r="AC309" s="20">
        <v>0</v>
      </c>
      <c r="AD309" t="s">
        <v>79</v>
      </c>
      <c r="AE309" s="21">
        <v>95</v>
      </c>
      <c r="AF309" s="21">
        <v>15</v>
      </c>
      <c r="AG309" t="s">
        <v>89</v>
      </c>
      <c r="AH309" t="s">
        <v>76</v>
      </c>
      <c r="AI309" t="s">
        <v>82</v>
      </c>
      <c r="AJ309" s="14" t="s">
        <v>71</v>
      </c>
      <c r="AK309" s="23" t="s">
        <v>141</v>
      </c>
      <c r="AL309" s="24" t="s">
        <v>89</v>
      </c>
    </row>
    <row r="310" spans="1:38" x14ac:dyDescent="0.35">
      <c r="A310" s="12">
        <v>44896</v>
      </c>
      <c r="B310" s="13" t="s">
        <v>133</v>
      </c>
      <c r="C310" t="s">
        <v>83</v>
      </c>
      <c r="D310" t="s">
        <v>69</v>
      </c>
      <c r="E310" s="14" t="s">
        <v>1</v>
      </c>
      <c r="F310" s="28">
        <v>44909</v>
      </c>
      <c r="G310" s="17">
        <v>0.9277777777777777</v>
      </c>
      <c r="H310" s="16">
        <v>13</v>
      </c>
      <c r="I310" s="14">
        <v>13</v>
      </c>
      <c r="J310" s="14" t="s">
        <v>65</v>
      </c>
      <c r="K310" s="20">
        <v>6.12</v>
      </c>
      <c r="L310" s="20">
        <f t="shared" si="11"/>
        <v>5.61</v>
      </c>
      <c r="M310" s="28">
        <v>44916</v>
      </c>
      <c r="N310" s="17">
        <v>0.68125000000000002</v>
      </c>
      <c r="O310" s="14" t="s">
        <v>71</v>
      </c>
      <c r="P310" s="14">
        <v>1</v>
      </c>
      <c r="Q310" s="14" t="s">
        <v>75</v>
      </c>
      <c r="R310" s="18" t="s">
        <v>77</v>
      </c>
      <c r="S310" s="21">
        <v>1290000</v>
      </c>
      <c r="T310" s="38">
        <f>(_xlfn.STDEV.P(S310:S312)/AVERAGE(S310:S312))*100</f>
        <v>8.8460023573854301</v>
      </c>
      <c r="U310" s="39">
        <f>AVERAGE(S310:S312)</f>
        <v>1146666.6666666667</v>
      </c>
      <c r="V310" s="39">
        <f>U310-$U$274</f>
        <v>1140000</v>
      </c>
      <c r="W310" s="38">
        <f t="shared" si="10"/>
        <v>1.1466666666666667</v>
      </c>
      <c r="X310" s="38">
        <f>W310-$W$274</f>
        <v>1.1400000000000001</v>
      </c>
      <c r="Y310" s="20">
        <v>0</v>
      </c>
      <c r="Z310" s="20">
        <v>0</v>
      </c>
      <c r="AA310" s="20">
        <v>0</v>
      </c>
      <c r="AB310" s="20">
        <v>0</v>
      </c>
      <c r="AC310" s="20">
        <v>0</v>
      </c>
      <c r="AD310" t="s">
        <v>79</v>
      </c>
      <c r="AE310" s="21">
        <v>70</v>
      </c>
      <c r="AF310" s="21">
        <v>15</v>
      </c>
      <c r="AG310" t="s">
        <v>89</v>
      </c>
      <c r="AH310" t="s">
        <v>76</v>
      </c>
      <c r="AI310" t="s">
        <v>82</v>
      </c>
      <c r="AJ310" s="14" t="s">
        <v>76</v>
      </c>
      <c r="AK310" s="23" t="s">
        <v>6</v>
      </c>
      <c r="AL310" s="24" t="s">
        <v>89</v>
      </c>
    </row>
    <row r="311" spans="1:38" x14ac:dyDescent="0.35">
      <c r="A311" s="12">
        <v>44896</v>
      </c>
      <c r="B311" s="13" t="s">
        <v>133</v>
      </c>
      <c r="C311" t="s">
        <v>83</v>
      </c>
      <c r="D311" t="s">
        <v>69</v>
      </c>
      <c r="E311" s="14" t="s">
        <v>1</v>
      </c>
      <c r="F311" s="28">
        <v>44909</v>
      </c>
      <c r="G311" s="17">
        <v>0.9277777777777777</v>
      </c>
      <c r="H311" s="16">
        <v>13</v>
      </c>
      <c r="I311" s="14">
        <v>13</v>
      </c>
      <c r="J311" s="14" t="s">
        <v>65</v>
      </c>
      <c r="K311" s="20">
        <v>6.12</v>
      </c>
      <c r="L311" s="20">
        <f t="shared" si="11"/>
        <v>5.61</v>
      </c>
      <c r="M311" s="28">
        <v>44916</v>
      </c>
      <c r="N311" s="17">
        <v>0.68263888888888891</v>
      </c>
      <c r="O311" s="14" t="s">
        <v>71</v>
      </c>
      <c r="P311" s="14">
        <v>2</v>
      </c>
      <c r="Q311" s="14" t="s">
        <v>75</v>
      </c>
      <c r="R311" s="18" t="s">
        <v>77</v>
      </c>
      <c r="S311" s="21">
        <v>1070000</v>
      </c>
      <c r="T311" s="38" t="s">
        <v>6</v>
      </c>
      <c r="U311" s="39" t="s">
        <v>6</v>
      </c>
      <c r="V311" s="39" t="s">
        <v>6</v>
      </c>
      <c r="W311" s="38" t="s">
        <v>6</v>
      </c>
      <c r="X311" s="38" t="s">
        <v>6</v>
      </c>
      <c r="Y311" s="20">
        <v>0</v>
      </c>
      <c r="Z311" s="20">
        <v>0</v>
      </c>
      <c r="AA311" s="20">
        <v>0</v>
      </c>
      <c r="AB311" s="20">
        <v>0</v>
      </c>
      <c r="AC311" s="20">
        <v>0</v>
      </c>
      <c r="AD311" t="s">
        <v>79</v>
      </c>
      <c r="AE311" s="21">
        <v>58</v>
      </c>
      <c r="AF311" s="21">
        <v>15</v>
      </c>
      <c r="AG311" t="s">
        <v>89</v>
      </c>
      <c r="AH311" t="s">
        <v>76</v>
      </c>
      <c r="AI311" t="s">
        <v>82</v>
      </c>
      <c r="AJ311" s="14" t="s">
        <v>71</v>
      </c>
      <c r="AK311" s="23" t="s">
        <v>141</v>
      </c>
      <c r="AL311" s="24" t="s">
        <v>89</v>
      </c>
    </row>
    <row r="312" spans="1:38" x14ac:dyDescent="0.35">
      <c r="A312" s="12">
        <v>44896</v>
      </c>
      <c r="B312" s="13" t="s">
        <v>133</v>
      </c>
      <c r="C312" t="s">
        <v>83</v>
      </c>
      <c r="D312" t="s">
        <v>69</v>
      </c>
      <c r="E312" s="14" t="s">
        <v>1</v>
      </c>
      <c r="F312" s="28">
        <v>44909</v>
      </c>
      <c r="G312" s="17">
        <v>0.9277777777777777</v>
      </c>
      <c r="H312" s="16">
        <v>13</v>
      </c>
      <c r="I312" s="14">
        <v>13</v>
      </c>
      <c r="J312" s="14" t="s">
        <v>65</v>
      </c>
      <c r="K312" s="20">
        <v>6.12</v>
      </c>
      <c r="L312" s="20">
        <f t="shared" si="11"/>
        <v>5.61</v>
      </c>
      <c r="M312" s="28">
        <v>44916</v>
      </c>
      <c r="N312" s="17">
        <v>0.68333333333333324</v>
      </c>
      <c r="O312" s="14" t="s">
        <v>71</v>
      </c>
      <c r="P312" s="14">
        <v>3</v>
      </c>
      <c r="Q312" s="14" t="s">
        <v>75</v>
      </c>
      <c r="R312" s="18" t="s">
        <v>77</v>
      </c>
      <c r="S312" s="21">
        <v>1080000</v>
      </c>
      <c r="T312" s="38" t="s">
        <v>6</v>
      </c>
      <c r="U312" s="39" t="s">
        <v>6</v>
      </c>
      <c r="V312" s="39" t="s">
        <v>6</v>
      </c>
      <c r="W312" s="38" t="s">
        <v>6</v>
      </c>
      <c r="X312" s="38" t="s">
        <v>6</v>
      </c>
      <c r="Y312" s="20">
        <v>0</v>
      </c>
      <c r="Z312" s="20">
        <v>0</v>
      </c>
      <c r="AA312" s="20">
        <v>0</v>
      </c>
      <c r="AB312" s="20">
        <v>0</v>
      </c>
      <c r="AC312" s="20">
        <v>0</v>
      </c>
      <c r="AD312" t="s">
        <v>79</v>
      </c>
      <c r="AE312" s="21">
        <v>59</v>
      </c>
      <c r="AF312" s="21">
        <v>15</v>
      </c>
      <c r="AG312" t="s">
        <v>89</v>
      </c>
      <c r="AH312" t="s">
        <v>76</v>
      </c>
      <c r="AI312" t="s">
        <v>82</v>
      </c>
      <c r="AJ312" s="14" t="s">
        <v>71</v>
      </c>
      <c r="AK312" s="23" t="s">
        <v>141</v>
      </c>
      <c r="AL312" s="24" t="s">
        <v>89</v>
      </c>
    </row>
    <row r="313" spans="1:38" x14ac:dyDescent="0.35">
      <c r="A313" s="12">
        <v>44896</v>
      </c>
      <c r="B313" s="13" t="s">
        <v>133</v>
      </c>
      <c r="C313" t="s">
        <v>83</v>
      </c>
      <c r="D313" t="s">
        <v>69</v>
      </c>
      <c r="E313" s="14" t="s">
        <v>1</v>
      </c>
      <c r="F313" s="28">
        <v>44909</v>
      </c>
      <c r="G313" s="17">
        <v>0.93263888888888891</v>
      </c>
      <c r="H313" s="16">
        <v>14</v>
      </c>
      <c r="I313" s="14">
        <v>14</v>
      </c>
      <c r="J313" s="14" t="s">
        <v>65</v>
      </c>
      <c r="K313" s="20">
        <v>5.7</v>
      </c>
      <c r="L313" s="20">
        <f t="shared" si="11"/>
        <v>5.19</v>
      </c>
      <c r="M313" s="28">
        <v>44917</v>
      </c>
      <c r="N313" s="17">
        <v>0.43541666666666662</v>
      </c>
      <c r="O313" s="14" t="s">
        <v>71</v>
      </c>
      <c r="P313" s="14">
        <v>1</v>
      </c>
      <c r="Q313" s="14" t="s">
        <v>75</v>
      </c>
      <c r="R313" s="18" t="s">
        <v>77</v>
      </c>
      <c r="S313" s="21">
        <v>850000</v>
      </c>
      <c r="T313" s="38">
        <f>(_xlfn.STDEV.P(S313:S315)/AVERAGE(S313:S315))*100</f>
        <v>4.4522449626116254</v>
      </c>
      <c r="U313" s="39">
        <f>AVERAGE(S313:S315)</f>
        <v>866666.66666666663</v>
      </c>
      <c r="V313" s="39">
        <f>U313-$U$274</f>
        <v>860000</v>
      </c>
      <c r="W313" s="38">
        <f t="shared" si="10"/>
        <v>0.86666666666666659</v>
      </c>
      <c r="X313" s="38">
        <f>W313-$W$274</f>
        <v>0.85999999999999988</v>
      </c>
      <c r="Y313" s="20">
        <v>0</v>
      </c>
      <c r="Z313" s="20">
        <v>0</v>
      </c>
      <c r="AA313" s="20">
        <v>0</v>
      </c>
      <c r="AB313" s="20">
        <v>0</v>
      </c>
      <c r="AC313" s="20">
        <v>0</v>
      </c>
      <c r="AD313" t="s">
        <v>79</v>
      </c>
      <c r="AE313" s="21">
        <v>46</v>
      </c>
      <c r="AF313" s="21">
        <v>15</v>
      </c>
      <c r="AG313" t="s">
        <v>89</v>
      </c>
      <c r="AH313" t="s">
        <v>76</v>
      </c>
      <c r="AI313" t="s">
        <v>82</v>
      </c>
      <c r="AJ313" s="14" t="s">
        <v>76</v>
      </c>
      <c r="AK313" s="23" t="s">
        <v>6</v>
      </c>
      <c r="AL313" s="24" t="s">
        <v>89</v>
      </c>
    </row>
    <row r="314" spans="1:38" x14ac:dyDescent="0.35">
      <c r="A314" s="12">
        <v>44896</v>
      </c>
      <c r="B314" s="13" t="s">
        <v>133</v>
      </c>
      <c r="C314" t="s">
        <v>83</v>
      </c>
      <c r="D314" t="s">
        <v>69</v>
      </c>
      <c r="E314" s="14" t="s">
        <v>1</v>
      </c>
      <c r="F314" s="28">
        <v>44909</v>
      </c>
      <c r="G314" s="17">
        <v>0.93263888888888891</v>
      </c>
      <c r="H314" s="16">
        <v>14</v>
      </c>
      <c r="I314" s="14">
        <v>14</v>
      </c>
      <c r="J314" s="14" t="s">
        <v>65</v>
      </c>
      <c r="K314" s="20">
        <v>5.7</v>
      </c>
      <c r="L314" s="20">
        <f t="shared" si="11"/>
        <v>5.19</v>
      </c>
      <c r="M314" s="28">
        <v>44917</v>
      </c>
      <c r="N314" s="17">
        <v>0.4381944444444445</v>
      </c>
      <c r="O314" s="14" t="s">
        <v>71</v>
      </c>
      <c r="P314" s="14">
        <v>2</v>
      </c>
      <c r="Q314" s="14" t="s">
        <v>75</v>
      </c>
      <c r="R314" s="18" t="s">
        <v>77</v>
      </c>
      <c r="S314" s="21">
        <v>920000</v>
      </c>
      <c r="T314" s="38" t="s">
        <v>6</v>
      </c>
      <c r="U314" s="39" t="s">
        <v>6</v>
      </c>
      <c r="V314" s="39" t="s">
        <v>6</v>
      </c>
      <c r="W314" s="38" t="s">
        <v>6</v>
      </c>
      <c r="X314" s="38" t="s">
        <v>6</v>
      </c>
      <c r="Y314" s="20">
        <v>0</v>
      </c>
      <c r="Z314" s="20">
        <v>0</v>
      </c>
      <c r="AA314" s="20">
        <v>0</v>
      </c>
      <c r="AB314" s="20">
        <v>0</v>
      </c>
      <c r="AC314" s="20">
        <v>0</v>
      </c>
      <c r="AD314" t="s">
        <v>79</v>
      </c>
      <c r="AE314" s="21">
        <v>50</v>
      </c>
      <c r="AF314" s="21">
        <v>15</v>
      </c>
      <c r="AG314" t="s">
        <v>89</v>
      </c>
      <c r="AH314" t="s">
        <v>76</v>
      </c>
      <c r="AI314" t="s">
        <v>82</v>
      </c>
      <c r="AJ314" s="14" t="s">
        <v>71</v>
      </c>
      <c r="AK314" s="23" t="s">
        <v>141</v>
      </c>
      <c r="AL314" s="24" t="s">
        <v>89</v>
      </c>
    </row>
    <row r="315" spans="1:38" x14ac:dyDescent="0.35">
      <c r="A315" s="12">
        <v>44896</v>
      </c>
      <c r="B315" s="13" t="s">
        <v>133</v>
      </c>
      <c r="C315" t="s">
        <v>83</v>
      </c>
      <c r="D315" t="s">
        <v>69</v>
      </c>
      <c r="E315" s="14" t="s">
        <v>1</v>
      </c>
      <c r="F315" s="28">
        <v>44909</v>
      </c>
      <c r="G315" s="17">
        <v>0.93263888888888891</v>
      </c>
      <c r="H315" s="16">
        <v>14</v>
      </c>
      <c r="I315" s="14">
        <v>14</v>
      </c>
      <c r="J315" s="14" t="s">
        <v>65</v>
      </c>
      <c r="K315" s="20">
        <v>5.7</v>
      </c>
      <c r="L315" s="20">
        <f t="shared" si="11"/>
        <v>5.19</v>
      </c>
      <c r="M315" s="28">
        <v>44917</v>
      </c>
      <c r="N315" s="17">
        <v>0.44097222222222227</v>
      </c>
      <c r="O315" s="14" t="s">
        <v>71</v>
      </c>
      <c r="P315" s="14">
        <v>3</v>
      </c>
      <c r="Q315" s="14" t="s">
        <v>75</v>
      </c>
      <c r="R315" s="18" t="s">
        <v>77</v>
      </c>
      <c r="S315" s="21">
        <v>830000</v>
      </c>
      <c r="T315" s="38" t="s">
        <v>6</v>
      </c>
      <c r="U315" s="39" t="s">
        <v>6</v>
      </c>
      <c r="V315" s="39" t="s">
        <v>6</v>
      </c>
      <c r="W315" s="38" t="s">
        <v>6</v>
      </c>
      <c r="X315" s="38" t="s">
        <v>6</v>
      </c>
      <c r="Y315" s="20">
        <v>0</v>
      </c>
      <c r="Z315" s="20">
        <v>0</v>
      </c>
      <c r="AA315" s="20">
        <v>0</v>
      </c>
      <c r="AB315" s="20">
        <v>0</v>
      </c>
      <c r="AC315" s="20">
        <v>0</v>
      </c>
      <c r="AD315" t="s">
        <v>79</v>
      </c>
      <c r="AE315" s="21">
        <v>45</v>
      </c>
      <c r="AF315" s="21">
        <v>15</v>
      </c>
      <c r="AG315" t="s">
        <v>89</v>
      </c>
      <c r="AH315" t="s">
        <v>76</v>
      </c>
      <c r="AI315" t="s">
        <v>82</v>
      </c>
      <c r="AJ315" s="14" t="s">
        <v>71</v>
      </c>
      <c r="AK315" s="23" t="s">
        <v>141</v>
      </c>
      <c r="AL315" s="24" t="s">
        <v>89</v>
      </c>
    </row>
    <row r="316" spans="1:38" s="2" customFormat="1" x14ac:dyDescent="0.35">
      <c r="A316" s="12">
        <v>44896</v>
      </c>
      <c r="B316" s="31" t="s">
        <v>133</v>
      </c>
      <c r="C316" s="2" t="s">
        <v>83</v>
      </c>
      <c r="D316" s="2" t="s">
        <v>69</v>
      </c>
      <c r="E316" s="26" t="s">
        <v>1</v>
      </c>
      <c r="F316" s="32">
        <v>44909</v>
      </c>
      <c r="G316" s="33">
        <v>0.94236111111111109</v>
      </c>
      <c r="H316" s="41">
        <v>15</v>
      </c>
      <c r="I316" s="26">
        <v>15</v>
      </c>
      <c r="J316" s="26" t="s">
        <v>65</v>
      </c>
      <c r="K316" s="29">
        <v>7.63</v>
      </c>
      <c r="L316" s="20">
        <f t="shared" si="11"/>
        <v>7.12</v>
      </c>
      <c r="M316" s="32">
        <v>44917</v>
      </c>
      <c r="N316" s="33">
        <v>0.44513888888888892</v>
      </c>
      <c r="O316" s="26" t="s">
        <v>71</v>
      </c>
      <c r="P316" s="26">
        <v>1</v>
      </c>
      <c r="Q316" s="26" t="s">
        <v>75</v>
      </c>
      <c r="R316" s="27" t="s">
        <v>77</v>
      </c>
      <c r="S316" s="34">
        <v>1270000</v>
      </c>
      <c r="T316" s="38">
        <f>(_xlfn.STDEV.P(S316:S318)/AVERAGE(S316:S318))*100</f>
        <v>9.2788717266625227</v>
      </c>
      <c r="U316" s="39">
        <f>AVERAGE(S316:S318)</f>
        <v>1403333.3333333333</v>
      </c>
      <c r="V316" s="39">
        <f>U316-$U$274</f>
        <v>1396666.6666666665</v>
      </c>
      <c r="W316" s="38">
        <f t="shared" si="10"/>
        <v>1.4033333333333333</v>
      </c>
      <c r="X316" s="38">
        <f>W316-$W$274</f>
        <v>1.3966666666666667</v>
      </c>
      <c r="Y316" s="29">
        <v>0</v>
      </c>
      <c r="Z316" s="29">
        <v>0</v>
      </c>
      <c r="AA316" s="29">
        <v>0</v>
      </c>
      <c r="AB316" s="29">
        <v>0</v>
      </c>
      <c r="AC316" s="29">
        <v>0</v>
      </c>
      <c r="AD316" s="2" t="s">
        <v>79</v>
      </c>
      <c r="AE316" s="34">
        <v>69</v>
      </c>
      <c r="AF316" s="34">
        <v>15</v>
      </c>
      <c r="AG316" s="2" t="s">
        <v>80</v>
      </c>
      <c r="AH316" s="2" t="s">
        <v>76</v>
      </c>
      <c r="AI316" s="2" t="s">
        <v>82</v>
      </c>
      <c r="AJ316" s="14" t="s">
        <v>76</v>
      </c>
      <c r="AK316" s="23" t="s">
        <v>6</v>
      </c>
      <c r="AL316" s="24" t="s">
        <v>89</v>
      </c>
    </row>
    <row r="317" spans="1:38" s="2" customFormat="1" x14ac:dyDescent="0.35">
      <c r="A317" s="12">
        <v>44896</v>
      </c>
      <c r="B317" s="31" t="s">
        <v>133</v>
      </c>
      <c r="C317" s="2" t="s">
        <v>83</v>
      </c>
      <c r="D317" s="2" t="s">
        <v>69</v>
      </c>
      <c r="E317" s="26" t="s">
        <v>1</v>
      </c>
      <c r="F317" s="32">
        <v>44909</v>
      </c>
      <c r="G317" s="33">
        <v>0.94236111111111109</v>
      </c>
      <c r="H317" s="41">
        <v>15</v>
      </c>
      <c r="I317" s="26">
        <v>15</v>
      </c>
      <c r="J317" s="26" t="s">
        <v>65</v>
      </c>
      <c r="K317" s="29">
        <v>7.63</v>
      </c>
      <c r="L317" s="20">
        <f t="shared" si="11"/>
        <v>7.12</v>
      </c>
      <c r="M317" s="32">
        <v>44917</v>
      </c>
      <c r="N317" s="33">
        <v>0.44791666666666669</v>
      </c>
      <c r="O317" s="26" t="s">
        <v>71</v>
      </c>
      <c r="P317" s="26">
        <v>2</v>
      </c>
      <c r="Q317" s="26" t="s">
        <v>75</v>
      </c>
      <c r="R317" s="27" t="s">
        <v>77</v>
      </c>
      <c r="S317" s="34">
        <v>1580000</v>
      </c>
      <c r="T317" s="38" t="s">
        <v>6</v>
      </c>
      <c r="U317" s="39" t="s">
        <v>6</v>
      </c>
      <c r="V317" s="39" t="s">
        <v>6</v>
      </c>
      <c r="W317" s="38" t="s">
        <v>6</v>
      </c>
      <c r="X317" s="38" t="s">
        <v>6</v>
      </c>
      <c r="Y317" s="29">
        <v>0</v>
      </c>
      <c r="Z317" s="29">
        <v>0</v>
      </c>
      <c r="AA317" s="29">
        <v>0</v>
      </c>
      <c r="AB317" s="29">
        <v>0</v>
      </c>
      <c r="AC317" s="29">
        <v>0</v>
      </c>
      <c r="AD317" s="2" t="s">
        <v>79</v>
      </c>
      <c r="AE317" s="34">
        <v>86</v>
      </c>
      <c r="AF317" s="34">
        <v>15</v>
      </c>
      <c r="AG317" s="2" t="s">
        <v>80</v>
      </c>
      <c r="AH317" s="2" t="s">
        <v>76</v>
      </c>
      <c r="AI317" s="2" t="s">
        <v>82</v>
      </c>
      <c r="AJ317" s="14" t="s">
        <v>71</v>
      </c>
      <c r="AK317" s="23" t="s">
        <v>141</v>
      </c>
      <c r="AL317" s="24" t="s">
        <v>89</v>
      </c>
    </row>
    <row r="318" spans="1:38" s="2" customFormat="1" x14ac:dyDescent="0.35">
      <c r="A318" s="12">
        <v>44896</v>
      </c>
      <c r="B318" s="31" t="s">
        <v>133</v>
      </c>
      <c r="C318" s="2" t="s">
        <v>83</v>
      </c>
      <c r="D318" s="2" t="s">
        <v>69</v>
      </c>
      <c r="E318" s="26" t="s">
        <v>1</v>
      </c>
      <c r="F318" s="32">
        <v>44909</v>
      </c>
      <c r="G318" s="33">
        <v>0.94236111111111109</v>
      </c>
      <c r="H318" s="41">
        <v>15</v>
      </c>
      <c r="I318" s="26">
        <v>15</v>
      </c>
      <c r="J318" s="26" t="s">
        <v>65</v>
      </c>
      <c r="K318" s="29">
        <v>7.63</v>
      </c>
      <c r="L318" s="20">
        <f t="shared" si="11"/>
        <v>7.12</v>
      </c>
      <c r="M318" s="32">
        <v>44917</v>
      </c>
      <c r="N318" s="33">
        <v>0.45</v>
      </c>
      <c r="O318" s="26" t="s">
        <v>71</v>
      </c>
      <c r="P318" s="26">
        <v>3</v>
      </c>
      <c r="Q318" s="26" t="s">
        <v>75</v>
      </c>
      <c r="R318" s="27" t="s">
        <v>77</v>
      </c>
      <c r="S318" s="34">
        <v>1360000</v>
      </c>
      <c r="T318" s="38" t="s">
        <v>6</v>
      </c>
      <c r="U318" s="39" t="s">
        <v>6</v>
      </c>
      <c r="V318" s="39" t="s">
        <v>6</v>
      </c>
      <c r="W318" s="38" t="s">
        <v>6</v>
      </c>
      <c r="X318" s="38" t="s">
        <v>6</v>
      </c>
      <c r="Y318" s="29">
        <v>0</v>
      </c>
      <c r="Z318" s="29">
        <v>0</v>
      </c>
      <c r="AA318" s="29">
        <v>0</v>
      </c>
      <c r="AB318" s="29">
        <v>0</v>
      </c>
      <c r="AC318" s="29">
        <v>0</v>
      </c>
      <c r="AD318" s="2" t="s">
        <v>79</v>
      </c>
      <c r="AE318" s="34">
        <v>74</v>
      </c>
      <c r="AF318" s="34">
        <v>15</v>
      </c>
      <c r="AG318" s="2" t="s">
        <v>80</v>
      </c>
      <c r="AH318" s="2" t="s">
        <v>76</v>
      </c>
      <c r="AI318" s="2" t="s">
        <v>82</v>
      </c>
      <c r="AJ318" s="14" t="s">
        <v>71</v>
      </c>
      <c r="AK318" s="23" t="s">
        <v>141</v>
      </c>
      <c r="AL318" s="24" t="s">
        <v>89</v>
      </c>
    </row>
    <row r="319" spans="1:38" x14ac:dyDescent="0.35">
      <c r="A319" s="12">
        <v>44896</v>
      </c>
      <c r="B319" s="13" t="s">
        <v>133</v>
      </c>
      <c r="C319" t="s">
        <v>83</v>
      </c>
      <c r="D319" t="s">
        <v>69</v>
      </c>
      <c r="E319" s="14" t="s">
        <v>1</v>
      </c>
      <c r="F319" s="28">
        <v>44909</v>
      </c>
      <c r="G319" s="17">
        <v>0.95694444444444438</v>
      </c>
      <c r="H319" s="16">
        <v>16</v>
      </c>
      <c r="I319" s="14">
        <v>16</v>
      </c>
      <c r="J319" s="14" t="s">
        <v>65</v>
      </c>
      <c r="K319" s="20">
        <v>3.6</v>
      </c>
      <c r="L319" s="20">
        <f t="shared" si="11"/>
        <v>3.09</v>
      </c>
      <c r="M319" s="28">
        <v>44917</v>
      </c>
      <c r="N319" s="17">
        <v>0.45694444444444443</v>
      </c>
      <c r="O319" s="14" t="s">
        <v>71</v>
      </c>
      <c r="P319" s="14">
        <v>1</v>
      </c>
      <c r="Q319" s="14" t="s">
        <v>75</v>
      </c>
      <c r="R319" s="18" t="s">
        <v>77</v>
      </c>
      <c r="S319" s="21">
        <v>500000</v>
      </c>
      <c r="T319" s="38">
        <f>(_xlfn.STDEV.P(S319:S321)/AVERAGE(S319:S321))*100</f>
        <v>23.241475964020651</v>
      </c>
      <c r="U319" s="39">
        <f>AVERAGE(S319:S321)</f>
        <v>380000</v>
      </c>
      <c r="V319" s="39">
        <f>U319-$U$274</f>
        <v>373333.33333333331</v>
      </c>
      <c r="W319" s="38">
        <f t="shared" si="10"/>
        <v>0.38</v>
      </c>
      <c r="X319" s="38">
        <f>W319-$W$274</f>
        <v>0.37333333333333335</v>
      </c>
      <c r="Y319" s="20">
        <v>0</v>
      </c>
      <c r="Z319" s="20">
        <v>0</v>
      </c>
      <c r="AA319" s="20">
        <v>0</v>
      </c>
      <c r="AB319" s="20">
        <v>0</v>
      </c>
      <c r="AC319" s="20">
        <v>0</v>
      </c>
      <c r="AD319" t="s">
        <v>79</v>
      </c>
      <c r="AE319" s="21">
        <v>27</v>
      </c>
      <c r="AF319" s="21">
        <v>15</v>
      </c>
      <c r="AG319" t="s">
        <v>89</v>
      </c>
      <c r="AH319" t="s">
        <v>76</v>
      </c>
      <c r="AI319" t="s">
        <v>82</v>
      </c>
      <c r="AJ319" s="14" t="s">
        <v>76</v>
      </c>
      <c r="AK319" s="23" t="s">
        <v>6</v>
      </c>
      <c r="AL319" s="24" t="s">
        <v>89</v>
      </c>
    </row>
    <row r="320" spans="1:38" x14ac:dyDescent="0.35">
      <c r="A320" s="12">
        <v>44896</v>
      </c>
      <c r="B320" s="13" t="s">
        <v>133</v>
      </c>
      <c r="C320" t="s">
        <v>83</v>
      </c>
      <c r="D320" t="s">
        <v>69</v>
      </c>
      <c r="E320" s="14" t="s">
        <v>1</v>
      </c>
      <c r="F320" s="28">
        <v>44909</v>
      </c>
      <c r="G320" s="17">
        <v>0.95694444444444438</v>
      </c>
      <c r="H320" s="16">
        <v>16</v>
      </c>
      <c r="I320" s="14">
        <v>16</v>
      </c>
      <c r="J320" s="14" t="s">
        <v>65</v>
      </c>
      <c r="K320" s="20">
        <v>3.6</v>
      </c>
      <c r="L320" s="20">
        <f t="shared" si="11"/>
        <v>3.09</v>
      </c>
      <c r="M320" s="28">
        <v>44917</v>
      </c>
      <c r="N320" s="17">
        <v>0.4597222222222222</v>
      </c>
      <c r="O320" s="14" t="s">
        <v>71</v>
      </c>
      <c r="P320" s="14">
        <v>2</v>
      </c>
      <c r="Q320" s="14" t="s">
        <v>75</v>
      </c>
      <c r="R320" s="18" t="s">
        <v>77</v>
      </c>
      <c r="S320" s="21">
        <v>290000</v>
      </c>
      <c r="T320" s="38" t="s">
        <v>6</v>
      </c>
      <c r="U320" s="39" t="s">
        <v>6</v>
      </c>
      <c r="V320" s="39" t="s">
        <v>6</v>
      </c>
      <c r="W320" s="38" t="s">
        <v>6</v>
      </c>
      <c r="X320" s="38" t="s">
        <v>6</v>
      </c>
      <c r="Y320" s="20">
        <v>0</v>
      </c>
      <c r="Z320" s="20">
        <v>0</v>
      </c>
      <c r="AA320" s="20">
        <v>0</v>
      </c>
      <c r="AB320" s="20">
        <v>0</v>
      </c>
      <c r="AC320" s="20">
        <v>0</v>
      </c>
      <c r="AD320" t="s">
        <v>79</v>
      </c>
      <c r="AE320" s="21">
        <v>16</v>
      </c>
      <c r="AF320" s="21">
        <v>15</v>
      </c>
      <c r="AG320" t="s">
        <v>89</v>
      </c>
      <c r="AH320" t="s">
        <v>76</v>
      </c>
      <c r="AI320" t="s">
        <v>82</v>
      </c>
      <c r="AJ320" s="14" t="s">
        <v>71</v>
      </c>
      <c r="AK320" s="23" t="s">
        <v>141</v>
      </c>
      <c r="AL320" s="24" t="s">
        <v>89</v>
      </c>
    </row>
    <row r="321" spans="1:38" x14ac:dyDescent="0.35">
      <c r="A321" s="12">
        <v>44896</v>
      </c>
      <c r="B321" s="13" t="s">
        <v>133</v>
      </c>
      <c r="C321" t="s">
        <v>83</v>
      </c>
      <c r="D321" t="s">
        <v>69</v>
      </c>
      <c r="E321" s="14" t="s">
        <v>1</v>
      </c>
      <c r="F321" s="28">
        <v>44909</v>
      </c>
      <c r="G321" s="17">
        <v>0.95694444444444438</v>
      </c>
      <c r="H321" s="16">
        <v>16</v>
      </c>
      <c r="I321" s="14">
        <v>16</v>
      </c>
      <c r="J321" s="14" t="s">
        <v>65</v>
      </c>
      <c r="K321" s="20">
        <v>3.6</v>
      </c>
      <c r="L321" s="20">
        <f t="shared" si="11"/>
        <v>3.09</v>
      </c>
      <c r="M321" s="28">
        <v>44917</v>
      </c>
      <c r="N321" s="17">
        <v>0.46111111111111108</v>
      </c>
      <c r="O321" s="14" t="s">
        <v>71</v>
      </c>
      <c r="P321" s="14">
        <v>3</v>
      </c>
      <c r="Q321" s="14" t="s">
        <v>75</v>
      </c>
      <c r="R321" s="18" t="s">
        <v>77</v>
      </c>
      <c r="S321" s="21">
        <v>350000</v>
      </c>
      <c r="T321" s="38" t="s">
        <v>6</v>
      </c>
      <c r="U321" s="39" t="s">
        <v>6</v>
      </c>
      <c r="V321" s="39" t="s">
        <v>6</v>
      </c>
      <c r="W321" s="38" t="s">
        <v>6</v>
      </c>
      <c r="X321" s="38" t="s">
        <v>6</v>
      </c>
      <c r="Y321" s="20">
        <v>0</v>
      </c>
      <c r="Z321" s="20">
        <v>0</v>
      </c>
      <c r="AA321" s="20">
        <v>0</v>
      </c>
      <c r="AB321" s="20">
        <v>0</v>
      </c>
      <c r="AC321" s="20">
        <v>0</v>
      </c>
      <c r="AD321" t="s">
        <v>79</v>
      </c>
      <c r="AE321" s="21">
        <v>19</v>
      </c>
      <c r="AF321" s="21">
        <v>15</v>
      </c>
      <c r="AG321" t="s">
        <v>89</v>
      </c>
      <c r="AH321" t="s">
        <v>76</v>
      </c>
      <c r="AI321" t="s">
        <v>82</v>
      </c>
      <c r="AJ321" s="14" t="s">
        <v>71</v>
      </c>
      <c r="AK321" s="23" t="s">
        <v>141</v>
      </c>
      <c r="AL321" s="24" t="s">
        <v>89</v>
      </c>
    </row>
    <row r="322" spans="1:38" x14ac:dyDescent="0.35">
      <c r="A322" s="12">
        <v>44896</v>
      </c>
      <c r="B322" s="13" t="s">
        <v>133</v>
      </c>
      <c r="C322" t="s">
        <v>83</v>
      </c>
      <c r="D322" t="s">
        <v>69</v>
      </c>
      <c r="E322" s="14" t="s">
        <v>1</v>
      </c>
      <c r="F322" s="28">
        <v>44909</v>
      </c>
      <c r="G322" s="17">
        <v>0.95972222222222225</v>
      </c>
      <c r="H322" s="16">
        <v>17</v>
      </c>
      <c r="I322" s="14">
        <v>17</v>
      </c>
      <c r="J322" s="14" t="s">
        <v>65</v>
      </c>
      <c r="K322" s="14" t="s">
        <v>6</v>
      </c>
      <c r="L322" s="15" t="s">
        <v>6</v>
      </c>
      <c r="M322" s="15" t="s">
        <v>6</v>
      </c>
      <c r="N322" s="15" t="s">
        <v>6</v>
      </c>
      <c r="O322" s="14" t="s">
        <v>6</v>
      </c>
      <c r="P322" s="14">
        <v>1</v>
      </c>
      <c r="Q322" s="14" t="s">
        <v>75</v>
      </c>
      <c r="R322" s="14" t="s">
        <v>6</v>
      </c>
      <c r="S322" s="21" t="s">
        <v>6</v>
      </c>
      <c r="T322" s="39" t="s">
        <v>6</v>
      </c>
      <c r="U322" s="39" t="s">
        <v>6</v>
      </c>
      <c r="V322" s="39" t="s">
        <v>6</v>
      </c>
      <c r="W322" s="40" t="s">
        <v>6</v>
      </c>
      <c r="X322" s="38" t="s">
        <v>6</v>
      </c>
      <c r="Y322" s="15" t="s">
        <v>6</v>
      </c>
      <c r="Z322" s="15" t="s">
        <v>6</v>
      </c>
      <c r="AA322" s="15" t="s">
        <v>6</v>
      </c>
      <c r="AB322" s="15" t="s">
        <v>6</v>
      </c>
      <c r="AC322" s="15" t="s">
        <v>6</v>
      </c>
      <c r="AD322" s="35" t="s">
        <v>6</v>
      </c>
      <c r="AE322" s="15" t="s">
        <v>6</v>
      </c>
      <c r="AF322" s="15" t="s">
        <v>6</v>
      </c>
      <c r="AG322" s="2" t="s">
        <v>87</v>
      </c>
      <c r="AH322" t="s">
        <v>6</v>
      </c>
      <c r="AI322" t="s">
        <v>82</v>
      </c>
      <c r="AJ322" s="14" t="s">
        <v>71</v>
      </c>
      <c r="AK322" s="23" t="s">
        <v>87</v>
      </c>
    </row>
    <row r="323" spans="1:38" x14ac:dyDescent="0.35">
      <c r="A323" s="12">
        <v>44896</v>
      </c>
      <c r="B323" s="13" t="s">
        <v>133</v>
      </c>
      <c r="C323" t="s">
        <v>83</v>
      </c>
      <c r="D323" t="s">
        <v>69</v>
      </c>
      <c r="E323" s="14" t="s">
        <v>1</v>
      </c>
      <c r="F323" s="28">
        <v>44909</v>
      </c>
      <c r="G323" s="17">
        <v>0.95972222222222225</v>
      </c>
      <c r="H323" s="16">
        <v>17</v>
      </c>
      <c r="I323" s="14">
        <v>17</v>
      </c>
      <c r="J323" s="14" t="s">
        <v>65</v>
      </c>
      <c r="K323" s="14" t="s">
        <v>6</v>
      </c>
      <c r="L323" s="15" t="s">
        <v>6</v>
      </c>
      <c r="M323" s="15" t="s">
        <v>6</v>
      </c>
      <c r="N323" s="15" t="s">
        <v>6</v>
      </c>
      <c r="O323" s="14" t="s">
        <v>6</v>
      </c>
      <c r="P323" s="14">
        <v>2</v>
      </c>
      <c r="Q323" s="14" t="s">
        <v>75</v>
      </c>
      <c r="R323" s="14" t="s">
        <v>6</v>
      </c>
      <c r="S323" s="21" t="s">
        <v>6</v>
      </c>
      <c r="T323" s="38" t="s">
        <v>6</v>
      </c>
      <c r="U323" s="39" t="s">
        <v>6</v>
      </c>
      <c r="V323" s="39" t="s">
        <v>6</v>
      </c>
      <c r="W323" s="38" t="s">
        <v>6</v>
      </c>
      <c r="X323" s="38" t="s">
        <v>6</v>
      </c>
      <c r="Y323" s="15" t="s">
        <v>6</v>
      </c>
      <c r="Z323" s="15" t="s">
        <v>6</v>
      </c>
      <c r="AA323" s="15" t="s">
        <v>6</v>
      </c>
      <c r="AB323" s="15" t="s">
        <v>6</v>
      </c>
      <c r="AC323" s="15" t="s">
        <v>6</v>
      </c>
      <c r="AD323" s="35" t="s">
        <v>6</v>
      </c>
      <c r="AE323" s="15" t="s">
        <v>6</v>
      </c>
      <c r="AF323" s="15" t="s">
        <v>6</v>
      </c>
      <c r="AG323" s="2" t="s">
        <v>87</v>
      </c>
      <c r="AH323" t="s">
        <v>6</v>
      </c>
      <c r="AI323" t="s">
        <v>82</v>
      </c>
      <c r="AJ323" s="14" t="s">
        <v>71</v>
      </c>
      <c r="AK323" s="23" t="s">
        <v>87</v>
      </c>
    </row>
    <row r="324" spans="1:38" x14ac:dyDescent="0.35">
      <c r="A324" s="12">
        <v>44896</v>
      </c>
      <c r="B324" s="13" t="s">
        <v>133</v>
      </c>
      <c r="C324" t="s">
        <v>83</v>
      </c>
      <c r="D324" t="s">
        <v>69</v>
      </c>
      <c r="E324" s="14" t="s">
        <v>1</v>
      </c>
      <c r="F324" s="28">
        <v>44909</v>
      </c>
      <c r="G324" s="17">
        <v>0.95972222222222225</v>
      </c>
      <c r="H324" s="16">
        <v>17</v>
      </c>
      <c r="I324" s="14">
        <v>17</v>
      </c>
      <c r="J324" s="14" t="s">
        <v>65</v>
      </c>
      <c r="K324" s="14" t="s">
        <v>6</v>
      </c>
      <c r="L324" s="15" t="s">
        <v>6</v>
      </c>
      <c r="M324" s="15" t="s">
        <v>6</v>
      </c>
      <c r="N324" s="15" t="s">
        <v>6</v>
      </c>
      <c r="O324" s="14" t="s">
        <v>6</v>
      </c>
      <c r="P324" s="14">
        <v>3</v>
      </c>
      <c r="Q324" s="14" t="s">
        <v>75</v>
      </c>
      <c r="R324" s="14" t="s">
        <v>6</v>
      </c>
      <c r="S324" s="21" t="s">
        <v>6</v>
      </c>
      <c r="T324" s="38" t="s">
        <v>6</v>
      </c>
      <c r="U324" s="39" t="s">
        <v>6</v>
      </c>
      <c r="V324" s="39" t="s">
        <v>6</v>
      </c>
      <c r="W324" s="38" t="s">
        <v>6</v>
      </c>
      <c r="X324" s="38" t="s">
        <v>6</v>
      </c>
      <c r="Y324" s="15" t="s">
        <v>6</v>
      </c>
      <c r="Z324" s="15" t="s">
        <v>6</v>
      </c>
      <c r="AA324" s="15" t="s">
        <v>6</v>
      </c>
      <c r="AB324" s="15" t="s">
        <v>6</v>
      </c>
      <c r="AC324" s="15" t="s">
        <v>6</v>
      </c>
      <c r="AD324" s="35" t="s">
        <v>6</v>
      </c>
      <c r="AE324" s="15" t="s">
        <v>6</v>
      </c>
      <c r="AF324" s="15" t="s">
        <v>6</v>
      </c>
      <c r="AG324" s="2" t="s">
        <v>87</v>
      </c>
      <c r="AH324" t="s">
        <v>6</v>
      </c>
      <c r="AI324" t="s">
        <v>82</v>
      </c>
      <c r="AJ324" s="14" t="s">
        <v>71</v>
      </c>
      <c r="AK324" s="23" t="s">
        <v>87</v>
      </c>
    </row>
    <row r="325" spans="1:38" x14ac:dyDescent="0.35">
      <c r="A325" s="12">
        <v>44896</v>
      </c>
      <c r="B325" s="13" t="s">
        <v>133</v>
      </c>
      <c r="C325" t="s">
        <v>83</v>
      </c>
      <c r="D325" t="s">
        <v>69</v>
      </c>
      <c r="E325" s="14" t="s">
        <v>1</v>
      </c>
      <c r="F325" s="28">
        <v>44909</v>
      </c>
      <c r="G325" s="17">
        <v>0.96319444444444446</v>
      </c>
      <c r="H325" s="16">
        <v>18</v>
      </c>
      <c r="I325" s="14">
        <v>18</v>
      </c>
      <c r="J325" s="14" t="s">
        <v>65</v>
      </c>
      <c r="K325" s="20">
        <v>2</v>
      </c>
      <c r="L325" s="20">
        <f t="shared" si="11"/>
        <v>1.49</v>
      </c>
      <c r="M325" s="28">
        <v>44917</v>
      </c>
      <c r="N325" s="17">
        <v>0.47222222222222227</v>
      </c>
      <c r="O325" s="14" t="s">
        <v>71</v>
      </c>
      <c r="P325" s="14">
        <v>1</v>
      </c>
      <c r="Q325" s="14" t="s">
        <v>75</v>
      </c>
      <c r="R325" s="18" t="s">
        <v>77</v>
      </c>
      <c r="S325" s="21">
        <v>150000</v>
      </c>
      <c r="T325" s="38">
        <f>(_xlfn.STDEV.P(S325:S327)/AVERAGE(S325:S327))*100</f>
        <v>10.886621079036345</v>
      </c>
      <c r="U325" s="39">
        <f>AVERAGE(S325:S327)</f>
        <v>150000</v>
      </c>
      <c r="V325" s="39">
        <f>U325-$U$274</f>
        <v>143333.33333333334</v>
      </c>
      <c r="W325" s="38">
        <f t="shared" ref="W325:W385" si="12">U325/1000000</f>
        <v>0.15</v>
      </c>
      <c r="X325" s="38">
        <f>W325-$W$274</f>
        <v>0.14333333333333334</v>
      </c>
      <c r="Y325" s="20">
        <v>0</v>
      </c>
      <c r="Z325" s="20">
        <v>0</v>
      </c>
      <c r="AA325" s="20">
        <v>0</v>
      </c>
      <c r="AB325" s="20">
        <v>0</v>
      </c>
      <c r="AC325" s="20">
        <v>0</v>
      </c>
      <c r="AD325" t="s">
        <v>79</v>
      </c>
      <c r="AE325" s="21">
        <v>8</v>
      </c>
      <c r="AF325" s="21">
        <v>15</v>
      </c>
      <c r="AG325" t="s">
        <v>89</v>
      </c>
      <c r="AH325" t="s">
        <v>76</v>
      </c>
      <c r="AI325" t="s">
        <v>82</v>
      </c>
      <c r="AJ325" s="14" t="s">
        <v>76</v>
      </c>
      <c r="AK325" s="23" t="s">
        <v>6</v>
      </c>
      <c r="AL325" s="24" t="s">
        <v>89</v>
      </c>
    </row>
    <row r="326" spans="1:38" x14ac:dyDescent="0.35">
      <c r="A326" s="12">
        <v>44896</v>
      </c>
      <c r="B326" s="13" t="s">
        <v>133</v>
      </c>
      <c r="C326" t="s">
        <v>83</v>
      </c>
      <c r="D326" t="s">
        <v>69</v>
      </c>
      <c r="E326" s="14" t="s">
        <v>1</v>
      </c>
      <c r="F326" s="28">
        <v>44909</v>
      </c>
      <c r="G326" s="17">
        <v>0.96319444444444446</v>
      </c>
      <c r="H326" s="16">
        <v>18</v>
      </c>
      <c r="I326" s="14">
        <v>18</v>
      </c>
      <c r="J326" s="14" t="s">
        <v>65</v>
      </c>
      <c r="K326" s="20">
        <v>2</v>
      </c>
      <c r="L326" s="20">
        <f t="shared" si="11"/>
        <v>1.49</v>
      </c>
      <c r="M326" s="28">
        <v>44917</v>
      </c>
      <c r="N326" s="17">
        <v>0.47430555555555554</v>
      </c>
      <c r="O326" s="14" t="s">
        <v>71</v>
      </c>
      <c r="P326" s="14">
        <v>2</v>
      </c>
      <c r="Q326" s="14" t="s">
        <v>75</v>
      </c>
      <c r="R326" s="18" t="s">
        <v>77</v>
      </c>
      <c r="S326" s="21">
        <v>170000</v>
      </c>
      <c r="T326" s="38" t="s">
        <v>6</v>
      </c>
      <c r="U326" s="39" t="s">
        <v>6</v>
      </c>
      <c r="V326" s="39" t="s">
        <v>6</v>
      </c>
      <c r="W326" s="38" t="s">
        <v>6</v>
      </c>
      <c r="X326" s="38" t="s">
        <v>6</v>
      </c>
      <c r="Y326" s="20">
        <v>0</v>
      </c>
      <c r="Z326" s="20">
        <v>0</v>
      </c>
      <c r="AA326" s="20">
        <v>0</v>
      </c>
      <c r="AB326" s="20">
        <v>0</v>
      </c>
      <c r="AC326" s="20">
        <v>0</v>
      </c>
      <c r="AD326" t="s">
        <v>79</v>
      </c>
      <c r="AE326" s="21">
        <v>9</v>
      </c>
      <c r="AF326" s="21">
        <v>15</v>
      </c>
      <c r="AG326" t="s">
        <v>89</v>
      </c>
      <c r="AH326" t="s">
        <v>76</v>
      </c>
      <c r="AI326" t="s">
        <v>82</v>
      </c>
      <c r="AJ326" s="14" t="s">
        <v>71</v>
      </c>
      <c r="AK326" s="23" t="s">
        <v>141</v>
      </c>
      <c r="AL326" s="24" t="s">
        <v>89</v>
      </c>
    </row>
    <row r="327" spans="1:38" x14ac:dyDescent="0.35">
      <c r="A327" s="12">
        <v>44896</v>
      </c>
      <c r="B327" s="13" t="s">
        <v>133</v>
      </c>
      <c r="C327" t="s">
        <v>83</v>
      </c>
      <c r="D327" t="s">
        <v>69</v>
      </c>
      <c r="E327" s="14" t="s">
        <v>1</v>
      </c>
      <c r="F327" s="28">
        <v>44909</v>
      </c>
      <c r="G327" s="17">
        <v>0.96319444444444446</v>
      </c>
      <c r="H327" s="16">
        <v>18</v>
      </c>
      <c r="I327" s="14">
        <v>18</v>
      </c>
      <c r="J327" s="14" t="s">
        <v>65</v>
      </c>
      <c r="K327" s="20">
        <v>2</v>
      </c>
      <c r="L327" s="20">
        <f t="shared" si="11"/>
        <v>1.49</v>
      </c>
      <c r="M327" s="28">
        <v>44917</v>
      </c>
      <c r="N327" s="17">
        <v>0.4770833333333333</v>
      </c>
      <c r="O327" s="14" t="s">
        <v>71</v>
      </c>
      <c r="P327" s="14">
        <v>3</v>
      </c>
      <c r="Q327" s="14" t="s">
        <v>75</v>
      </c>
      <c r="R327" s="18" t="s">
        <v>77</v>
      </c>
      <c r="S327" s="21">
        <v>130000</v>
      </c>
      <c r="T327" s="38" t="s">
        <v>6</v>
      </c>
      <c r="U327" s="39" t="s">
        <v>6</v>
      </c>
      <c r="V327" s="39" t="s">
        <v>6</v>
      </c>
      <c r="W327" s="38" t="s">
        <v>6</v>
      </c>
      <c r="X327" s="38" t="s">
        <v>6</v>
      </c>
      <c r="Y327" s="20">
        <v>0</v>
      </c>
      <c r="Z327" s="20">
        <v>0</v>
      </c>
      <c r="AA327" s="20">
        <v>0</v>
      </c>
      <c r="AB327" s="20">
        <v>0</v>
      </c>
      <c r="AC327" s="20">
        <v>0</v>
      </c>
      <c r="AD327" t="s">
        <v>79</v>
      </c>
      <c r="AE327" s="21">
        <v>7</v>
      </c>
      <c r="AF327" s="21">
        <v>15</v>
      </c>
      <c r="AG327" t="s">
        <v>89</v>
      </c>
      <c r="AH327" t="s">
        <v>76</v>
      </c>
      <c r="AI327" t="s">
        <v>82</v>
      </c>
      <c r="AJ327" s="14" t="s">
        <v>71</v>
      </c>
      <c r="AK327" s="23" t="s">
        <v>141</v>
      </c>
      <c r="AL327" s="24" t="s">
        <v>89</v>
      </c>
    </row>
    <row r="328" spans="1:38" x14ac:dyDescent="0.35">
      <c r="A328" s="12">
        <v>44896</v>
      </c>
      <c r="B328" s="13" t="s">
        <v>133</v>
      </c>
      <c r="C328" t="s">
        <v>83</v>
      </c>
      <c r="D328" t="s">
        <v>69</v>
      </c>
      <c r="E328" s="14" t="s">
        <v>1</v>
      </c>
      <c r="F328" s="28">
        <v>44909</v>
      </c>
      <c r="G328" s="17">
        <v>0.96597222222222223</v>
      </c>
      <c r="H328" s="16">
        <v>19</v>
      </c>
      <c r="I328" s="14">
        <v>19</v>
      </c>
      <c r="J328" s="14" t="s">
        <v>65</v>
      </c>
      <c r="K328" s="20">
        <v>1.59</v>
      </c>
      <c r="L328" s="20">
        <f t="shared" si="11"/>
        <v>1.08</v>
      </c>
      <c r="M328" s="28">
        <v>44917</v>
      </c>
      <c r="N328" s="17">
        <v>0.48194444444444445</v>
      </c>
      <c r="O328" s="14" t="s">
        <v>71</v>
      </c>
      <c r="P328" s="14">
        <v>1</v>
      </c>
      <c r="Q328" s="14" t="s">
        <v>75</v>
      </c>
      <c r="R328" s="18" t="s">
        <v>77</v>
      </c>
      <c r="S328" s="21">
        <v>70000</v>
      </c>
      <c r="T328" s="38">
        <f>(_xlfn.STDEV.P(S328:S330)/AVERAGE(S328:S330))*100</f>
        <v>18.14436846506058</v>
      </c>
      <c r="U328" s="39">
        <f>AVERAGE(S328:S330)</f>
        <v>90000</v>
      </c>
      <c r="V328" s="39">
        <f>U328-$U$274</f>
        <v>83333.333333333328</v>
      </c>
      <c r="W328" s="38">
        <f t="shared" si="12"/>
        <v>0.09</v>
      </c>
      <c r="X328" s="38">
        <f>W328-$W$274</f>
        <v>8.3333333333333329E-2</v>
      </c>
      <c r="Y328" s="20">
        <v>0</v>
      </c>
      <c r="Z328" s="20">
        <v>0</v>
      </c>
      <c r="AA328" s="20">
        <v>0</v>
      </c>
      <c r="AB328" s="20">
        <v>0</v>
      </c>
      <c r="AC328" s="20">
        <v>0</v>
      </c>
      <c r="AD328" t="s">
        <v>79</v>
      </c>
      <c r="AE328" s="21">
        <v>4</v>
      </c>
      <c r="AF328" s="21">
        <v>15</v>
      </c>
      <c r="AG328" t="s">
        <v>89</v>
      </c>
      <c r="AH328" t="s">
        <v>76</v>
      </c>
      <c r="AI328" t="s">
        <v>82</v>
      </c>
      <c r="AJ328" s="14" t="s">
        <v>76</v>
      </c>
      <c r="AK328" s="23" t="s">
        <v>6</v>
      </c>
      <c r="AL328" s="24" t="s">
        <v>89</v>
      </c>
    </row>
    <row r="329" spans="1:38" x14ac:dyDescent="0.35">
      <c r="A329" s="12">
        <v>44896</v>
      </c>
      <c r="B329" s="13" t="s">
        <v>133</v>
      </c>
      <c r="C329" t="s">
        <v>83</v>
      </c>
      <c r="D329" t="s">
        <v>69</v>
      </c>
      <c r="E329" s="14" t="s">
        <v>1</v>
      </c>
      <c r="F329" s="28">
        <v>44909</v>
      </c>
      <c r="G329" s="17">
        <v>0.96597222222222223</v>
      </c>
      <c r="H329" s="16">
        <v>19</v>
      </c>
      <c r="I329" s="14">
        <v>19</v>
      </c>
      <c r="J329" s="14" t="s">
        <v>65</v>
      </c>
      <c r="K329" s="20">
        <v>1.59</v>
      </c>
      <c r="L329" s="20">
        <f t="shared" si="11"/>
        <v>1.08</v>
      </c>
      <c r="M329" s="28">
        <v>44917</v>
      </c>
      <c r="N329" s="17">
        <v>0.48333333333333334</v>
      </c>
      <c r="O329" s="14" t="s">
        <v>71</v>
      </c>
      <c r="P329" s="14">
        <v>2</v>
      </c>
      <c r="Q329" s="14" t="s">
        <v>75</v>
      </c>
      <c r="R329" s="18" t="s">
        <v>77</v>
      </c>
      <c r="S329" s="21">
        <v>110000</v>
      </c>
      <c r="T329" s="38" t="s">
        <v>6</v>
      </c>
      <c r="U329" s="39" t="s">
        <v>6</v>
      </c>
      <c r="V329" s="39" t="s">
        <v>6</v>
      </c>
      <c r="W329" s="38" t="s">
        <v>6</v>
      </c>
      <c r="X329" s="38" t="s">
        <v>6</v>
      </c>
      <c r="Y329" s="20">
        <v>0</v>
      </c>
      <c r="Z329" s="20">
        <v>0</v>
      </c>
      <c r="AA329" s="20">
        <v>0</v>
      </c>
      <c r="AB329" s="20">
        <v>0</v>
      </c>
      <c r="AC329" s="20">
        <v>0</v>
      </c>
      <c r="AD329" t="s">
        <v>79</v>
      </c>
      <c r="AE329" s="21">
        <v>6</v>
      </c>
      <c r="AF329" s="21">
        <v>15</v>
      </c>
      <c r="AG329" t="s">
        <v>89</v>
      </c>
      <c r="AH329" t="s">
        <v>76</v>
      </c>
      <c r="AI329" t="s">
        <v>82</v>
      </c>
      <c r="AJ329" s="14" t="s">
        <v>71</v>
      </c>
      <c r="AK329" s="23" t="s">
        <v>141</v>
      </c>
      <c r="AL329" s="24" t="s">
        <v>89</v>
      </c>
    </row>
    <row r="330" spans="1:38" x14ac:dyDescent="0.35">
      <c r="A330" s="12">
        <v>44896</v>
      </c>
      <c r="B330" s="13" t="s">
        <v>133</v>
      </c>
      <c r="C330" t="s">
        <v>83</v>
      </c>
      <c r="D330" t="s">
        <v>69</v>
      </c>
      <c r="E330" s="14" t="s">
        <v>1</v>
      </c>
      <c r="F330" s="28">
        <v>44909</v>
      </c>
      <c r="G330" s="17">
        <v>0.96597222222222223</v>
      </c>
      <c r="H330" s="16">
        <v>19</v>
      </c>
      <c r="I330" s="14">
        <v>19</v>
      </c>
      <c r="J330" s="14" t="s">
        <v>65</v>
      </c>
      <c r="K330" s="20">
        <v>1.59</v>
      </c>
      <c r="L330" s="20">
        <f t="shared" si="11"/>
        <v>1.08</v>
      </c>
      <c r="M330" s="28">
        <v>44917</v>
      </c>
      <c r="N330" s="17">
        <v>0.48541666666666666</v>
      </c>
      <c r="O330" s="14" t="s">
        <v>71</v>
      </c>
      <c r="P330" s="14">
        <v>3</v>
      </c>
      <c r="Q330" s="14" t="s">
        <v>75</v>
      </c>
      <c r="R330" s="18" t="s">
        <v>77</v>
      </c>
      <c r="S330" s="21">
        <v>90000</v>
      </c>
      <c r="T330" s="38" t="s">
        <v>6</v>
      </c>
      <c r="U330" s="39" t="s">
        <v>6</v>
      </c>
      <c r="V330" s="39" t="s">
        <v>6</v>
      </c>
      <c r="W330" s="38" t="s">
        <v>6</v>
      </c>
      <c r="X330" s="38" t="s">
        <v>6</v>
      </c>
      <c r="Y330" s="20">
        <v>0</v>
      </c>
      <c r="Z330" s="20">
        <v>0</v>
      </c>
      <c r="AA330" s="20">
        <v>0</v>
      </c>
      <c r="AB330" s="20">
        <v>0</v>
      </c>
      <c r="AC330" s="20">
        <v>0</v>
      </c>
      <c r="AD330" t="s">
        <v>79</v>
      </c>
      <c r="AE330" s="21">
        <v>5</v>
      </c>
      <c r="AF330" s="21">
        <v>15</v>
      </c>
      <c r="AG330" t="s">
        <v>89</v>
      </c>
      <c r="AH330" t="s">
        <v>76</v>
      </c>
      <c r="AI330" t="s">
        <v>82</v>
      </c>
      <c r="AJ330" s="14" t="s">
        <v>71</v>
      </c>
      <c r="AK330" s="23" t="s">
        <v>141</v>
      </c>
      <c r="AL330" s="24" t="s">
        <v>89</v>
      </c>
    </row>
    <row r="331" spans="1:38" x14ac:dyDescent="0.35">
      <c r="A331" s="12">
        <v>44896</v>
      </c>
      <c r="B331" s="13" t="s">
        <v>133</v>
      </c>
      <c r="C331" t="s">
        <v>83</v>
      </c>
      <c r="D331" t="s">
        <v>67</v>
      </c>
      <c r="E331" s="14" t="s">
        <v>1</v>
      </c>
      <c r="F331" s="28">
        <v>44909</v>
      </c>
      <c r="G331" s="17">
        <v>0.94791666666666663</v>
      </c>
      <c r="H331" s="16" t="s">
        <v>44</v>
      </c>
      <c r="I331" s="14">
        <v>1</v>
      </c>
      <c r="J331" s="14" t="s">
        <v>65</v>
      </c>
      <c r="K331" s="20">
        <v>5.35</v>
      </c>
      <c r="L331" s="20">
        <f t="shared" si="11"/>
        <v>4.84</v>
      </c>
      <c r="M331" s="28">
        <v>44909</v>
      </c>
      <c r="N331" s="33">
        <v>0.96111111111111103</v>
      </c>
      <c r="O331" s="14" t="s">
        <v>76</v>
      </c>
      <c r="P331" s="14">
        <v>1</v>
      </c>
      <c r="Q331" s="14" t="s">
        <v>85</v>
      </c>
      <c r="R331" s="18" t="s">
        <v>78</v>
      </c>
      <c r="S331" s="21">
        <v>1430000</v>
      </c>
      <c r="T331" s="38">
        <f>(_xlfn.STDEV.P(S331:S333)/AVERAGE(S331:S333))*100</f>
        <v>12.502264170491198</v>
      </c>
      <c r="U331" s="39">
        <f>AVERAGE(S331:S333)</f>
        <v>1390000</v>
      </c>
      <c r="V331" s="39">
        <f>U331-$U$274</f>
        <v>1383333.3333333333</v>
      </c>
      <c r="W331" s="38">
        <f t="shared" si="12"/>
        <v>1.39</v>
      </c>
      <c r="X331" s="38">
        <f>W331-$W$274</f>
        <v>1.3833333333333333</v>
      </c>
      <c r="Y331" s="19">
        <v>18.8</v>
      </c>
      <c r="Z331" s="19">
        <v>15.3</v>
      </c>
      <c r="AA331" s="20">
        <v>24.6</v>
      </c>
      <c r="AB331" s="20">
        <v>20.010000000000002</v>
      </c>
      <c r="AC331" s="20">
        <v>25.76</v>
      </c>
      <c r="AD331" t="s">
        <v>79</v>
      </c>
      <c r="AE331" s="21">
        <v>85</v>
      </c>
      <c r="AF331" s="21">
        <v>15</v>
      </c>
      <c r="AG331"/>
      <c r="AH331" t="s">
        <v>71</v>
      </c>
      <c r="AI331" s="22" t="s">
        <v>6</v>
      </c>
      <c r="AJ331" s="25" t="s">
        <v>71</v>
      </c>
      <c r="AK331" s="23" t="s">
        <v>95</v>
      </c>
    </row>
    <row r="332" spans="1:38" x14ac:dyDescent="0.35">
      <c r="A332" s="12">
        <v>44896</v>
      </c>
      <c r="B332" s="13" t="s">
        <v>133</v>
      </c>
      <c r="C332" t="s">
        <v>83</v>
      </c>
      <c r="D332" t="s">
        <v>67</v>
      </c>
      <c r="E332" s="14" t="s">
        <v>1</v>
      </c>
      <c r="F332" s="28">
        <v>44909</v>
      </c>
      <c r="G332" s="17">
        <v>0.94791666666666663</v>
      </c>
      <c r="H332" s="16" t="s">
        <v>44</v>
      </c>
      <c r="I332" s="14">
        <v>1</v>
      </c>
      <c r="J332" s="14" t="s">
        <v>65</v>
      </c>
      <c r="K332" s="20">
        <v>5.35</v>
      </c>
      <c r="L332" s="20">
        <f t="shared" si="11"/>
        <v>4.84</v>
      </c>
      <c r="M332" s="28">
        <v>44909</v>
      </c>
      <c r="N332" s="33">
        <v>0.96458333333333302</v>
      </c>
      <c r="O332" s="14" t="s">
        <v>76</v>
      </c>
      <c r="P332" s="14">
        <v>2</v>
      </c>
      <c r="Q332" s="14" t="s">
        <v>85</v>
      </c>
      <c r="R332" s="18" t="s">
        <v>78</v>
      </c>
      <c r="S332" s="21">
        <v>1580000</v>
      </c>
      <c r="T332" s="38" t="s">
        <v>6</v>
      </c>
      <c r="U332" s="39" t="s">
        <v>6</v>
      </c>
      <c r="V332" s="39" t="s">
        <v>6</v>
      </c>
      <c r="W332" s="38" t="s">
        <v>6</v>
      </c>
      <c r="X332" s="38" t="s">
        <v>6</v>
      </c>
      <c r="Y332" s="19">
        <v>23</v>
      </c>
      <c r="Z332" s="19">
        <v>15</v>
      </c>
      <c r="AA332" s="20">
        <v>28.89</v>
      </c>
      <c r="AB332" s="20">
        <v>19.89</v>
      </c>
      <c r="AC332" s="20">
        <v>31.1</v>
      </c>
      <c r="AD332" t="s">
        <v>79</v>
      </c>
      <c r="AE332" s="21">
        <v>100</v>
      </c>
      <c r="AF332" s="21">
        <v>15</v>
      </c>
      <c r="AG332"/>
      <c r="AH332" t="s">
        <v>71</v>
      </c>
      <c r="AI332" s="22" t="s">
        <v>6</v>
      </c>
      <c r="AJ332" s="25" t="s">
        <v>71</v>
      </c>
      <c r="AK332" s="23" t="s">
        <v>95</v>
      </c>
    </row>
    <row r="333" spans="1:38" x14ac:dyDescent="0.35">
      <c r="A333" s="12">
        <v>44896</v>
      </c>
      <c r="B333" s="13" t="s">
        <v>133</v>
      </c>
      <c r="C333" t="s">
        <v>83</v>
      </c>
      <c r="D333" t="s">
        <v>67</v>
      </c>
      <c r="E333" s="14" t="s">
        <v>1</v>
      </c>
      <c r="F333" s="28">
        <v>44909</v>
      </c>
      <c r="G333" s="17">
        <v>0.94791666666666663</v>
      </c>
      <c r="H333" s="16" t="s">
        <v>44</v>
      </c>
      <c r="I333" s="14">
        <v>1</v>
      </c>
      <c r="J333" s="14" t="s">
        <v>65</v>
      </c>
      <c r="K333" s="20">
        <v>5.35</v>
      </c>
      <c r="L333" s="20">
        <f t="shared" si="11"/>
        <v>4.84</v>
      </c>
      <c r="M333" s="28">
        <v>44909</v>
      </c>
      <c r="N333" s="33">
        <v>0.96666666666666701</v>
      </c>
      <c r="O333" s="14" t="s">
        <v>76</v>
      </c>
      <c r="P333" s="14">
        <v>3</v>
      </c>
      <c r="Q333" s="14" t="s">
        <v>85</v>
      </c>
      <c r="R333" s="18" t="s">
        <v>78</v>
      </c>
      <c r="S333" s="21">
        <v>1160000</v>
      </c>
      <c r="T333" s="38" t="s">
        <v>6</v>
      </c>
      <c r="U333" s="39" t="s">
        <v>6</v>
      </c>
      <c r="V333" s="39" t="s">
        <v>6</v>
      </c>
      <c r="W333" s="38" t="s">
        <v>6</v>
      </c>
      <c r="X333" s="38" t="s">
        <v>6</v>
      </c>
      <c r="Y333" s="19">
        <v>33.299999999999997</v>
      </c>
      <c r="Z333" s="19">
        <v>29</v>
      </c>
      <c r="AA333" s="20">
        <v>43.34</v>
      </c>
      <c r="AB333" s="20">
        <v>35.21</v>
      </c>
      <c r="AC333" s="20">
        <v>47.18</v>
      </c>
      <c r="AD333" t="s">
        <v>79</v>
      </c>
      <c r="AE333" s="21">
        <v>69</v>
      </c>
      <c r="AF333" s="21">
        <v>15</v>
      </c>
      <c r="AG333"/>
      <c r="AH333" t="s">
        <v>71</v>
      </c>
      <c r="AI333" s="22" t="s">
        <v>6</v>
      </c>
      <c r="AJ333" s="25" t="s">
        <v>71</v>
      </c>
      <c r="AK333" s="23" t="s">
        <v>95</v>
      </c>
    </row>
    <row r="334" spans="1:38" x14ac:dyDescent="0.35">
      <c r="A334" s="12">
        <v>44896</v>
      </c>
      <c r="B334" s="13" t="s">
        <v>133</v>
      </c>
      <c r="C334" t="s">
        <v>83</v>
      </c>
      <c r="D334" t="s">
        <v>67</v>
      </c>
      <c r="E334" s="14" t="s">
        <v>1</v>
      </c>
      <c r="F334" s="28">
        <v>44909</v>
      </c>
      <c r="G334" s="17">
        <v>0.94791666666666663</v>
      </c>
      <c r="H334" s="16" t="s">
        <v>47</v>
      </c>
      <c r="I334" s="14">
        <v>2</v>
      </c>
      <c r="J334" s="14" t="s">
        <v>65</v>
      </c>
      <c r="K334" s="20">
        <v>5.35</v>
      </c>
      <c r="L334" s="20">
        <f t="shared" si="11"/>
        <v>4.84</v>
      </c>
      <c r="M334" s="28">
        <v>44909</v>
      </c>
      <c r="N334" s="33">
        <v>0.98611111111111105</v>
      </c>
      <c r="O334" s="14" t="s">
        <v>76</v>
      </c>
      <c r="P334" s="14">
        <v>1</v>
      </c>
      <c r="Q334" s="14" t="s">
        <v>85</v>
      </c>
      <c r="R334" s="18" t="s">
        <v>78</v>
      </c>
      <c r="S334" s="21">
        <v>1360000</v>
      </c>
      <c r="T334" s="38">
        <f>(_xlfn.STDEV.P(S334:S336)/AVERAGE(S334:S336))*100</f>
        <v>14.311400129098278</v>
      </c>
      <c r="U334" s="39">
        <f>AVERAGE(S334:S336)</f>
        <v>1263333.3333333333</v>
      </c>
      <c r="V334" s="39">
        <f>U334-$U$274</f>
        <v>1256666.6666666665</v>
      </c>
      <c r="W334" s="38">
        <f t="shared" si="12"/>
        <v>1.2633333333333332</v>
      </c>
      <c r="X334" s="38">
        <f>W334-$W$274</f>
        <v>1.2566666666666666</v>
      </c>
      <c r="Y334" s="19">
        <v>34.6</v>
      </c>
      <c r="Z334" s="19">
        <v>29.6</v>
      </c>
      <c r="AA334" s="20">
        <v>39.36</v>
      </c>
      <c r="AB334" s="20">
        <v>33.04</v>
      </c>
      <c r="AC334" s="20">
        <v>41.31</v>
      </c>
      <c r="AD334" t="s">
        <v>79</v>
      </c>
      <c r="AE334" s="21">
        <v>81</v>
      </c>
      <c r="AF334" s="21">
        <v>15</v>
      </c>
      <c r="AG334"/>
      <c r="AH334" t="s">
        <v>71</v>
      </c>
      <c r="AI334" s="22" t="s">
        <v>6</v>
      </c>
      <c r="AJ334" s="25" t="s">
        <v>71</v>
      </c>
      <c r="AK334" s="23" t="s">
        <v>95</v>
      </c>
    </row>
    <row r="335" spans="1:38" x14ac:dyDescent="0.35">
      <c r="A335" s="12">
        <v>44896</v>
      </c>
      <c r="B335" s="13" t="s">
        <v>133</v>
      </c>
      <c r="C335" t="s">
        <v>83</v>
      </c>
      <c r="D335" t="s">
        <v>67</v>
      </c>
      <c r="E335" s="14" t="s">
        <v>1</v>
      </c>
      <c r="F335" s="28">
        <v>44909</v>
      </c>
      <c r="G335" s="17">
        <v>0.94791666666666663</v>
      </c>
      <c r="H335" s="16" t="s">
        <v>47</v>
      </c>
      <c r="I335" s="14">
        <v>2</v>
      </c>
      <c r="J335" s="14" t="s">
        <v>65</v>
      </c>
      <c r="K335" s="20">
        <v>5.35</v>
      </c>
      <c r="L335" s="20">
        <f t="shared" si="11"/>
        <v>4.84</v>
      </c>
      <c r="M335" s="28">
        <v>44909</v>
      </c>
      <c r="N335" s="33">
        <v>0.98819444444444504</v>
      </c>
      <c r="O335" s="14" t="s">
        <v>76</v>
      </c>
      <c r="P335" s="14">
        <v>2</v>
      </c>
      <c r="Q335" s="14" t="s">
        <v>85</v>
      </c>
      <c r="R335" s="18" t="s">
        <v>78</v>
      </c>
      <c r="S335" s="21">
        <v>1420000</v>
      </c>
      <c r="T335" s="38" t="s">
        <v>6</v>
      </c>
      <c r="U335" s="39" t="s">
        <v>6</v>
      </c>
      <c r="V335" s="39" t="s">
        <v>6</v>
      </c>
      <c r="W335" s="38" t="s">
        <v>6</v>
      </c>
      <c r="X335" s="38" t="s">
        <v>6</v>
      </c>
      <c r="Y335" s="19">
        <v>35.700000000000003</v>
      </c>
      <c r="Z335" s="19">
        <v>32.1</v>
      </c>
      <c r="AA335" s="20">
        <v>42.42</v>
      </c>
      <c r="AB335" s="20">
        <v>35.729999999999997</v>
      </c>
      <c r="AC335" s="20">
        <v>45.28</v>
      </c>
      <c r="AD335" t="s">
        <v>79</v>
      </c>
      <c r="AE335" s="21">
        <v>84</v>
      </c>
      <c r="AF335" s="21">
        <v>15</v>
      </c>
      <c r="AG335"/>
      <c r="AH335" t="s">
        <v>71</v>
      </c>
      <c r="AI335" s="22" t="s">
        <v>6</v>
      </c>
      <c r="AJ335" s="25" t="s">
        <v>71</v>
      </c>
      <c r="AK335" s="23" t="s">
        <v>95</v>
      </c>
    </row>
    <row r="336" spans="1:38" x14ac:dyDescent="0.35">
      <c r="A336" s="12">
        <v>44896</v>
      </c>
      <c r="B336" s="13" t="s">
        <v>133</v>
      </c>
      <c r="C336" t="s">
        <v>83</v>
      </c>
      <c r="D336" t="s">
        <v>67</v>
      </c>
      <c r="E336" s="14" t="s">
        <v>1</v>
      </c>
      <c r="F336" s="28">
        <v>44909</v>
      </c>
      <c r="G336" s="17">
        <v>0.94791666666666663</v>
      </c>
      <c r="H336" s="16" t="s">
        <v>47</v>
      </c>
      <c r="I336" s="14">
        <v>2</v>
      </c>
      <c r="J336" s="14" t="s">
        <v>65</v>
      </c>
      <c r="K336" s="20">
        <v>5.35</v>
      </c>
      <c r="L336" s="20">
        <f t="shared" si="11"/>
        <v>4.84</v>
      </c>
      <c r="M336" s="28">
        <v>44909</v>
      </c>
      <c r="N336" s="33">
        <v>0.98958333333333304</v>
      </c>
      <c r="O336" s="14" t="s">
        <v>76</v>
      </c>
      <c r="P336" s="14">
        <v>3</v>
      </c>
      <c r="Q336" s="14" t="s">
        <v>85</v>
      </c>
      <c r="R336" s="18" t="s">
        <v>78</v>
      </c>
      <c r="S336" s="21">
        <v>1010000</v>
      </c>
      <c r="T336" s="38" t="s">
        <v>6</v>
      </c>
      <c r="U336" s="39" t="s">
        <v>6</v>
      </c>
      <c r="V336" s="39" t="s">
        <v>6</v>
      </c>
      <c r="W336" s="38" t="s">
        <v>6</v>
      </c>
      <c r="X336" s="38" t="s">
        <v>6</v>
      </c>
      <c r="Y336" s="19">
        <v>23.3</v>
      </c>
      <c r="Z336" s="19">
        <v>16.7</v>
      </c>
      <c r="AA336" s="20">
        <v>20.68</v>
      </c>
      <c r="AB336" s="20">
        <v>18.73</v>
      </c>
      <c r="AC336" s="20">
        <v>24.87</v>
      </c>
      <c r="AD336" t="s">
        <v>79</v>
      </c>
      <c r="AE336" s="21">
        <v>60</v>
      </c>
      <c r="AF336" s="21">
        <v>15</v>
      </c>
      <c r="AG336"/>
      <c r="AH336" t="s">
        <v>71</v>
      </c>
      <c r="AI336" s="22" t="s">
        <v>6</v>
      </c>
      <c r="AJ336" s="25" t="s">
        <v>71</v>
      </c>
      <c r="AK336" s="23" t="s">
        <v>95</v>
      </c>
    </row>
    <row r="337" spans="1:38" x14ac:dyDescent="0.35">
      <c r="A337" s="12">
        <v>44896</v>
      </c>
      <c r="B337" s="13" t="s">
        <v>133</v>
      </c>
      <c r="C337" t="s">
        <v>83</v>
      </c>
      <c r="D337" t="s">
        <v>67</v>
      </c>
      <c r="E337" s="14" t="s">
        <v>1</v>
      </c>
      <c r="F337" s="28">
        <v>44909</v>
      </c>
      <c r="G337" s="17">
        <v>0.94791666666666663</v>
      </c>
      <c r="H337" s="16" t="s">
        <v>49</v>
      </c>
      <c r="I337" s="14">
        <v>3</v>
      </c>
      <c r="J337" s="14" t="s">
        <v>65</v>
      </c>
      <c r="K337" s="20">
        <v>5.35</v>
      </c>
      <c r="L337" s="20">
        <f t="shared" si="11"/>
        <v>4.84</v>
      </c>
      <c r="M337" s="28">
        <v>44910</v>
      </c>
      <c r="N337" s="33">
        <v>9.0277777777777804E-3</v>
      </c>
      <c r="O337" s="14" t="s">
        <v>76</v>
      </c>
      <c r="P337" s="14">
        <v>1</v>
      </c>
      <c r="Q337" s="14" t="s">
        <v>85</v>
      </c>
      <c r="R337" s="18" t="s">
        <v>78</v>
      </c>
      <c r="S337" s="21">
        <v>1650000</v>
      </c>
      <c r="T337" s="38">
        <f>(_xlfn.STDEV.P(S337:S339)/AVERAGE(S337:S339))*100</f>
        <v>8.8300596424217996</v>
      </c>
      <c r="U337" s="39">
        <f>AVERAGE(S337:S339)</f>
        <v>1483333.3333333333</v>
      </c>
      <c r="V337" s="39">
        <f>U337-$U$274</f>
        <v>1476666.6666666665</v>
      </c>
      <c r="W337" s="38">
        <f t="shared" si="12"/>
        <v>1.4833333333333332</v>
      </c>
      <c r="X337" s="38">
        <f>W337-$W$274</f>
        <v>1.4766666666666666</v>
      </c>
      <c r="Y337" s="19">
        <v>37.799999999999997</v>
      </c>
      <c r="Z337" s="19">
        <v>30.6</v>
      </c>
      <c r="AA337" s="20">
        <v>39.42</v>
      </c>
      <c r="AB337" s="20">
        <v>34.549999999999997</v>
      </c>
      <c r="AC337" s="20">
        <v>41.41</v>
      </c>
      <c r="AD337" t="s">
        <v>79</v>
      </c>
      <c r="AE337" s="21">
        <v>98</v>
      </c>
      <c r="AF337" s="21">
        <v>15</v>
      </c>
      <c r="AG337"/>
      <c r="AH337" t="s">
        <v>71</v>
      </c>
      <c r="AI337" s="22" t="s">
        <v>6</v>
      </c>
      <c r="AJ337" s="25" t="s">
        <v>71</v>
      </c>
      <c r="AK337" s="23" t="s">
        <v>95</v>
      </c>
    </row>
    <row r="338" spans="1:38" x14ac:dyDescent="0.35">
      <c r="A338" s="12">
        <v>44896</v>
      </c>
      <c r="B338" s="13" t="s">
        <v>133</v>
      </c>
      <c r="C338" t="s">
        <v>83</v>
      </c>
      <c r="D338" t="s">
        <v>67</v>
      </c>
      <c r="E338" s="14" t="s">
        <v>1</v>
      </c>
      <c r="F338" s="28">
        <v>44909</v>
      </c>
      <c r="G338" s="17">
        <v>0.94791666666666663</v>
      </c>
      <c r="H338" s="16" t="s">
        <v>49</v>
      </c>
      <c r="I338" s="14">
        <v>3</v>
      </c>
      <c r="J338" s="14" t="s">
        <v>65</v>
      </c>
      <c r="K338" s="20">
        <v>5.35</v>
      </c>
      <c r="L338" s="20">
        <f t="shared" si="11"/>
        <v>4.84</v>
      </c>
      <c r="M338" s="28">
        <v>44910</v>
      </c>
      <c r="N338" s="33">
        <v>1.1111111111111099E-2</v>
      </c>
      <c r="O338" s="14" t="s">
        <v>76</v>
      </c>
      <c r="P338" s="14">
        <v>2</v>
      </c>
      <c r="Q338" s="14" t="s">
        <v>85</v>
      </c>
      <c r="R338" s="18" t="s">
        <v>78</v>
      </c>
      <c r="S338" s="21">
        <v>1470000</v>
      </c>
      <c r="T338" s="38" t="s">
        <v>6</v>
      </c>
      <c r="U338" s="39" t="s">
        <v>6</v>
      </c>
      <c r="V338" s="39" t="s">
        <v>6</v>
      </c>
      <c r="W338" s="38" t="s">
        <v>6</v>
      </c>
      <c r="X338" s="38" t="s">
        <v>6</v>
      </c>
      <c r="Y338" s="19">
        <v>35.6</v>
      </c>
      <c r="Z338" s="19">
        <v>17.2</v>
      </c>
      <c r="AA338" s="20">
        <v>36.76</v>
      </c>
      <c r="AB338" s="20">
        <v>20.46</v>
      </c>
      <c r="AC338" s="20">
        <v>46.61</v>
      </c>
      <c r="AD338" t="s">
        <v>79</v>
      </c>
      <c r="AE338" s="21">
        <v>87</v>
      </c>
      <c r="AF338" s="21">
        <v>15</v>
      </c>
      <c r="AG338"/>
      <c r="AH338" t="s">
        <v>71</v>
      </c>
      <c r="AI338" s="22" t="s">
        <v>6</v>
      </c>
      <c r="AJ338" s="25" t="s">
        <v>71</v>
      </c>
      <c r="AK338" s="23" t="s">
        <v>95</v>
      </c>
    </row>
    <row r="339" spans="1:38" x14ac:dyDescent="0.35">
      <c r="A339" s="12">
        <v>44896</v>
      </c>
      <c r="B339" s="13" t="s">
        <v>133</v>
      </c>
      <c r="C339" t="s">
        <v>83</v>
      </c>
      <c r="D339" t="s">
        <v>67</v>
      </c>
      <c r="E339" s="14" t="s">
        <v>1</v>
      </c>
      <c r="F339" s="28">
        <v>44909</v>
      </c>
      <c r="G339" s="17">
        <v>0.94791666666666663</v>
      </c>
      <c r="H339" s="16" t="s">
        <v>49</v>
      </c>
      <c r="I339" s="14">
        <v>3</v>
      </c>
      <c r="J339" s="14" t="s">
        <v>65</v>
      </c>
      <c r="K339" s="20">
        <v>5.35</v>
      </c>
      <c r="L339" s="20">
        <f t="shared" ref="L339" si="13">K339-$K$274</f>
        <v>4.84</v>
      </c>
      <c r="M339" s="28">
        <v>44910</v>
      </c>
      <c r="N339" s="33">
        <v>1.3194444444444399E-2</v>
      </c>
      <c r="O339" s="14" t="s">
        <v>76</v>
      </c>
      <c r="P339" s="14">
        <v>3</v>
      </c>
      <c r="Q339" s="14" t="s">
        <v>85</v>
      </c>
      <c r="R339" s="18" t="s">
        <v>78</v>
      </c>
      <c r="S339" s="21">
        <v>1330000</v>
      </c>
      <c r="T339" s="38" t="s">
        <v>6</v>
      </c>
      <c r="U339" s="39" t="s">
        <v>6</v>
      </c>
      <c r="V339" s="39" t="s">
        <v>6</v>
      </c>
      <c r="W339" s="38" t="s">
        <v>6</v>
      </c>
      <c r="X339" s="38" t="s">
        <v>6</v>
      </c>
      <c r="Y339" s="19">
        <v>44.3</v>
      </c>
      <c r="Z339" s="19">
        <v>35.4</v>
      </c>
      <c r="AA339" s="20">
        <v>47.22</v>
      </c>
      <c r="AB339" s="20">
        <v>35.840000000000003</v>
      </c>
      <c r="AC339" s="20">
        <v>50.48</v>
      </c>
      <c r="AD339" t="s">
        <v>79</v>
      </c>
      <c r="AE339" s="21">
        <v>79</v>
      </c>
      <c r="AF339" s="21">
        <v>15</v>
      </c>
      <c r="AG339"/>
      <c r="AH339" t="s">
        <v>71</v>
      </c>
      <c r="AI339" s="22" t="s">
        <v>6</v>
      </c>
      <c r="AJ339" s="25" t="s">
        <v>71</v>
      </c>
      <c r="AK339" s="23" t="s">
        <v>95</v>
      </c>
    </row>
    <row r="340" spans="1:38" x14ac:dyDescent="0.35">
      <c r="A340" s="12">
        <v>44896</v>
      </c>
      <c r="B340" s="13" t="s">
        <v>133</v>
      </c>
      <c r="C340" t="s">
        <v>83</v>
      </c>
      <c r="D340" t="s">
        <v>68</v>
      </c>
      <c r="E340" s="14" t="s">
        <v>1</v>
      </c>
      <c r="F340" s="14" t="s">
        <v>6</v>
      </c>
      <c r="G340" s="17">
        <v>0.95486111111111116</v>
      </c>
      <c r="H340" s="16" t="s">
        <v>54</v>
      </c>
      <c r="I340" s="14">
        <v>1</v>
      </c>
      <c r="J340" s="14" t="s">
        <v>65</v>
      </c>
      <c r="K340" s="14" t="s">
        <v>6</v>
      </c>
      <c r="L340" s="14" t="s">
        <v>6</v>
      </c>
      <c r="M340" s="14" t="s">
        <v>6</v>
      </c>
      <c r="N340" s="14" t="s">
        <v>6</v>
      </c>
      <c r="O340" s="14" t="s">
        <v>6</v>
      </c>
      <c r="P340" s="14">
        <v>1</v>
      </c>
      <c r="Q340" s="14" t="s">
        <v>85</v>
      </c>
      <c r="R340" s="14" t="s">
        <v>6</v>
      </c>
      <c r="S340" s="21" t="s">
        <v>6</v>
      </c>
      <c r="T340" s="39" t="s">
        <v>6</v>
      </c>
      <c r="U340" s="39" t="s">
        <v>6</v>
      </c>
      <c r="V340" s="39" t="s">
        <v>6</v>
      </c>
      <c r="W340" s="40" t="s">
        <v>6</v>
      </c>
      <c r="X340" s="38" t="s">
        <v>6</v>
      </c>
      <c r="Y340" s="14" t="s">
        <v>6</v>
      </c>
      <c r="Z340" s="14" t="s">
        <v>6</v>
      </c>
      <c r="AA340" s="14" t="s">
        <v>6</v>
      </c>
      <c r="AB340" s="14" t="s">
        <v>6</v>
      </c>
      <c r="AC340" s="14" t="s">
        <v>6</v>
      </c>
      <c r="AD340" t="s">
        <v>79</v>
      </c>
      <c r="AE340" s="14" t="s">
        <v>6</v>
      </c>
      <c r="AF340" s="14" t="s">
        <v>6</v>
      </c>
      <c r="AG340" s="2" t="s">
        <v>87</v>
      </c>
      <c r="AH340" s="22" t="s">
        <v>6</v>
      </c>
      <c r="AI340" s="22" t="s">
        <v>6</v>
      </c>
      <c r="AJ340" s="14" t="s">
        <v>71</v>
      </c>
      <c r="AK340" s="23" t="s">
        <v>87</v>
      </c>
    </row>
    <row r="341" spans="1:38" x14ac:dyDescent="0.35">
      <c r="A341" s="12">
        <v>44896</v>
      </c>
      <c r="B341" s="13" t="s">
        <v>133</v>
      </c>
      <c r="C341" t="s">
        <v>83</v>
      </c>
      <c r="D341" t="s">
        <v>68</v>
      </c>
      <c r="E341" s="14" t="s">
        <v>1</v>
      </c>
      <c r="F341" s="14" t="s">
        <v>6</v>
      </c>
      <c r="G341" s="17">
        <v>0.95486111111111116</v>
      </c>
      <c r="H341" s="16" t="s">
        <v>54</v>
      </c>
      <c r="I341" s="14">
        <v>1</v>
      </c>
      <c r="J341" s="14" t="s">
        <v>65</v>
      </c>
      <c r="K341" s="14" t="s">
        <v>6</v>
      </c>
      <c r="L341" s="14" t="s">
        <v>6</v>
      </c>
      <c r="M341" s="14" t="s">
        <v>6</v>
      </c>
      <c r="N341" s="14" t="s">
        <v>6</v>
      </c>
      <c r="O341" s="14" t="s">
        <v>6</v>
      </c>
      <c r="P341" s="14">
        <v>2</v>
      </c>
      <c r="Q341" s="14" t="s">
        <v>85</v>
      </c>
      <c r="R341" s="14" t="s">
        <v>6</v>
      </c>
      <c r="S341" s="21" t="s">
        <v>6</v>
      </c>
      <c r="T341" s="39" t="s">
        <v>6</v>
      </c>
      <c r="U341" s="39" t="s">
        <v>6</v>
      </c>
      <c r="V341" s="39" t="s">
        <v>6</v>
      </c>
      <c r="W341" s="40" t="s">
        <v>6</v>
      </c>
      <c r="X341" s="38" t="s">
        <v>6</v>
      </c>
      <c r="Y341" s="14" t="s">
        <v>6</v>
      </c>
      <c r="Z341" s="14" t="s">
        <v>6</v>
      </c>
      <c r="AA341" s="14" t="s">
        <v>6</v>
      </c>
      <c r="AB341" s="14" t="s">
        <v>6</v>
      </c>
      <c r="AC341" s="14" t="s">
        <v>6</v>
      </c>
      <c r="AD341" t="s">
        <v>79</v>
      </c>
      <c r="AE341" s="14" t="s">
        <v>6</v>
      </c>
      <c r="AF341" s="14" t="s">
        <v>6</v>
      </c>
      <c r="AG341" s="2" t="s">
        <v>87</v>
      </c>
      <c r="AH341" s="22" t="s">
        <v>6</v>
      </c>
      <c r="AI341" s="22" t="s">
        <v>6</v>
      </c>
      <c r="AJ341" s="14" t="s">
        <v>71</v>
      </c>
      <c r="AK341" s="23" t="s">
        <v>87</v>
      </c>
    </row>
    <row r="342" spans="1:38" x14ac:dyDescent="0.35">
      <c r="A342" s="12">
        <v>44896</v>
      </c>
      <c r="B342" s="13" t="s">
        <v>133</v>
      </c>
      <c r="C342" t="s">
        <v>83</v>
      </c>
      <c r="D342" t="s">
        <v>68</v>
      </c>
      <c r="E342" s="14" t="s">
        <v>1</v>
      </c>
      <c r="F342" s="14" t="s">
        <v>6</v>
      </c>
      <c r="G342" s="17">
        <v>0.95486111111111116</v>
      </c>
      <c r="H342" s="16" t="s">
        <v>54</v>
      </c>
      <c r="I342" s="14">
        <v>1</v>
      </c>
      <c r="J342" s="14" t="s">
        <v>65</v>
      </c>
      <c r="K342" s="14" t="s">
        <v>6</v>
      </c>
      <c r="L342" s="14" t="s">
        <v>6</v>
      </c>
      <c r="M342" s="14" t="s">
        <v>6</v>
      </c>
      <c r="N342" s="14" t="s">
        <v>6</v>
      </c>
      <c r="O342" s="14" t="s">
        <v>6</v>
      </c>
      <c r="P342" s="14">
        <v>3</v>
      </c>
      <c r="Q342" s="14" t="s">
        <v>85</v>
      </c>
      <c r="R342" s="14" t="s">
        <v>6</v>
      </c>
      <c r="S342" s="21" t="s">
        <v>6</v>
      </c>
      <c r="T342" s="39" t="s">
        <v>6</v>
      </c>
      <c r="U342" s="39" t="s">
        <v>6</v>
      </c>
      <c r="V342" s="39" t="s">
        <v>6</v>
      </c>
      <c r="W342" s="40" t="s">
        <v>6</v>
      </c>
      <c r="X342" s="38" t="s">
        <v>6</v>
      </c>
      <c r="Y342" s="14" t="s">
        <v>6</v>
      </c>
      <c r="Z342" s="14" t="s">
        <v>6</v>
      </c>
      <c r="AA342" s="14" t="s">
        <v>6</v>
      </c>
      <c r="AB342" s="14" t="s">
        <v>6</v>
      </c>
      <c r="AC342" s="14" t="s">
        <v>6</v>
      </c>
      <c r="AD342" t="s">
        <v>79</v>
      </c>
      <c r="AE342" s="14" t="s">
        <v>6</v>
      </c>
      <c r="AF342" s="14" t="s">
        <v>6</v>
      </c>
      <c r="AG342" s="2" t="s">
        <v>87</v>
      </c>
      <c r="AH342" s="22" t="s">
        <v>6</v>
      </c>
      <c r="AI342" s="22" t="s">
        <v>6</v>
      </c>
      <c r="AJ342" s="14" t="s">
        <v>71</v>
      </c>
      <c r="AK342" s="23" t="s">
        <v>87</v>
      </c>
    </row>
    <row r="343" spans="1:38" x14ac:dyDescent="0.35">
      <c r="A343" s="12">
        <v>44896</v>
      </c>
      <c r="B343" s="13" t="s">
        <v>133</v>
      </c>
      <c r="C343" t="s">
        <v>83</v>
      </c>
      <c r="D343" t="s">
        <v>68</v>
      </c>
      <c r="E343" s="14" t="s">
        <v>1</v>
      </c>
      <c r="F343" s="14" t="s">
        <v>6</v>
      </c>
      <c r="G343" s="17">
        <v>0.95486111111111116</v>
      </c>
      <c r="H343" s="16" t="s">
        <v>56</v>
      </c>
      <c r="I343" s="14">
        <v>2</v>
      </c>
      <c r="J343" s="14" t="s">
        <v>65</v>
      </c>
      <c r="K343" s="14" t="s">
        <v>6</v>
      </c>
      <c r="L343" s="14" t="s">
        <v>6</v>
      </c>
      <c r="M343" s="14" t="s">
        <v>6</v>
      </c>
      <c r="N343" s="14" t="s">
        <v>6</v>
      </c>
      <c r="O343" s="14" t="s">
        <v>6</v>
      </c>
      <c r="P343" s="14">
        <v>1</v>
      </c>
      <c r="Q343" s="14" t="s">
        <v>85</v>
      </c>
      <c r="R343" s="14" t="s">
        <v>6</v>
      </c>
      <c r="S343" s="21" t="s">
        <v>6</v>
      </c>
      <c r="T343" s="39" t="s">
        <v>6</v>
      </c>
      <c r="U343" s="39" t="s">
        <v>6</v>
      </c>
      <c r="V343" s="39" t="s">
        <v>6</v>
      </c>
      <c r="W343" s="40" t="s">
        <v>6</v>
      </c>
      <c r="X343" s="38" t="s">
        <v>6</v>
      </c>
      <c r="Y343" s="14" t="s">
        <v>6</v>
      </c>
      <c r="Z343" s="14" t="s">
        <v>6</v>
      </c>
      <c r="AA343" s="14" t="s">
        <v>6</v>
      </c>
      <c r="AB343" s="14" t="s">
        <v>6</v>
      </c>
      <c r="AC343" s="14" t="s">
        <v>6</v>
      </c>
      <c r="AD343" t="s">
        <v>79</v>
      </c>
      <c r="AE343" s="14" t="s">
        <v>6</v>
      </c>
      <c r="AF343" s="14" t="s">
        <v>6</v>
      </c>
      <c r="AG343" s="2" t="s">
        <v>87</v>
      </c>
      <c r="AH343" s="22" t="s">
        <v>6</v>
      </c>
      <c r="AI343" s="22" t="s">
        <v>6</v>
      </c>
      <c r="AJ343" s="14" t="s">
        <v>71</v>
      </c>
      <c r="AK343" s="23" t="s">
        <v>87</v>
      </c>
    </row>
    <row r="344" spans="1:38" x14ac:dyDescent="0.35">
      <c r="A344" s="12">
        <v>44896</v>
      </c>
      <c r="B344" s="13" t="s">
        <v>133</v>
      </c>
      <c r="C344" t="s">
        <v>83</v>
      </c>
      <c r="D344" t="s">
        <v>68</v>
      </c>
      <c r="E344" s="14" t="s">
        <v>1</v>
      </c>
      <c r="F344" s="14" t="s">
        <v>6</v>
      </c>
      <c r="G344" s="17">
        <v>0.95486111111111116</v>
      </c>
      <c r="H344" s="16" t="s">
        <v>56</v>
      </c>
      <c r="I344" s="14">
        <v>2</v>
      </c>
      <c r="J344" s="14" t="s">
        <v>65</v>
      </c>
      <c r="K344" s="14" t="s">
        <v>6</v>
      </c>
      <c r="L344" s="14" t="s">
        <v>6</v>
      </c>
      <c r="M344" s="14" t="s">
        <v>6</v>
      </c>
      <c r="N344" s="14" t="s">
        <v>6</v>
      </c>
      <c r="O344" s="14" t="s">
        <v>6</v>
      </c>
      <c r="P344" s="14">
        <v>2</v>
      </c>
      <c r="Q344" s="14" t="s">
        <v>85</v>
      </c>
      <c r="R344" s="14" t="s">
        <v>6</v>
      </c>
      <c r="S344" s="21" t="s">
        <v>6</v>
      </c>
      <c r="T344" s="39" t="s">
        <v>6</v>
      </c>
      <c r="U344" s="39" t="s">
        <v>6</v>
      </c>
      <c r="V344" s="39" t="s">
        <v>6</v>
      </c>
      <c r="W344" s="40" t="s">
        <v>6</v>
      </c>
      <c r="X344" s="38" t="s">
        <v>6</v>
      </c>
      <c r="Y344" s="14" t="s">
        <v>6</v>
      </c>
      <c r="Z344" s="14" t="s">
        <v>6</v>
      </c>
      <c r="AA344" s="14" t="s">
        <v>6</v>
      </c>
      <c r="AB344" s="14" t="s">
        <v>6</v>
      </c>
      <c r="AC344" s="14" t="s">
        <v>6</v>
      </c>
      <c r="AD344" t="s">
        <v>79</v>
      </c>
      <c r="AE344" s="14" t="s">
        <v>6</v>
      </c>
      <c r="AF344" s="14" t="s">
        <v>6</v>
      </c>
      <c r="AG344" s="2" t="s">
        <v>87</v>
      </c>
      <c r="AH344" s="22" t="s">
        <v>6</v>
      </c>
      <c r="AI344" s="22" t="s">
        <v>6</v>
      </c>
      <c r="AJ344" s="14" t="s">
        <v>71</v>
      </c>
      <c r="AK344" s="23" t="s">
        <v>87</v>
      </c>
    </row>
    <row r="345" spans="1:38" x14ac:dyDescent="0.35">
      <c r="A345" s="12">
        <v>44896</v>
      </c>
      <c r="B345" s="13" t="s">
        <v>133</v>
      </c>
      <c r="C345" t="s">
        <v>83</v>
      </c>
      <c r="D345" t="s">
        <v>68</v>
      </c>
      <c r="E345" s="14" t="s">
        <v>1</v>
      </c>
      <c r="F345" s="14" t="s">
        <v>6</v>
      </c>
      <c r="G345" s="17">
        <v>0.95486111111111116</v>
      </c>
      <c r="H345" s="16" t="s">
        <v>56</v>
      </c>
      <c r="I345" s="14">
        <v>2</v>
      </c>
      <c r="J345" s="14" t="s">
        <v>65</v>
      </c>
      <c r="K345" s="14" t="s">
        <v>6</v>
      </c>
      <c r="L345" s="14" t="s">
        <v>6</v>
      </c>
      <c r="M345" s="14" t="s">
        <v>6</v>
      </c>
      <c r="N345" s="14" t="s">
        <v>6</v>
      </c>
      <c r="O345" s="14" t="s">
        <v>6</v>
      </c>
      <c r="P345" s="14">
        <v>3</v>
      </c>
      <c r="Q345" s="14" t="s">
        <v>85</v>
      </c>
      <c r="R345" s="14" t="s">
        <v>6</v>
      </c>
      <c r="S345" s="21" t="s">
        <v>6</v>
      </c>
      <c r="T345" s="39" t="s">
        <v>6</v>
      </c>
      <c r="U345" s="39" t="s">
        <v>6</v>
      </c>
      <c r="V345" s="39" t="s">
        <v>6</v>
      </c>
      <c r="W345" s="40" t="s">
        <v>6</v>
      </c>
      <c r="X345" s="38" t="s">
        <v>6</v>
      </c>
      <c r="Y345" s="14" t="s">
        <v>6</v>
      </c>
      <c r="Z345" s="14" t="s">
        <v>6</v>
      </c>
      <c r="AA345" s="14" t="s">
        <v>6</v>
      </c>
      <c r="AB345" s="14" t="s">
        <v>6</v>
      </c>
      <c r="AC345" s="14" t="s">
        <v>6</v>
      </c>
      <c r="AD345" t="s">
        <v>79</v>
      </c>
      <c r="AE345" s="14" t="s">
        <v>6</v>
      </c>
      <c r="AF345" s="14" t="s">
        <v>6</v>
      </c>
      <c r="AG345" s="2" t="s">
        <v>87</v>
      </c>
      <c r="AH345" s="22" t="s">
        <v>6</v>
      </c>
      <c r="AI345" s="22" t="s">
        <v>6</v>
      </c>
      <c r="AJ345" s="14" t="s">
        <v>71</v>
      </c>
      <c r="AK345" s="23" t="s">
        <v>87</v>
      </c>
    </row>
    <row r="346" spans="1:38" x14ac:dyDescent="0.35">
      <c r="A346" s="12">
        <v>44896</v>
      </c>
      <c r="B346" s="13" t="s">
        <v>133</v>
      </c>
      <c r="C346" t="s">
        <v>83</v>
      </c>
      <c r="D346" t="s">
        <v>68</v>
      </c>
      <c r="E346" s="14" t="s">
        <v>1</v>
      </c>
      <c r="F346" s="14" t="s">
        <v>6</v>
      </c>
      <c r="G346" s="17">
        <v>0.95486111111111116</v>
      </c>
      <c r="H346" s="16" t="s">
        <v>57</v>
      </c>
      <c r="I346" s="14">
        <v>3</v>
      </c>
      <c r="J346" s="14" t="s">
        <v>65</v>
      </c>
      <c r="K346" s="14" t="s">
        <v>6</v>
      </c>
      <c r="L346" s="14" t="s">
        <v>6</v>
      </c>
      <c r="M346" s="14" t="s">
        <v>6</v>
      </c>
      <c r="N346" s="14" t="s">
        <v>6</v>
      </c>
      <c r="O346" s="14" t="s">
        <v>6</v>
      </c>
      <c r="P346" s="14">
        <v>1</v>
      </c>
      <c r="Q346" s="14" t="s">
        <v>85</v>
      </c>
      <c r="R346" s="14" t="s">
        <v>6</v>
      </c>
      <c r="S346" s="21" t="s">
        <v>6</v>
      </c>
      <c r="T346" s="39" t="s">
        <v>6</v>
      </c>
      <c r="U346" s="39" t="s">
        <v>6</v>
      </c>
      <c r="V346" s="39" t="s">
        <v>6</v>
      </c>
      <c r="W346" s="40" t="s">
        <v>6</v>
      </c>
      <c r="X346" s="38" t="s">
        <v>6</v>
      </c>
      <c r="Y346" s="14" t="s">
        <v>6</v>
      </c>
      <c r="Z346" s="14" t="s">
        <v>6</v>
      </c>
      <c r="AA346" s="14" t="s">
        <v>6</v>
      </c>
      <c r="AB346" s="14" t="s">
        <v>6</v>
      </c>
      <c r="AC346" s="14" t="s">
        <v>6</v>
      </c>
      <c r="AD346" t="s">
        <v>79</v>
      </c>
      <c r="AE346" s="14" t="s">
        <v>6</v>
      </c>
      <c r="AF346" s="14" t="s">
        <v>6</v>
      </c>
      <c r="AG346" s="2" t="s">
        <v>87</v>
      </c>
      <c r="AH346" s="22" t="s">
        <v>6</v>
      </c>
      <c r="AI346" s="22" t="s">
        <v>6</v>
      </c>
      <c r="AJ346" s="14" t="s">
        <v>71</v>
      </c>
      <c r="AK346" s="23" t="s">
        <v>87</v>
      </c>
    </row>
    <row r="347" spans="1:38" x14ac:dyDescent="0.35">
      <c r="A347" s="12">
        <v>44896</v>
      </c>
      <c r="B347" s="13" t="s">
        <v>133</v>
      </c>
      <c r="C347" t="s">
        <v>83</v>
      </c>
      <c r="D347" t="s">
        <v>68</v>
      </c>
      <c r="E347" s="14" t="s">
        <v>1</v>
      </c>
      <c r="F347" s="14" t="s">
        <v>6</v>
      </c>
      <c r="G347" s="17">
        <v>0.95486111111111116</v>
      </c>
      <c r="H347" s="16" t="s">
        <v>57</v>
      </c>
      <c r="I347" s="14">
        <v>3</v>
      </c>
      <c r="J347" s="14" t="s">
        <v>65</v>
      </c>
      <c r="K347" s="14" t="s">
        <v>6</v>
      </c>
      <c r="L347" s="14" t="s">
        <v>6</v>
      </c>
      <c r="M347" s="14" t="s">
        <v>6</v>
      </c>
      <c r="N347" s="14" t="s">
        <v>6</v>
      </c>
      <c r="O347" s="14" t="s">
        <v>6</v>
      </c>
      <c r="P347" s="14">
        <v>2</v>
      </c>
      <c r="Q347" s="14" t="s">
        <v>85</v>
      </c>
      <c r="R347" s="14" t="s">
        <v>6</v>
      </c>
      <c r="S347" s="21" t="s">
        <v>6</v>
      </c>
      <c r="T347" s="39" t="s">
        <v>6</v>
      </c>
      <c r="U347" s="39" t="s">
        <v>6</v>
      </c>
      <c r="V347" s="39" t="s">
        <v>6</v>
      </c>
      <c r="W347" s="40" t="s">
        <v>6</v>
      </c>
      <c r="X347" s="38" t="s">
        <v>6</v>
      </c>
      <c r="Y347" s="14" t="s">
        <v>6</v>
      </c>
      <c r="Z347" s="14" t="s">
        <v>6</v>
      </c>
      <c r="AA347" s="14" t="s">
        <v>6</v>
      </c>
      <c r="AB347" s="14" t="s">
        <v>6</v>
      </c>
      <c r="AC347" s="14" t="s">
        <v>6</v>
      </c>
      <c r="AD347" t="s">
        <v>79</v>
      </c>
      <c r="AE347" s="14" t="s">
        <v>6</v>
      </c>
      <c r="AF347" s="14" t="s">
        <v>6</v>
      </c>
      <c r="AG347" s="2" t="s">
        <v>87</v>
      </c>
      <c r="AH347" s="22" t="s">
        <v>6</v>
      </c>
      <c r="AI347" s="22" t="s">
        <v>6</v>
      </c>
      <c r="AJ347" s="14" t="s">
        <v>71</v>
      </c>
      <c r="AK347" s="23" t="s">
        <v>87</v>
      </c>
    </row>
    <row r="348" spans="1:38" s="92" customFormat="1" x14ac:dyDescent="0.35">
      <c r="A348" s="90">
        <v>44896</v>
      </c>
      <c r="B348" s="91" t="s">
        <v>133</v>
      </c>
      <c r="C348" s="92" t="s">
        <v>83</v>
      </c>
      <c r="D348" s="92" t="s">
        <v>68</v>
      </c>
      <c r="E348" s="93" t="s">
        <v>1</v>
      </c>
      <c r="F348" s="93" t="s">
        <v>6</v>
      </c>
      <c r="G348" s="95">
        <v>0.95486111111111116</v>
      </c>
      <c r="H348" s="96" t="s">
        <v>57</v>
      </c>
      <c r="I348" s="93">
        <v>3</v>
      </c>
      <c r="J348" s="93" t="s">
        <v>65</v>
      </c>
      <c r="K348" s="93" t="s">
        <v>6</v>
      </c>
      <c r="L348" s="93" t="s">
        <v>6</v>
      </c>
      <c r="M348" s="93" t="s">
        <v>6</v>
      </c>
      <c r="N348" s="93" t="s">
        <v>6</v>
      </c>
      <c r="O348" s="93" t="s">
        <v>6</v>
      </c>
      <c r="P348" s="93">
        <v>3</v>
      </c>
      <c r="Q348" s="93" t="s">
        <v>85</v>
      </c>
      <c r="R348" s="93" t="s">
        <v>6</v>
      </c>
      <c r="S348" s="99" t="s">
        <v>6</v>
      </c>
      <c r="T348" s="101" t="s">
        <v>6</v>
      </c>
      <c r="U348" s="101" t="s">
        <v>6</v>
      </c>
      <c r="V348" s="101" t="s">
        <v>6</v>
      </c>
      <c r="W348" s="107" t="s">
        <v>6</v>
      </c>
      <c r="X348" s="100" t="s">
        <v>6</v>
      </c>
      <c r="Y348" s="93" t="s">
        <v>6</v>
      </c>
      <c r="Z348" s="93" t="s">
        <v>6</v>
      </c>
      <c r="AA348" s="93" t="s">
        <v>6</v>
      </c>
      <c r="AB348" s="93" t="s">
        <v>6</v>
      </c>
      <c r="AC348" s="93" t="s">
        <v>6</v>
      </c>
      <c r="AD348" s="92" t="s">
        <v>79</v>
      </c>
      <c r="AE348" s="93" t="s">
        <v>6</v>
      </c>
      <c r="AF348" s="93" t="s">
        <v>6</v>
      </c>
      <c r="AG348" s="108" t="s">
        <v>87</v>
      </c>
      <c r="AH348" s="109" t="s">
        <v>6</v>
      </c>
      <c r="AI348" s="109" t="s">
        <v>6</v>
      </c>
      <c r="AJ348" s="93" t="s">
        <v>71</v>
      </c>
      <c r="AK348" s="105" t="s">
        <v>87</v>
      </c>
      <c r="AL348" s="106"/>
    </row>
    <row r="349" spans="1:38" x14ac:dyDescent="0.35">
      <c r="A349" s="12">
        <v>44896</v>
      </c>
      <c r="B349" s="13" t="s">
        <v>135</v>
      </c>
      <c r="C349" t="s">
        <v>84</v>
      </c>
      <c r="D349" t="s">
        <v>69</v>
      </c>
      <c r="E349" s="14" t="s">
        <v>1</v>
      </c>
      <c r="F349" s="28">
        <v>44908</v>
      </c>
      <c r="G349" s="17">
        <v>0.8652777777777777</v>
      </c>
      <c r="H349" s="16" t="s">
        <v>137</v>
      </c>
      <c r="I349" s="14">
        <v>1</v>
      </c>
      <c r="J349" s="14" t="s">
        <v>65</v>
      </c>
      <c r="K349" s="20">
        <v>0.9</v>
      </c>
      <c r="L349" s="20">
        <f>K349-$K$349</f>
        <v>0</v>
      </c>
      <c r="M349" s="28">
        <v>44912</v>
      </c>
      <c r="N349" s="17">
        <v>0.64374999999999993</v>
      </c>
      <c r="O349" s="14" t="s">
        <v>71</v>
      </c>
      <c r="P349" s="14">
        <v>1</v>
      </c>
      <c r="Q349" s="14" t="s">
        <v>75</v>
      </c>
      <c r="R349" s="18" t="s">
        <v>77</v>
      </c>
      <c r="S349" s="21">
        <v>0</v>
      </c>
      <c r="T349" s="38">
        <v>0</v>
      </c>
      <c r="U349" s="39">
        <f>AVERAGE(S349:S351)</f>
        <v>0</v>
      </c>
      <c r="V349" s="39">
        <f>U349-$U$349</f>
        <v>0</v>
      </c>
      <c r="W349" s="38">
        <f t="shared" si="12"/>
        <v>0</v>
      </c>
      <c r="X349" s="38">
        <f>W349-$W$349</f>
        <v>0</v>
      </c>
      <c r="Y349" s="20">
        <v>0</v>
      </c>
      <c r="Z349" s="20">
        <v>0</v>
      </c>
      <c r="AA349" s="20">
        <v>0</v>
      </c>
      <c r="AB349" s="20">
        <v>0</v>
      </c>
      <c r="AC349" s="20">
        <v>0</v>
      </c>
      <c r="AD349" t="s">
        <v>79</v>
      </c>
      <c r="AE349" s="21">
        <v>0</v>
      </c>
      <c r="AF349" s="21">
        <v>15</v>
      </c>
      <c r="AG349" s="22" t="s">
        <v>3</v>
      </c>
      <c r="AH349" t="s">
        <v>76</v>
      </c>
      <c r="AI349" t="s">
        <v>82</v>
      </c>
      <c r="AJ349" s="14" t="s">
        <v>76</v>
      </c>
      <c r="AK349" s="23" t="s">
        <v>6</v>
      </c>
      <c r="AL349" s="24" t="s">
        <v>89</v>
      </c>
    </row>
    <row r="350" spans="1:38" x14ac:dyDescent="0.35">
      <c r="A350" s="12">
        <v>44896</v>
      </c>
      <c r="B350" s="13" t="s">
        <v>135</v>
      </c>
      <c r="C350" t="s">
        <v>84</v>
      </c>
      <c r="D350" t="s">
        <v>69</v>
      </c>
      <c r="E350" s="14" t="s">
        <v>1</v>
      </c>
      <c r="F350" s="28">
        <v>44908</v>
      </c>
      <c r="G350" s="17">
        <v>0.8652777777777777</v>
      </c>
      <c r="H350" s="16" t="s">
        <v>137</v>
      </c>
      <c r="I350" s="14">
        <v>1</v>
      </c>
      <c r="J350" s="14" t="s">
        <v>65</v>
      </c>
      <c r="K350" s="20">
        <v>0.9</v>
      </c>
      <c r="L350" s="20">
        <f t="shared" ref="L350:L408" si="14">K350-$K$349</f>
        <v>0</v>
      </c>
      <c r="M350" s="28">
        <v>44912</v>
      </c>
      <c r="N350" s="17">
        <v>0.64513888888888882</v>
      </c>
      <c r="O350" s="14" t="s">
        <v>71</v>
      </c>
      <c r="P350" s="14">
        <v>2</v>
      </c>
      <c r="Q350" s="14" t="s">
        <v>75</v>
      </c>
      <c r="R350" s="18" t="s">
        <v>77</v>
      </c>
      <c r="S350" s="21">
        <v>0</v>
      </c>
      <c r="T350" s="38" t="s">
        <v>6</v>
      </c>
      <c r="U350" s="39" t="s">
        <v>6</v>
      </c>
      <c r="V350" s="39" t="s">
        <v>6</v>
      </c>
      <c r="W350" s="38" t="s">
        <v>6</v>
      </c>
      <c r="X350" s="38" t="s">
        <v>6</v>
      </c>
      <c r="Y350" s="20">
        <v>0</v>
      </c>
      <c r="Z350" s="20">
        <v>0</v>
      </c>
      <c r="AA350" s="20">
        <v>0</v>
      </c>
      <c r="AB350" s="20">
        <v>0</v>
      </c>
      <c r="AC350" s="20">
        <v>0</v>
      </c>
      <c r="AD350" t="s">
        <v>79</v>
      </c>
      <c r="AE350" s="21">
        <v>0</v>
      </c>
      <c r="AF350" s="21">
        <v>15</v>
      </c>
      <c r="AG350" s="22" t="s">
        <v>3</v>
      </c>
      <c r="AH350" t="s">
        <v>76</v>
      </c>
      <c r="AI350" t="s">
        <v>82</v>
      </c>
      <c r="AJ350" s="14" t="s">
        <v>71</v>
      </c>
      <c r="AK350" s="23" t="s">
        <v>141</v>
      </c>
      <c r="AL350" s="24" t="s">
        <v>89</v>
      </c>
    </row>
    <row r="351" spans="1:38" x14ac:dyDescent="0.35">
      <c r="A351" s="12">
        <v>44896</v>
      </c>
      <c r="B351" s="13" t="s">
        <v>135</v>
      </c>
      <c r="C351" t="s">
        <v>84</v>
      </c>
      <c r="D351" t="s">
        <v>69</v>
      </c>
      <c r="E351" s="14" t="s">
        <v>1</v>
      </c>
      <c r="F351" s="28">
        <v>44908</v>
      </c>
      <c r="G351" s="17">
        <v>0.8652777777777777</v>
      </c>
      <c r="H351" s="16" t="s">
        <v>137</v>
      </c>
      <c r="I351" s="14">
        <v>1</v>
      </c>
      <c r="J351" s="14" t="s">
        <v>65</v>
      </c>
      <c r="K351" s="20">
        <v>0.9</v>
      </c>
      <c r="L351" s="20">
        <f t="shared" si="14"/>
        <v>0</v>
      </c>
      <c r="M351" s="28">
        <v>44912</v>
      </c>
      <c r="N351" s="17">
        <v>0.64652777777777781</v>
      </c>
      <c r="O351" s="14" t="s">
        <v>71</v>
      </c>
      <c r="P351" s="14">
        <v>3</v>
      </c>
      <c r="Q351" s="14" t="s">
        <v>75</v>
      </c>
      <c r="R351" s="18" t="s">
        <v>77</v>
      </c>
      <c r="S351" s="21">
        <v>0</v>
      </c>
      <c r="T351" s="38" t="s">
        <v>6</v>
      </c>
      <c r="U351" s="39" t="s">
        <v>6</v>
      </c>
      <c r="V351" s="39" t="s">
        <v>6</v>
      </c>
      <c r="W351" s="38" t="s">
        <v>6</v>
      </c>
      <c r="X351" s="38" t="s">
        <v>6</v>
      </c>
      <c r="Y351" s="20">
        <v>0</v>
      </c>
      <c r="Z351" s="20">
        <v>0</v>
      </c>
      <c r="AA351" s="20">
        <v>0</v>
      </c>
      <c r="AB351" s="20">
        <v>0</v>
      </c>
      <c r="AC351" s="20">
        <v>0</v>
      </c>
      <c r="AD351" t="s">
        <v>79</v>
      </c>
      <c r="AE351" s="21">
        <v>0</v>
      </c>
      <c r="AF351" s="21">
        <v>15</v>
      </c>
      <c r="AG351" s="22" t="s">
        <v>3</v>
      </c>
      <c r="AH351" t="s">
        <v>76</v>
      </c>
      <c r="AI351" t="s">
        <v>82</v>
      </c>
      <c r="AJ351" s="14" t="s">
        <v>71</v>
      </c>
      <c r="AK351" s="23" t="s">
        <v>141</v>
      </c>
      <c r="AL351" s="24" t="s">
        <v>89</v>
      </c>
    </row>
    <row r="352" spans="1:38" x14ac:dyDescent="0.35">
      <c r="A352" s="12">
        <v>44896</v>
      </c>
      <c r="B352" s="13" t="s">
        <v>135</v>
      </c>
      <c r="C352" t="s">
        <v>84</v>
      </c>
      <c r="D352" t="s">
        <v>69</v>
      </c>
      <c r="E352" s="14" t="s">
        <v>1</v>
      </c>
      <c r="F352" s="28">
        <v>44908</v>
      </c>
      <c r="G352" s="17">
        <v>0.87569444444444444</v>
      </c>
      <c r="H352" s="16">
        <v>3</v>
      </c>
      <c r="I352" s="14">
        <v>3</v>
      </c>
      <c r="J352" s="14" t="s">
        <v>65</v>
      </c>
      <c r="K352" s="20">
        <v>4.9000000000000004</v>
      </c>
      <c r="L352" s="20">
        <f t="shared" si="14"/>
        <v>4</v>
      </c>
      <c r="M352" s="28">
        <v>44912</v>
      </c>
      <c r="N352" s="17">
        <v>0.65069444444444446</v>
      </c>
      <c r="O352" s="14" t="s">
        <v>71</v>
      </c>
      <c r="P352" s="14">
        <v>1</v>
      </c>
      <c r="Q352" s="14" t="s">
        <v>75</v>
      </c>
      <c r="R352" s="18" t="s">
        <v>77</v>
      </c>
      <c r="S352" s="21">
        <v>610000</v>
      </c>
      <c r="T352" s="38">
        <f>(_xlfn.STDEV.P(S352:S354)/AVERAGE(S352:S354))*100</f>
        <v>8.1269503392964104</v>
      </c>
      <c r="U352" s="39">
        <f>AVERAGE(S352:S354)</f>
        <v>553333.33333333337</v>
      </c>
      <c r="V352" s="39">
        <f>U352-$U$349</f>
        <v>553333.33333333337</v>
      </c>
      <c r="W352" s="38">
        <f t="shared" si="12"/>
        <v>0.55333333333333334</v>
      </c>
      <c r="X352" s="38">
        <f>W352-$W$349</f>
        <v>0.55333333333333334</v>
      </c>
      <c r="Y352" s="20">
        <v>0</v>
      </c>
      <c r="Z352" s="20">
        <v>0</v>
      </c>
      <c r="AA352" s="20">
        <v>0</v>
      </c>
      <c r="AB352" s="20">
        <v>0</v>
      </c>
      <c r="AC352" s="20">
        <v>0</v>
      </c>
      <c r="AD352" t="s">
        <v>79</v>
      </c>
      <c r="AE352" s="21">
        <v>33</v>
      </c>
      <c r="AF352" s="21">
        <v>15</v>
      </c>
      <c r="AG352" t="s">
        <v>81</v>
      </c>
      <c r="AH352" t="s">
        <v>76</v>
      </c>
      <c r="AI352" t="s">
        <v>82</v>
      </c>
      <c r="AJ352" s="14" t="s">
        <v>76</v>
      </c>
      <c r="AK352" s="23" t="s">
        <v>6</v>
      </c>
      <c r="AL352" s="24" t="s">
        <v>89</v>
      </c>
    </row>
    <row r="353" spans="1:38" x14ac:dyDescent="0.35">
      <c r="A353" s="12">
        <v>44896</v>
      </c>
      <c r="B353" s="13" t="s">
        <v>135</v>
      </c>
      <c r="C353" t="s">
        <v>84</v>
      </c>
      <c r="D353" t="s">
        <v>69</v>
      </c>
      <c r="E353" s="14" t="s">
        <v>1</v>
      </c>
      <c r="F353" s="28">
        <v>44908</v>
      </c>
      <c r="G353" s="17">
        <v>0.87569444444444444</v>
      </c>
      <c r="H353" s="16">
        <v>3</v>
      </c>
      <c r="I353" s="14">
        <v>3</v>
      </c>
      <c r="J353" s="14" t="s">
        <v>65</v>
      </c>
      <c r="K353" s="20">
        <v>4.9000000000000004</v>
      </c>
      <c r="L353" s="20">
        <f t="shared" si="14"/>
        <v>4</v>
      </c>
      <c r="M353" s="28">
        <v>44912</v>
      </c>
      <c r="N353" s="17">
        <v>0.65277777777777779</v>
      </c>
      <c r="O353" s="14" t="s">
        <v>71</v>
      </c>
      <c r="P353" s="14">
        <v>2</v>
      </c>
      <c r="Q353" s="14" t="s">
        <v>75</v>
      </c>
      <c r="R353" s="18" t="s">
        <v>77</v>
      </c>
      <c r="S353" s="21">
        <v>550000</v>
      </c>
      <c r="T353" s="38" t="s">
        <v>6</v>
      </c>
      <c r="U353" s="39" t="s">
        <v>6</v>
      </c>
      <c r="V353" s="39" t="s">
        <v>6</v>
      </c>
      <c r="W353" s="38" t="s">
        <v>6</v>
      </c>
      <c r="X353" s="38" t="s">
        <v>6</v>
      </c>
      <c r="Y353" s="20">
        <v>0</v>
      </c>
      <c r="Z353" s="20">
        <v>0</v>
      </c>
      <c r="AA353" s="20">
        <v>0</v>
      </c>
      <c r="AB353" s="20">
        <v>0</v>
      </c>
      <c r="AC353" s="20">
        <v>0</v>
      </c>
      <c r="AD353" t="s">
        <v>79</v>
      </c>
      <c r="AE353" s="21">
        <v>30</v>
      </c>
      <c r="AF353" s="21">
        <v>15</v>
      </c>
      <c r="AG353" t="s">
        <v>81</v>
      </c>
      <c r="AH353" t="s">
        <v>76</v>
      </c>
      <c r="AI353" t="s">
        <v>82</v>
      </c>
      <c r="AJ353" s="14" t="s">
        <v>71</v>
      </c>
      <c r="AK353" s="23" t="s">
        <v>141</v>
      </c>
      <c r="AL353" s="24" t="s">
        <v>89</v>
      </c>
    </row>
    <row r="354" spans="1:38" x14ac:dyDescent="0.35">
      <c r="A354" s="12">
        <v>44896</v>
      </c>
      <c r="B354" s="13" t="s">
        <v>135</v>
      </c>
      <c r="C354" t="s">
        <v>84</v>
      </c>
      <c r="D354" t="s">
        <v>69</v>
      </c>
      <c r="E354" s="14" t="s">
        <v>1</v>
      </c>
      <c r="F354" s="28">
        <v>44908</v>
      </c>
      <c r="G354" s="17">
        <v>0.87569444444444444</v>
      </c>
      <c r="H354" s="16">
        <v>3</v>
      </c>
      <c r="I354" s="14">
        <v>3</v>
      </c>
      <c r="J354" s="14" t="s">
        <v>65</v>
      </c>
      <c r="K354" s="20">
        <v>4.9000000000000004</v>
      </c>
      <c r="L354" s="20">
        <f t="shared" si="14"/>
        <v>4</v>
      </c>
      <c r="M354" s="28">
        <v>44912</v>
      </c>
      <c r="N354" s="17">
        <v>0.65486111111111112</v>
      </c>
      <c r="O354" s="14" t="s">
        <v>71</v>
      </c>
      <c r="P354" s="14">
        <v>3</v>
      </c>
      <c r="Q354" s="14" t="s">
        <v>75</v>
      </c>
      <c r="R354" s="18" t="s">
        <v>77</v>
      </c>
      <c r="S354" s="21">
        <v>500000</v>
      </c>
      <c r="T354" s="38" t="s">
        <v>6</v>
      </c>
      <c r="U354" s="39" t="s">
        <v>6</v>
      </c>
      <c r="V354" s="39" t="s">
        <v>6</v>
      </c>
      <c r="W354" s="38" t="s">
        <v>6</v>
      </c>
      <c r="X354" s="38" t="s">
        <v>6</v>
      </c>
      <c r="Y354" s="20">
        <v>0</v>
      </c>
      <c r="Z354" s="20">
        <v>0</v>
      </c>
      <c r="AA354" s="20">
        <v>0</v>
      </c>
      <c r="AB354" s="20">
        <v>0</v>
      </c>
      <c r="AC354" s="20">
        <v>0</v>
      </c>
      <c r="AD354" t="s">
        <v>79</v>
      </c>
      <c r="AE354" s="21">
        <v>27</v>
      </c>
      <c r="AF354" s="21">
        <v>15</v>
      </c>
      <c r="AG354" t="s">
        <v>81</v>
      </c>
      <c r="AH354" t="s">
        <v>76</v>
      </c>
      <c r="AI354" t="s">
        <v>82</v>
      </c>
      <c r="AJ354" s="14" t="s">
        <v>71</v>
      </c>
      <c r="AK354" s="23" t="s">
        <v>141</v>
      </c>
      <c r="AL354" s="24" t="s">
        <v>89</v>
      </c>
    </row>
    <row r="355" spans="1:38" x14ac:dyDescent="0.35">
      <c r="A355" s="12">
        <v>44896</v>
      </c>
      <c r="B355" s="13" t="s">
        <v>135</v>
      </c>
      <c r="C355" t="s">
        <v>84</v>
      </c>
      <c r="D355" t="s">
        <v>69</v>
      </c>
      <c r="E355" s="14" t="s">
        <v>1</v>
      </c>
      <c r="F355" s="28">
        <v>44908</v>
      </c>
      <c r="G355" s="17">
        <v>0.87708333333333333</v>
      </c>
      <c r="H355" s="16">
        <v>4</v>
      </c>
      <c r="I355" s="14">
        <v>4</v>
      </c>
      <c r="J355" s="14" t="s">
        <v>65</v>
      </c>
      <c r="K355" s="20">
        <v>5.3</v>
      </c>
      <c r="L355" s="20">
        <f t="shared" si="14"/>
        <v>4.3999999999999995</v>
      </c>
      <c r="M355" s="28">
        <v>44912</v>
      </c>
      <c r="N355" s="17">
        <v>0.65833333333333333</v>
      </c>
      <c r="O355" s="14" t="s">
        <v>71</v>
      </c>
      <c r="P355" s="14">
        <v>1</v>
      </c>
      <c r="Q355" s="14" t="s">
        <v>75</v>
      </c>
      <c r="R355" s="18" t="s">
        <v>77</v>
      </c>
      <c r="S355" s="21">
        <v>750000</v>
      </c>
      <c r="T355" s="38">
        <f>(_xlfn.STDEV.P(S355:S357)/AVERAGE(S355:S357))*100</f>
        <v>7.1443450831176021</v>
      </c>
      <c r="U355" s="39">
        <f>AVERAGE(S355:S357)</f>
        <v>800000</v>
      </c>
      <c r="V355" s="39">
        <f>U355-$U$349</f>
        <v>800000</v>
      </c>
      <c r="W355" s="38">
        <f t="shared" si="12"/>
        <v>0.8</v>
      </c>
      <c r="X355" s="38">
        <f>W355-$W$349</f>
        <v>0.8</v>
      </c>
      <c r="Y355" s="20">
        <v>0</v>
      </c>
      <c r="Z355" s="20">
        <v>0</v>
      </c>
      <c r="AA355" s="20">
        <v>0</v>
      </c>
      <c r="AB355" s="20">
        <v>0</v>
      </c>
      <c r="AC355" s="20">
        <v>0</v>
      </c>
      <c r="AD355" t="s">
        <v>79</v>
      </c>
      <c r="AE355" s="21">
        <v>41</v>
      </c>
      <c r="AF355" s="21">
        <v>15</v>
      </c>
      <c r="AG355" t="s">
        <v>81</v>
      </c>
      <c r="AH355" t="s">
        <v>76</v>
      </c>
      <c r="AI355" t="s">
        <v>82</v>
      </c>
      <c r="AJ355" s="14" t="s">
        <v>76</v>
      </c>
      <c r="AK355" s="23" t="s">
        <v>6</v>
      </c>
      <c r="AL355" s="24" t="s">
        <v>89</v>
      </c>
    </row>
    <row r="356" spans="1:38" x14ac:dyDescent="0.35">
      <c r="A356" s="12">
        <v>44896</v>
      </c>
      <c r="B356" s="13" t="s">
        <v>135</v>
      </c>
      <c r="C356" t="s">
        <v>84</v>
      </c>
      <c r="D356" t="s">
        <v>69</v>
      </c>
      <c r="E356" s="14" t="s">
        <v>1</v>
      </c>
      <c r="F356" s="28">
        <v>44908</v>
      </c>
      <c r="G356" s="17">
        <v>0.87708333333333333</v>
      </c>
      <c r="H356" s="16">
        <v>4</v>
      </c>
      <c r="I356" s="14">
        <v>4</v>
      </c>
      <c r="J356" s="14" t="s">
        <v>65</v>
      </c>
      <c r="K356" s="20">
        <v>5.3</v>
      </c>
      <c r="L356" s="20">
        <f t="shared" si="14"/>
        <v>4.3999999999999995</v>
      </c>
      <c r="M356" s="28">
        <v>44912</v>
      </c>
      <c r="N356" s="17">
        <v>0.66041666666666665</v>
      </c>
      <c r="O356" s="14" t="s">
        <v>71</v>
      </c>
      <c r="P356" s="14">
        <v>2</v>
      </c>
      <c r="Q356" s="14" t="s">
        <v>75</v>
      </c>
      <c r="R356" s="18" t="s">
        <v>77</v>
      </c>
      <c r="S356" s="21">
        <v>770000</v>
      </c>
      <c r="T356" s="38" t="s">
        <v>6</v>
      </c>
      <c r="U356" s="39" t="s">
        <v>6</v>
      </c>
      <c r="V356" s="39" t="s">
        <v>6</v>
      </c>
      <c r="W356" s="38" t="s">
        <v>6</v>
      </c>
      <c r="X356" s="38" t="s">
        <v>6</v>
      </c>
      <c r="Y356" s="20">
        <v>0</v>
      </c>
      <c r="Z356" s="20">
        <v>0</v>
      </c>
      <c r="AA356" s="20">
        <v>0</v>
      </c>
      <c r="AB356" s="20">
        <v>0</v>
      </c>
      <c r="AC356" s="20">
        <v>0</v>
      </c>
      <c r="AD356" t="s">
        <v>79</v>
      </c>
      <c r="AE356" s="21">
        <v>42</v>
      </c>
      <c r="AF356" s="21">
        <v>15</v>
      </c>
      <c r="AG356" t="s">
        <v>81</v>
      </c>
      <c r="AH356" t="s">
        <v>76</v>
      </c>
      <c r="AI356" t="s">
        <v>82</v>
      </c>
      <c r="AJ356" s="14" t="s">
        <v>71</v>
      </c>
      <c r="AK356" s="23" t="s">
        <v>141</v>
      </c>
      <c r="AL356" s="24" t="s">
        <v>89</v>
      </c>
    </row>
    <row r="357" spans="1:38" x14ac:dyDescent="0.35">
      <c r="A357" s="12">
        <v>44896</v>
      </c>
      <c r="B357" s="13" t="s">
        <v>135</v>
      </c>
      <c r="C357" t="s">
        <v>84</v>
      </c>
      <c r="D357" t="s">
        <v>69</v>
      </c>
      <c r="E357" s="14" t="s">
        <v>1</v>
      </c>
      <c r="F357" s="28">
        <v>44908</v>
      </c>
      <c r="G357" s="17">
        <v>0.87708333333333333</v>
      </c>
      <c r="H357" s="16">
        <v>4</v>
      </c>
      <c r="I357" s="14">
        <v>4</v>
      </c>
      <c r="J357" s="14" t="s">
        <v>65</v>
      </c>
      <c r="K357" s="20">
        <v>5.3</v>
      </c>
      <c r="L357" s="20">
        <f t="shared" si="14"/>
        <v>4.3999999999999995</v>
      </c>
      <c r="M357" s="28">
        <v>44912</v>
      </c>
      <c r="N357" s="17">
        <v>0.66180555555555554</v>
      </c>
      <c r="O357" s="14" t="s">
        <v>71</v>
      </c>
      <c r="P357" s="14">
        <v>3</v>
      </c>
      <c r="Q357" s="14" t="s">
        <v>75</v>
      </c>
      <c r="R357" s="18" t="s">
        <v>77</v>
      </c>
      <c r="S357" s="21">
        <v>880000</v>
      </c>
      <c r="T357" s="38" t="s">
        <v>6</v>
      </c>
      <c r="U357" s="39" t="s">
        <v>6</v>
      </c>
      <c r="V357" s="39" t="s">
        <v>6</v>
      </c>
      <c r="W357" s="38" t="s">
        <v>6</v>
      </c>
      <c r="X357" s="38" t="s">
        <v>6</v>
      </c>
      <c r="Y357" s="20">
        <v>0</v>
      </c>
      <c r="Z357" s="20">
        <v>0</v>
      </c>
      <c r="AA357" s="20">
        <v>0</v>
      </c>
      <c r="AB357" s="20">
        <v>0</v>
      </c>
      <c r="AC357" s="20">
        <v>0</v>
      </c>
      <c r="AD357" t="s">
        <v>79</v>
      </c>
      <c r="AE357" s="21">
        <v>48</v>
      </c>
      <c r="AF357" s="21">
        <v>15</v>
      </c>
      <c r="AG357" t="s">
        <v>81</v>
      </c>
      <c r="AH357" t="s">
        <v>76</v>
      </c>
      <c r="AI357" t="s">
        <v>82</v>
      </c>
      <c r="AJ357" s="14" t="s">
        <v>71</v>
      </c>
      <c r="AK357" s="23" t="s">
        <v>141</v>
      </c>
      <c r="AL357" s="24" t="s">
        <v>89</v>
      </c>
    </row>
    <row r="358" spans="1:38" x14ac:dyDescent="0.35">
      <c r="A358" s="12">
        <v>44896</v>
      </c>
      <c r="B358" s="13" t="s">
        <v>135</v>
      </c>
      <c r="C358" t="s">
        <v>84</v>
      </c>
      <c r="D358" t="s">
        <v>69</v>
      </c>
      <c r="E358" s="14" t="s">
        <v>1</v>
      </c>
      <c r="F358" s="28">
        <v>44908</v>
      </c>
      <c r="G358" s="17">
        <v>0.87916666666666676</v>
      </c>
      <c r="H358" s="16">
        <v>5</v>
      </c>
      <c r="I358" s="14">
        <v>5</v>
      </c>
      <c r="J358" s="14" t="s">
        <v>65</v>
      </c>
      <c r="K358" s="20">
        <v>6.1</v>
      </c>
      <c r="L358" s="20">
        <f t="shared" si="14"/>
        <v>5.1999999999999993</v>
      </c>
      <c r="M358" s="28">
        <v>44912</v>
      </c>
      <c r="N358" s="17">
        <v>0.66666666666666663</v>
      </c>
      <c r="O358" s="14" t="s">
        <v>71</v>
      </c>
      <c r="P358" s="14">
        <v>1</v>
      </c>
      <c r="Q358" s="14" t="s">
        <v>75</v>
      </c>
      <c r="R358" s="18" t="s">
        <v>77</v>
      </c>
      <c r="S358" s="21">
        <v>850000</v>
      </c>
      <c r="T358" s="38">
        <f>(_xlfn.STDEV.P(S358:S360)/AVERAGE(S358:S360))*100</f>
        <v>7.2644701651316739</v>
      </c>
      <c r="U358" s="39">
        <f>AVERAGE(S358:S360)</f>
        <v>920000</v>
      </c>
      <c r="V358" s="39">
        <f>U358-$U$349</f>
        <v>920000</v>
      </c>
      <c r="W358" s="38">
        <f t="shared" si="12"/>
        <v>0.92</v>
      </c>
      <c r="X358" s="38">
        <f>W358-$W$349</f>
        <v>0.92</v>
      </c>
      <c r="Y358" s="20">
        <v>0</v>
      </c>
      <c r="Z358" s="20">
        <v>0</v>
      </c>
      <c r="AA358" s="20">
        <v>0</v>
      </c>
      <c r="AB358" s="20">
        <v>0</v>
      </c>
      <c r="AC358" s="20">
        <v>0</v>
      </c>
      <c r="AD358" t="s">
        <v>79</v>
      </c>
      <c r="AE358" s="21">
        <v>46</v>
      </c>
      <c r="AF358" s="21">
        <v>15</v>
      </c>
      <c r="AG358" t="s">
        <v>81</v>
      </c>
      <c r="AH358" t="s">
        <v>76</v>
      </c>
      <c r="AI358" t="s">
        <v>82</v>
      </c>
      <c r="AJ358" s="14" t="s">
        <v>76</v>
      </c>
      <c r="AK358" s="23" t="s">
        <v>6</v>
      </c>
      <c r="AL358" s="24" t="s">
        <v>89</v>
      </c>
    </row>
    <row r="359" spans="1:38" x14ac:dyDescent="0.35">
      <c r="A359" s="12">
        <v>44896</v>
      </c>
      <c r="B359" s="13" t="s">
        <v>135</v>
      </c>
      <c r="C359" t="s">
        <v>84</v>
      </c>
      <c r="D359" t="s">
        <v>69</v>
      </c>
      <c r="E359" s="14" t="s">
        <v>1</v>
      </c>
      <c r="F359" s="28">
        <v>44908</v>
      </c>
      <c r="G359" s="17">
        <v>0.87916666666666676</v>
      </c>
      <c r="H359" s="16">
        <v>5</v>
      </c>
      <c r="I359" s="14">
        <v>5</v>
      </c>
      <c r="J359" s="14" t="s">
        <v>65</v>
      </c>
      <c r="K359" s="20">
        <v>6.1</v>
      </c>
      <c r="L359" s="20">
        <f t="shared" si="14"/>
        <v>5.1999999999999993</v>
      </c>
      <c r="M359" s="28">
        <v>44912</v>
      </c>
      <c r="N359" s="17">
        <v>0.66805555555555562</v>
      </c>
      <c r="O359" s="14" t="s">
        <v>71</v>
      </c>
      <c r="P359" s="14">
        <v>2</v>
      </c>
      <c r="Q359" s="14" t="s">
        <v>75</v>
      </c>
      <c r="R359" s="18" t="s">
        <v>77</v>
      </c>
      <c r="S359" s="21">
        <v>900000</v>
      </c>
      <c r="T359" s="38" t="s">
        <v>6</v>
      </c>
      <c r="U359" s="39" t="s">
        <v>6</v>
      </c>
      <c r="V359" s="39" t="s">
        <v>6</v>
      </c>
      <c r="W359" s="38" t="s">
        <v>6</v>
      </c>
      <c r="X359" s="38" t="s">
        <v>6</v>
      </c>
      <c r="Y359" s="20">
        <v>0</v>
      </c>
      <c r="Z359" s="20">
        <v>0</v>
      </c>
      <c r="AA359" s="20">
        <v>0</v>
      </c>
      <c r="AB359" s="20">
        <v>0</v>
      </c>
      <c r="AC359" s="20">
        <v>0</v>
      </c>
      <c r="AD359" t="s">
        <v>79</v>
      </c>
      <c r="AE359" s="21">
        <v>49</v>
      </c>
      <c r="AF359" s="21">
        <v>15</v>
      </c>
      <c r="AG359" t="s">
        <v>81</v>
      </c>
      <c r="AH359" t="s">
        <v>76</v>
      </c>
      <c r="AI359" t="s">
        <v>82</v>
      </c>
      <c r="AJ359" s="14" t="s">
        <v>71</v>
      </c>
      <c r="AK359" s="23" t="s">
        <v>141</v>
      </c>
      <c r="AL359" s="24" t="s">
        <v>89</v>
      </c>
    </row>
    <row r="360" spans="1:38" x14ac:dyDescent="0.35">
      <c r="A360" s="12">
        <v>44896</v>
      </c>
      <c r="B360" s="13" t="s">
        <v>135</v>
      </c>
      <c r="C360" t="s">
        <v>84</v>
      </c>
      <c r="D360" t="s">
        <v>69</v>
      </c>
      <c r="E360" s="14" t="s">
        <v>1</v>
      </c>
      <c r="F360" s="28">
        <v>44908</v>
      </c>
      <c r="G360" s="17">
        <v>0.87916666666666676</v>
      </c>
      <c r="H360" s="16">
        <v>5</v>
      </c>
      <c r="I360" s="14">
        <v>5</v>
      </c>
      <c r="J360" s="14" t="s">
        <v>65</v>
      </c>
      <c r="K360" s="20">
        <v>6.1</v>
      </c>
      <c r="L360" s="20">
        <f t="shared" si="14"/>
        <v>5.1999999999999993</v>
      </c>
      <c r="M360" s="28">
        <v>44912</v>
      </c>
      <c r="N360" s="17">
        <v>0.67013888888888884</v>
      </c>
      <c r="O360" s="14" t="s">
        <v>71</v>
      </c>
      <c r="P360" s="14">
        <v>3</v>
      </c>
      <c r="Q360" s="14" t="s">
        <v>75</v>
      </c>
      <c r="R360" s="18" t="s">
        <v>77</v>
      </c>
      <c r="S360" s="21">
        <v>1010000</v>
      </c>
      <c r="T360" s="38" t="s">
        <v>6</v>
      </c>
      <c r="U360" s="39" t="s">
        <v>6</v>
      </c>
      <c r="V360" s="39" t="s">
        <v>6</v>
      </c>
      <c r="W360" s="38" t="s">
        <v>6</v>
      </c>
      <c r="X360" s="38" t="s">
        <v>6</v>
      </c>
      <c r="Y360" s="20">
        <v>0</v>
      </c>
      <c r="Z360" s="20">
        <v>0</v>
      </c>
      <c r="AA360" s="20">
        <v>0</v>
      </c>
      <c r="AB360" s="20">
        <v>0</v>
      </c>
      <c r="AC360" s="20">
        <v>0</v>
      </c>
      <c r="AD360" t="s">
        <v>79</v>
      </c>
      <c r="AE360" s="21">
        <v>55</v>
      </c>
      <c r="AF360" s="21">
        <v>15</v>
      </c>
      <c r="AG360" t="s">
        <v>81</v>
      </c>
      <c r="AH360" t="s">
        <v>76</v>
      </c>
      <c r="AI360" t="s">
        <v>82</v>
      </c>
      <c r="AJ360" s="14" t="s">
        <v>71</v>
      </c>
      <c r="AK360" s="23" t="s">
        <v>141</v>
      </c>
      <c r="AL360" s="24" t="s">
        <v>89</v>
      </c>
    </row>
    <row r="361" spans="1:38" x14ac:dyDescent="0.35">
      <c r="A361" s="12">
        <v>44896</v>
      </c>
      <c r="B361" s="13" t="s">
        <v>135</v>
      </c>
      <c r="C361" t="s">
        <v>84</v>
      </c>
      <c r="D361" t="s">
        <v>69</v>
      </c>
      <c r="E361" s="14" t="s">
        <v>1</v>
      </c>
      <c r="F361" s="28">
        <v>44908</v>
      </c>
      <c r="G361" s="17">
        <v>0.88124999999999998</v>
      </c>
      <c r="H361" s="16">
        <v>6</v>
      </c>
      <c r="I361" s="14">
        <v>6</v>
      </c>
      <c r="J361" s="14" t="s">
        <v>65</v>
      </c>
      <c r="K361" s="20">
        <v>5.7</v>
      </c>
      <c r="L361" s="20">
        <f t="shared" si="14"/>
        <v>4.8</v>
      </c>
      <c r="M361" s="28">
        <v>44912</v>
      </c>
      <c r="N361" s="17">
        <v>0.67361111111111116</v>
      </c>
      <c r="O361" s="14" t="s">
        <v>71</v>
      </c>
      <c r="P361" s="14">
        <v>1</v>
      </c>
      <c r="Q361" s="14" t="s">
        <v>75</v>
      </c>
      <c r="R361" s="18" t="s">
        <v>77</v>
      </c>
      <c r="S361" s="21">
        <v>1360000</v>
      </c>
      <c r="T361" s="38">
        <f>(_xlfn.STDEV.P(S361:S363)/AVERAGE(S361:S363))*100</f>
        <v>3.4503165123355606</v>
      </c>
      <c r="U361" s="39">
        <f>AVERAGE(S361:S363)</f>
        <v>1303333.3333333333</v>
      </c>
      <c r="V361" s="39">
        <f>U361-$U$349</f>
        <v>1303333.3333333333</v>
      </c>
      <c r="W361" s="38">
        <f t="shared" si="12"/>
        <v>1.3033333333333332</v>
      </c>
      <c r="X361" s="38">
        <f>W361-$W$349</f>
        <v>1.3033333333333332</v>
      </c>
      <c r="Y361" s="20">
        <v>0</v>
      </c>
      <c r="Z361" s="20">
        <v>0</v>
      </c>
      <c r="AA361" s="20">
        <v>0</v>
      </c>
      <c r="AB361" s="20">
        <v>0</v>
      </c>
      <c r="AC361" s="20">
        <v>0</v>
      </c>
      <c r="AD361" t="s">
        <v>79</v>
      </c>
      <c r="AE361" s="21">
        <v>74</v>
      </c>
      <c r="AF361" s="21">
        <v>15</v>
      </c>
      <c r="AG361" t="s">
        <v>81</v>
      </c>
      <c r="AH361" t="s">
        <v>76</v>
      </c>
      <c r="AI361" t="s">
        <v>82</v>
      </c>
      <c r="AJ361" s="14" t="s">
        <v>76</v>
      </c>
      <c r="AK361" s="23" t="s">
        <v>6</v>
      </c>
      <c r="AL361" s="24" t="s">
        <v>89</v>
      </c>
    </row>
    <row r="362" spans="1:38" x14ac:dyDescent="0.35">
      <c r="A362" s="12">
        <v>44896</v>
      </c>
      <c r="B362" s="13" t="s">
        <v>135</v>
      </c>
      <c r="C362" t="s">
        <v>84</v>
      </c>
      <c r="D362" t="s">
        <v>69</v>
      </c>
      <c r="E362" s="14" t="s">
        <v>1</v>
      </c>
      <c r="F362" s="28">
        <v>44908</v>
      </c>
      <c r="G362" s="17">
        <v>0.88124999999999998</v>
      </c>
      <c r="H362" s="16">
        <v>6</v>
      </c>
      <c r="I362" s="14">
        <v>6</v>
      </c>
      <c r="J362" s="14" t="s">
        <v>65</v>
      </c>
      <c r="K362" s="20">
        <v>5.7</v>
      </c>
      <c r="L362" s="20">
        <f t="shared" si="14"/>
        <v>4.8</v>
      </c>
      <c r="M362" s="28">
        <v>44912</v>
      </c>
      <c r="N362" s="17">
        <v>0.67569444444444438</v>
      </c>
      <c r="O362" s="14" t="s">
        <v>71</v>
      </c>
      <c r="P362" s="14">
        <v>2</v>
      </c>
      <c r="Q362" s="14" t="s">
        <v>75</v>
      </c>
      <c r="R362" s="18" t="s">
        <v>77</v>
      </c>
      <c r="S362" s="21">
        <v>1300000</v>
      </c>
      <c r="T362" s="38" t="s">
        <v>6</v>
      </c>
      <c r="U362" s="39" t="s">
        <v>6</v>
      </c>
      <c r="V362" s="39" t="s">
        <v>6</v>
      </c>
      <c r="W362" s="38" t="s">
        <v>6</v>
      </c>
      <c r="X362" s="38" t="s">
        <v>6</v>
      </c>
      <c r="Y362" s="20">
        <v>0</v>
      </c>
      <c r="Z362" s="20">
        <v>0</v>
      </c>
      <c r="AA362" s="20">
        <v>0</v>
      </c>
      <c r="AB362" s="20">
        <v>0</v>
      </c>
      <c r="AC362" s="20">
        <v>0</v>
      </c>
      <c r="AD362" t="s">
        <v>79</v>
      </c>
      <c r="AE362" s="21">
        <v>71</v>
      </c>
      <c r="AF362" s="21">
        <v>15</v>
      </c>
      <c r="AG362" t="s">
        <v>81</v>
      </c>
      <c r="AH362" t="s">
        <v>76</v>
      </c>
      <c r="AI362" t="s">
        <v>82</v>
      </c>
      <c r="AJ362" s="14" t="s">
        <v>71</v>
      </c>
      <c r="AK362" s="23" t="s">
        <v>141</v>
      </c>
      <c r="AL362" s="24" t="s">
        <v>89</v>
      </c>
    </row>
    <row r="363" spans="1:38" x14ac:dyDescent="0.35">
      <c r="A363" s="12">
        <v>44896</v>
      </c>
      <c r="B363" s="13" t="s">
        <v>135</v>
      </c>
      <c r="C363" t="s">
        <v>84</v>
      </c>
      <c r="D363" t="s">
        <v>69</v>
      </c>
      <c r="E363" s="14" t="s">
        <v>1</v>
      </c>
      <c r="F363" s="28">
        <v>44908</v>
      </c>
      <c r="G363" s="17">
        <v>0.88124999999999998</v>
      </c>
      <c r="H363" s="16">
        <v>6</v>
      </c>
      <c r="I363" s="14">
        <v>6</v>
      </c>
      <c r="J363" s="14" t="s">
        <v>65</v>
      </c>
      <c r="K363" s="20">
        <v>5.7</v>
      </c>
      <c r="L363" s="20">
        <f t="shared" si="14"/>
        <v>4.8</v>
      </c>
      <c r="M363" s="28">
        <v>44912</v>
      </c>
      <c r="N363" s="17">
        <v>0.67847222222222225</v>
      </c>
      <c r="O363" s="14" t="s">
        <v>71</v>
      </c>
      <c r="P363" s="14">
        <v>3</v>
      </c>
      <c r="Q363" s="14" t="s">
        <v>75</v>
      </c>
      <c r="R363" s="18" t="s">
        <v>77</v>
      </c>
      <c r="S363" s="21">
        <v>1250000</v>
      </c>
      <c r="T363" s="38" t="s">
        <v>6</v>
      </c>
      <c r="U363" s="39" t="s">
        <v>6</v>
      </c>
      <c r="V363" s="39" t="s">
        <v>6</v>
      </c>
      <c r="W363" s="38" t="s">
        <v>6</v>
      </c>
      <c r="X363" s="38" t="s">
        <v>6</v>
      </c>
      <c r="Y363" s="20">
        <v>0</v>
      </c>
      <c r="Z363" s="20">
        <v>0</v>
      </c>
      <c r="AA363" s="20">
        <v>0</v>
      </c>
      <c r="AB363" s="20">
        <v>0</v>
      </c>
      <c r="AC363" s="20">
        <v>0</v>
      </c>
      <c r="AD363" t="s">
        <v>79</v>
      </c>
      <c r="AE363" s="21">
        <v>68</v>
      </c>
      <c r="AF363" s="21">
        <v>15</v>
      </c>
      <c r="AG363" t="s">
        <v>81</v>
      </c>
      <c r="AH363" t="s">
        <v>76</v>
      </c>
      <c r="AI363" t="s">
        <v>82</v>
      </c>
      <c r="AJ363" s="14" t="s">
        <v>71</v>
      </c>
      <c r="AK363" s="23" t="s">
        <v>141</v>
      </c>
      <c r="AL363" s="24" t="s">
        <v>89</v>
      </c>
    </row>
    <row r="364" spans="1:38" x14ac:dyDescent="0.35">
      <c r="A364" s="12">
        <v>44896</v>
      </c>
      <c r="B364" s="13" t="s">
        <v>135</v>
      </c>
      <c r="C364" t="s">
        <v>84</v>
      </c>
      <c r="D364" t="s">
        <v>69</v>
      </c>
      <c r="E364" s="14" t="s">
        <v>1</v>
      </c>
      <c r="F364" s="28">
        <v>44908</v>
      </c>
      <c r="G364" s="17">
        <v>0.8833333333333333</v>
      </c>
      <c r="H364" s="16">
        <v>7</v>
      </c>
      <c r="I364" s="14">
        <v>7</v>
      </c>
      <c r="J364" s="14" t="s">
        <v>65</v>
      </c>
      <c r="K364" s="20">
        <v>7.2</v>
      </c>
      <c r="L364" s="20">
        <f t="shared" si="14"/>
        <v>6.3</v>
      </c>
      <c r="M364" s="28">
        <v>44912</v>
      </c>
      <c r="N364" s="17">
        <v>0.68680555555555556</v>
      </c>
      <c r="O364" s="14" t="s">
        <v>71</v>
      </c>
      <c r="P364" s="14">
        <v>1</v>
      </c>
      <c r="Q364" s="14" t="s">
        <v>75</v>
      </c>
      <c r="R364" s="18" t="s">
        <v>77</v>
      </c>
      <c r="S364" s="21">
        <v>970000</v>
      </c>
      <c r="T364" s="38">
        <v>0</v>
      </c>
      <c r="U364" s="39">
        <f>AVERAGE(S364:S366)</f>
        <v>1253333.3333333333</v>
      </c>
      <c r="V364" s="39">
        <f>U364-$U$349</f>
        <v>1253333.3333333333</v>
      </c>
      <c r="W364" s="38">
        <f t="shared" si="12"/>
        <v>1.2533333333333332</v>
      </c>
      <c r="X364" s="38">
        <f>W364-$W$349</f>
        <v>1.2533333333333332</v>
      </c>
      <c r="Y364" s="20">
        <v>0</v>
      </c>
      <c r="Z364" s="20">
        <v>0</v>
      </c>
      <c r="AA364" s="20">
        <v>0</v>
      </c>
      <c r="AB364" s="20">
        <v>0</v>
      </c>
      <c r="AC364" s="20">
        <v>0</v>
      </c>
      <c r="AD364" t="s">
        <v>79</v>
      </c>
      <c r="AE364" s="21">
        <v>53</v>
      </c>
      <c r="AF364" s="21">
        <v>15</v>
      </c>
      <c r="AG364" t="s">
        <v>81</v>
      </c>
      <c r="AH364" t="s">
        <v>76</v>
      </c>
      <c r="AI364" t="s">
        <v>82</v>
      </c>
      <c r="AJ364" s="14" t="s">
        <v>76</v>
      </c>
      <c r="AK364" s="23" t="s">
        <v>6</v>
      </c>
      <c r="AL364" s="24" t="s">
        <v>89</v>
      </c>
    </row>
    <row r="365" spans="1:38" x14ac:dyDescent="0.35">
      <c r="A365" s="12">
        <v>44896</v>
      </c>
      <c r="B365" s="13" t="s">
        <v>135</v>
      </c>
      <c r="C365" t="s">
        <v>84</v>
      </c>
      <c r="D365" t="s">
        <v>69</v>
      </c>
      <c r="E365" s="14" t="s">
        <v>1</v>
      </c>
      <c r="F365" s="28">
        <v>44908</v>
      </c>
      <c r="G365" s="17">
        <v>0.8833333333333333</v>
      </c>
      <c r="H365" s="16">
        <v>7</v>
      </c>
      <c r="I365" s="14">
        <v>7</v>
      </c>
      <c r="J365" s="14" t="s">
        <v>65</v>
      </c>
      <c r="K365" s="20">
        <v>7.2</v>
      </c>
      <c r="L365" s="20">
        <f t="shared" si="14"/>
        <v>6.3</v>
      </c>
      <c r="M365" s="28">
        <v>44912</v>
      </c>
      <c r="N365" s="17">
        <v>0.68888888888888899</v>
      </c>
      <c r="O365" s="14" t="s">
        <v>71</v>
      </c>
      <c r="P365" s="14">
        <v>2</v>
      </c>
      <c r="Q365" s="14" t="s">
        <v>75</v>
      </c>
      <c r="R365" s="18" t="s">
        <v>77</v>
      </c>
      <c r="S365" s="21">
        <v>1600000</v>
      </c>
      <c r="T365" s="38" t="s">
        <v>6</v>
      </c>
      <c r="U365" s="39" t="s">
        <v>6</v>
      </c>
      <c r="V365" s="39" t="s">
        <v>6</v>
      </c>
      <c r="W365" s="38" t="s">
        <v>6</v>
      </c>
      <c r="X365" s="38" t="s">
        <v>6</v>
      </c>
      <c r="Y365" s="20">
        <v>0</v>
      </c>
      <c r="Z365" s="20">
        <v>0</v>
      </c>
      <c r="AA365" s="20">
        <v>0</v>
      </c>
      <c r="AB365" s="20">
        <v>0</v>
      </c>
      <c r="AC365" s="20">
        <v>0</v>
      </c>
      <c r="AD365" t="s">
        <v>79</v>
      </c>
      <c r="AE365" s="21">
        <v>87</v>
      </c>
      <c r="AF365" s="21">
        <v>15</v>
      </c>
      <c r="AG365" t="s">
        <v>81</v>
      </c>
      <c r="AH365" t="s">
        <v>76</v>
      </c>
      <c r="AI365" t="s">
        <v>82</v>
      </c>
      <c r="AJ365" s="14" t="s">
        <v>71</v>
      </c>
      <c r="AK365" s="23" t="s">
        <v>141</v>
      </c>
      <c r="AL365" s="24" t="s">
        <v>89</v>
      </c>
    </row>
    <row r="366" spans="1:38" x14ac:dyDescent="0.35">
      <c r="A366" s="12">
        <v>44896</v>
      </c>
      <c r="B366" s="13" t="s">
        <v>135</v>
      </c>
      <c r="C366" t="s">
        <v>84</v>
      </c>
      <c r="D366" t="s">
        <v>69</v>
      </c>
      <c r="E366" s="14" t="s">
        <v>1</v>
      </c>
      <c r="F366" s="28">
        <v>44908</v>
      </c>
      <c r="G366" s="17">
        <v>0.8833333333333333</v>
      </c>
      <c r="H366" s="16">
        <v>7</v>
      </c>
      <c r="I366" s="14">
        <v>7</v>
      </c>
      <c r="J366" s="14" t="s">
        <v>65</v>
      </c>
      <c r="K366" s="20">
        <v>7.2</v>
      </c>
      <c r="L366" s="20">
        <f t="shared" si="14"/>
        <v>6.3</v>
      </c>
      <c r="M366" s="28">
        <v>44912</v>
      </c>
      <c r="N366" s="17">
        <v>0.69027777777777777</v>
      </c>
      <c r="O366" s="14" t="s">
        <v>71</v>
      </c>
      <c r="P366" s="14">
        <v>3</v>
      </c>
      <c r="Q366" s="14" t="s">
        <v>75</v>
      </c>
      <c r="R366" s="18" t="s">
        <v>77</v>
      </c>
      <c r="S366" s="21">
        <v>1190000</v>
      </c>
      <c r="T366" s="38" t="s">
        <v>6</v>
      </c>
      <c r="U366" s="39" t="s">
        <v>6</v>
      </c>
      <c r="V366" s="39" t="s">
        <v>6</v>
      </c>
      <c r="W366" s="38" t="s">
        <v>6</v>
      </c>
      <c r="X366" s="38" t="s">
        <v>6</v>
      </c>
      <c r="Y366" s="20">
        <v>0</v>
      </c>
      <c r="Z366" s="20">
        <v>0</v>
      </c>
      <c r="AA366" s="20">
        <v>0</v>
      </c>
      <c r="AB366" s="20">
        <v>0</v>
      </c>
      <c r="AC366" s="20">
        <v>0</v>
      </c>
      <c r="AD366" t="s">
        <v>79</v>
      </c>
      <c r="AE366" s="21">
        <v>65</v>
      </c>
      <c r="AF366" s="21">
        <v>15</v>
      </c>
      <c r="AG366" t="s">
        <v>81</v>
      </c>
      <c r="AH366" t="s">
        <v>76</v>
      </c>
      <c r="AI366" t="s">
        <v>82</v>
      </c>
      <c r="AJ366" s="14" t="s">
        <v>71</v>
      </c>
      <c r="AK366" s="23" t="s">
        <v>141</v>
      </c>
      <c r="AL366" s="24" t="s">
        <v>89</v>
      </c>
    </row>
    <row r="367" spans="1:38" x14ac:dyDescent="0.35">
      <c r="A367" s="12">
        <v>44896</v>
      </c>
      <c r="B367" s="13" t="s">
        <v>135</v>
      </c>
      <c r="C367" t="s">
        <v>84</v>
      </c>
      <c r="D367" t="s">
        <v>69</v>
      </c>
      <c r="E367" s="14" t="s">
        <v>1</v>
      </c>
      <c r="F367" s="28">
        <v>44908</v>
      </c>
      <c r="G367" s="17">
        <v>0.8881944444444444</v>
      </c>
      <c r="H367" s="16">
        <v>8</v>
      </c>
      <c r="I367" s="14">
        <v>8</v>
      </c>
      <c r="J367" s="14" t="s">
        <v>65</v>
      </c>
      <c r="K367" s="20">
        <v>7.9</v>
      </c>
      <c r="L367" s="20">
        <f t="shared" si="14"/>
        <v>7</v>
      </c>
      <c r="M367" s="28">
        <v>44912</v>
      </c>
      <c r="N367" s="17">
        <v>0.69930555555555562</v>
      </c>
      <c r="O367" s="14" t="s">
        <v>71</v>
      </c>
      <c r="P367" s="14">
        <v>1</v>
      </c>
      <c r="Q367" s="14" t="s">
        <v>75</v>
      </c>
      <c r="R367" s="18" t="s">
        <v>77</v>
      </c>
      <c r="S367" s="21">
        <v>1450000</v>
      </c>
      <c r="T367" s="38">
        <f>(_xlfn.STDEV.P(S367:S369)/AVERAGE(S367:S369))*100</f>
        <v>5.8231546860696746</v>
      </c>
      <c r="U367" s="39">
        <f>AVERAGE(S367:S369)</f>
        <v>1383333.3333333333</v>
      </c>
      <c r="V367" s="39">
        <f>U367-$U$349</f>
        <v>1383333.3333333333</v>
      </c>
      <c r="W367" s="38">
        <f t="shared" si="12"/>
        <v>1.3833333333333333</v>
      </c>
      <c r="X367" s="38">
        <f>W367-$W$349</f>
        <v>1.3833333333333333</v>
      </c>
      <c r="Y367" s="20">
        <v>0</v>
      </c>
      <c r="Z367" s="20">
        <v>0</v>
      </c>
      <c r="AA367" s="20">
        <v>0</v>
      </c>
      <c r="AB367" s="20">
        <v>0</v>
      </c>
      <c r="AC367" s="20">
        <v>0</v>
      </c>
      <c r="AD367" t="s">
        <v>79</v>
      </c>
      <c r="AE367" s="21">
        <v>79</v>
      </c>
      <c r="AF367" s="21">
        <v>15</v>
      </c>
      <c r="AG367" t="s">
        <v>81</v>
      </c>
      <c r="AH367" t="s">
        <v>76</v>
      </c>
      <c r="AI367" t="s">
        <v>82</v>
      </c>
      <c r="AJ367" s="14" t="s">
        <v>76</v>
      </c>
      <c r="AK367" s="23" t="s">
        <v>6</v>
      </c>
      <c r="AL367" s="24" t="s">
        <v>89</v>
      </c>
    </row>
    <row r="368" spans="1:38" x14ac:dyDescent="0.35">
      <c r="A368" s="12">
        <v>44896</v>
      </c>
      <c r="B368" s="13" t="s">
        <v>135</v>
      </c>
      <c r="C368" t="s">
        <v>84</v>
      </c>
      <c r="D368" t="s">
        <v>69</v>
      </c>
      <c r="E368" s="14" t="s">
        <v>1</v>
      </c>
      <c r="F368" s="28">
        <v>44908</v>
      </c>
      <c r="G368" s="17">
        <v>0.8881944444444444</v>
      </c>
      <c r="H368" s="16">
        <v>8</v>
      </c>
      <c r="I368" s="14">
        <v>8</v>
      </c>
      <c r="J368" s="14" t="s">
        <v>65</v>
      </c>
      <c r="K368" s="20">
        <v>7.9</v>
      </c>
      <c r="L368" s="20">
        <f t="shared" si="14"/>
        <v>7</v>
      </c>
      <c r="M368" s="28">
        <v>44912</v>
      </c>
      <c r="N368" s="17">
        <v>0.7006944444444444</v>
      </c>
      <c r="O368" s="14" t="s">
        <v>71</v>
      </c>
      <c r="P368" s="14">
        <v>2</v>
      </c>
      <c r="Q368" s="14" t="s">
        <v>75</v>
      </c>
      <c r="R368" s="18" t="s">
        <v>77</v>
      </c>
      <c r="S368" s="21">
        <v>1430000</v>
      </c>
      <c r="T368" s="38" t="s">
        <v>6</v>
      </c>
      <c r="U368" s="39" t="s">
        <v>6</v>
      </c>
      <c r="V368" s="39" t="s">
        <v>6</v>
      </c>
      <c r="W368" s="38" t="s">
        <v>6</v>
      </c>
      <c r="X368" s="38" t="s">
        <v>6</v>
      </c>
      <c r="Y368" s="20">
        <v>0</v>
      </c>
      <c r="Z368" s="20">
        <v>0</v>
      </c>
      <c r="AA368" s="20">
        <v>0</v>
      </c>
      <c r="AB368" s="20">
        <v>0</v>
      </c>
      <c r="AC368" s="20">
        <v>0</v>
      </c>
      <c r="AD368" t="s">
        <v>79</v>
      </c>
      <c r="AE368" s="21">
        <v>78</v>
      </c>
      <c r="AF368" s="21">
        <v>15</v>
      </c>
      <c r="AG368" t="s">
        <v>81</v>
      </c>
      <c r="AH368" t="s">
        <v>76</v>
      </c>
      <c r="AI368" t="s">
        <v>82</v>
      </c>
      <c r="AJ368" s="14" t="s">
        <v>71</v>
      </c>
      <c r="AK368" s="23" t="s">
        <v>141</v>
      </c>
      <c r="AL368" s="24" t="s">
        <v>89</v>
      </c>
    </row>
    <row r="369" spans="1:38" x14ac:dyDescent="0.35">
      <c r="A369" s="12">
        <v>44896</v>
      </c>
      <c r="B369" s="13" t="s">
        <v>135</v>
      </c>
      <c r="C369" t="s">
        <v>84</v>
      </c>
      <c r="D369" t="s">
        <v>69</v>
      </c>
      <c r="E369" s="14" t="s">
        <v>1</v>
      </c>
      <c r="F369" s="28">
        <v>44908</v>
      </c>
      <c r="G369" s="17">
        <v>0.8881944444444444</v>
      </c>
      <c r="H369" s="16">
        <v>8</v>
      </c>
      <c r="I369" s="14">
        <v>8</v>
      </c>
      <c r="J369" s="14" t="s">
        <v>65</v>
      </c>
      <c r="K369" s="20">
        <v>7.9</v>
      </c>
      <c r="L369" s="20">
        <f t="shared" si="14"/>
        <v>7</v>
      </c>
      <c r="M369" s="28">
        <v>44912</v>
      </c>
      <c r="N369" s="17">
        <v>0.70208333333333339</v>
      </c>
      <c r="O369" s="14" t="s">
        <v>71</v>
      </c>
      <c r="P369" s="14">
        <v>3</v>
      </c>
      <c r="Q369" s="14" t="s">
        <v>75</v>
      </c>
      <c r="R369" s="18" t="s">
        <v>77</v>
      </c>
      <c r="S369" s="21">
        <v>1270000</v>
      </c>
      <c r="T369" s="38" t="s">
        <v>6</v>
      </c>
      <c r="U369" s="39" t="s">
        <v>6</v>
      </c>
      <c r="V369" s="39" t="s">
        <v>6</v>
      </c>
      <c r="W369" s="38" t="s">
        <v>6</v>
      </c>
      <c r="X369" s="38" t="s">
        <v>6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t="s">
        <v>79</v>
      </c>
      <c r="AE369" s="21">
        <v>69</v>
      </c>
      <c r="AF369" s="21">
        <v>15</v>
      </c>
      <c r="AG369" t="s">
        <v>81</v>
      </c>
      <c r="AH369" t="s">
        <v>76</v>
      </c>
      <c r="AI369" t="s">
        <v>82</v>
      </c>
      <c r="AJ369" s="14" t="s">
        <v>71</v>
      </c>
      <c r="AK369" s="23" t="s">
        <v>141</v>
      </c>
      <c r="AL369" s="24" t="s">
        <v>89</v>
      </c>
    </row>
    <row r="370" spans="1:38" x14ac:dyDescent="0.35">
      <c r="A370" s="12">
        <v>44896</v>
      </c>
      <c r="B370" s="13" t="s">
        <v>135</v>
      </c>
      <c r="C370" t="s">
        <v>84</v>
      </c>
      <c r="D370" t="s">
        <v>69</v>
      </c>
      <c r="E370" s="14" t="s">
        <v>1</v>
      </c>
      <c r="F370" s="28">
        <v>44908</v>
      </c>
      <c r="G370" s="17">
        <v>0.89027777777777783</v>
      </c>
      <c r="H370" s="16">
        <v>9</v>
      </c>
      <c r="I370" s="14">
        <v>9</v>
      </c>
      <c r="J370" s="14" t="s">
        <v>65</v>
      </c>
      <c r="K370" s="20">
        <v>8</v>
      </c>
      <c r="L370" s="20">
        <f t="shared" si="14"/>
        <v>7.1</v>
      </c>
      <c r="M370" s="28">
        <v>44916</v>
      </c>
      <c r="N370" s="17">
        <v>0.39999999999999997</v>
      </c>
      <c r="O370" s="14" t="s">
        <v>71</v>
      </c>
      <c r="P370" s="14">
        <v>1</v>
      </c>
      <c r="Q370" s="14" t="s">
        <v>75</v>
      </c>
      <c r="R370" s="18" t="s">
        <v>77</v>
      </c>
      <c r="S370" s="21">
        <v>1250000</v>
      </c>
      <c r="T370" s="38">
        <f>(_xlfn.STDEV.P(S370:S372)/AVERAGE(S370:S372))*100</f>
        <v>2.612789058968723</v>
      </c>
      <c r="U370" s="39">
        <f>AVERAGE(S370:S372)</f>
        <v>1250000</v>
      </c>
      <c r="V370" s="39">
        <f>U370-$U$349</f>
        <v>1250000</v>
      </c>
      <c r="W370" s="38">
        <f t="shared" si="12"/>
        <v>1.25</v>
      </c>
      <c r="X370" s="38">
        <f>W370-$W$349</f>
        <v>1.25</v>
      </c>
      <c r="Y370" s="20">
        <v>0</v>
      </c>
      <c r="Z370" s="20">
        <v>0</v>
      </c>
      <c r="AA370" s="20">
        <v>0</v>
      </c>
      <c r="AB370" s="20">
        <v>0</v>
      </c>
      <c r="AC370" s="20">
        <v>0</v>
      </c>
      <c r="AD370" t="s">
        <v>79</v>
      </c>
      <c r="AE370" s="21">
        <v>68</v>
      </c>
      <c r="AF370" s="21">
        <v>15</v>
      </c>
      <c r="AG370" t="s">
        <v>81</v>
      </c>
      <c r="AH370" t="s">
        <v>76</v>
      </c>
      <c r="AI370" t="s">
        <v>82</v>
      </c>
      <c r="AJ370" s="14" t="s">
        <v>76</v>
      </c>
      <c r="AK370" s="23" t="s">
        <v>6</v>
      </c>
      <c r="AL370" s="24" t="s">
        <v>89</v>
      </c>
    </row>
    <row r="371" spans="1:38" x14ac:dyDescent="0.35">
      <c r="A371" s="12">
        <v>44896</v>
      </c>
      <c r="B371" s="13" t="s">
        <v>135</v>
      </c>
      <c r="C371" t="s">
        <v>84</v>
      </c>
      <c r="D371" t="s">
        <v>69</v>
      </c>
      <c r="E371" s="14" t="s">
        <v>1</v>
      </c>
      <c r="F371" s="28">
        <v>44908</v>
      </c>
      <c r="G371" s="17">
        <v>0.89027777777777783</v>
      </c>
      <c r="H371" s="16">
        <v>9</v>
      </c>
      <c r="I371" s="14">
        <v>9</v>
      </c>
      <c r="J371" s="14" t="s">
        <v>65</v>
      </c>
      <c r="K371" s="20">
        <v>8</v>
      </c>
      <c r="L371" s="20">
        <f t="shared" si="14"/>
        <v>7.1</v>
      </c>
      <c r="M371" s="28">
        <v>44916</v>
      </c>
      <c r="N371" s="17">
        <v>0.40902777777777777</v>
      </c>
      <c r="O371" s="14" t="s">
        <v>71</v>
      </c>
      <c r="P371" s="14">
        <v>2</v>
      </c>
      <c r="Q371" s="14" t="s">
        <v>75</v>
      </c>
      <c r="R371" s="18" t="s">
        <v>77</v>
      </c>
      <c r="S371" s="21">
        <v>1210000</v>
      </c>
      <c r="T371" s="38" t="s">
        <v>6</v>
      </c>
      <c r="U371" s="39" t="s">
        <v>6</v>
      </c>
      <c r="V371" s="39" t="s">
        <v>6</v>
      </c>
      <c r="W371" s="38" t="s">
        <v>6</v>
      </c>
      <c r="X371" s="38" t="s">
        <v>6</v>
      </c>
      <c r="Y371" s="20">
        <v>0</v>
      </c>
      <c r="Z371" s="20">
        <v>0</v>
      </c>
      <c r="AA371" s="20">
        <v>0</v>
      </c>
      <c r="AB371" s="20">
        <v>0</v>
      </c>
      <c r="AC371" s="20">
        <v>0</v>
      </c>
      <c r="AD371" t="s">
        <v>79</v>
      </c>
      <c r="AE371" s="21">
        <v>66</v>
      </c>
      <c r="AF371" s="21">
        <v>15</v>
      </c>
      <c r="AG371" t="s">
        <v>81</v>
      </c>
      <c r="AH371" t="s">
        <v>76</v>
      </c>
      <c r="AI371" t="s">
        <v>82</v>
      </c>
      <c r="AJ371" s="14" t="s">
        <v>71</v>
      </c>
      <c r="AK371" s="23" t="s">
        <v>141</v>
      </c>
      <c r="AL371" s="24" t="s">
        <v>89</v>
      </c>
    </row>
    <row r="372" spans="1:38" x14ac:dyDescent="0.35">
      <c r="A372" s="12">
        <v>44896</v>
      </c>
      <c r="B372" s="13" t="s">
        <v>135</v>
      </c>
      <c r="C372" t="s">
        <v>84</v>
      </c>
      <c r="D372" t="s">
        <v>69</v>
      </c>
      <c r="E372" s="14" t="s">
        <v>1</v>
      </c>
      <c r="F372" s="28">
        <v>44908</v>
      </c>
      <c r="G372" s="17">
        <v>0.89027777777777783</v>
      </c>
      <c r="H372" s="16">
        <v>9</v>
      </c>
      <c r="I372" s="14">
        <v>9</v>
      </c>
      <c r="J372" s="14" t="s">
        <v>65</v>
      </c>
      <c r="K372" s="20">
        <v>8</v>
      </c>
      <c r="L372" s="20">
        <f t="shared" si="14"/>
        <v>7.1</v>
      </c>
      <c r="M372" s="28">
        <v>44916</v>
      </c>
      <c r="N372" s="17">
        <v>0.41111111111111115</v>
      </c>
      <c r="O372" s="14" t="s">
        <v>71</v>
      </c>
      <c r="P372" s="14">
        <v>3</v>
      </c>
      <c r="Q372" s="14" t="s">
        <v>75</v>
      </c>
      <c r="R372" s="18" t="s">
        <v>77</v>
      </c>
      <c r="S372" s="21">
        <v>1290000</v>
      </c>
      <c r="T372" s="38" t="s">
        <v>6</v>
      </c>
      <c r="U372" s="39" t="s">
        <v>6</v>
      </c>
      <c r="V372" s="39" t="s">
        <v>6</v>
      </c>
      <c r="W372" s="38" t="s">
        <v>6</v>
      </c>
      <c r="X372" s="38" t="s">
        <v>6</v>
      </c>
      <c r="Y372" s="20">
        <v>0</v>
      </c>
      <c r="Z372" s="20">
        <v>0</v>
      </c>
      <c r="AA372" s="20">
        <v>0</v>
      </c>
      <c r="AB372" s="20">
        <v>0</v>
      </c>
      <c r="AC372" s="20">
        <v>0</v>
      </c>
      <c r="AD372" t="s">
        <v>79</v>
      </c>
      <c r="AE372" s="21">
        <v>70</v>
      </c>
      <c r="AF372" s="21">
        <v>15</v>
      </c>
      <c r="AG372" t="s">
        <v>81</v>
      </c>
      <c r="AH372" t="s">
        <v>76</v>
      </c>
      <c r="AI372" t="s">
        <v>82</v>
      </c>
      <c r="AJ372" s="14" t="s">
        <v>71</v>
      </c>
      <c r="AK372" s="23" t="s">
        <v>141</v>
      </c>
      <c r="AL372" s="24" t="s">
        <v>89</v>
      </c>
    </row>
    <row r="373" spans="1:38" x14ac:dyDescent="0.35">
      <c r="A373" s="12">
        <v>44896</v>
      </c>
      <c r="B373" s="13" t="s">
        <v>135</v>
      </c>
      <c r="C373" t="s">
        <v>84</v>
      </c>
      <c r="D373" t="s">
        <v>69</v>
      </c>
      <c r="E373" s="14" t="s">
        <v>1</v>
      </c>
      <c r="F373" s="28">
        <v>44908</v>
      </c>
      <c r="G373" s="17">
        <v>0.89166666666666661</v>
      </c>
      <c r="H373" s="16">
        <v>10</v>
      </c>
      <c r="I373" s="14">
        <v>10</v>
      </c>
      <c r="J373" s="14" t="s">
        <v>65</v>
      </c>
      <c r="K373" s="20">
        <v>6.9</v>
      </c>
      <c r="L373" s="20">
        <f t="shared" si="14"/>
        <v>6</v>
      </c>
      <c r="M373" s="28">
        <v>44916</v>
      </c>
      <c r="N373" s="17">
        <v>0.41666666666666669</v>
      </c>
      <c r="O373" s="14" t="s">
        <v>71</v>
      </c>
      <c r="P373" s="14">
        <v>1</v>
      </c>
      <c r="Q373" s="14" t="s">
        <v>75</v>
      </c>
      <c r="R373" s="18" t="s">
        <v>77</v>
      </c>
      <c r="S373" s="21">
        <v>970000</v>
      </c>
      <c r="T373" s="38">
        <f>(_xlfn.STDEV.P(S373:S375)/AVERAGE(S373:S375))*100</f>
        <v>5.8550243028185474</v>
      </c>
      <c r="U373" s="39">
        <f>AVERAGE(S373:S375)</f>
        <v>1046666.6666666666</v>
      </c>
      <c r="V373" s="39">
        <f>U373-$U$349</f>
        <v>1046666.6666666666</v>
      </c>
      <c r="W373" s="38">
        <f t="shared" si="12"/>
        <v>1.0466666666666666</v>
      </c>
      <c r="X373" s="38">
        <f>W373-$W$349</f>
        <v>1.0466666666666666</v>
      </c>
      <c r="Y373" s="20">
        <v>0</v>
      </c>
      <c r="Z373" s="20">
        <v>0</v>
      </c>
      <c r="AA373" s="20">
        <v>0</v>
      </c>
      <c r="AB373" s="20">
        <v>0</v>
      </c>
      <c r="AC373" s="20">
        <v>0</v>
      </c>
      <c r="AD373" t="s">
        <v>79</v>
      </c>
      <c r="AE373" s="21">
        <v>53</v>
      </c>
      <c r="AF373" s="21">
        <v>15</v>
      </c>
      <c r="AG373" t="s">
        <v>81</v>
      </c>
      <c r="AH373" t="s">
        <v>76</v>
      </c>
      <c r="AI373" t="s">
        <v>82</v>
      </c>
      <c r="AJ373" s="14" t="s">
        <v>76</v>
      </c>
      <c r="AK373" s="23" t="s">
        <v>6</v>
      </c>
      <c r="AL373" s="24" t="s">
        <v>89</v>
      </c>
    </row>
    <row r="374" spans="1:38" x14ac:dyDescent="0.35">
      <c r="A374" s="12">
        <v>44896</v>
      </c>
      <c r="B374" s="13" t="s">
        <v>135</v>
      </c>
      <c r="C374" t="s">
        <v>84</v>
      </c>
      <c r="D374" t="s">
        <v>69</v>
      </c>
      <c r="E374" s="14" t="s">
        <v>1</v>
      </c>
      <c r="F374" s="28">
        <v>44908</v>
      </c>
      <c r="G374" s="17">
        <v>0.89166666666666661</v>
      </c>
      <c r="H374" s="16">
        <v>10</v>
      </c>
      <c r="I374" s="14">
        <v>10</v>
      </c>
      <c r="J374" s="14" t="s">
        <v>65</v>
      </c>
      <c r="K374" s="20">
        <v>6.9</v>
      </c>
      <c r="L374" s="20">
        <f t="shared" si="14"/>
        <v>6</v>
      </c>
      <c r="M374" s="28">
        <v>44916</v>
      </c>
      <c r="N374" s="17">
        <v>0.4201388888888889</v>
      </c>
      <c r="O374" s="14" t="s">
        <v>71</v>
      </c>
      <c r="P374" s="14">
        <v>2</v>
      </c>
      <c r="Q374" s="14" t="s">
        <v>75</v>
      </c>
      <c r="R374" s="18" t="s">
        <v>77</v>
      </c>
      <c r="S374" s="21">
        <v>1120000</v>
      </c>
      <c r="T374" s="38" t="s">
        <v>6</v>
      </c>
      <c r="U374" s="39" t="s">
        <v>6</v>
      </c>
      <c r="V374" s="39" t="s">
        <v>6</v>
      </c>
      <c r="W374" s="38" t="s">
        <v>6</v>
      </c>
      <c r="X374" s="38" t="s">
        <v>6</v>
      </c>
      <c r="Y374" s="20">
        <v>0</v>
      </c>
      <c r="Z374" s="20">
        <v>0</v>
      </c>
      <c r="AA374" s="20">
        <v>0</v>
      </c>
      <c r="AB374" s="20">
        <v>0</v>
      </c>
      <c r="AC374" s="20">
        <v>0</v>
      </c>
      <c r="AD374" t="s">
        <v>79</v>
      </c>
      <c r="AE374" s="21">
        <v>61</v>
      </c>
      <c r="AF374" s="21">
        <v>15</v>
      </c>
      <c r="AG374" t="s">
        <v>81</v>
      </c>
      <c r="AH374" t="s">
        <v>76</v>
      </c>
      <c r="AI374" t="s">
        <v>82</v>
      </c>
      <c r="AJ374" s="14" t="s">
        <v>71</v>
      </c>
      <c r="AK374" s="23" t="s">
        <v>141</v>
      </c>
      <c r="AL374" s="24" t="s">
        <v>89</v>
      </c>
    </row>
    <row r="375" spans="1:38" x14ac:dyDescent="0.35">
      <c r="A375" s="12">
        <v>44896</v>
      </c>
      <c r="B375" s="13" t="s">
        <v>135</v>
      </c>
      <c r="C375" t="s">
        <v>84</v>
      </c>
      <c r="D375" t="s">
        <v>69</v>
      </c>
      <c r="E375" s="14" t="s">
        <v>1</v>
      </c>
      <c r="F375" s="28">
        <v>44908</v>
      </c>
      <c r="G375" s="17">
        <v>0.89166666666666661</v>
      </c>
      <c r="H375" s="16">
        <v>10</v>
      </c>
      <c r="I375" s="14">
        <v>10</v>
      </c>
      <c r="J375" s="14" t="s">
        <v>65</v>
      </c>
      <c r="K375" s="20">
        <v>6.9</v>
      </c>
      <c r="L375" s="20">
        <f t="shared" si="14"/>
        <v>6</v>
      </c>
      <c r="M375" s="28">
        <v>44916</v>
      </c>
      <c r="N375" s="17">
        <v>0.42152777777777778</v>
      </c>
      <c r="O375" s="14" t="s">
        <v>71</v>
      </c>
      <c r="P375" s="14">
        <v>3</v>
      </c>
      <c r="Q375" s="14" t="s">
        <v>75</v>
      </c>
      <c r="R375" s="18" t="s">
        <v>77</v>
      </c>
      <c r="S375" s="21">
        <v>1050000</v>
      </c>
      <c r="T375" s="38" t="s">
        <v>6</v>
      </c>
      <c r="U375" s="39" t="s">
        <v>6</v>
      </c>
      <c r="V375" s="39" t="s">
        <v>6</v>
      </c>
      <c r="W375" s="38" t="s">
        <v>6</v>
      </c>
      <c r="X375" s="38" t="s">
        <v>6</v>
      </c>
      <c r="Y375" s="20">
        <v>0</v>
      </c>
      <c r="Z375" s="20">
        <v>0</v>
      </c>
      <c r="AA375" s="20">
        <v>0</v>
      </c>
      <c r="AB375" s="20">
        <v>0</v>
      </c>
      <c r="AC375" s="20">
        <v>0</v>
      </c>
      <c r="AD375" t="s">
        <v>79</v>
      </c>
      <c r="AE375" s="21">
        <v>57</v>
      </c>
      <c r="AF375" s="21">
        <v>15</v>
      </c>
      <c r="AG375" t="s">
        <v>81</v>
      </c>
      <c r="AH375" t="s">
        <v>76</v>
      </c>
      <c r="AI375" t="s">
        <v>82</v>
      </c>
      <c r="AJ375" s="14" t="s">
        <v>71</v>
      </c>
      <c r="AK375" s="23" t="s">
        <v>141</v>
      </c>
      <c r="AL375" s="24" t="s">
        <v>89</v>
      </c>
    </row>
    <row r="376" spans="1:38" x14ac:dyDescent="0.35">
      <c r="A376" s="12">
        <v>44896</v>
      </c>
      <c r="B376" s="13" t="s">
        <v>135</v>
      </c>
      <c r="C376" t="s">
        <v>84</v>
      </c>
      <c r="D376" t="s">
        <v>69</v>
      </c>
      <c r="E376" s="14" t="s">
        <v>1</v>
      </c>
      <c r="F376" s="28">
        <v>44908</v>
      </c>
      <c r="G376" s="17">
        <v>0.8965277777777777</v>
      </c>
      <c r="H376" s="16">
        <v>11</v>
      </c>
      <c r="I376" s="14">
        <v>11</v>
      </c>
      <c r="J376" s="14" t="s">
        <v>65</v>
      </c>
      <c r="K376" s="20">
        <v>4.0999999999999996</v>
      </c>
      <c r="L376" s="20">
        <f t="shared" si="14"/>
        <v>3.1999999999999997</v>
      </c>
      <c r="M376" s="28">
        <v>44916</v>
      </c>
      <c r="N376" s="17">
        <v>0.45277777777777778</v>
      </c>
      <c r="O376" s="14" t="s">
        <v>71</v>
      </c>
      <c r="P376" s="14">
        <v>1</v>
      </c>
      <c r="Q376" s="14" t="s">
        <v>75</v>
      </c>
      <c r="R376" s="18" t="s">
        <v>77</v>
      </c>
      <c r="S376" s="21">
        <v>920000</v>
      </c>
      <c r="T376" s="38">
        <f>(_xlfn.STDEV.P(S376:S378)/AVERAGE(S376:S378))*100</f>
        <v>13.410645850089695</v>
      </c>
      <c r="U376" s="39">
        <f>AVERAGE(S376:S378)</f>
        <v>773333.33333333337</v>
      </c>
      <c r="V376" s="39">
        <f>U376-$U$349</f>
        <v>773333.33333333337</v>
      </c>
      <c r="W376" s="38">
        <f t="shared" si="12"/>
        <v>0.77333333333333332</v>
      </c>
      <c r="X376" s="38">
        <f>W376-$W$349</f>
        <v>0.77333333333333332</v>
      </c>
      <c r="Y376" s="20">
        <v>0</v>
      </c>
      <c r="Z376" s="20">
        <v>0</v>
      </c>
      <c r="AA376" s="20">
        <v>0</v>
      </c>
      <c r="AB376" s="20">
        <v>0</v>
      </c>
      <c r="AC376" s="20">
        <v>0</v>
      </c>
      <c r="AD376" t="s">
        <v>79</v>
      </c>
      <c r="AE376" s="21">
        <v>50</v>
      </c>
      <c r="AF376" s="21">
        <v>15</v>
      </c>
      <c r="AG376" t="s">
        <v>81</v>
      </c>
      <c r="AH376" t="s">
        <v>76</v>
      </c>
      <c r="AI376" t="s">
        <v>82</v>
      </c>
      <c r="AJ376" s="14" t="s">
        <v>76</v>
      </c>
      <c r="AK376" s="23" t="s">
        <v>6</v>
      </c>
      <c r="AL376" s="24" t="s">
        <v>89</v>
      </c>
    </row>
    <row r="377" spans="1:38" x14ac:dyDescent="0.35">
      <c r="A377" s="12">
        <v>44896</v>
      </c>
      <c r="B377" s="13" t="s">
        <v>135</v>
      </c>
      <c r="C377" t="s">
        <v>84</v>
      </c>
      <c r="D377" t="s">
        <v>69</v>
      </c>
      <c r="E377" s="14" t="s">
        <v>1</v>
      </c>
      <c r="F377" s="28">
        <v>44908</v>
      </c>
      <c r="G377" s="17">
        <v>0.8965277777777777</v>
      </c>
      <c r="H377" s="16">
        <v>11</v>
      </c>
      <c r="I377" s="14">
        <v>11</v>
      </c>
      <c r="J377" s="14" t="s">
        <v>65</v>
      </c>
      <c r="K377" s="20">
        <v>4.0999999999999996</v>
      </c>
      <c r="L377" s="20">
        <f t="shared" si="14"/>
        <v>3.1999999999999997</v>
      </c>
      <c r="M377" s="28">
        <v>44916</v>
      </c>
      <c r="N377" s="17">
        <v>0.45416666666666666</v>
      </c>
      <c r="O377" s="14" t="s">
        <v>71</v>
      </c>
      <c r="P377" s="14">
        <v>2</v>
      </c>
      <c r="Q377" s="14" t="s">
        <v>75</v>
      </c>
      <c r="R377" s="18" t="s">
        <v>77</v>
      </c>
      <c r="S377" s="21">
        <v>700000</v>
      </c>
      <c r="T377" s="38" t="s">
        <v>6</v>
      </c>
      <c r="U377" s="39" t="s">
        <v>6</v>
      </c>
      <c r="V377" s="39" t="s">
        <v>6</v>
      </c>
      <c r="W377" s="38" t="s">
        <v>6</v>
      </c>
      <c r="X377" s="38" t="s">
        <v>6</v>
      </c>
      <c r="Y377" s="20">
        <v>0</v>
      </c>
      <c r="Z377" s="20">
        <v>0</v>
      </c>
      <c r="AA377" s="20">
        <v>0</v>
      </c>
      <c r="AB377" s="20">
        <v>0</v>
      </c>
      <c r="AC377" s="20">
        <v>0</v>
      </c>
      <c r="AD377" t="s">
        <v>79</v>
      </c>
      <c r="AE377" s="21">
        <v>38</v>
      </c>
      <c r="AF377" s="21">
        <v>15</v>
      </c>
      <c r="AG377" t="s">
        <v>81</v>
      </c>
      <c r="AH377" t="s">
        <v>76</v>
      </c>
      <c r="AI377" t="s">
        <v>82</v>
      </c>
      <c r="AJ377" s="14" t="s">
        <v>71</v>
      </c>
      <c r="AK377" s="23" t="s">
        <v>141</v>
      </c>
      <c r="AL377" s="24" t="s">
        <v>89</v>
      </c>
    </row>
    <row r="378" spans="1:38" x14ac:dyDescent="0.35">
      <c r="A378" s="12">
        <v>44896</v>
      </c>
      <c r="B378" s="13" t="s">
        <v>135</v>
      </c>
      <c r="C378" t="s">
        <v>84</v>
      </c>
      <c r="D378" t="s">
        <v>69</v>
      </c>
      <c r="E378" s="14" t="s">
        <v>1</v>
      </c>
      <c r="F378" s="28">
        <v>44908</v>
      </c>
      <c r="G378" s="17">
        <v>0.8965277777777777</v>
      </c>
      <c r="H378" s="16">
        <v>11</v>
      </c>
      <c r="I378" s="14">
        <v>11</v>
      </c>
      <c r="J378" s="14" t="s">
        <v>65</v>
      </c>
      <c r="K378" s="20">
        <v>4.0999999999999996</v>
      </c>
      <c r="L378" s="20">
        <f t="shared" si="14"/>
        <v>3.1999999999999997</v>
      </c>
      <c r="M378" s="28">
        <v>44916</v>
      </c>
      <c r="N378" s="17">
        <v>0.45555555555555555</v>
      </c>
      <c r="O378" s="14" t="s">
        <v>71</v>
      </c>
      <c r="P378" s="14">
        <v>3</v>
      </c>
      <c r="Q378" s="14" t="s">
        <v>75</v>
      </c>
      <c r="R378" s="18" t="s">
        <v>77</v>
      </c>
      <c r="S378" s="21">
        <v>700000</v>
      </c>
      <c r="T378" s="38" t="s">
        <v>6</v>
      </c>
      <c r="U378" s="39" t="s">
        <v>6</v>
      </c>
      <c r="V378" s="39" t="s">
        <v>6</v>
      </c>
      <c r="W378" s="38" t="s">
        <v>6</v>
      </c>
      <c r="X378" s="38" t="s">
        <v>6</v>
      </c>
      <c r="Y378" s="20">
        <v>0</v>
      </c>
      <c r="Z378" s="20">
        <v>0</v>
      </c>
      <c r="AA378" s="20">
        <v>0</v>
      </c>
      <c r="AB378" s="20">
        <v>0</v>
      </c>
      <c r="AC378" s="20">
        <v>0</v>
      </c>
      <c r="AD378" t="s">
        <v>79</v>
      </c>
      <c r="AE378" s="21">
        <v>38</v>
      </c>
      <c r="AF378" s="21">
        <v>15</v>
      </c>
      <c r="AG378" t="s">
        <v>81</v>
      </c>
      <c r="AH378" t="s">
        <v>76</v>
      </c>
      <c r="AI378" t="s">
        <v>82</v>
      </c>
      <c r="AJ378" s="14" t="s">
        <v>71</v>
      </c>
      <c r="AK378" s="23" t="s">
        <v>141</v>
      </c>
      <c r="AL378" s="24" t="s">
        <v>89</v>
      </c>
    </row>
    <row r="379" spans="1:38" x14ac:dyDescent="0.35">
      <c r="A379" s="12">
        <v>44896</v>
      </c>
      <c r="B379" s="13" t="s">
        <v>135</v>
      </c>
      <c r="C379" t="s">
        <v>84</v>
      </c>
      <c r="D379" t="s">
        <v>69</v>
      </c>
      <c r="E379" s="14" t="s">
        <v>1</v>
      </c>
      <c r="F379" s="28">
        <v>44908</v>
      </c>
      <c r="G379" s="17">
        <v>0.8979166666666667</v>
      </c>
      <c r="H379" s="16">
        <v>12</v>
      </c>
      <c r="I379" s="14">
        <v>12</v>
      </c>
      <c r="J379" s="14" t="s">
        <v>65</v>
      </c>
      <c r="K379" s="20">
        <v>3.9</v>
      </c>
      <c r="L379" s="20">
        <f t="shared" si="14"/>
        <v>3</v>
      </c>
      <c r="M379" s="28">
        <v>44916</v>
      </c>
      <c r="N379" s="17">
        <v>0.46111111111111108</v>
      </c>
      <c r="O379" s="14" t="s">
        <v>71</v>
      </c>
      <c r="P379" s="14">
        <v>1</v>
      </c>
      <c r="Q379" s="14" t="s">
        <v>75</v>
      </c>
      <c r="R379" s="18" t="s">
        <v>77</v>
      </c>
      <c r="S379" s="21">
        <v>940000</v>
      </c>
      <c r="T379" s="38">
        <v>0</v>
      </c>
      <c r="U379" s="39">
        <f>AVERAGE(S379:S381)</f>
        <v>906666.66666666663</v>
      </c>
      <c r="V379" s="39">
        <f>U379-$U$349</f>
        <v>906666.66666666663</v>
      </c>
      <c r="W379" s="38">
        <f t="shared" si="12"/>
        <v>0.90666666666666662</v>
      </c>
      <c r="X379" s="38">
        <f>W379-$W$349</f>
        <v>0.90666666666666662</v>
      </c>
      <c r="Y379" s="20">
        <v>0</v>
      </c>
      <c r="Z379" s="20">
        <v>0</v>
      </c>
      <c r="AA379" s="20">
        <v>0</v>
      </c>
      <c r="AB379" s="20">
        <v>0</v>
      </c>
      <c r="AC379" s="20">
        <v>0</v>
      </c>
      <c r="AD379" t="s">
        <v>79</v>
      </c>
      <c r="AE379" s="21">
        <v>51</v>
      </c>
      <c r="AF379" s="21">
        <v>15</v>
      </c>
      <c r="AG379" t="s">
        <v>81</v>
      </c>
      <c r="AH379" t="s">
        <v>76</v>
      </c>
      <c r="AI379" t="s">
        <v>82</v>
      </c>
      <c r="AJ379" s="14" t="s">
        <v>76</v>
      </c>
      <c r="AK379" s="23" t="s">
        <v>6</v>
      </c>
      <c r="AL379" s="24" t="s">
        <v>89</v>
      </c>
    </row>
    <row r="380" spans="1:38" x14ac:dyDescent="0.35">
      <c r="A380" s="12">
        <v>44896</v>
      </c>
      <c r="B380" s="13" t="s">
        <v>135</v>
      </c>
      <c r="C380" t="s">
        <v>84</v>
      </c>
      <c r="D380" t="s">
        <v>69</v>
      </c>
      <c r="E380" s="14" t="s">
        <v>1</v>
      </c>
      <c r="F380" s="28">
        <v>44908</v>
      </c>
      <c r="G380" s="17">
        <v>0.8979166666666667</v>
      </c>
      <c r="H380" s="16">
        <v>12</v>
      </c>
      <c r="I380" s="14">
        <v>12</v>
      </c>
      <c r="J380" s="14" t="s">
        <v>65</v>
      </c>
      <c r="K380" s="20">
        <v>3.9</v>
      </c>
      <c r="L380" s="20">
        <f t="shared" si="14"/>
        <v>3</v>
      </c>
      <c r="M380" s="28">
        <v>44916</v>
      </c>
      <c r="N380" s="17">
        <v>0.46319444444444446</v>
      </c>
      <c r="O380" s="14" t="s">
        <v>71</v>
      </c>
      <c r="P380" s="14">
        <v>2</v>
      </c>
      <c r="Q380" s="14" t="s">
        <v>75</v>
      </c>
      <c r="R380" s="18" t="s">
        <v>77</v>
      </c>
      <c r="S380" s="21">
        <v>840000</v>
      </c>
      <c r="T380" s="38" t="s">
        <v>6</v>
      </c>
      <c r="U380" s="39" t="s">
        <v>6</v>
      </c>
      <c r="V380" s="39" t="s">
        <v>6</v>
      </c>
      <c r="W380" s="38" t="s">
        <v>6</v>
      </c>
      <c r="X380" s="38" t="s">
        <v>6</v>
      </c>
      <c r="Y380" s="20">
        <v>0</v>
      </c>
      <c r="Z380" s="20">
        <v>0</v>
      </c>
      <c r="AA380" s="20">
        <v>0</v>
      </c>
      <c r="AB380" s="20">
        <v>0</v>
      </c>
      <c r="AC380" s="20">
        <v>0</v>
      </c>
      <c r="AD380" t="s">
        <v>79</v>
      </c>
      <c r="AE380" s="21">
        <v>44</v>
      </c>
      <c r="AF380" s="21">
        <v>15</v>
      </c>
      <c r="AG380" t="s">
        <v>81</v>
      </c>
      <c r="AH380" t="s">
        <v>76</v>
      </c>
      <c r="AI380" t="s">
        <v>82</v>
      </c>
      <c r="AJ380" s="14" t="s">
        <v>71</v>
      </c>
      <c r="AK380" s="23" t="s">
        <v>141</v>
      </c>
      <c r="AL380" s="24" t="s">
        <v>89</v>
      </c>
    </row>
    <row r="381" spans="1:38" x14ac:dyDescent="0.35">
      <c r="A381" s="12">
        <v>44896</v>
      </c>
      <c r="B381" s="13" t="s">
        <v>135</v>
      </c>
      <c r="C381" t="s">
        <v>84</v>
      </c>
      <c r="D381" t="s">
        <v>69</v>
      </c>
      <c r="E381" s="14" t="s">
        <v>1</v>
      </c>
      <c r="F381" s="28">
        <v>44908</v>
      </c>
      <c r="G381" s="17">
        <v>0.8979166666666667</v>
      </c>
      <c r="H381" s="16">
        <v>12</v>
      </c>
      <c r="I381" s="14">
        <v>12</v>
      </c>
      <c r="J381" s="14" t="s">
        <v>65</v>
      </c>
      <c r="K381" s="20">
        <v>3.9</v>
      </c>
      <c r="L381" s="20">
        <f t="shared" si="14"/>
        <v>3</v>
      </c>
      <c r="M381" s="28">
        <v>44916</v>
      </c>
      <c r="N381" s="17">
        <v>0.46458333333333335</v>
      </c>
      <c r="O381" s="14" t="s">
        <v>71</v>
      </c>
      <c r="P381" s="14">
        <v>3</v>
      </c>
      <c r="Q381" s="14" t="s">
        <v>75</v>
      </c>
      <c r="R381" s="18" t="s">
        <v>77</v>
      </c>
      <c r="S381" s="21">
        <v>940000</v>
      </c>
      <c r="T381" s="38" t="s">
        <v>6</v>
      </c>
      <c r="U381" s="39" t="s">
        <v>6</v>
      </c>
      <c r="V381" s="39" t="s">
        <v>6</v>
      </c>
      <c r="W381" s="38" t="s">
        <v>6</v>
      </c>
      <c r="X381" s="38" t="s">
        <v>6</v>
      </c>
      <c r="Y381" s="20">
        <v>0</v>
      </c>
      <c r="Z381" s="20">
        <v>0</v>
      </c>
      <c r="AA381" s="20">
        <v>0</v>
      </c>
      <c r="AB381" s="20">
        <v>0</v>
      </c>
      <c r="AC381" s="20">
        <v>0</v>
      </c>
      <c r="AD381" t="s">
        <v>79</v>
      </c>
      <c r="AE381" s="21">
        <v>51</v>
      </c>
      <c r="AF381" s="21">
        <v>15</v>
      </c>
      <c r="AG381" t="s">
        <v>81</v>
      </c>
      <c r="AH381" t="s">
        <v>76</v>
      </c>
      <c r="AI381" t="s">
        <v>82</v>
      </c>
      <c r="AJ381" s="14" t="s">
        <v>71</v>
      </c>
      <c r="AK381" s="23" t="s">
        <v>141</v>
      </c>
      <c r="AL381" s="24" t="s">
        <v>89</v>
      </c>
    </row>
    <row r="382" spans="1:38" x14ac:dyDescent="0.35">
      <c r="A382" s="12">
        <v>44896</v>
      </c>
      <c r="B382" s="13" t="s">
        <v>135</v>
      </c>
      <c r="C382" t="s">
        <v>84</v>
      </c>
      <c r="D382" t="s">
        <v>69</v>
      </c>
      <c r="E382" s="14" t="s">
        <v>1</v>
      </c>
      <c r="F382" s="28">
        <v>44908</v>
      </c>
      <c r="G382" s="17">
        <v>0.91249999999999998</v>
      </c>
      <c r="H382" s="16">
        <v>13</v>
      </c>
      <c r="I382" s="14">
        <v>13</v>
      </c>
      <c r="J382" s="14" t="s">
        <v>65</v>
      </c>
      <c r="K382" s="20">
        <v>1.6</v>
      </c>
      <c r="L382" s="20">
        <f t="shared" si="14"/>
        <v>0.70000000000000007</v>
      </c>
      <c r="M382" s="28">
        <v>44916</v>
      </c>
      <c r="N382" s="17">
        <v>0.47013888888888888</v>
      </c>
      <c r="O382" s="14" t="s">
        <v>71</v>
      </c>
      <c r="P382" s="14">
        <v>1</v>
      </c>
      <c r="Q382" s="14" t="s">
        <v>75</v>
      </c>
      <c r="R382" s="18" t="s">
        <v>77</v>
      </c>
      <c r="S382" s="21">
        <v>310000</v>
      </c>
      <c r="T382" s="38">
        <f>(_xlfn.STDEV.P(S382:S384)/AVERAGE(S382:S384))*100</f>
        <v>5.8318085046313204</v>
      </c>
      <c r="U382" s="39">
        <f>AVERAGE(S382:S384)</f>
        <v>323333.33333333331</v>
      </c>
      <c r="V382" s="39">
        <f>U382-$U$349</f>
        <v>323333.33333333331</v>
      </c>
      <c r="W382" s="38">
        <f t="shared" si="12"/>
        <v>0.32333333333333331</v>
      </c>
      <c r="X382" s="38">
        <f>W382-$W$349</f>
        <v>0.32333333333333331</v>
      </c>
      <c r="Y382" s="20">
        <v>0</v>
      </c>
      <c r="Z382" s="20">
        <v>0</v>
      </c>
      <c r="AA382" s="20">
        <v>0</v>
      </c>
      <c r="AB382" s="20">
        <v>0</v>
      </c>
      <c r="AC382" s="20">
        <v>0</v>
      </c>
      <c r="AD382" t="s">
        <v>79</v>
      </c>
      <c r="AE382" s="21">
        <v>17</v>
      </c>
      <c r="AF382" s="21">
        <v>15</v>
      </c>
      <c r="AG382" t="s">
        <v>81</v>
      </c>
      <c r="AH382" t="s">
        <v>76</v>
      </c>
      <c r="AI382" t="s">
        <v>82</v>
      </c>
      <c r="AJ382" s="14" t="s">
        <v>76</v>
      </c>
      <c r="AK382" s="23" t="s">
        <v>6</v>
      </c>
      <c r="AL382" s="24" t="s">
        <v>89</v>
      </c>
    </row>
    <row r="383" spans="1:38" x14ac:dyDescent="0.35">
      <c r="A383" s="12">
        <v>44896</v>
      </c>
      <c r="B383" s="13" t="s">
        <v>135</v>
      </c>
      <c r="C383" t="s">
        <v>84</v>
      </c>
      <c r="D383" t="s">
        <v>69</v>
      </c>
      <c r="E383" s="14" t="s">
        <v>1</v>
      </c>
      <c r="F383" s="28">
        <v>44908</v>
      </c>
      <c r="G383" s="17">
        <v>0.91249999999999998</v>
      </c>
      <c r="H383" s="16">
        <v>13</v>
      </c>
      <c r="I383" s="14">
        <v>13</v>
      </c>
      <c r="J383" s="14" t="s">
        <v>65</v>
      </c>
      <c r="K383" s="20">
        <v>1.6</v>
      </c>
      <c r="L383" s="20">
        <f t="shared" si="14"/>
        <v>0.70000000000000007</v>
      </c>
      <c r="M383" s="28">
        <v>44916</v>
      </c>
      <c r="N383" s="17">
        <v>0.47152777777777777</v>
      </c>
      <c r="O383" s="14" t="s">
        <v>71</v>
      </c>
      <c r="P383" s="14">
        <v>2</v>
      </c>
      <c r="Q383" s="14" t="s">
        <v>75</v>
      </c>
      <c r="R383" s="18" t="s">
        <v>77</v>
      </c>
      <c r="S383" s="21">
        <v>350000</v>
      </c>
      <c r="T383" s="38" t="s">
        <v>6</v>
      </c>
      <c r="U383" s="39" t="s">
        <v>6</v>
      </c>
      <c r="V383" s="39" t="s">
        <v>6</v>
      </c>
      <c r="W383" s="38" t="s">
        <v>6</v>
      </c>
      <c r="X383" s="38" t="s">
        <v>6</v>
      </c>
      <c r="Y383" s="20">
        <v>0</v>
      </c>
      <c r="Z383" s="20">
        <v>0</v>
      </c>
      <c r="AA383" s="20">
        <v>0</v>
      </c>
      <c r="AB383" s="20">
        <v>0</v>
      </c>
      <c r="AC383" s="20">
        <v>0</v>
      </c>
      <c r="AD383" t="s">
        <v>79</v>
      </c>
      <c r="AE383" s="21">
        <v>19</v>
      </c>
      <c r="AF383" s="21">
        <v>15</v>
      </c>
      <c r="AG383" t="s">
        <v>81</v>
      </c>
      <c r="AH383" t="s">
        <v>76</v>
      </c>
      <c r="AI383" t="s">
        <v>82</v>
      </c>
      <c r="AJ383" s="14" t="s">
        <v>71</v>
      </c>
      <c r="AK383" s="23" t="s">
        <v>141</v>
      </c>
      <c r="AL383" s="24" t="s">
        <v>89</v>
      </c>
    </row>
    <row r="384" spans="1:38" x14ac:dyDescent="0.35">
      <c r="A384" s="12">
        <v>44896</v>
      </c>
      <c r="B384" s="13" t="s">
        <v>135</v>
      </c>
      <c r="C384" t="s">
        <v>84</v>
      </c>
      <c r="D384" t="s">
        <v>69</v>
      </c>
      <c r="E384" s="14" t="s">
        <v>1</v>
      </c>
      <c r="F384" s="28">
        <v>44908</v>
      </c>
      <c r="G384" s="17">
        <v>0.91249999999999998</v>
      </c>
      <c r="H384" s="16">
        <v>13</v>
      </c>
      <c r="I384" s="14">
        <v>13</v>
      </c>
      <c r="J384" s="14" t="s">
        <v>65</v>
      </c>
      <c r="K384" s="20">
        <v>1.6</v>
      </c>
      <c r="L384" s="20">
        <f t="shared" si="14"/>
        <v>0.70000000000000007</v>
      </c>
      <c r="M384" s="28">
        <v>44916</v>
      </c>
      <c r="N384" s="17">
        <v>0.47291666666666665</v>
      </c>
      <c r="O384" s="14" t="s">
        <v>71</v>
      </c>
      <c r="P384" s="14">
        <v>3</v>
      </c>
      <c r="Q384" s="14" t="s">
        <v>75</v>
      </c>
      <c r="R384" s="18" t="s">
        <v>77</v>
      </c>
      <c r="S384" s="21">
        <v>310000</v>
      </c>
      <c r="T384" s="38" t="s">
        <v>6</v>
      </c>
      <c r="U384" s="39" t="s">
        <v>6</v>
      </c>
      <c r="V384" s="39" t="s">
        <v>6</v>
      </c>
      <c r="W384" s="38" t="s">
        <v>6</v>
      </c>
      <c r="X384" s="38" t="s">
        <v>6</v>
      </c>
      <c r="Y384" s="20">
        <v>0</v>
      </c>
      <c r="Z384" s="20">
        <v>0</v>
      </c>
      <c r="AA384" s="20">
        <v>0</v>
      </c>
      <c r="AB384" s="20">
        <v>0</v>
      </c>
      <c r="AC384" s="20">
        <v>0</v>
      </c>
      <c r="AD384" t="s">
        <v>79</v>
      </c>
      <c r="AE384" s="21">
        <v>17</v>
      </c>
      <c r="AF384" s="21">
        <v>15</v>
      </c>
      <c r="AG384" t="s">
        <v>81</v>
      </c>
      <c r="AH384" t="s">
        <v>76</v>
      </c>
      <c r="AI384" t="s">
        <v>82</v>
      </c>
      <c r="AJ384" s="14" t="s">
        <v>71</v>
      </c>
      <c r="AK384" s="23" t="s">
        <v>141</v>
      </c>
      <c r="AL384" s="24" t="s">
        <v>89</v>
      </c>
    </row>
    <row r="385" spans="1:38" x14ac:dyDescent="0.35">
      <c r="A385" s="12">
        <v>44896</v>
      </c>
      <c r="B385" s="13" t="s">
        <v>135</v>
      </c>
      <c r="C385" t="s">
        <v>84</v>
      </c>
      <c r="D385" t="s">
        <v>69</v>
      </c>
      <c r="E385" s="14" t="s">
        <v>1</v>
      </c>
      <c r="F385" s="28">
        <v>44908</v>
      </c>
      <c r="G385" s="17">
        <v>0.91736111111111107</v>
      </c>
      <c r="H385" s="16">
        <v>14</v>
      </c>
      <c r="I385" s="14">
        <v>14</v>
      </c>
      <c r="J385" s="14" t="s">
        <v>65</v>
      </c>
      <c r="K385" s="20">
        <v>1.2</v>
      </c>
      <c r="L385" s="20">
        <f t="shared" si="14"/>
        <v>0.29999999999999993</v>
      </c>
      <c r="M385" s="28">
        <v>44916</v>
      </c>
      <c r="N385" s="17">
        <v>0.53541666666666665</v>
      </c>
      <c r="O385" s="14" t="s">
        <v>71</v>
      </c>
      <c r="P385" s="14">
        <v>1</v>
      </c>
      <c r="Q385" s="14" t="s">
        <v>75</v>
      </c>
      <c r="R385" s="18" t="s">
        <v>77</v>
      </c>
      <c r="S385" s="21">
        <v>260000</v>
      </c>
      <c r="T385" s="38">
        <f>(_xlfn.STDEV.P(S385:S387)/AVERAGE(S385:S387))*100</f>
        <v>11.785113019775793</v>
      </c>
      <c r="U385" s="39">
        <f>AVERAGE(S385:S387)</f>
        <v>240000</v>
      </c>
      <c r="V385" s="39">
        <f>U385-$U$349</f>
        <v>240000</v>
      </c>
      <c r="W385" s="38">
        <f t="shared" si="12"/>
        <v>0.24</v>
      </c>
      <c r="X385" s="38">
        <f>W385-$W$349</f>
        <v>0.24</v>
      </c>
      <c r="Y385" s="20">
        <v>0</v>
      </c>
      <c r="Z385" s="20">
        <v>0</v>
      </c>
      <c r="AA385" s="20">
        <v>0</v>
      </c>
      <c r="AB385" s="20">
        <v>0</v>
      </c>
      <c r="AC385" s="20">
        <v>0</v>
      </c>
      <c r="AD385" t="s">
        <v>79</v>
      </c>
      <c r="AE385" s="21">
        <v>14</v>
      </c>
      <c r="AF385" s="21">
        <v>15</v>
      </c>
      <c r="AG385" t="s">
        <v>81</v>
      </c>
      <c r="AH385" t="s">
        <v>76</v>
      </c>
      <c r="AI385" t="s">
        <v>82</v>
      </c>
      <c r="AJ385" s="14" t="s">
        <v>76</v>
      </c>
      <c r="AK385" s="23" t="s">
        <v>6</v>
      </c>
      <c r="AL385" s="24" t="s">
        <v>89</v>
      </c>
    </row>
    <row r="386" spans="1:38" x14ac:dyDescent="0.35">
      <c r="A386" s="12">
        <v>44896</v>
      </c>
      <c r="B386" s="13" t="s">
        <v>135</v>
      </c>
      <c r="C386" t="s">
        <v>84</v>
      </c>
      <c r="D386" t="s">
        <v>69</v>
      </c>
      <c r="E386" s="14" t="s">
        <v>1</v>
      </c>
      <c r="F386" s="28">
        <v>44908</v>
      </c>
      <c r="G386" s="17">
        <v>0.91736111111111107</v>
      </c>
      <c r="H386" s="16">
        <v>14</v>
      </c>
      <c r="I386" s="14">
        <v>14</v>
      </c>
      <c r="J386" s="14" t="s">
        <v>65</v>
      </c>
      <c r="K386" s="20">
        <v>1.2</v>
      </c>
      <c r="L386" s="20">
        <f t="shared" si="14"/>
        <v>0.29999999999999993</v>
      </c>
      <c r="M386" s="28">
        <v>44916</v>
      </c>
      <c r="N386" s="17">
        <v>0.53888888888888886</v>
      </c>
      <c r="O386" s="14" t="s">
        <v>71</v>
      </c>
      <c r="P386" s="14">
        <v>2</v>
      </c>
      <c r="Q386" s="14" t="s">
        <v>75</v>
      </c>
      <c r="R386" s="18" t="s">
        <v>77</v>
      </c>
      <c r="S386" s="21">
        <v>200000</v>
      </c>
      <c r="T386" s="38" t="s">
        <v>6</v>
      </c>
      <c r="U386" s="39" t="s">
        <v>6</v>
      </c>
      <c r="V386" s="39" t="s">
        <v>6</v>
      </c>
      <c r="W386" s="38" t="s">
        <v>6</v>
      </c>
      <c r="X386" s="38" t="s">
        <v>6</v>
      </c>
      <c r="Y386" s="20">
        <v>0</v>
      </c>
      <c r="Z386" s="20">
        <v>0</v>
      </c>
      <c r="AA386" s="20">
        <v>0</v>
      </c>
      <c r="AB386" s="20">
        <v>0</v>
      </c>
      <c r="AC386" s="20">
        <v>0</v>
      </c>
      <c r="AD386" t="s">
        <v>79</v>
      </c>
      <c r="AE386" s="21">
        <v>11</v>
      </c>
      <c r="AF386" s="21">
        <v>15</v>
      </c>
      <c r="AG386" t="s">
        <v>81</v>
      </c>
      <c r="AH386" t="s">
        <v>76</v>
      </c>
      <c r="AI386" t="s">
        <v>82</v>
      </c>
      <c r="AJ386" s="14" t="s">
        <v>71</v>
      </c>
      <c r="AK386" s="23" t="s">
        <v>141</v>
      </c>
      <c r="AL386" s="24" t="s">
        <v>89</v>
      </c>
    </row>
    <row r="387" spans="1:38" x14ac:dyDescent="0.35">
      <c r="A387" s="12">
        <v>44896</v>
      </c>
      <c r="B387" s="13" t="s">
        <v>135</v>
      </c>
      <c r="C387" t="s">
        <v>84</v>
      </c>
      <c r="D387" t="s">
        <v>69</v>
      </c>
      <c r="E387" s="14" t="s">
        <v>1</v>
      </c>
      <c r="F387" s="28">
        <v>44908</v>
      </c>
      <c r="G387" s="17">
        <v>0.91736111111111107</v>
      </c>
      <c r="H387" s="16">
        <v>14</v>
      </c>
      <c r="I387" s="14">
        <v>14</v>
      </c>
      <c r="J387" s="14" t="s">
        <v>65</v>
      </c>
      <c r="K387" s="20">
        <v>1.2</v>
      </c>
      <c r="L387" s="20">
        <f t="shared" si="14"/>
        <v>0.29999999999999993</v>
      </c>
      <c r="M387" s="28">
        <v>44916</v>
      </c>
      <c r="N387" s="17">
        <v>0.54236111111111118</v>
      </c>
      <c r="O387" s="14" t="s">
        <v>71</v>
      </c>
      <c r="P387" s="14">
        <v>3</v>
      </c>
      <c r="Q387" s="14" t="s">
        <v>75</v>
      </c>
      <c r="R387" s="18" t="s">
        <v>77</v>
      </c>
      <c r="S387" s="21">
        <v>260000</v>
      </c>
      <c r="T387" s="38" t="s">
        <v>6</v>
      </c>
      <c r="U387" s="39" t="s">
        <v>6</v>
      </c>
      <c r="V387" s="39" t="s">
        <v>6</v>
      </c>
      <c r="W387" s="38" t="s">
        <v>6</v>
      </c>
      <c r="X387" s="38" t="s">
        <v>6</v>
      </c>
      <c r="Y387" s="20">
        <v>0</v>
      </c>
      <c r="Z387" s="20">
        <v>0</v>
      </c>
      <c r="AA387" s="20">
        <v>0</v>
      </c>
      <c r="AB387" s="20">
        <v>0</v>
      </c>
      <c r="AC387" s="20">
        <v>0</v>
      </c>
      <c r="AD387" t="s">
        <v>79</v>
      </c>
      <c r="AE387" s="21">
        <v>14</v>
      </c>
      <c r="AF387" s="21">
        <v>15</v>
      </c>
      <c r="AG387" t="s">
        <v>81</v>
      </c>
      <c r="AH387" t="s">
        <v>76</v>
      </c>
      <c r="AI387" t="s">
        <v>82</v>
      </c>
      <c r="AJ387" s="14" t="s">
        <v>71</v>
      </c>
      <c r="AK387" s="23" t="s">
        <v>141</v>
      </c>
      <c r="AL387" s="24" t="s">
        <v>89</v>
      </c>
    </row>
    <row r="388" spans="1:38" x14ac:dyDescent="0.35">
      <c r="A388" s="12">
        <v>44896</v>
      </c>
      <c r="B388" s="13" t="s">
        <v>135</v>
      </c>
      <c r="C388" t="s">
        <v>84</v>
      </c>
      <c r="D388" t="s">
        <v>69</v>
      </c>
      <c r="E388" s="14" t="s">
        <v>1</v>
      </c>
      <c r="F388" s="28">
        <v>44908</v>
      </c>
      <c r="G388" s="17">
        <v>0.92361111111111116</v>
      </c>
      <c r="H388" s="16">
        <v>15</v>
      </c>
      <c r="I388" s="14">
        <v>15</v>
      </c>
      <c r="J388" s="14" t="s">
        <v>65</v>
      </c>
      <c r="K388" s="20">
        <v>1.1000000000000001</v>
      </c>
      <c r="L388" s="20">
        <f t="shared" si="14"/>
        <v>0.20000000000000007</v>
      </c>
      <c r="M388" s="28">
        <v>44916</v>
      </c>
      <c r="N388" s="17">
        <v>0.54583333333333328</v>
      </c>
      <c r="O388" s="14" t="s">
        <v>71</v>
      </c>
      <c r="P388" s="14">
        <v>1</v>
      </c>
      <c r="Q388" s="14" t="s">
        <v>75</v>
      </c>
      <c r="R388" s="18" t="s">
        <v>77</v>
      </c>
      <c r="S388" s="21">
        <v>220000</v>
      </c>
      <c r="T388" s="38">
        <f>(_xlfn.STDEV.P(S388:S390)/AVERAGE(S388:S390))*100</f>
        <v>29.354352395090359</v>
      </c>
      <c r="U388" s="39">
        <f>AVERAGE(S388:S390)</f>
        <v>210000</v>
      </c>
      <c r="V388" s="39">
        <f>U388-$U$349</f>
        <v>210000</v>
      </c>
      <c r="W388" s="38">
        <f t="shared" ref="W388:W406" si="15">U388/1000000</f>
        <v>0.21</v>
      </c>
      <c r="X388" s="38">
        <f>W388-$W$349</f>
        <v>0.21</v>
      </c>
      <c r="Y388" s="20">
        <v>0</v>
      </c>
      <c r="Z388" s="20">
        <v>0</v>
      </c>
      <c r="AA388" s="20">
        <v>0</v>
      </c>
      <c r="AB388" s="20">
        <v>0</v>
      </c>
      <c r="AC388" s="20">
        <v>0</v>
      </c>
      <c r="AD388" t="s">
        <v>79</v>
      </c>
      <c r="AE388" s="21">
        <v>12</v>
      </c>
      <c r="AF388" s="21">
        <v>15</v>
      </c>
      <c r="AG388" t="s">
        <v>81</v>
      </c>
      <c r="AH388" t="s">
        <v>76</v>
      </c>
      <c r="AI388" t="s">
        <v>82</v>
      </c>
      <c r="AJ388" s="14" t="s">
        <v>76</v>
      </c>
      <c r="AK388" s="23" t="s">
        <v>6</v>
      </c>
      <c r="AL388" s="24" t="s">
        <v>89</v>
      </c>
    </row>
    <row r="389" spans="1:38" x14ac:dyDescent="0.35">
      <c r="A389" s="12">
        <v>44896</v>
      </c>
      <c r="B389" s="13" t="s">
        <v>135</v>
      </c>
      <c r="C389" t="s">
        <v>84</v>
      </c>
      <c r="D389" t="s">
        <v>69</v>
      </c>
      <c r="E389" s="14" t="s">
        <v>1</v>
      </c>
      <c r="F389" s="28">
        <v>44908</v>
      </c>
      <c r="G389" s="17">
        <v>0.92361111111111116</v>
      </c>
      <c r="H389" s="16">
        <v>15</v>
      </c>
      <c r="I389" s="14">
        <v>15</v>
      </c>
      <c r="J389" s="14" t="s">
        <v>65</v>
      </c>
      <c r="K389" s="20">
        <v>1.1000000000000001</v>
      </c>
      <c r="L389" s="20">
        <f t="shared" si="14"/>
        <v>0.20000000000000007</v>
      </c>
      <c r="M389" s="28">
        <v>44916</v>
      </c>
      <c r="N389" s="17">
        <v>0.54791666666666672</v>
      </c>
      <c r="O389" s="14" t="s">
        <v>71</v>
      </c>
      <c r="P389" s="14">
        <v>2</v>
      </c>
      <c r="Q389" s="14" t="s">
        <v>75</v>
      </c>
      <c r="R389" s="18" t="s">
        <v>77</v>
      </c>
      <c r="S389" s="21">
        <v>130000</v>
      </c>
      <c r="T389" s="38" t="s">
        <v>6</v>
      </c>
      <c r="U389" s="39" t="s">
        <v>6</v>
      </c>
      <c r="V389" s="39" t="s">
        <v>6</v>
      </c>
      <c r="W389" s="38" t="s">
        <v>6</v>
      </c>
      <c r="X389" s="38" t="s">
        <v>6</v>
      </c>
      <c r="Y389" s="20">
        <v>0</v>
      </c>
      <c r="Z389" s="20">
        <v>0</v>
      </c>
      <c r="AA389" s="20">
        <v>0</v>
      </c>
      <c r="AB389" s="20">
        <v>0</v>
      </c>
      <c r="AC389" s="20">
        <v>0</v>
      </c>
      <c r="AD389" t="s">
        <v>79</v>
      </c>
      <c r="AE389" s="21">
        <v>7</v>
      </c>
      <c r="AF389" s="21">
        <v>15</v>
      </c>
      <c r="AG389" t="s">
        <v>81</v>
      </c>
      <c r="AH389" t="s">
        <v>76</v>
      </c>
      <c r="AI389" t="s">
        <v>82</v>
      </c>
      <c r="AJ389" s="14" t="s">
        <v>71</v>
      </c>
      <c r="AK389" s="23" t="s">
        <v>141</v>
      </c>
      <c r="AL389" s="24" t="s">
        <v>89</v>
      </c>
    </row>
    <row r="390" spans="1:38" x14ac:dyDescent="0.35">
      <c r="A390" s="12">
        <v>44896</v>
      </c>
      <c r="B390" s="13" t="s">
        <v>135</v>
      </c>
      <c r="C390" t="s">
        <v>84</v>
      </c>
      <c r="D390" t="s">
        <v>69</v>
      </c>
      <c r="E390" s="14" t="s">
        <v>1</v>
      </c>
      <c r="F390" s="28">
        <v>44908</v>
      </c>
      <c r="G390" s="17">
        <v>0.92361111111111116</v>
      </c>
      <c r="H390" s="16">
        <v>15</v>
      </c>
      <c r="I390" s="14">
        <v>15</v>
      </c>
      <c r="J390" s="14" t="s">
        <v>65</v>
      </c>
      <c r="K390" s="20">
        <v>1.1000000000000001</v>
      </c>
      <c r="L390" s="20">
        <f t="shared" si="14"/>
        <v>0.20000000000000007</v>
      </c>
      <c r="M390" s="28">
        <v>44916</v>
      </c>
      <c r="N390" s="17">
        <v>0.55138888888888882</v>
      </c>
      <c r="O390" s="14" t="s">
        <v>71</v>
      </c>
      <c r="P390" s="14">
        <v>3</v>
      </c>
      <c r="Q390" s="14" t="s">
        <v>75</v>
      </c>
      <c r="R390" s="18" t="s">
        <v>77</v>
      </c>
      <c r="S390" s="21">
        <v>280000</v>
      </c>
      <c r="T390" s="38" t="s">
        <v>6</v>
      </c>
      <c r="U390" s="39" t="s">
        <v>6</v>
      </c>
      <c r="V390" s="39" t="s">
        <v>6</v>
      </c>
      <c r="W390" s="38" t="s">
        <v>6</v>
      </c>
      <c r="X390" s="38" t="s">
        <v>6</v>
      </c>
      <c r="Y390" s="20">
        <v>0</v>
      </c>
      <c r="Z390" s="20">
        <v>0</v>
      </c>
      <c r="AA390" s="20">
        <v>0</v>
      </c>
      <c r="AB390" s="20">
        <v>0</v>
      </c>
      <c r="AC390" s="20">
        <v>0</v>
      </c>
      <c r="AD390" t="s">
        <v>79</v>
      </c>
      <c r="AE390" s="21">
        <v>15</v>
      </c>
      <c r="AF390" s="21">
        <v>15</v>
      </c>
      <c r="AG390" t="s">
        <v>81</v>
      </c>
      <c r="AH390" t="s">
        <v>76</v>
      </c>
      <c r="AI390" t="s">
        <v>82</v>
      </c>
      <c r="AJ390" s="14" t="s">
        <v>71</v>
      </c>
      <c r="AK390" s="23" t="s">
        <v>141</v>
      </c>
      <c r="AL390" s="24" t="s">
        <v>89</v>
      </c>
    </row>
    <row r="391" spans="1:38" x14ac:dyDescent="0.35">
      <c r="A391" s="12">
        <v>44896</v>
      </c>
      <c r="B391" s="13" t="s">
        <v>135</v>
      </c>
      <c r="C391" t="s">
        <v>84</v>
      </c>
      <c r="D391" t="s">
        <v>67</v>
      </c>
      <c r="E391" s="14" t="s">
        <v>1</v>
      </c>
      <c r="F391" s="28">
        <v>44908</v>
      </c>
      <c r="G391" s="17">
        <v>0.89861111111111114</v>
      </c>
      <c r="H391" s="16" t="s">
        <v>44</v>
      </c>
      <c r="I391" s="14">
        <v>1</v>
      </c>
      <c r="J391" s="14" t="s">
        <v>65</v>
      </c>
      <c r="K391" s="20">
        <v>3</v>
      </c>
      <c r="L391" s="20">
        <f t="shared" si="14"/>
        <v>2.1</v>
      </c>
      <c r="M391" s="28">
        <v>44908</v>
      </c>
      <c r="N391" s="17">
        <v>0.91458333333333297</v>
      </c>
      <c r="O391" s="14" t="s">
        <v>76</v>
      </c>
      <c r="P391" s="14">
        <v>1</v>
      </c>
      <c r="Q391" s="14" t="s">
        <v>85</v>
      </c>
      <c r="R391" s="18" t="s">
        <v>78</v>
      </c>
      <c r="S391" s="21">
        <v>660000</v>
      </c>
      <c r="T391" s="38">
        <f>(_xlfn.STDEV.P(S391:S393)/AVERAGE(S391:S393))*100</f>
        <v>13.766058737991878</v>
      </c>
      <c r="U391" s="39">
        <f>AVERAGE(S391:S393)</f>
        <v>653333.33333333337</v>
      </c>
      <c r="V391" s="39">
        <f>U391-$U$349</f>
        <v>653333.33333333337</v>
      </c>
      <c r="W391" s="38">
        <f t="shared" si="15"/>
        <v>0.65333333333333332</v>
      </c>
      <c r="X391" s="38">
        <f>W391-$W$349</f>
        <v>0.65333333333333332</v>
      </c>
      <c r="Y391" s="19">
        <v>19</v>
      </c>
      <c r="Z391" s="19">
        <v>14.3</v>
      </c>
      <c r="AA391" s="20">
        <v>42.59</v>
      </c>
      <c r="AB391" s="20">
        <v>40.53</v>
      </c>
      <c r="AC391" s="20">
        <v>43.98</v>
      </c>
      <c r="AD391" t="s">
        <v>79</v>
      </c>
      <c r="AE391" s="21">
        <v>21</v>
      </c>
      <c r="AF391" s="21">
        <v>8</v>
      </c>
      <c r="AG391"/>
      <c r="AH391" s="22" t="s">
        <v>71</v>
      </c>
      <c r="AJ391" s="14" t="s">
        <v>71</v>
      </c>
      <c r="AK391" s="23" t="s">
        <v>95</v>
      </c>
    </row>
    <row r="392" spans="1:38" x14ac:dyDescent="0.35">
      <c r="A392" s="12">
        <v>44896</v>
      </c>
      <c r="B392" s="13" t="s">
        <v>135</v>
      </c>
      <c r="C392" t="s">
        <v>84</v>
      </c>
      <c r="D392" t="s">
        <v>67</v>
      </c>
      <c r="E392" s="14" t="s">
        <v>1</v>
      </c>
      <c r="F392" s="28">
        <v>44908</v>
      </c>
      <c r="G392" s="17">
        <v>0.89861111111111114</v>
      </c>
      <c r="H392" s="16" t="s">
        <v>44</v>
      </c>
      <c r="I392" s="14">
        <v>1</v>
      </c>
      <c r="J392" s="14" t="s">
        <v>65</v>
      </c>
      <c r="K392" s="20">
        <v>3</v>
      </c>
      <c r="L392" s="20">
        <f t="shared" si="14"/>
        <v>2.1</v>
      </c>
      <c r="M392" s="28">
        <v>44908</v>
      </c>
      <c r="N392" s="17">
        <v>0.91874999999999996</v>
      </c>
      <c r="O392" s="14" t="s">
        <v>76</v>
      </c>
      <c r="P392" s="14">
        <v>2</v>
      </c>
      <c r="Q392" s="14" t="s">
        <v>85</v>
      </c>
      <c r="R392" s="18" t="s">
        <v>78</v>
      </c>
      <c r="S392" s="21">
        <v>540000</v>
      </c>
      <c r="T392" s="38" t="s">
        <v>6</v>
      </c>
      <c r="U392" s="39" t="s">
        <v>6</v>
      </c>
      <c r="V392" s="39" t="s">
        <v>6</v>
      </c>
      <c r="W392" s="38" t="s">
        <v>6</v>
      </c>
      <c r="X392" s="38" t="s">
        <v>6</v>
      </c>
      <c r="Y392" s="19">
        <v>7.1</v>
      </c>
      <c r="Z392" s="19">
        <v>3.6</v>
      </c>
      <c r="AA392" s="20">
        <v>12.54</v>
      </c>
      <c r="AB392" s="20">
        <v>10.39</v>
      </c>
      <c r="AC392" s="20">
        <v>13.39</v>
      </c>
      <c r="AD392" t="s">
        <v>79</v>
      </c>
      <c r="AE392" s="21">
        <v>28</v>
      </c>
      <c r="AF392" s="21">
        <v>13</v>
      </c>
      <c r="AG392"/>
      <c r="AH392" s="22" t="s">
        <v>71</v>
      </c>
      <c r="AJ392" s="14" t="s">
        <v>71</v>
      </c>
      <c r="AK392" s="23" t="s">
        <v>95</v>
      </c>
    </row>
    <row r="393" spans="1:38" x14ac:dyDescent="0.35">
      <c r="A393" s="12">
        <v>44896</v>
      </c>
      <c r="B393" s="13" t="s">
        <v>135</v>
      </c>
      <c r="C393" t="s">
        <v>84</v>
      </c>
      <c r="D393" t="s">
        <v>67</v>
      </c>
      <c r="E393" s="14" t="s">
        <v>1</v>
      </c>
      <c r="F393" s="28">
        <v>44908</v>
      </c>
      <c r="G393" s="17">
        <v>0.89861111111111114</v>
      </c>
      <c r="H393" s="16" t="s">
        <v>44</v>
      </c>
      <c r="I393" s="14">
        <v>1</v>
      </c>
      <c r="J393" s="14" t="s">
        <v>65</v>
      </c>
      <c r="K393" s="20">
        <v>3</v>
      </c>
      <c r="L393" s="20">
        <f t="shared" si="14"/>
        <v>2.1</v>
      </c>
      <c r="M393" s="28">
        <v>44908</v>
      </c>
      <c r="N393" s="17">
        <v>0.92152777777777795</v>
      </c>
      <c r="O393" s="14" t="s">
        <v>76</v>
      </c>
      <c r="P393" s="14">
        <v>3</v>
      </c>
      <c r="Q393" s="14" t="s">
        <v>85</v>
      </c>
      <c r="R393" s="18" t="s">
        <v>78</v>
      </c>
      <c r="S393" s="21">
        <v>760000</v>
      </c>
      <c r="T393" s="38" t="s">
        <v>6</v>
      </c>
      <c r="U393" s="39" t="s">
        <v>6</v>
      </c>
      <c r="V393" s="39" t="s">
        <v>6</v>
      </c>
      <c r="W393" s="38" t="s">
        <v>6</v>
      </c>
      <c r="X393" s="38" t="s">
        <v>6</v>
      </c>
      <c r="Y393" s="19">
        <v>27.1</v>
      </c>
      <c r="Z393" s="19">
        <v>25</v>
      </c>
      <c r="AA393" s="20">
        <v>56.79</v>
      </c>
      <c r="AB393" s="14">
        <v>54.36</v>
      </c>
      <c r="AC393" s="20">
        <v>67.11</v>
      </c>
      <c r="AD393" t="s">
        <v>79</v>
      </c>
      <c r="AE393" s="21">
        <v>48</v>
      </c>
      <c r="AF393" s="21">
        <v>16</v>
      </c>
      <c r="AG393"/>
      <c r="AH393" s="22" t="s">
        <v>71</v>
      </c>
      <c r="AJ393" s="14" t="s">
        <v>71</v>
      </c>
      <c r="AK393" s="23" t="s">
        <v>95</v>
      </c>
    </row>
    <row r="394" spans="1:38" x14ac:dyDescent="0.35">
      <c r="A394" s="12">
        <v>44896</v>
      </c>
      <c r="B394" s="13" t="s">
        <v>135</v>
      </c>
      <c r="C394" t="s">
        <v>84</v>
      </c>
      <c r="D394" t="s">
        <v>67</v>
      </c>
      <c r="E394" s="14" t="s">
        <v>1</v>
      </c>
      <c r="F394" s="28">
        <v>44908</v>
      </c>
      <c r="G394" s="17">
        <v>0.89861111111111114</v>
      </c>
      <c r="H394" s="16" t="s">
        <v>47</v>
      </c>
      <c r="I394" s="14">
        <v>2</v>
      </c>
      <c r="J394" s="14" t="s">
        <v>65</v>
      </c>
      <c r="K394" s="20">
        <v>3</v>
      </c>
      <c r="L394" s="20">
        <f t="shared" si="14"/>
        <v>2.1</v>
      </c>
      <c r="M394" s="28">
        <v>44908</v>
      </c>
      <c r="N394" s="17">
        <v>0.96111111111111103</v>
      </c>
      <c r="O394" s="14" t="s">
        <v>76</v>
      </c>
      <c r="P394" s="14">
        <v>1</v>
      </c>
      <c r="Q394" s="14" t="s">
        <v>85</v>
      </c>
      <c r="R394" s="18" t="s">
        <v>78</v>
      </c>
      <c r="S394" s="21">
        <v>880000</v>
      </c>
      <c r="T394" s="38">
        <v>0</v>
      </c>
      <c r="U394" s="39">
        <f>AVERAGE(S394:S396)</f>
        <v>746666.66666666663</v>
      </c>
      <c r="V394" s="39">
        <f>U394-$U$349</f>
        <v>746666.66666666663</v>
      </c>
      <c r="W394" s="38">
        <f t="shared" si="15"/>
        <v>0.74666666666666659</v>
      </c>
      <c r="X394" s="38">
        <f>W394-$W$349</f>
        <v>0.74666666666666659</v>
      </c>
      <c r="Y394" s="19">
        <v>28.8</v>
      </c>
      <c r="Z394" s="19">
        <v>3.8</v>
      </c>
      <c r="AA394" s="20">
        <v>10.17</v>
      </c>
      <c r="AB394" s="20">
        <v>5.16</v>
      </c>
      <c r="AC394" s="20">
        <v>26.2</v>
      </c>
      <c r="AD394" t="s">
        <v>79</v>
      </c>
      <c r="AE394" s="21">
        <v>52</v>
      </c>
      <c r="AF394" s="21">
        <v>15</v>
      </c>
      <c r="AG394"/>
      <c r="AH394" s="22" t="s">
        <v>71</v>
      </c>
      <c r="AJ394" s="14" t="s">
        <v>71</v>
      </c>
      <c r="AK394" s="23" t="s">
        <v>95</v>
      </c>
    </row>
    <row r="395" spans="1:38" x14ac:dyDescent="0.35">
      <c r="A395" s="12">
        <v>44896</v>
      </c>
      <c r="B395" s="13" t="s">
        <v>135</v>
      </c>
      <c r="C395" t="s">
        <v>84</v>
      </c>
      <c r="D395" t="s">
        <v>67</v>
      </c>
      <c r="E395" s="14" t="s">
        <v>1</v>
      </c>
      <c r="F395" s="28">
        <v>44908</v>
      </c>
      <c r="G395" s="17">
        <v>0.89861111111111114</v>
      </c>
      <c r="H395" s="16" t="s">
        <v>47</v>
      </c>
      <c r="I395" s="14">
        <v>2</v>
      </c>
      <c r="J395" s="14" t="s">
        <v>65</v>
      </c>
      <c r="K395" s="20">
        <v>3</v>
      </c>
      <c r="L395" s="20">
        <f t="shared" si="14"/>
        <v>2.1</v>
      </c>
      <c r="M395" s="28">
        <v>44908</v>
      </c>
      <c r="N395" s="17">
        <v>0.96388888888888902</v>
      </c>
      <c r="O395" s="14" t="s">
        <v>76</v>
      </c>
      <c r="P395" s="14">
        <v>2</v>
      </c>
      <c r="Q395" s="14" t="s">
        <v>85</v>
      </c>
      <c r="R395" s="18" t="s">
        <v>78</v>
      </c>
      <c r="S395" s="21">
        <v>570000</v>
      </c>
      <c r="T395" s="38" t="s">
        <v>6</v>
      </c>
      <c r="U395" s="39" t="s">
        <v>6</v>
      </c>
      <c r="V395" s="39" t="s">
        <v>6</v>
      </c>
      <c r="W395" s="38" t="s">
        <v>6</v>
      </c>
      <c r="X395" s="38" t="s">
        <v>6</v>
      </c>
      <c r="Y395" s="19">
        <v>8.8000000000000007</v>
      </c>
      <c r="Z395" s="19">
        <v>0</v>
      </c>
      <c r="AA395" s="20">
        <v>0.52</v>
      </c>
      <c r="AB395" s="20">
        <v>0.33</v>
      </c>
      <c r="AC395" s="20">
        <v>1.42</v>
      </c>
      <c r="AD395" t="s">
        <v>79</v>
      </c>
      <c r="AE395" s="21">
        <v>34</v>
      </c>
      <c r="AF395" s="21">
        <v>15</v>
      </c>
      <c r="AG395"/>
      <c r="AH395" s="22" t="s">
        <v>71</v>
      </c>
      <c r="AJ395" s="14" t="s">
        <v>71</v>
      </c>
      <c r="AK395" s="23" t="s">
        <v>95</v>
      </c>
    </row>
    <row r="396" spans="1:38" x14ac:dyDescent="0.35">
      <c r="A396" s="12">
        <v>44896</v>
      </c>
      <c r="B396" s="13" t="s">
        <v>135</v>
      </c>
      <c r="C396" t="s">
        <v>84</v>
      </c>
      <c r="D396" t="s">
        <v>67</v>
      </c>
      <c r="E396" s="14" t="s">
        <v>1</v>
      </c>
      <c r="F396" s="28">
        <v>44908</v>
      </c>
      <c r="G396" s="17">
        <v>0.89861111111111114</v>
      </c>
      <c r="H396" s="16" t="s">
        <v>47</v>
      </c>
      <c r="I396" s="14">
        <v>2</v>
      </c>
      <c r="J396" s="14" t="s">
        <v>65</v>
      </c>
      <c r="K396" s="20">
        <v>3</v>
      </c>
      <c r="L396" s="20">
        <f t="shared" si="14"/>
        <v>2.1</v>
      </c>
      <c r="M396" s="28">
        <v>44908</v>
      </c>
      <c r="N396" s="17">
        <v>0.96597222222222201</v>
      </c>
      <c r="O396" s="14" t="s">
        <v>76</v>
      </c>
      <c r="P396" s="14">
        <v>3</v>
      </c>
      <c r="Q396" s="14" t="s">
        <v>85</v>
      </c>
      <c r="R396" s="18" t="s">
        <v>78</v>
      </c>
      <c r="S396" s="21">
        <v>790000</v>
      </c>
      <c r="T396" s="38" t="s">
        <v>6</v>
      </c>
      <c r="U396" s="39" t="s">
        <v>6</v>
      </c>
      <c r="V396" s="39" t="s">
        <v>6</v>
      </c>
      <c r="W396" s="38" t="s">
        <v>6</v>
      </c>
      <c r="X396" s="38" t="s">
        <v>6</v>
      </c>
      <c r="Y396" s="19">
        <v>10.6</v>
      </c>
      <c r="Z396" s="19">
        <v>0</v>
      </c>
      <c r="AA396" s="20">
        <v>5.29</v>
      </c>
      <c r="AB396" s="20">
        <v>1.05</v>
      </c>
      <c r="AC396" s="20">
        <v>8.08</v>
      </c>
      <c r="AD396" t="s">
        <v>79</v>
      </c>
      <c r="AE396" s="21">
        <v>47</v>
      </c>
      <c r="AF396" s="21">
        <v>15</v>
      </c>
      <c r="AG396"/>
      <c r="AH396" s="22" t="s">
        <v>71</v>
      </c>
      <c r="AJ396" s="14" t="s">
        <v>71</v>
      </c>
      <c r="AK396" s="23" t="s">
        <v>95</v>
      </c>
    </row>
    <row r="397" spans="1:38" x14ac:dyDescent="0.35">
      <c r="A397" s="12">
        <v>44896</v>
      </c>
      <c r="B397" s="13" t="s">
        <v>135</v>
      </c>
      <c r="C397" t="s">
        <v>84</v>
      </c>
      <c r="D397" t="s">
        <v>67</v>
      </c>
      <c r="E397" s="14" t="s">
        <v>1</v>
      </c>
      <c r="F397" s="28">
        <v>44908</v>
      </c>
      <c r="G397" s="17">
        <v>0.89861111111111114</v>
      </c>
      <c r="H397" s="16" t="s">
        <v>49</v>
      </c>
      <c r="I397" s="14">
        <v>3</v>
      </c>
      <c r="J397" s="14" t="s">
        <v>65</v>
      </c>
      <c r="K397" s="20">
        <v>3</v>
      </c>
      <c r="L397" s="20">
        <f t="shared" si="14"/>
        <v>2.1</v>
      </c>
      <c r="M397" s="28">
        <v>44908</v>
      </c>
      <c r="N397" s="17">
        <v>0.99097222222222203</v>
      </c>
      <c r="O397" s="14" t="s">
        <v>76</v>
      </c>
      <c r="P397" s="14">
        <v>1</v>
      </c>
      <c r="Q397" s="14" t="s">
        <v>85</v>
      </c>
      <c r="R397" s="18" t="s">
        <v>78</v>
      </c>
      <c r="S397" s="21">
        <v>1030000</v>
      </c>
      <c r="T397" s="38">
        <f>(_xlfn.STDEV.P(S397:S399)/AVERAGE(S397:S399))*100</f>
        <v>22.857673681622831</v>
      </c>
      <c r="U397" s="39">
        <f>AVERAGE(S397:S399)</f>
        <v>966666.66666666663</v>
      </c>
      <c r="V397" s="39">
        <f>U397-$U$349</f>
        <v>966666.66666666663</v>
      </c>
      <c r="W397" s="38">
        <f t="shared" si="15"/>
        <v>0.96666666666666667</v>
      </c>
      <c r="X397" s="38">
        <f>W397-$W$349</f>
        <v>0.96666666666666667</v>
      </c>
      <c r="Y397" s="19">
        <v>19.3</v>
      </c>
      <c r="Z397" s="19">
        <v>8.8000000000000007</v>
      </c>
      <c r="AA397" s="20">
        <v>25.55</v>
      </c>
      <c r="AB397" s="20">
        <v>15.78</v>
      </c>
      <c r="AC397" s="20">
        <v>34.549999999999997</v>
      </c>
      <c r="AD397" t="s">
        <v>79</v>
      </c>
      <c r="AE397" s="21">
        <v>57</v>
      </c>
      <c r="AF397" s="21">
        <v>14</v>
      </c>
      <c r="AG397"/>
      <c r="AH397" s="22" t="s">
        <v>71</v>
      </c>
      <c r="AJ397" s="14" t="s">
        <v>71</v>
      </c>
      <c r="AK397" s="23" t="s">
        <v>95</v>
      </c>
    </row>
    <row r="398" spans="1:38" x14ac:dyDescent="0.35">
      <c r="A398" s="12">
        <v>44896</v>
      </c>
      <c r="B398" s="13" t="s">
        <v>135</v>
      </c>
      <c r="C398" t="s">
        <v>84</v>
      </c>
      <c r="D398" t="s">
        <v>67</v>
      </c>
      <c r="E398" s="14" t="s">
        <v>1</v>
      </c>
      <c r="F398" s="28">
        <v>44908</v>
      </c>
      <c r="G398" s="17">
        <v>0.89861111111111114</v>
      </c>
      <c r="H398" s="16" t="s">
        <v>49</v>
      </c>
      <c r="I398" s="14">
        <v>3</v>
      </c>
      <c r="J398" s="14" t="s">
        <v>65</v>
      </c>
      <c r="K398" s="20">
        <v>3</v>
      </c>
      <c r="L398" s="20">
        <f t="shared" si="14"/>
        <v>2.1</v>
      </c>
      <c r="M398" s="28">
        <v>44908</v>
      </c>
      <c r="N398" s="17">
        <v>0.99375000000000002</v>
      </c>
      <c r="O398" s="14" t="s">
        <v>76</v>
      </c>
      <c r="P398" s="14">
        <v>2</v>
      </c>
      <c r="Q398" s="14" t="s">
        <v>85</v>
      </c>
      <c r="R398" s="18" t="s">
        <v>78</v>
      </c>
      <c r="S398" s="21">
        <v>1200000</v>
      </c>
      <c r="T398" s="38" t="s">
        <v>6</v>
      </c>
      <c r="U398" s="39" t="s">
        <v>6</v>
      </c>
      <c r="V398" s="39" t="s">
        <v>6</v>
      </c>
      <c r="W398" s="38" t="s">
        <v>6</v>
      </c>
      <c r="X398" s="38" t="s">
        <v>6</v>
      </c>
      <c r="Y398" s="19">
        <v>31.6</v>
      </c>
      <c r="Z398" s="19">
        <v>21.1</v>
      </c>
      <c r="AA398" s="20">
        <v>23.36</v>
      </c>
      <c r="AB398" s="20">
        <v>16.899999999999999</v>
      </c>
      <c r="AC398" s="20">
        <v>36.299999999999997</v>
      </c>
      <c r="AD398" t="s">
        <v>79</v>
      </c>
      <c r="AE398" s="21">
        <v>57</v>
      </c>
      <c r="AF398" s="21">
        <v>12</v>
      </c>
      <c r="AG398" s="36"/>
      <c r="AH398" s="22" t="s">
        <v>71</v>
      </c>
      <c r="AJ398" s="14" t="s">
        <v>71</v>
      </c>
      <c r="AK398" s="23" t="s">
        <v>95</v>
      </c>
    </row>
    <row r="399" spans="1:38" x14ac:dyDescent="0.35">
      <c r="A399" s="12">
        <v>44896</v>
      </c>
      <c r="B399" s="13" t="s">
        <v>135</v>
      </c>
      <c r="C399" t="s">
        <v>84</v>
      </c>
      <c r="D399" t="s">
        <v>67</v>
      </c>
      <c r="E399" s="14" t="s">
        <v>1</v>
      </c>
      <c r="F399" s="28">
        <v>44908</v>
      </c>
      <c r="G399" s="17">
        <v>0.89861111111111114</v>
      </c>
      <c r="H399" s="16" t="s">
        <v>49</v>
      </c>
      <c r="I399" s="14">
        <v>3</v>
      </c>
      <c r="J399" s="14" t="s">
        <v>65</v>
      </c>
      <c r="K399" s="20">
        <v>3</v>
      </c>
      <c r="L399" s="20">
        <f t="shared" si="14"/>
        <v>2.1</v>
      </c>
      <c r="M399" s="28">
        <v>44908</v>
      </c>
      <c r="N399" s="17">
        <v>0.99583333333333302</v>
      </c>
      <c r="O399" s="14" t="s">
        <v>76</v>
      </c>
      <c r="P399" s="14">
        <v>3</v>
      </c>
      <c r="Q399" s="14" t="s">
        <v>85</v>
      </c>
      <c r="R399" s="18" t="s">
        <v>78</v>
      </c>
      <c r="S399" s="21">
        <v>670000</v>
      </c>
      <c r="T399" s="38" t="s">
        <v>6</v>
      </c>
      <c r="U399" s="39" t="s">
        <v>6</v>
      </c>
      <c r="V399" s="39" t="s">
        <v>6</v>
      </c>
      <c r="W399" s="38" t="s">
        <v>6</v>
      </c>
      <c r="X399" s="38" t="s">
        <v>6</v>
      </c>
      <c r="Y399" s="19">
        <v>25</v>
      </c>
      <c r="Z399" s="19">
        <v>14.6</v>
      </c>
      <c r="AA399" s="20">
        <v>39.93</v>
      </c>
      <c r="AB399" s="20">
        <v>31.17</v>
      </c>
      <c r="AC399" s="20">
        <v>50.54</v>
      </c>
      <c r="AD399" t="s">
        <v>79</v>
      </c>
      <c r="AE399" s="21">
        <v>48</v>
      </c>
      <c r="AF399" s="21">
        <v>18</v>
      </c>
      <c r="AG399"/>
      <c r="AH399" s="22" t="s">
        <v>71</v>
      </c>
      <c r="AJ399" s="14" t="s">
        <v>71</v>
      </c>
      <c r="AK399" s="23" t="s">
        <v>95</v>
      </c>
    </row>
    <row r="400" spans="1:38" x14ac:dyDescent="0.35">
      <c r="A400" s="12">
        <v>44896</v>
      </c>
      <c r="B400" s="13" t="s">
        <v>135</v>
      </c>
      <c r="C400" t="s">
        <v>84</v>
      </c>
      <c r="D400" t="s">
        <v>68</v>
      </c>
      <c r="E400" s="14" t="s">
        <v>1</v>
      </c>
      <c r="F400" s="28">
        <v>44908</v>
      </c>
      <c r="G400" s="17">
        <v>0.90833333333333333</v>
      </c>
      <c r="H400" s="16" t="s">
        <v>54</v>
      </c>
      <c r="I400" s="14">
        <v>1</v>
      </c>
      <c r="J400" s="14" t="s">
        <v>65</v>
      </c>
      <c r="K400" s="20">
        <v>2.8</v>
      </c>
      <c r="L400" s="20">
        <f t="shared" si="14"/>
        <v>1.9</v>
      </c>
      <c r="M400" s="28">
        <v>44908</v>
      </c>
      <c r="N400" s="17">
        <v>0.92708333333333304</v>
      </c>
      <c r="O400" s="14" t="s">
        <v>76</v>
      </c>
      <c r="P400" s="14">
        <v>1</v>
      </c>
      <c r="Q400" s="14" t="s">
        <v>85</v>
      </c>
      <c r="R400" s="18" t="s">
        <v>78</v>
      </c>
      <c r="S400" s="21">
        <v>300000</v>
      </c>
      <c r="T400" s="38">
        <f>(_xlfn.STDEV.P(S400:S402)/AVERAGE(S400:S402))*100</f>
        <v>27.151751289695902</v>
      </c>
      <c r="U400" s="39">
        <f>AVERAGE(S400:S402)</f>
        <v>483333.33333333331</v>
      </c>
      <c r="V400" s="39">
        <f>U400-$U$349</f>
        <v>483333.33333333331</v>
      </c>
      <c r="W400" s="38">
        <f t="shared" si="15"/>
        <v>0.48333333333333334</v>
      </c>
      <c r="X400" s="38">
        <f>W400-$W$349</f>
        <v>0.48333333333333334</v>
      </c>
      <c r="Y400" s="19">
        <v>21.1</v>
      </c>
      <c r="Z400" s="19">
        <v>21.1</v>
      </c>
      <c r="AA400" s="20">
        <v>67.459999999999994</v>
      </c>
      <c r="AB400" s="20">
        <v>66.5</v>
      </c>
      <c r="AC400" s="20">
        <v>67.959999999999994</v>
      </c>
      <c r="AD400" t="s">
        <v>79</v>
      </c>
      <c r="AE400" s="21">
        <v>19</v>
      </c>
      <c r="AF400" s="21">
        <v>16</v>
      </c>
      <c r="AG400"/>
      <c r="AH400" s="22" t="s">
        <v>71</v>
      </c>
      <c r="AJ400" s="14" t="s">
        <v>71</v>
      </c>
      <c r="AK400" s="23" t="s">
        <v>95</v>
      </c>
    </row>
    <row r="401" spans="1:37" x14ac:dyDescent="0.35">
      <c r="A401" s="12">
        <v>44896</v>
      </c>
      <c r="B401" s="13" t="s">
        <v>135</v>
      </c>
      <c r="C401" t="s">
        <v>84</v>
      </c>
      <c r="D401" t="s">
        <v>68</v>
      </c>
      <c r="E401" s="14" t="s">
        <v>1</v>
      </c>
      <c r="F401" s="28">
        <v>44908</v>
      </c>
      <c r="G401" s="17">
        <v>0.90833333333333333</v>
      </c>
      <c r="H401" s="16" t="s">
        <v>54</v>
      </c>
      <c r="I401" s="14">
        <v>1</v>
      </c>
      <c r="J401" s="14" t="s">
        <v>65</v>
      </c>
      <c r="K401" s="20">
        <v>2.8</v>
      </c>
      <c r="L401" s="20">
        <f t="shared" si="14"/>
        <v>1.9</v>
      </c>
      <c r="M401" s="28">
        <v>44908</v>
      </c>
      <c r="N401" s="17">
        <v>0.93194444444444502</v>
      </c>
      <c r="O401" s="14" t="s">
        <v>76</v>
      </c>
      <c r="P401" s="14">
        <v>2</v>
      </c>
      <c r="Q401" s="14" t="s">
        <v>85</v>
      </c>
      <c r="R401" s="18" t="s">
        <v>78</v>
      </c>
      <c r="S401" s="21">
        <v>550000</v>
      </c>
      <c r="T401" s="38" t="s">
        <v>6</v>
      </c>
      <c r="U401" s="39" t="s">
        <v>6</v>
      </c>
      <c r="V401" s="39" t="s">
        <v>6</v>
      </c>
      <c r="W401" s="38" t="s">
        <v>6</v>
      </c>
      <c r="X401" s="38" t="s">
        <v>6</v>
      </c>
      <c r="Y401" s="19">
        <v>21.2</v>
      </c>
      <c r="Z401" s="19">
        <v>11.5</v>
      </c>
      <c r="AA401" s="20">
        <v>47.38</v>
      </c>
      <c r="AB401" s="20">
        <v>30.48</v>
      </c>
      <c r="AC401" s="20">
        <v>53.21</v>
      </c>
      <c r="AD401" t="s">
        <v>79</v>
      </c>
      <c r="AE401" s="21">
        <v>52</v>
      </c>
      <c r="AF401" s="21">
        <v>24</v>
      </c>
      <c r="AG401"/>
      <c r="AH401" s="22" t="s">
        <v>71</v>
      </c>
      <c r="AJ401" s="14" t="s">
        <v>71</v>
      </c>
      <c r="AK401" s="23" t="s">
        <v>95</v>
      </c>
    </row>
    <row r="402" spans="1:37" x14ac:dyDescent="0.35">
      <c r="A402" s="12">
        <v>44896</v>
      </c>
      <c r="B402" s="13" t="s">
        <v>135</v>
      </c>
      <c r="C402" t="s">
        <v>84</v>
      </c>
      <c r="D402" t="s">
        <v>68</v>
      </c>
      <c r="E402" s="14" t="s">
        <v>1</v>
      </c>
      <c r="F402" s="28">
        <v>44908</v>
      </c>
      <c r="G402" s="17">
        <v>0.90833333333333333</v>
      </c>
      <c r="H402" s="16" t="s">
        <v>54</v>
      </c>
      <c r="I402" s="14">
        <v>1</v>
      </c>
      <c r="J402" s="14" t="s">
        <v>65</v>
      </c>
      <c r="K402" s="20">
        <v>2.8</v>
      </c>
      <c r="L402" s="20">
        <f t="shared" si="14"/>
        <v>1.9</v>
      </c>
      <c r="M402" s="28">
        <v>44908</v>
      </c>
      <c r="N402" s="17">
        <v>0.93472222222222201</v>
      </c>
      <c r="O402" s="14" t="s">
        <v>76</v>
      </c>
      <c r="P402" s="14">
        <v>3</v>
      </c>
      <c r="Q402" s="14" t="s">
        <v>85</v>
      </c>
      <c r="R402" s="18" t="s">
        <v>78</v>
      </c>
      <c r="S402" s="21">
        <v>600000</v>
      </c>
      <c r="T402" s="38" t="s">
        <v>6</v>
      </c>
      <c r="U402" s="39" t="s">
        <v>6</v>
      </c>
      <c r="V402" s="39" t="s">
        <v>6</v>
      </c>
      <c r="W402" s="38" t="s">
        <v>6</v>
      </c>
      <c r="X402" s="38" t="s">
        <v>6</v>
      </c>
      <c r="Y402" s="19">
        <v>15.6</v>
      </c>
      <c r="Z402" s="19">
        <v>15.6</v>
      </c>
      <c r="AA402" s="20">
        <v>29.82</v>
      </c>
      <c r="AB402" s="20">
        <v>25.85</v>
      </c>
      <c r="AC402" s="20">
        <v>32.78</v>
      </c>
      <c r="AD402" t="s">
        <v>79</v>
      </c>
      <c r="AE402" s="21">
        <v>45</v>
      </c>
      <c r="AF402" s="21">
        <v>19</v>
      </c>
      <c r="AG402"/>
      <c r="AH402" s="22" t="s">
        <v>71</v>
      </c>
      <c r="AJ402" s="14" t="s">
        <v>71</v>
      </c>
      <c r="AK402" s="23" t="s">
        <v>95</v>
      </c>
    </row>
    <row r="403" spans="1:37" x14ac:dyDescent="0.35">
      <c r="A403" s="12">
        <v>44896</v>
      </c>
      <c r="B403" s="13" t="s">
        <v>135</v>
      </c>
      <c r="C403" t="s">
        <v>84</v>
      </c>
      <c r="D403" t="s">
        <v>68</v>
      </c>
      <c r="E403" s="14" t="s">
        <v>1</v>
      </c>
      <c r="F403" s="28">
        <v>44908</v>
      </c>
      <c r="G403" s="17">
        <v>0.90833333333333333</v>
      </c>
      <c r="H403" s="16" t="s">
        <v>56</v>
      </c>
      <c r="I403" s="14">
        <v>2</v>
      </c>
      <c r="J403" s="14" t="s">
        <v>65</v>
      </c>
      <c r="K403" s="20">
        <v>2.8</v>
      </c>
      <c r="L403" s="20">
        <f t="shared" si="14"/>
        <v>1.9</v>
      </c>
      <c r="M403" s="28">
        <v>44908</v>
      </c>
      <c r="N403" s="17">
        <v>0.969444444444444</v>
      </c>
      <c r="O403" s="14" t="s">
        <v>76</v>
      </c>
      <c r="P403" s="14">
        <v>1</v>
      </c>
      <c r="Q403" s="14" t="s">
        <v>85</v>
      </c>
      <c r="R403" s="18" t="s">
        <v>78</v>
      </c>
      <c r="S403" s="21">
        <v>510000</v>
      </c>
      <c r="T403" s="38">
        <f>(_xlfn.STDEV.P(S403:S405)/AVERAGE(S403:S405))*100</f>
        <v>13.710610453904867</v>
      </c>
      <c r="U403" s="39">
        <f>AVERAGE(S403:S405)</f>
        <v>553333.33333333337</v>
      </c>
      <c r="V403" s="39">
        <f>U403-$U$349</f>
        <v>553333.33333333337</v>
      </c>
      <c r="W403" s="38">
        <f t="shared" si="15"/>
        <v>0.55333333333333334</v>
      </c>
      <c r="X403" s="38">
        <f>W403-$W$349</f>
        <v>0.55333333333333334</v>
      </c>
      <c r="Y403" s="19">
        <v>10.7</v>
      </c>
      <c r="Z403" s="19">
        <v>3.6</v>
      </c>
      <c r="AA403" s="20">
        <v>6.57</v>
      </c>
      <c r="AB403" s="20">
        <v>3.99</v>
      </c>
      <c r="AC403" s="20">
        <v>11.46</v>
      </c>
      <c r="AD403" t="s">
        <v>79</v>
      </c>
      <c r="AE403" s="21">
        <v>28</v>
      </c>
      <c r="AF403" s="21">
        <v>4</v>
      </c>
      <c r="AG403"/>
      <c r="AH403" s="22" t="s">
        <v>71</v>
      </c>
      <c r="AJ403" s="14" t="s">
        <v>71</v>
      </c>
      <c r="AK403" s="23" t="s">
        <v>95</v>
      </c>
    </row>
    <row r="404" spans="1:37" x14ac:dyDescent="0.35">
      <c r="A404" s="12">
        <v>44896</v>
      </c>
      <c r="B404" s="13" t="s">
        <v>135</v>
      </c>
      <c r="C404" t="s">
        <v>84</v>
      </c>
      <c r="D404" t="s">
        <v>68</v>
      </c>
      <c r="E404" s="14" t="s">
        <v>1</v>
      </c>
      <c r="F404" s="28">
        <v>44908</v>
      </c>
      <c r="G404" s="17">
        <v>0.90833333333333333</v>
      </c>
      <c r="H404" s="16" t="s">
        <v>56</v>
      </c>
      <c r="I404" s="14">
        <v>2</v>
      </c>
      <c r="J404" s="14" t="s">
        <v>65</v>
      </c>
      <c r="K404" s="20">
        <v>2.8</v>
      </c>
      <c r="L404" s="20">
        <f t="shared" si="14"/>
        <v>1.9</v>
      </c>
      <c r="M404" s="28">
        <v>44908</v>
      </c>
      <c r="N404" s="17">
        <v>0.97222222222222199</v>
      </c>
      <c r="O404" s="14" t="s">
        <v>76</v>
      </c>
      <c r="P404" s="14">
        <v>2</v>
      </c>
      <c r="Q404" s="14" t="s">
        <v>85</v>
      </c>
      <c r="R404" s="18" t="s">
        <v>78</v>
      </c>
      <c r="S404" s="21">
        <v>490000</v>
      </c>
      <c r="T404" s="38" t="s">
        <v>6</v>
      </c>
      <c r="U404" s="39" t="s">
        <v>6</v>
      </c>
      <c r="V404" s="39" t="s">
        <v>6</v>
      </c>
      <c r="W404" s="38" t="s">
        <v>6</v>
      </c>
      <c r="X404" s="38" t="s">
        <v>6</v>
      </c>
      <c r="Y404" s="19">
        <v>29.6</v>
      </c>
      <c r="Z404" s="19">
        <v>0</v>
      </c>
      <c r="AA404" s="20">
        <v>2.44</v>
      </c>
      <c r="AB404" s="20">
        <v>1.97</v>
      </c>
      <c r="AC404" s="20">
        <v>5.83</v>
      </c>
      <c r="AD404" t="s">
        <v>79</v>
      </c>
      <c r="AE404" s="21">
        <v>27</v>
      </c>
      <c r="AF404" s="21">
        <v>14</v>
      </c>
      <c r="AG404"/>
      <c r="AH404" s="22" t="s">
        <v>71</v>
      </c>
      <c r="AJ404" s="14" t="s">
        <v>71</v>
      </c>
      <c r="AK404" s="23" t="s">
        <v>95</v>
      </c>
    </row>
    <row r="405" spans="1:37" x14ac:dyDescent="0.35">
      <c r="A405" s="12">
        <v>44896</v>
      </c>
      <c r="B405" s="13" t="s">
        <v>135</v>
      </c>
      <c r="C405" t="s">
        <v>84</v>
      </c>
      <c r="D405" t="s">
        <v>68</v>
      </c>
      <c r="E405" s="14" t="s">
        <v>1</v>
      </c>
      <c r="F405" s="28">
        <v>44908</v>
      </c>
      <c r="G405" s="17">
        <v>0.90833333333333333</v>
      </c>
      <c r="H405" s="16" t="s">
        <v>56</v>
      </c>
      <c r="I405" s="14">
        <v>2</v>
      </c>
      <c r="J405" s="14" t="s">
        <v>65</v>
      </c>
      <c r="K405" s="20">
        <v>2.8</v>
      </c>
      <c r="L405" s="20">
        <f t="shared" si="14"/>
        <v>1.9</v>
      </c>
      <c r="M405" s="28">
        <v>44908</v>
      </c>
      <c r="N405" s="17">
        <v>0.97361111111111098</v>
      </c>
      <c r="O405" s="14" t="s">
        <v>76</v>
      </c>
      <c r="P405" s="14">
        <v>3</v>
      </c>
      <c r="Q405" s="14" t="s">
        <v>85</v>
      </c>
      <c r="R405" s="18" t="s">
        <v>78</v>
      </c>
      <c r="S405" s="21">
        <v>660000</v>
      </c>
      <c r="T405" s="38" t="s">
        <v>6</v>
      </c>
      <c r="U405" s="39" t="s">
        <v>6</v>
      </c>
      <c r="V405" s="39" t="s">
        <v>6</v>
      </c>
      <c r="W405" s="38" t="s">
        <v>6</v>
      </c>
      <c r="X405" s="38" t="s">
        <v>6</v>
      </c>
      <c r="Y405" s="19">
        <v>7.7</v>
      </c>
      <c r="Z405" s="19">
        <v>0</v>
      </c>
      <c r="AA405" s="20">
        <v>2.5099999999999998</v>
      </c>
      <c r="AB405" s="20">
        <v>2.19</v>
      </c>
      <c r="AC405" s="20">
        <v>3.97</v>
      </c>
      <c r="AD405" t="s">
        <v>79</v>
      </c>
      <c r="AE405" s="21">
        <v>39</v>
      </c>
      <c r="AF405" s="21">
        <v>15</v>
      </c>
      <c r="AG405"/>
      <c r="AH405" s="22" t="s">
        <v>71</v>
      </c>
      <c r="AJ405" s="14" t="s">
        <v>71</v>
      </c>
      <c r="AK405" s="23" t="s">
        <v>95</v>
      </c>
    </row>
    <row r="406" spans="1:37" x14ac:dyDescent="0.35">
      <c r="A406" s="12">
        <v>44896</v>
      </c>
      <c r="B406" s="13" t="s">
        <v>135</v>
      </c>
      <c r="C406" t="s">
        <v>84</v>
      </c>
      <c r="D406" t="s">
        <v>68</v>
      </c>
      <c r="E406" s="14" t="s">
        <v>1</v>
      </c>
      <c r="F406" s="28">
        <v>44908</v>
      </c>
      <c r="G406" s="17">
        <v>0.90833333333333333</v>
      </c>
      <c r="H406" s="16" t="s">
        <v>57</v>
      </c>
      <c r="I406" s="14">
        <v>3</v>
      </c>
      <c r="J406" s="14" t="s">
        <v>65</v>
      </c>
      <c r="K406" s="20">
        <v>2.8</v>
      </c>
      <c r="L406" s="20">
        <f t="shared" si="14"/>
        <v>1.9</v>
      </c>
      <c r="M406" s="28">
        <v>44908</v>
      </c>
      <c r="N406" s="17">
        <v>0.999305555555556</v>
      </c>
      <c r="O406" s="14" t="s">
        <v>76</v>
      </c>
      <c r="P406" s="14">
        <v>1</v>
      </c>
      <c r="Q406" s="14" t="s">
        <v>85</v>
      </c>
      <c r="R406" s="18" t="s">
        <v>78</v>
      </c>
      <c r="S406" s="21">
        <v>1240000</v>
      </c>
      <c r="T406" s="38">
        <f>(_xlfn.STDEV.P(S406:S408)/AVERAGE(S406:S408))*100</f>
        <v>18.831111067567662</v>
      </c>
      <c r="U406" s="39">
        <f>AVERAGE(S406:S408)</f>
        <v>983333.33333333337</v>
      </c>
      <c r="V406" s="39">
        <f>U406-$U$349</f>
        <v>983333.33333333337</v>
      </c>
      <c r="W406" s="38">
        <f t="shared" si="15"/>
        <v>0.98333333333333339</v>
      </c>
      <c r="X406" s="38">
        <f>W406-$W$349</f>
        <v>0.98333333333333339</v>
      </c>
      <c r="Y406" s="19">
        <v>11.9</v>
      </c>
      <c r="Z406" s="19">
        <v>1.7</v>
      </c>
      <c r="AA406" s="20">
        <v>14.19</v>
      </c>
      <c r="AB406" s="20">
        <v>7.83</v>
      </c>
      <c r="AC406" s="20">
        <v>22.29</v>
      </c>
      <c r="AD406" t="s">
        <v>79</v>
      </c>
      <c r="AE406" s="21">
        <v>59</v>
      </c>
      <c r="AF406" s="21">
        <v>12</v>
      </c>
      <c r="AG406"/>
      <c r="AH406" s="22" t="s">
        <v>71</v>
      </c>
      <c r="AJ406" s="14" t="s">
        <v>71</v>
      </c>
      <c r="AK406" s="23" t="s">
        <v>95</v>
      </c>
    </row>
    <row r="407" spans="1:37" x14ac:dyDescent="0.35">
      <c r="A407" s="12">
        <v>44896</v>
      </c>
      <c r="B407" s="13" t="s">
        <v>135</v>
      </c>
      <c r="C407" t="s">
        <v>84</v>
      </c>
      <c r="D407" t="s">
        <v>68</v>
      </c>
      <c r="E407" s="14" t="s">
        <v>1</v>
      </c>
      <c r="F407" s="28">
        <v>44908</v>
      </c>
      <c r="G407" s="17">
        <v>0.90833333333333333</v>
      </c>
      <c r="H407" s="16" t="s">
        <v>57</v>
      </c>
      <c r="I407" s="14">
        <v>3</v>
      </c>
      <c r="J407" s="14" t="s">
        <v>65</v>
      </c>
      <c r="K407" s="20">
        <v>2.8</v>
      </c>
      <c r="L407" s="20">
        <f t="shared" si="14"/>
        <v>1.9</v>
      </c>
      <c r="M407" s="28">
        <v>44908</v>
      </c>
      <c r="N407" s="17">
        <v>2.0833333333333298E-3</v>
      </c>
      <c r="O407" s="14" t="s">
        <v>76</v>
      </c>
      <c r="P407" s="14">
        <v>2</v>
      </c>
      <c r="Q407" s="14" t="s">
        <v>85</v>
      </c>
      <c r="R407" s="18" t="s">
        <v>78</v>
      </c>
      <c r="S407" s="21">
        <v>810000</v>
      </c>
      <c r="T407" s="38" t="s">
        <v>6</v>
      </c>
      <c r="U407" s="38" t="s">
        <v>6</v>
      </c>
      <c r="V407" s="38" t="s">
        <v>6</v>
      </c>
      <c r="W407" s="38" t="s">
        <v>6</v>
      </c>
      <c r="X407" s="38" t="s">
        <v>6</v>
      </c>
      <c r="Y407" s="19">
        <v>8.3000000000000007</v>
      </c>
      <c r="Z407" s="19">
        <v>0</v>
      </c>
      <c r="AA407" s="20">
        <v>3.36</v>
      </c>
      <c r="AB407" s="20">
        <v>0.56999999999999995</v>
      </c>
      <c r="AC407" s="20">
        <v>7.96</v>
      </c>
      <c r="AD407" t="s">
        <v>79</v>
      </c>
      <c r="AE407" s="21">
        <v>48</v>
      </c>
      <c r="AF407" s="21">
        <v>15</v>
      </c>
      <c r="AG407"/>
      <c r="AH407" s="22" t="s">
        <v>71</v>
      </c>
      <c r="AJ407" s="14" t="s">
        <v>71</v>
      </c>
      <c r="AK407" s="23" t="s">
        <v>95</v>
      </c>
    </row>
    <row r="408" spans="1:37" x14ac:dyDescent="0.35">
      <c r="A408" s="12">
        <v>44896</v>
      </c>
      <c r="B408" s="13" t="s">
        <v>135</v>
      </c>
      <c r="C408" t="s">
        <v>84</v>
      </c>
      <c r="D408" t="s">
        <v>68</v>
      </c>
      <c r="E408" s="14" t="s">
        <v>1</v>
      </c>
      <c r="F408" s="28">
        <v>44908</v>
      </c>
      <c r="G408" s="17">
        <v>0.90833333333333333</v>
      </c>
      <c r="H408" s="16" t="s">
        <v>57</v>
      </c>
      <c r="I408" s="14">
        <v>3</v>
      </c>
      <c r="J408" s="14" t="s">
        <v>65</v>
      </c>
      <c r="K408" s="20">
        <v>2.8</v>
      </c>
      <c r="L408" s="20">
        <f t="shared" si="14"/>
        <v>1.9</v>
      </c>
      <c r="M408" s="28">
        <v>44908</v>
      </c>
      <c r="N408" s="17">
        <v>4.1666666666666701E-3</v>
      </c>
      <c r="O408" s="14" t="s">
        <v>76</v>
      </c>
      <c r="P408" s="14">
        <v>3</v>
      </c>
      <c r="Q408" s="14" t="s">
        <v>85</v>
      </c>
      <c r="R408" s="18" t="s">
        <v>78</v>
      </c>
      <c r="S408" s="21">
        <v>900000</v>
      </c>
      <c r="T408" s="38" t="s">
        <v>6</v>
      </c>
      <c r="U408" s="38" t="s">
        <v>6</v>
      </c>
      <c r="V408" s="38" t="s">
        <v>6</v>
      </c>
      <c r="W408" s="38" t="s">
        <v>6</v>
      </c>
      <c r="X408" s="38" t="s">
        <v>6</v>
      </c>
      <c r="Y408" s="19">
        <v>32</v>
      </c>
      <c r="Z408" s="19">
        <v>10</v>
      </c>
      <c r="AA408" s="20">
        <v>23.01</v>
      </c>
      <c r="AB408" s="20">
        <v>13.22</v>
      </c>
      <c r="AC408" s="20">
        <v>48.76</v>
      </c>
      <c r="AD408" t="s">
        <v>79</v>
      </c>
      <c r="AE408" s="21">
        <v>50</v>
      </c>
      <c r="AF408" s="21">
        <v>14</v>
      </c>
      <c r="AG408"/>
      <c r="AH408" s="22" t="s">
        <v>71</v>
      </c>
      <c r="AJ408" s="14" t="s">
        <v>71</v>
      </c>
      <c r="AK408" s="23" t="s">
        <v>95</v>
      </c>
    </row>
    <row r="409" spans="1:37" x14ac:dyDescent="0.35">
      <c r="T409" s="38"/>
      <c r="U409" s="38"/>
      <c r="V409" s="38"/>
      <c r="W409" s="38"/>
      <c r="Y409" s="19"/>
      <c r="Z409" s="19"/>
      <c r="AA409" s="20"/>
      <c r="AB409" s="20"/>
      <c r="AC409" s="20"/>
    </row>
    <row r="410" spans="1:37" x14ac:dyDescent="0.35">
      <c r="T410" s="38"/>
      <c r="U410" s="38"/>
      <c r="V410" s="38"/>
      <c r="W410" s="38"/>
      <c r="Y410" s="19"/>
      <c r="Z410" s="19"/>
      <c r="AA410" s="20"/>
      <c r="AB410" s="20"/>
      <c r="AC410" s="20"/>
    </row>
    <row r="411" spans="1:37" x14ac:dyDescent="0.35">
      <c r="T411" s="38"/>
      <c r="U411" s="38"/>
      <c r="V411" s="38"/>
      <c r="W411" s="38"/>
      <c r="Y411" s="19"/>
      <c r="Z411" s="19"/>
      <c r="AA411" s="20"/>
      <c r="AB411" s="20"/>
      <c r="AC411" s="20"/>
    </row>
    <row r="412" spans="1:37" x14ac:dyDescent="0.35">
      <c r="T412" s="38"/>
      <c r="U412" s="38"/>
      <c r="V412" s="38"/>
      <c r="W412" s="38"/>
      <c r="Y412" s="19"/>
      <c r="Z412" s="19"/>
      <c r="AA412" s="20"/>
      <c r="AB412" s="20"/>
      <c r="AC412" s="20"/>
    </row>
    <row r="413" spans="1:37" x14ac:dyDescent="0.35">
      <c r="T413" s="38"/>
      <c r="U413" s="38"/>
      <c r="V413" s="38"/>
      <c r="W413" s="38"/>
      <c r="Y413" s="19"/>
      <c r="Z413" s="19"/>
      <c r="AA413" s="20"/>
      <c r="AB413" s="20"/>
      <c r="AC413" s="20"/>
    </row>
    <row r="414" spans="1:37" x14ac:dyDescent="0.35">
      <c r="T414" s="38"/>
      <c r="U414" s="38"/>
      <c r="V414" s="38"/>
      <c r="W414" s="38"/>
      <c r="Y414" s="19"/>
      <c r="Z414" s="19"/>
      <c r="AA414" s="20"/>
      <c r="AB414" s="20"/>
      <c r="AC414" s="20"/>
    </row>
    <row r="415" spans="1:37" x14ac:dyDescent="0.35">
      <c r="T415" s="38"/>
      <c r="U415" s="38"/>
      <c r="V415" s="38"/>
      <c r="W415" s="38"/>
      <c r="Y415" s="19"/>
      <c r="Z415" s="19"/>
      <c r="AA415" s="20"/>
      <c r="AB415" s="20"/>
      <c r="AC415" s="20"/>
    </row>
    <row r="416" spans="1:37" x14ac:dyDescent="0.35">
      <c r="T416" s="38"/>
      <c r="U416" s="38"/>
      <c r="V416" s="38"/>
      <c r="W416" s="38"/>
      <c r="Y416" s="19"/>
      <c r="Z416" s="19"/>
      <c r="AA416" s="20"/>
      <c r="AB416" s="20"/>
      <c r="AC416" s="20"/>
    </row>
    <row r="417" spans="20:29" x14ac:dyDescent="0.35">
      <c r="T417" s="38"/>
      <c r="U417" s="38"/>
      <c r="V417" s="38"/>
      <c r="W417" s="38"/>
      <c r="Y417" s="19"/>
      <c r="Z417" s="19"/>
      <c r="AA417" s="20"/>
      <c r="AB417" s="20"/>
      <c r="AC417" s="20"/>
    </row>
    <row r="418" spans="20:29" x14ac:dyDescent="0.35">
      <c r="T418" s="38"/>
      <c r="U418" s="38"/>
      <c r="V418" s="38"/>
      <c r="W418" s="38"/>
      <c r="Y418" s="19"/>
      <c r="Z418" s="19"/>
      <c r="AA418" s="20"/>
      <c r="AB418" s="20"/>
      <c r="AC418" s="20"/>
    </row>
    <row r="419" spans="20:29" x14ac:dyDescent="0.35">
      <c r="T419" s="38"/>
      <c r="U419" s="38"/>
      <c r="V419" s="38"/>
      <c r="W419" s="38"/>
      <c r="Y419" s="19"/>
      <c r="Z419" s="19"/>
      <c r="AA419" s="20"/>
      <c r="AB419" s="20"/>
      <c r="AC419" s="20"/>
    </row>
    <row r="420" spans="20:29" x14ac:dyDescent="0.35">
      <c r="T420" s="38"/>
      <c r="U420" s="38"/>
      <c r="V420" s="38"/>
      <c r="W420" s="38"/>
      <c r="Y420" s="19"/>
      <c r="Z420" s="19"/>
      <c r="AA420" s="20"/>
      <c r="AB420" s="20"/>
      <c r="AC420" s="20"/>
    </row>
    <row r="421" spans="20:29" x14ac:dyDescent="0.35">
      <c r="T421" s="38"/>
      <c r="U421" s="38"/>
      <c r="V421" s="38"/>
      <c r="W421" s="38"/>
      <c r="Y421" s="19"/>
      <c r="Z421" s="19"/>
      <c r="AA421" s="20"/>
      <c r="AB421" s="20"/>
      <c r="AC421" s="20"/>
    </row>
    <row r="422" spans="20:29" x14ac:dyDescent="0.35">
      <c r="T422" s="38"/>
      <c r="U422" s="38"/>
      <c r="V422" s="38"/>
      <c r="W422" s="38"/>
      <c r="Y422" s="19"/>
      <c r="Z422" s="19"/>
      <c r="AA422" s="20"/>
      <c r="AB422" s="20"/>
      <c r="AC422" s="20"/>
    </row>
    <row r="423" spans="20:29" x14ac:dyDescent="0.35">
      <c r="T423" s="38"/>
      <c r="U423" s="38"/>
      <c r="V423" s="38"/>
      <c r="W423" s="38"/>
      <c r="Y423" s="19"/>
      <c r="Z423" s="19"/>
      <c r="AA423" s="20"/>
      <c r="AB423" s="20"/>
      <c r="AC423" s="20"/>
    </row>
    <row r="424" spans="20:29" x14ac:dyDescent="0.35">
      <c r="T424" s="38"/>
      <c r="U424" s="38"/>
      <c r="V424" s="38"/>
      <c r="W424" s="38"/>
      <c r="Y424" s="19"/>
      <c r="Z424" s="19"/>
      <c r="AA424" s="20"/>
      <c r="AB424" s="20"/>
      <c r="AC424" s="20"/>
    </row>
    <row r="425" spans="20:29" x14ac:dyDescent="0.35">
      <c r="T425" s="38"/>
      <c r="U425" s="38"/>
      <c r="V425" s="38"/>
      <c r="W425" s="38"/>
      <c r="Y425" s="19"/>
      <c r="Z425" s="19"/>
      <c r="AA425" s="20"/>
      <c r="AB425" s="20"/>
      <c r="AC425" s="20"/>
    </row>
    <row r="426" spans="20:29" x14ac:dyDescent="0.35">
      <c r="T426" s="38"/>
      <c r="U426" s="38"/>
      <c r="V426" s="38"/>
      <c r="W426" s="38"/>
      <c r="Y426" s="19"/>
      <c r="Z426" s="19"/>
      <c r="AA426" s="20"/>
      <c r="AB426" s="20"/>
      <c r="AC426" s="20"/>
    </row>
    <row r="427" spans="20:29" x14ac:dyDescent="0.35">
      <c r="T427" s="38"/>
      <c r="U427" s="38"/>
      <c r="V427" s="38"/>
      <c r="W427" s="38"/>
      <c r="Y427" s="19"/>
      <c r="Z427" s="19"/>
      <c r="AA427" s="20"/>
      <c r="AB427" s="20"/>
      <c r="AC427" s="20"/>
    </row>
    <row r="428" spans="20:29" x14ac:dyDescent="0.35">
      <c r="T428" s="38"/>
      <c r="U428" s="38"/>
      <c r="V428" s="38"/>
      <c r="W428" s="38"/>
      <c r="Y428" s="19"/>
      <c r="Z428" s="19"/>
      <c r="AA428" s="20"/>
      <c r="AB428" s="20"/>
      <c r="AC428" s="20"/>
    </row>
    <row r="429" spans="20:29" x14ac:dyDescent="0.35">
      <c r="T429" s="38"/>
      <c r="U429" s="38"/>
      <c r="V429" s="38"/>
      <c r="W429" s="38"/>
      <c r="Y429" s="19"/>
      <c r="Z429" s="19"/>
      <c r="AA429" s="20"/>
      <c r="AB429" s="20"/>
      <c r="AC429" s="20"/>
    </row>
    <row r="430" spans="20:29" x14ac:dyDescent="0.35">
      <c r="T430" s="38"/>
      <c r="U430" s="38"/>
      <c r="V430" s="38"/>
      <c r="W430" s="38"/>
      <c r="Y430" s="19"/>
      <c r="Z430" s="19"/>
      <c r="AA430" s="20"/>
      <c r="AB430" s="20"/>
      <c r="AC430" s="20"/>
    </row>
    <row r="431" spans="20:29" x14ac:dyDescent="0.35">
      <c r="T431" s="38"/>
      <c r="U431" s="38"/>
      <c r="V431" s="38"/>
      <c r="W431" s="38"/>
      <c r="Y431" s="19"/>
      <c r="Z431" s="19"/>
      <c r="AA431" s="20"/>
      <c r="AB431" s="20"/>
      <c r="AC431" s="20"/>
    </row>
    <row r="432" spans="20:29" x14ac:dyDescent="0.35">
      <c r="T432" s="38"/>
      <c r="U432" s="38"/>
      <c r="V432" s="38"/>
      <c r="W432" s="38"/>
      <c r="Y432" s="19"/>
      <c r="Z432" s="19"/>
      <c r="AA432" s="20"/>
      <c r="AB432" s="20"/>
      <c r="AC432" s="20"/>
    </row>
    <row r="433" spans="20:29" x14ac:dyDescent="0.35">
      <c r="T433" s="38"/>
      <c r="U433" s="38"/>
      <c r="V433" s="38"/>
      <c r="W433" s="38"/>
      <c r="Y433" s="19"/>
      <c r="Z433" s="19"/>
      <c r="AA433" s="20"/>
      <c r="AB433" s="20"/>
      <c r="AC433" s="20"/>
    </row>
    <row r="434" spans="20:29" x14ac:dyDescent="0.35">
      <c r="T434" s="38"/>
      <c r="U434" s="38"/>
      <c r="V434" s="38"/>
      <c r="W434" s="38"/>
      <c r="Y434" s="19"/>
      <c r="Z434" s="19"/>
      <c r="AA434" s="20"/>
      <c r="AB434" s="20"/>
      <c r="AC434" s="20"/>
    </row>
    <row r="435" spans="20:29" x14ac:dyDescent="0.35">
      <c r="T435" s="38"/>
      <c r="U435" s="38"/>
      <c r="V435" s="38"/>
      <c r="W435" s="38"/>
      <c r="Y435" s="19"/>
      <c r="Z435" s="19"/>
      <c r="AA435" s="20"/>
      <c r="AB435" s="20"/>
      <c r="AC435" s="20"/>
    </row>
    <row r="436" spans="20:29" x14ac:dyDescent="0.35">
      <c r="T436" s="38"/>
      <c r="U436" s="38"/>
      <c r="V436" s="38"/>
      <c r="W436" s="38"/>
      <c r="Y436" s="19"/>
      <c r="Z436" s="19"/>
      <c r="AA436" s="20"/>
      <c r="AB436" s="20"/>
      <c r="AC436" s="20"/>
    </row>
    <row r="437" spans="20:29" x14ac:dyDescent="0.35">
      <c r="T437" s="38"/>
      <c r="U437" s="38"/>
      <c r="V437" s="38"/>
      <c r="W437" s="38"/>
      <c r="Y437" s="19"/>
      <c r="Z437" s="19"/>
      <c r="AA437" s="20"/>
      <c r="AB437" s="20"/>
      <c r="AC437" s="20"/>
    </row>
    <row r="438" spans="20:29" x14ac:dyDescent="0.35">
      <c r="T438" s="38"/>
      <c r="U438" s="38"/>
      <c r="V438" s="38"/>
      <c r="W438" s="38"/>
      <c r="Y438" s="19"/>
      <c r="Z438" s="19"/>
      <c r="AA438" s="20"/>
      <c r="AB438" s="20"/>
      <c r="AC438" s="20"/>
    </row>
    <row r="439" spans="20:29" x14ac:dyDescent="0.35">
      <c r="T439" s="38"/>
      <c r="U439" s="38"/>
      <c r="V439" s="38"/>
      <c r="W439" s="38"/>
      <c r="Y439" s="19"/>
      <c r="Z439" s="19"/>
      <c r="AA439" s="20"/>
      <c r="AB439" s="20"/>
      <c r="AC439" s="20"/>
    </row>
    <row r="440" spans="20:29" x14ac:dyDescent="0.35">
      <c r="T440" s="38"/>
      <c r="U440" s="38"/>
      <c r="V440" s="38"/>
      <c r="W440" s="38"/>
      <c r="Y440" s="19"/>
      <c r="Z440" s="19"/>
      <c r="AA440" s="20"/>
      <c r="AB440" s="20"/>
      <c r="AC440" s="20"/>
    </row>
    <row r="441" spans="20:29" x14ac:dyDescent="0.35">
      <c r="T441" s="38"/>
      <c r="U441" s="38"/>
      <c r="V441" s="38"/>
      <c r="W441" s="38"/>
      <c r="Y441" s="19"/>
      <c r="Z441" s="19"/>
      <c r="AA441" s="20"/>
      <c r="AB441" s="20"/>
      <c r="AC441" s="20"/>
    </row>
    <row r="442" spans="20:29" x14ac:dyDescent="0.35">
      <c r="T442" s="38"/>
      <c r="U442" s="38"/>
      <c r="V442" s="38"/>
      <c r="W442" s="38"/>
      <c r="Y442" s="19"/>
      <c r="Z442" s="19"/>
      <c r="AA442" s="20"/>
      <c r="AB442" s="20"/>
      <c r="AC442" s="20"/>
    </row>
    <row r="443" spans="20:29" x14ac:dyDescent="0.35">
      <c r="T443" s="38"/>
      <c r="U443" s="38"/>
      <c r="V443" s="38"/>
      <c r="W443" s="38"/>
      <c r="Y443" s="19"/>
      <c r="Z443" s="19"/>
      <c r="AA443" s="20"/>
      <c r="AB443" s="20"/>
      <c r="AC443" s="20"/>
    </row>
    <row r="444" spans="20:29" x14ac:dyDescent="0.35">
      <c r="T444" s="38"/>
      <c r="U444" s="38"/>
      <c r="V444" s="38"/>
      <c r="W444" s="38"/>
      <c r="Y444" s="19"/>
      <c r="Z444" s="19"/>
      <c r="AA444" s="20"/>
      <c r="AB444" s="20"/>
      <c r="AC444" s="20"/>
    </row>
    <row r="445" spans="20:29" x14ac:dyDescent="0.35">
      <c r="T445" s="38"/>
      <c r="U445" s="38"/>
      <c r="V445" s="38"/>
      <c r="W445" s="38"/>
      <c r="Y445" s="19"/>
      <c r="Z445" s="19"/>
      <c r="AA445" s="20"/>
      <c r="AB445" s="20"/>
      <c r="AC445" s="20"/>
    </row>
    <row r="446" spans="20:29" x14ac:dyDescent="0.35">
      <c r="T446" s="38"/>
      <c r="U446" s="38"/>
      <c r="V446" s="38"/>
      <c r="W446" s="38"/>
      <c r="Y446" s="19"/>
      <c r="Z446" s="19"/>
      <c r="AA446" s="20"/>
      <c r="AB446" s="20"/>
      <c r="AC446" s="20"/>
    </row>
    <row r="447" spans="20:29" x14ac:dyDescent="0.35">
      <c r="T447" s="38"/>
      <c r="U447" s="38"/>
      <c r="V447" s="38"/>
      <c r="W447" s="38"/>
      <c r="Y447" s="19"/>
      <c r="Z447" s="19"/>
      <c r="AA447" s="20"/>
      <c r="AB447" s="20"/>
      <c r="AC447" s="20"/>
    </row>
    <row r="448" spans="20:29" x14ac:dyDescent="0.35">
      <c r="T448" s="38"/>
      <c r="U448" s="38"/>
      <c r="V448" s="38"/>
      <c r="W448" s="38"/>
      <c r="Y448" s="19"/>
      <c r="Z448" s="19"/>
      <c r="AA448" s="20"/>
      <c r="AB448" s="20"/>
      <c r="AC448" s="20"/>
    </row>
    <row r="449" spans="20:29" x14ac:dyDescent="0.35">
      <c r="T449" s="38"/>
      <c r="U449" s="38"/>
      <c r="V449" s="38"/>
      <c r="W449" s="38"/>
      <c r="Y449" s="19"/>
      <c r="Z449" s="19"/>
      <c r="AA449" s="20"/>
      <c r="AB449" s="20"/>
      <c r="AC449" s="20"/>
    </row>
    <row r="450" spans="20:29" x14ac:dyDescent="0.35">
      <c r="T450" s="38"/>
      <c r="U450" s="38"/>
      <c r="V450" s="38"/>
      <c r="W450" s="38"/>
      <c r="Y450" s="19"/>
      <c r="Z450" s="19"/>
      <c r="AA450" s="20"/>
      <c r="AB450" s="20"/>
      <c r="AC450" s="20"/>
    </row>
    <row r="451" spans="20:29" x14ac:dyDescent="0.35">
      <c r="T451" s="38"/>
      <c r="U451" s="38"/>
      <c r="V451" s="38"/>
      <c r="W451" s="38"/>
      <c r="Y451" s="19"/>
      <c r="Z451" s="19"/>
      <c r="AA451" s="20"/>
      <c r="AB451" s="20"/>
      <c r="AC451" s="20"/>
    </row>
    <row r="452" spans="20:29" x14ac:dyDescent="0.35">
      <c r="T452" s="38"/>
      <c r="U452" s="38"/>
      <c r="V452" s="38"/>
      <c r="W452" s="38"/>
      <c r="Y452" s="19"/>
      <c r="Z452" s="19"/>
      <c r="AA452" s="20"/>
      <c r="AB452" s="20"/>
      <c r="AC452" s="20"/>
    </row>
    <row r="453" spans="20:29" x14ac:dyDescent="0.35">
      <c r="T453" s="38"/>
      <c r="U453" s="38"/>
      <c r="V453" s="38"/>
      <c r="W453" s="38"/>
      <c r="Y453" s="19"/>
      <c r="Z453" s="19"/>
      <c r="AA453" s="20"/>
      <c r="AB453" s="20"/>
      <c r="AC453" s="20"/>
    </row>
    <row r="454" spans="20:29" x14ac:dyDescent="0.35">
      <c r="T454" s="38"/>
      <c r="U454" s="38"/>
      <c r="V454" s="38"/>
      <c r="W454" s="38"/>
      <c r="Y454" s="19"/>
      <c r="Z454" s="19"/>
      <c r="AA454" s="20"/>
      <c r="AB454" s="20"/>
      <c r="AC454" s="20"/>
    </row>
    <row r="455" spans="20:29" x14ac:dyDescent="0.35">
      <c r="T455" s="38"/>
      <c r="U455" s="38"/>
      <c r="V455" s="38"/>
      <c r="W455" s="38"/>
      <c r="Y455" s="19"/>
      <c r="Z455" s="19"/>
      <c r="AA455" s="20"/>
      <c r="AB455" s="20"/>
      <c r="AC455" s="20"/>
    </row>
    <row r="456" spans="20:29" x14ac:dyDescent="0.35">
      <c r="T456" s="38"/>
      <c r="U456" s="38"/>
      <c r="V456" s="38"/>
      <c r="W456" s="38"/>
      <c r="Y456" s="19"/>
      <c r="Z456" s="19"/>
      <c r="AA456" s="20"/>
      <c r="AB456" s="20"/>
      <c r="AC456" s="20"/>
    </row>
    <row r="457" spans="20:29" x14ac:dyDescent="0.35">
      <c r="T457" s="38"/>
      <c r="U457" s="38"/>
      <c r="V457" s="38"/>
      <c r="W457" s="38"/>
      <c r="Y457" s="19"/>
      <c r="Z457" s="19"/>
      <c r="AA457" s="20"/>
      <c r="AB457" s="20"/>
      <c r="AC457" s="20"/>
    </row>
    <row r="458" spans="20:29" x14ac:dyDescent="0.35">
      <c r="T458" s="38"/>
      <c r="U458" s="38"/>
      <c r="V458" s="38"/>
      <c r="W458" s="38"/>
      <c r="Y458" s="19"/>
      <c r="Z458" s="19"/>
      <c r="AA458" s="20"/>
      <c r="AB458" s="20"/>
      <c r="AC458" s="20"/>
    </row>
    <row r="459" spans="20:29" x14ac:dyDescent="0.35">
      <c r="T459" s="38"/>
      <c r="U459" s="38"/>
      <c r="V459" s="38"/>
      <c r="W459" s="38"/>
      <c r="Y459" s="19"/>
      <c r="Z459" s="19"/>
      <c r="AA459" s="20"/>
      <c r="AB459" s="20"/>
      <c r="AC459" s="20"/>
    </row>
    <row r="460" spans="20:29" x14ac:dyDescent="0.35">
      <c r="T460" s="38"/>
      <c r="U460" s="38"/>
      <c r="V460" s="38"/>
      <c r="W460" s="38"/>
      <c r="Y460" s="19"/>
      <c r="Z460" s="19"/>
      <c r="AA460" s="20"/>
      <c r="AB460" s="20"/>
      <c r="AC460" s="20"/>
    </row>
    <row r="461" spans="20:29" x14ac:dyDescent="0.35">
      <c r="T461" s="38"/>
      <c r="U461" s="38"/>
      <c r="V461" s="38"/>
      <c r="W461" s="38"/>
      <c r="Y461" s="19"/>
      <c r="Z461" s="19"/>
      <c r="AA461" s="20"/>
      <c r="AB461" s="20"/>
      <c r="AC461" s="20"/>
    </row>
    <row r="462" spans="20:29" x14ac:dyDescent="0.35">
      <c r="T462" s="38"/>
      <c r="U462" s="38"/>
      <c r="V462" s="38"/>
      <c r="W462" s="38"/>
      <c r="Y462" s="19"/>
      <c r="Z462" s="19"/>
      <c r="AA462" s="20"/>
      <c r="AB462" s="20"/>
      <c r="AC462" s="20"/>
    </row>
    <row r="463" spans="20:29" x14ac:dyDescent="0.35">
      <c r="T463" s="38"/>
      <c r="U463" s="38"/>
      <c r="V463" s="38"/>
      <c r="W463" s="38"/>
      <c r="Y463" s="19"/>
      <c r="Z463" s="19"/>
      <c r="AA463" s="20"/>
      <c r="AB463" s="20"/>
      <c r="AC463" s="20"/>
    </row>
    <row r="464" spans="20:29" x14ac:dyDescent="0.35">
      <c r="T464" s="38"/>
      <c r="U464" s="38"/>
      <c r="V464" s="38"/>
      <c r="W464" s="38"/>
      <c r="Y464" s="19"/>
      <c r="Z464" s="19"/>
      <c r="AA464" s="20"/>
      <c r="AB464" s="20"/>
      <c r="AC464" s="20"/>
    </row>
    <row r="465" spans="20:29" x14ac:dyDescent="0.35">
      <c r="T465" s="38"/>
      <c r="U465" s="38"/>
      <c r="V465" s="38"/>
      <c r="W465" s="38"/>
      <c r="Y465" s="19"/>
      <c r="Z465" s="19"/>
      <c r="AA465" s="20"/>
      <c r="AB465" s="20"/>
      <c r="AC465" s="20"/>
    </row>
    <row r="466" spans="20:29" x14ac:dyDescent="0.35">
      <c r="T466" s="38"/>
      <c r="U466" s="38"/>
      <c r="V466" s="38"/>
      <c r="W466" s="38"/>
      <c r="Y466" s="19"/>
      <c r="Z466" s="19"/>
      <c r="AA466" s="20"/>
      <c r="AB466" s="20"/>
      <c r="AC466" s="20"/>
    </row>
    <row r="467" spans="20:29" x14ac:dyDescent="0.35">
      <c r="T467" s="38"/>
      <c r="U467" s="38"/>
      <c r="V467" s="38"/>
      <c r="W467" s="38"/>
      <c r="Y467" s="19"/>
      <c r="Z467" s="19"/>
      <c r="AA467" s="20"/>
      <c r="AB467" s="20"/>
      <c r="AC467" s="20"/>
    </row>
    <row r="468" spans="20:29" x14ac:dyDescent="0.35">
      <c r="T468" s="38"/>
      <c r="U468" s="38"/>
      <c r="V468" s="38"/>
      <c r="W468" s="38"/>
      <c r="Y468" s="19"/>
      <c r="Z468" s="19"/>
      <c r="AA468" s="20"/>
      <c r="AB468" s="20"/>
      <c r="AC468" s="20"/>
    </row>
    <row r="469" spans="20:29" x14ac:dyDescent="0.35">
      <c r="T469" s="38"/>
      <c r="U469" s="38"/>
      <c r="V469" s="38"/>
      <c r="W469" s="38"/>
      <c r="Y469" s="19"/>
      <c r="Z469" s="19"/>
      <c r="AA469" s="20"/>
      <c r="AB469" s="20"/>
      <c r="AC469" s="20"/>
    </row>
    <row r="470" spans="20:29" x14ac:dyDescent="0.35">
      <c r="T470" s="38"/>
      <c r="U470" s="38"/>
      <c r="V470" s="38"/>
      <c r="W470" s="38"/>
      <c r="Y470" s="19"/>
      <c r="Z470" s="19"/>
      <c r="AA470" s="20"/>
      <c r="AB470" s="20"/>
      <c r="AC470" s="20"/>
    </row>
    <row r="471" spans="20:29" x14ac:dyDescent="0.35">
      <c r="T471" s="38"/>
      <c r="U471" s="38"/>
      <c r="V471" s="38"/>
      <c r="W471" s="38"/>
      <c r="Y471" s="19"/>
      <c r="Z471" s="19"/>
      <c r="AA471" s="20"/>
      <c r="AB471" s="20"/>
      <c r="AC471" s="20"/>
    </row>
    <row r="472" spans="20:29" x14ac:dyDescent="0.35">
      <c r="T472" s="38"/>
      <c r="U472" s="38"/>
      <c r="V472" s="38"/>
      <c r="W472" s="38"/>
      <c r="Y472" s="19"/>
      <c r="Z472" s="19"/>
      <c r="AA472" s="20"/>
      <c r="AB472" s="20"/>
      <c r="AC472" s="20"/>
    </row>
    <row r="473" spans="20:29" x14ac:dyDescent="0.35">
      <c r="T473" s="38"/>
      <c r="U473" s="38"/>
      <c r="V473" s="38"/>
      <c r="W473" s="38"/>
      <c r="Y473" s="19"/>
      <c r="Z473" s="19"/>
      <c r="AA473" s="20"/>
      <c r="AB473" s="20"/>
      <c r="AC473" s="20"/>
    </row>
    <row r="474" spans="20:29" x14ac:dyDescent="0.35">
      <c r="T474" s="38"/>
      <c r="U474" s="38"/>
      <c r="V474" s="38"/>
      <c r="W474" s="38"/>
      <c r="Y474" s="19"/>
      <c r="Z474" s="19"/>
      <c r="AA474" s="20"/>
      <c r="AB474" s="20"/>
      <c r="AC474" s="20"/>
    </row>
    <row r="475" spans="20:29" x14ac:dyDescent="0.35">
      <c r="T475" s="38"/>
      <c r="U475" s="38"/>
      <c r="V475" s="38"/>
      <c r="W475" s="38"/>
      <c r="Y475" s="19"/>
      <c r="Z475" s="19"/>
      <c r="AA475" s="20"/>
      <c r="AB475" s="20"/>
      <c r="AC475" s="20"/>
    </row>
    <row r="476" spans="20:29" x14ac:dyDescent="0.35">
      <c r="T476" s="38"/>
      <c r="U476" s="38"/>
      <c r="V476" s="38"/>
      <c r="W476" s="38"/>
      <c r="Y476" s="19"/>
      <c r="Z476" s="19"/>
      <c r="AA476" s="20"/>
      <c r="AB476" s="20"/>
      <c r="AC476" s="20"/>
    </row>
    <row r="477" spans="20:29" x14ac:dyDescent="0.35">
      <c r="T477" s="38"/>
      <c r="U477" s="38"/>
      <c r="V477" s="38"/>
      <c r="W477" s="38"/>
      <c r="Y477" s="19"/>
      <c r="Z477" s="19"/>
      <c r="AA477" s="20"/>
      <c r="AB477" s="20"/>
      <c r="AC477" s="20"/>
    </row>
    <row r="478" spans="20:29" x14ac:dyDescent="0.35">
      <c r="T478" s="38"/>
      <c r="U478" s="38"/>
      <c r="V478" s="38"/>
      <c r="W478" s="38"/>
      <c r="Y478" s="19"/>
      <c r="Z478" s="19"/>
      <c r="AA478" s="20"/>
      <c r="AB478" s="20"/>
      <c r="AC478" s="20"/>
    </row>
    <row r="479" spans="20:29" x14ac:dyDescent="0.35">
      <c r="T479" s="38"/>
      <c r="U479" s="38"/>
      <c r="V479" s="38"/>
      <c r="W479" s="38"/>
      <c r="Y479" s="19"/>
      <c r="Z479" s="19"/>
      <c r="AA479" s="20"/>
      <c r="AB479" s="20"/>
      <c r="AC479" s="20"/>
    </row>
    <row r="480" spans="20:29" x14ac:dyDescent="0.35">
      <c r="T480" s="38"/>
      <c r="U480" s="38"/>
      <c r="V480" s="38"/>
      <c r="W480" s="38"/>
      <c r="Y480" s="19"/>
      <c r="Z480" s="19"/>
      <c r="AA480" s="20"/>
      <c r="AB480" s="20"/>
      <c r="AC480" s="20"/>
    </row>
    <row r="481" spans="20:29" x14ac:dyDescent="0.35">
      <c r="T481" s="38"/>
      <c r="U481" s="38"/>
      <c r="V481" s="38"/>
      <c r="W481" s="38"/>
      <c r="Y481" s="19"/>
      <c r="Z481" s="19"/>
      <c r="AA481" s="20"/>
      <c r="AB481" s="20"/>
      <c r="AC481" s="20"/>
    </row>
    <row r="482" spans="20:29" x14ac:dyDescent="0.35">
      <c r="T482" s="38"/>
      <c r="U482" s="38"/>
      <c r="V482" s="38"/>
      <c r="W482" s="38"/>
      <c r="Y482" s="19"/>
      <c r="Z482" s="19"/>
      <c r="AA482" s="20"/>
      <c r="AB482" s="20"/>
      <c r="AC482" s="20"/>
    </row>
    <row r="483" spans="20:29" x14ac:dyDescent="0.35">
      <c r="T483" s="38"/>
      <c r="U483" s="38"/>
      <c r="V483" s="38"/>
      <c r="W483" s="38"/>
      <c r="Y483" s="19"/>
      <c r="Z483" s="19"/>
      <c r="AA483" s="20"/>
      <c r="AB483" s="20"/>
      <c r="AC483" s="20"/>
    </row>
    <row r="484" spans="20:29" x14ac:dyDescent="0.35">
      <c r="T484" s="38"/>
      <c r="U484" s="38"/>
      <c r="V484" s="38"/>
      <c r="W484" s="38"/>
      <c r="Y484" s="19"/>
      <c r="Z484" s="19"/>
      <c r="AA484" s="20"/>
      <c r="AB484" s="20"/>
      <c r="AC484" s="20"/>
    </row>
    <row r="485" spans="20:29" x14ac:dyDescent="0.35">
      <c r="T485" s="38"/>
      <c r="U485" s="38"/>
      <c r="V485" s="38"/>
      <c r="W485" s="38"/>
      <c r="Y485" s="19"/>
      <c r="Z485" s="19"/>
      <c r="AA485" s="20"/>
      <c r="AB485" s="20"/>
      <c r="AC485" s="20"/>
    </row>
    <row r="486" spans="20:29" x14ac:dyDescent="0.35">
      <c r="T486" s="38"/>
      <c r="U486" s="38"/>
      <c r="V486" s="38"/>
      <c r="W486" s="38"/>
      <c r="Y486" s="19"/>
      <c r="Z486" s="19"/>
      <c r="AA486" s="20"/>
      <c r="AB486" s="20"/>
      <c r="AC486" s="20"/>
    </row>
    <row r="487" spans="20:29" x14ac:dyDescent="0.35">
      <c r="T487" s="38"/>
      <c r="U487" s="38"/>
      <c r="V487" s="38"/>
      <c r="W487" s="38"/>
      <c r="Y487" s="19"/>
      <c r="Z487" s="19"/>
      <c r="AA487" s="20"/>
      <c r="AB487" s="20"/>
      <c r="AC487" s="20"/>
    </row>
    <row r="488" spans="20:29" x14ac:dyDescent="0.35">
      <c r="T488" s="38"/>
      <c r="U488" s="38"/>
      <c r="V488" s="38"/>
      <c r="W488" s="38"/>
      <c r="Y488" s="19"/>
      <c r="Z488" s="19"/>
      <c r="AA488" s="20"/>
      <c r="AB488" s="20"/>
      <c r="AC488" s="20"/>
    </row>
    <row r="489" spans="20:29" x14ac:dyDescent="0.35">
      <c r="T489" s="38"/>
      <c r="U489" s="38"/>
      <c r="V489" s="38"/>
      <c r="W489" s="38"/>
      <c r="Y489" s="19"/>
      <c r="Z489" s="19"/>
      <c r="AA489" s="20"/>
      <c r="AB489" s="20"/>
      <c r="AC489" s="20"/>
    </row>
    <row r="490" spans="20:29" x14ac:dyDescent="0.35">
      <c r="T490" s="38"/>
      <c r="U490" s="38"/>
      <c r="V490" s="38"/>
      <c r="W490" s="38"/>
      <c r="Y490" s="19"/>
      <c r="Z490" s="19"/>
      <c r="AA490" s="20"/>
      <c r="AB490" s="20"/>
      <c r="AC490" s="20"/>
    </row>
    <row r="491" spans="20:29" x14ac:dyDescent="0.35">
      <c r="T491" s="38"/>
      <c r="U491" s="38"/>
      <c r="V491" s="38"/>
      <c r="W491" s="38"/>
      <c r="Y491" s="19"/>
      <c r="Z491" s="19"/>
      <c r="AA491" s="20"/>
      <c r="AB491" s="20"/>
      <c r="AC491" s="20"/>
    </row>
    <row r="492" spans="20:29" x14ac:dyDescent="0.35">
      <c r="T492" s="38"/>
      <c r="U492" s="38"/>
      <c r="V492" s="38"/>
      <c r="W492" s="38"/>
      <c r="Y492" s="19"/>
      <c r="Z492" s="19"/>
      <c r="AA492" s="20"/>
      <c r="AB492" s="20"/>
      <c r="AC492" s="20"/>
    </row>
    <row r="493" spans="20:29" x14ac:dyDescent="0.35">
      <c r="T493" s="38"/>
      <c r="U493" s="38"/>
      <c r="V493" s="38"/>
      <c r="W493" s="38"/>
      <c r="Y493" s="19"/>
      <c r="Z493" s="19"/>
      <c r="AA493" s="20"/>
      <c r="AB493" s="20"/>
      <c r="AC493" s="20"/>
    </row>
    <row r="494" spans="20:29" x14ac:dyDescent="0.35">
      <c r="T494" s="38"/>
      <c r="U494" s="38"/>
      <c r="V494" s="38"/>
      <c r="W494" s="38"/>
      <c r="Y494" s="19"/>
      <c r="Z494" s="19"/>
      <c r="AA494" s="20"/>
      <c r="AB494" s="20"/>
      <c r="AC494" s="20"/>
    </row>
    <row r="495" spans="20:29" x14ac:dyDescent="0.35">
      <c r="T495" s="38"/>
      <c r="U495" s="38"/>
      <c r="V495" s="38"/>
      <c r="W495" s="38"/>
      <c r="Y495" s="19"/>
      <c r="Z495" s="19"/>
      <c r="AA495" s="20"/>
      <c r="AB495" s="20"/>
      <c r="AC495" s="20"/>
    </row>
    <row r="496" spans="20:29" x14ac:dyDescent="0.35">
      <c r="T496" s="38"/>
      <c r="U496" s="38"/>
      <c r="V496" s="38"/>
      <c r="W496" s="38"/>
      <c r="Y496" s="19"/>
      <c r="Z496" s="19"/>
      <c r="AA496" s="20"/>
      <c r="AB496" s="20"/>
      <c r="AC496" s="20"/>
    </row>
    <row r="497" spans="20:29" x14ac:dyDescent="0.35">
      <c r="T497" s="38"/>
      <c r="U497" s="38"/>
      <c r="V497" s="38"/>
      <c r="W497" s="38"/>
      <c r="Y497" s="19"/>
      <c r="Z497" s="19"/>
      <c r="AA497" s="20"/>
      <c r="AB497" s="20"/>
      <c r="AC497" s="20"/>
    </row>
    <row r="498" spans="20:29" x14ac:dyDescent="0.35">
      <c r="T498" s="38"/>
      <c r="U498" s="38"/>
      <c r="V498" s="38"/>
      <c r="W498" s="38"/>
      <c r="Y498" s="19"/>
      <c r="Z498" s="19"/>
      <c r="AA498" s="20"/>
      <c r="AB498" s="20"/>
      <c r="AC498" s="20"/>
    </row>
    <row r="499" spans="20:29" x14ac:dyDescent="0.35">
      <c r="T499" s="38"/>
      <c r="U499" s="38"/>
      <c r="V499" s="38"/>
      <c r="W499" s="38"/>
      <c r="Y499" s="19"/>
      <c r="Z499" s="19"/>
      <c r="AA499" s="20"/>
      <c r="AB499" s="20"/>
      <c r="AC499" s="20"/>
    </row>
    <row r="500" spans="20:29" x14ac:dyDescent="0.35">
      <c r="T500" s="38"/>
      <c r="U500" s="38"/>
      <c r="V500" s="38"/>
      <c r="W500" s="38"/>
      <c r="Y500" s="19"/>
      <c r="Z500" s="19"/>
      <c r="AA500" s="20"/>
      <c r="AB500" s="20"/>
      <c r="AC500" s="20"/>
    </row>
    <row r="501" spans="20:29" x14ac:dyDescent="0.35">
      <c r="T501" s="38"/>
      <c r="U501" s="38"/>
      <c r="V501" s="38"/>
      <c r="W501" s="38"/>
      <c r="Y501" s="19"/>
      <c r="Z501" s="19"/>
      <c r="AA501" s="20"/>
      <c r="AB501" s="20"/>
      <c r="AC501" s="20"/>
    </row>
    <row r="502" spans="20:29" x14ac:dyDescent="0.35">
      <c r="T502" s="38"/>
      <c r="U502" s="38"/>
      <c r="V502" s="38"/>
      <c r="W502" s="38"/>
      <c r="Y502" s="19"/>
      <c r="Z502" s="19"/>
      <c r="AA502" s="20"/>
      <c r="AB502" s="20"/>
      <c r="AC502" s="20"/>
    </row>
    <row r="503" spans="20:29" x14ac:dyDescent="0.35">
      <c r="T503" s="38"/>
      <c r="U503" s="38"/>
      <c r="V503" s="38"/>
      <c r="W503" s="38"/>
      <c r="Y503" s="19"/>
      <c r="Z503" s="19"/>
      <c r="AA503" s="20"/>
      <c r="AB503" s="20"/>
      <c r="AC503" s="20"/>
    </row>
    <row r="504" spans="20:29" x14ac:dyDescent="0.35">
      <c r="T504" s="38"/>
      <c r="U504" s="38"/>
      <c r="V504" s="38"/>
      <c r="W504" s="38"/>
      <c r="Y504" s="19"/>
      <c r="Z504" s="19"/>
      <c r="AA504" s="20"/>
      <c r="AB504" s="20"/>
      <c r="AC504" s="20"/>
    </row>
    <row r="505" spans="20:29" x14ac:dyDescent="0.35">
      <c r="T505" s="38"/>
      <c r="U505" s="38"/>
      <c r="V505" s="38"/>
      <c r="W505" s="38"/>
      <c r="Y505" s="19"/>
      <c r="Z505" s="19"/>
      <c r="AA505" s="20"/>
      <c r="AB505" s="20"/>
      <c r="AC505" s="20"/>
    </row>
    <row r="506" spans="20:29" x14ac:dyDescent="0.35">
      <c r="T506" s="38"/>
      <c r="U506" s="38"/>
      <c r="V506" s="38"/>
      <c r="W506" s="38"/>
      <c r="Y506" s="19"/>
      <c r="Z506" s="19"/>
      <c r="AA506" s="20"/>
      <c r="AB506" s="20"/>
      <c r="AC506" s="20"/>
    </row>
    <row r="507" spans="20:29" x14ac:dyDescent="0.35">
      <c r="T507" s="38"/>
      <c r="U507" s="38"/>
      <c r="V507" s="38"/>
      <c r="W507" s="38"/>
      <c r="Y507" s="19"/>
      <c r="Z507" s="19"/>
      <c r="AA507" s="20"/>
      <c r="AB507" s="20"/>
      <c r="AC507" s="20"/>
    </row>
    <row r="508" spans="20:29" x14ac:dyDescent="0.35">
      <c r="T508" s="38"/>
      <c r="U508" s="38"/>
      <c r="V508" s="38"/>
      <c r="W508" s="38"/>
      <c r="Y508" s="19"/>
      <c r="Z508" s="19"/>
      <c r="AA508" s="20"/>
      <c r="AB508" s="20"/>
      <c r="AC508" s="20"/>
    </row>
    <row r="509" spans="20:29" x14ac:dyDescent="0.35">
      <c r="T509" s="38"/>
      <c r="U509" s="38"/>
      <c r="V509" s="38"/>
      <c r="W509" s="38"/>
      <c r="Y509" s="19"/>
      <c r="Z509" s="19"/>
      <c r="AA509" s="20"/>
      <c r="AB509" s="20"/>
      <c r="AC509" s="20"/>
    </row>
    <row r="510" spans="20:29" x14ac:dyDescent="0.35">
      <c r="T510" s="38"/>
      <c r="U510" s="38"/>
      <c r="V510" s="38"/>
      <c r="W510" s="38"/>
      <c r="Y510" s="19"/>
      <c r="Z510" s="19"/>
      <c r="AA510" s="20"/>
      <c r="AB510" s="20"/>
      <c r="AC510" s="20"/>
    </row>
    <row r="511" spans="20:29" x14ac:dyDescent="0.35">
      <c r="T511" s="38"/>
      <c r="U511" s="38"/>
      <c r="V511" s="38"/>
      <c r="W511" s="38"/>
      <c r="Y511" s="19"/>
      <c r="Z511" s="19"/>
      <c r="AA511" s="20"/>
      <c r="AB511" s="20"/>
      <c r="AC511" s="20"/>
    </row>
    <row r="512" spans="20:29" x14ac:dyDescent="0.35">
      <c r="T512" s="38"/>
      <c r="U512" s="38"/>
      <c r="V512" s="38"/>
      <c r="W512" s="38"/>
      <c r="Y512" s="19"/>
      <c r="Z512" s="19"/>
      <c r="AA512" s="20"/>
      <c r="AB512" s="20"/>
      <c r="AC512" s="20"/>
    </row>
    <row r="513" spans="20:29" x14ac:dyDescent="0.35">
      <c r="T513" s="38"/>
      <c r="U513" s="38"/>
      <c r="V513" s="38"/>
      <c r="W513" s="38"/>
      <c r="Y513" s="19"/>
      <c r="Z513" s="19"/>
      <c r="AA513" s="20"/>
      <c r="AB513" s="20"/>
      <c r="AC513" s="20"/>
    </row>
    <row r="514" spans="20:29" x14ac:dyDescent="0.35">
      <c r="T514" s="38"/>
      <c r="U514" s="38"/>
      <c r="V514" s="38"/>
      <c r="W514" s="38"/>
      <c r="Y514" s="19"/>
      <c r="Z514" s="19"/>
      <c r="AA514" s="20"/>
      <c r="AB514" s="20"/>
      <c r="AC514" s="20"/>
    </row>
    <row r="515" spans="20:29" x14ac:dyDescent="0.35">
      <c r="T515" s="38"/>
      <c r="U515" s="38"/>
      <c r="V515" s="38"/>
      <c r="W515" s="38"/>
      <c r="Y515" s="19"/>
      <c r="Z515" s="19"/>
      <c r="AA515" s="20"/>
      <c r="AB515" s="20"/>
      <c r="AC515" s="20"/>
    </row>
    <row r="516" spans="20:29" x14ac:dyDescent="0.35">
      <c r="T516" s="38"/>
      <c r="U516" s="38"/>
      <c r="V516" s="38"/>
      <c r="W516" s="38"/>
      <c r="Y516" s="19"/>
      <c r="Z516" s="19"/>
      <c r="AA516" s="20"/>
      <c r="AB516" s="20"/>
      <c r="AC516" s="20"/>
    </row>
    <row r="517" spans="20:29" x14ac:dyDescent="0.35">
      <c r="T517" s="38"/>
      <c r="U517" s="38"/>
      <c r="V517" s="38"/>
      <c r="W517" s="38"/>
      <c r="Y517" s="19"/>
      <c r="Z517" s="19"/>
      <c r="AA517" s="20"/>
      <c r="AB517" s="20"/>
      <c r="AC517" s="20"/>
    </row>
    <row r="518" spans="20:29" x14ac:dyDescent="0.35">
      <c r="T518" s="38"/>
      <c r="U518" s="38"/>
      <c r="V518" s="38"/>
      <c r="W518" s="38"/>
      <c r="Y518" s="19"/>
      <c r="Z518" s="19"/>
      <c r="AA518" s="20"/>
      <c r="AB518" s="20"/>
      <c r="AC518" s="20"/>
    </row>
    <row r="519" spans="20:29" x14ac:dyDescent="0.35">
      <c r="T519" s="38"/>
      <c r="U519" s="38"/>
      <c r="V519" s="38"/>
      <c r="W519" s="38"/>
      <c r="Y519" s="19"/>
      <c r="Z519" s="19"/>
      <c r="AA519" s="20"/>
      <c r="AB519" s="20"/>
      <c r="AC519" s="20"/>
    </row>
    <row r="520" spans="20:29" x14ac:dyDescent="0.35">
      <c r="T520" s="38"/>
      <c r="U520" s="38"/>
      <c r="V520" s="38"/>
      <c r="W520" s="38"/>
      <c r="Y520" s="19"/>
      <c r="Z520" s="19"/>
      <c r="AA520" s="20"/>
      <c r="AB520" s="20"/>
      <c r="AC520" s="20"/>
    </row>
    <row r="521" spans="20:29" x14ac:dyDescent="0.35">
      <c r="T521" s="38"/>
      <c r="U521" s="38"/>
      <c r="V521" s="38"/>
      <c r="W521" s="38"/>
      <c r="Y521" s="19"/>
      <c r="Z521" s="19"/>
      <c r="AA521" s="20"/>
      <c r="AB521" s="20"/>
      <c r="AC521" s="20"/>
    </row>
    <row r="522" spans="20:29" x14ac:dyDescent="0.35">
      <c r="T522" s="38"/>
      <c r="U522" s="38"/>
      <c r="V522" s="38"/>
      <c r="W522" s="38"/>
      <c r="Y522" s="19"/>
      <c r="Z522" s="19"/>
      <c r="AA522" s="20"/>
      <c r="AB522" s="20"/>
      <c r="AC522" s="20"/>
    </row>
    <row r="523" spans="20:29" x14ac:dyDescent="0.35">
      <c r="T523" s="38"/>
      <c r="U523" s="38"/>
      <c r="V523" s="38"/>
      <c r="W523" s="38"/>
      <c r="Y523" s="19"/>
      <c r="Z523" s="19"/>
      <c r="AA523" s="20"/>
      <c r="AB523" s="20"/>
      <c r="AC523" s="20"/>
    </row>
    <row r="524" spans="20:29" x14ac:dyDescent="0.35">
      <c r="T524" s="38"/>
      <c r="U524" s="38"/>
      <c r="V524" s="38"/>
      <c r="W524" s="38"/>
      <c r="Y524" s="19"/>
      <c r="Z524" s="19"/>
      <c r="AA524" s="20"/>
      <c r="AB524" s="20"/>
      <c r="AC524" s="20"/>
    </row>
    <row r="525" spans="20:29" x14ac:dyDescent="0.35">
      <c r="T525" s="38"/>
      <c r="U525" s="38"/>
      <c r="V525" s="38"/>
      <c r="W525" s="38"/>
      <c r="Y525" s="19"/>
      <c r="Z525" s="19"/>
      <c r="AA525" s="20"/>
      <c r="AB525" s="20"/>
      <c r="AC525" s="20"/>
    </row>
    <row r="526" spans="20:29" x14ac:dyDescent="0.35">
      <c r="T526" s="38"/>
      <c r="U526" s="38"/>
      <c r="V526" s="38"/>
      <c r="W526" s="38"/>
      <c r="Y526" s="19"/>
      <c r="Z526" s="19"/>
      <c r="AA526" s="20"/>
      <c r="AB526" s="20"/>
      <c r="AC526" s="20"/>
    </row>
    <row r="527" spans="20:29" x14ac:dyDescent="0.35">
      <c r="T527" s="38"/>
      <c r="U527" s="38"/>
      <c r="V527" s="38"/>
      <c r="W527" s="38"/>
      <c r="Y527" s="19"/>
      <c r="Z527" s="19"/>
      <c r="AA527" s="20"/>
      <c r="AB527" s="20"/>
      <c r="AC527" s="20"/>
    </row>
    <row r="528" spans="20:29" x14ac:dyDescent="0.35">
      <c r="T528" s="38"/>
      <c r="U528" s="38"/>
      <c r="V528" s="38"/>
      <c r="W528" s="38"/>
      <c r="Y528" s="19"/>
      <c r="Z528" s="19"/>
      <c r="AA528" s="20"/>
      <c r="AB528" s="20"/>
      <c r="AC528" s="20"/>
    </row>
    <row r="529" spans="20:29" x14ac:dyDescent="0.35">
      <c r="T529" s="38"/>
      <c r="U529" s="38"/>
      <c r="V529" s="38"/>
      <c r="W529" s="38"/>
      <c r="Y529" s="19"/>
      <c r="Z529" s="19"/>
      <c r="AA529" s="20"/>
      <c r="AB529" s="20"/>
      <c r="AC529" s="20"/>
    </row>
    <row r="530" spans="20:29" x14ac:dyDescent="0.35">
      <c r="T530" s="38"/>
      <c r="U530" s="38"/>
      <c r="V530" s="38"/>
      <c r="W530" s="38"/>
      <c r="Y530" s="19"/>
      <c r="Z530" s="19"/>
      <c r="AA530" s="20"/>
      <c r="AB530" s="20"/>
      <c r="AC530" s="20"/>
    </row>
    <row r="531" spans="20:29" x14ac:dyDescent="0.35">
      <c r="T531" s="38"/>
      <c r="U531" s="38"/>
      <c r="V531" s="38"/>
      <c r="W531" s="38"/>
      <c r="Y531" s="19"/>
      <c r="Z531" s="19"/>
      <c r="AA531" s="20"/>
      <c r="AB531" s="20"/>
      <c r="AC531" s="20"/>
    </row>
    <row r="532" spans="20:29" x14ac:dyDescent="0.35">
      <c r="T532" s="38"/>
      <c r="U532" s="38"/>
      <c r="V532" s="38"/>
      <c r="W532" s="38"/>
      <c r="Y532" s="19"/>
      <c r="Z532" s="19"/>
      <c r="AA532" s="20"/>
      <c r="AB532" s="20"/>
      <c r="AC532" s="20"/>
    </row>
    <row r="533" spans="20:29" x14ac:dyDescent="0.35">
      <c r="T533" s="38"/>
      <c r="U533" s="38"/>
      <c r="V533" s="38"/>
      <c r="W533" s="38"/>
      <c r="Y533" s="19"/>
      <c r="Z533" s="19"/>
      <c r="AA533" s="20"/>
      <c r="AB533" s="20"/>
      <c r="AC533" s="20"/>
    </row>
    <row r="534" spans="20:29" x14ac:dyDescent="0.35">
      <c r="T534" s="38"/>
      <c r="U534" s="38"/>
      <c r="V534" s="38"/>
      <c r="W534" s="38"/>
      <c r="Y534" s="19"/>
      <c r="Z534" s="19"/>
      <c r="AA534" s="20"/>
      <c r="AB534" s="20"/>
      <c r="AC534" s="20"/>
    </row>
    <row r="535" spans="20:29" x14ac:dyDescent="0.35">
      <c r="T535" s="38"/>
      <c r="U535" s="38"/>
      <c r="V535" s="38"/>
      <c r="W535" s="38"/>
      <c r="Y535" s="19"/>
      <c r="Z535" s="19"/>
      <c r="AA535" s="20"/>
      <c r="AB535" s="20"/>
      <c r="AC535" s="20"/>
    </row>
    <row r="536" spans="20:29" x14ac:dyDescent="0.35">
      <c r="T536" s="38"/>
      <c r="U536" s="38"/>
      <c r="V536" s="38"/>
      <c r="W536" s="38"/>
      <c r="Y536" s="19"/>
      <c r="Z536" s="19"/>
      <c r="AA536" s="20"/>
      <c r="AB536" s="20"/>
      <c r="AC536" s="20"/>
    </row>
    <row r="537" spans="20:29" x14ac:dyDescent="0.35">
      <c r="T537" s="38"/>
      <c r="U537" s="38"/>
      <c r="V537" s="38"/>
      <c r="W537" s="38"/>
      <c r="Y537" s="19"/>
      <c r="Z537" s="19"/>
      <c r="AA537" s="20"/>
      <c r="AB537" s="20"/>
      <c r="AC537" s="20"/>
    </row>
    <row r="538" spans="20:29" x14ac:dyDescent="0.35">
      <c r="T538" s="38"/>
      <c r="U538" s="38"/>
      <c r="V538" s="38"/>
      <c r="W538" s="38"/>
      <c r="Y538" s="19"/>
      <c r="Z538" s="19"/>
      <c r="AA538" s="20"/>
      <c r="AB538" s="20"/>
      <c r="AC538" s="20"/>
    </row>
    <row r="539" spans="20:29" x14ac:dyDescent="0.35">
      <c r="T539" s="38"/>
      <c r="U539" s="38"/>
      <c r="V539" s="38"/>
      <c r="W539" s="38"/>
      <c r="Y539" s="19"/>
      <c r="Z539" s="19"/>
      <c r="AA539" s="20"/>
      <c r="AB539" s="20"/>
      <c r="AC539" s="20"/>
    </row>
    <row r="540" spans="20:29" x14ac:dyDescent="0.35">
      <c r="T540" s="38"/>
      <c r="U540" s="38"/>
      <c r="V540" s="38"/>
      <c r="W540" s="38"/>
      <c r="Y540" s="19"/>
      <c r="Z540" s="19"/>
      <c r="AA540" s="20"/>
      <c r="AB540" s="20"/>
      <c r="AC540" s="20"/>
    </row>
    <row r="541" spans="20:29" x14ac:dyDescent="0.35">
      <c r="T541" s="38"/>
      <c r="U541" s="38"/>
      <c r="V541" s="38"/>
      <c r="W541" s="38"/>
      <c r="Y541" s="19"/>
      <c r="Z541" s="19"/>
      <c r="AA541" s="20"/>
      <c r="AB541" s="20"/>
      <c r="AC541" s="20"/>
    </row>
    <row r="542" spans="20:29" x14ac:dyDescent="0.35">
      <c r="T542" s="38"/>
      <c r="U542" s="38"/>
      <c r="V542" s="38"/>
      <c r="W542" s="38"/>
      <c r="Y542" s="19"/>
      <c r="Z542" s="19"/>
      <c r="AA542" s="20"/>
      <c r="AB542" s="20"/>
      <c r="AC542" s="20"/>
    </row>
    <row r="543" spans="20:29" x14ac:dyDescent="0.35">
      <c r="T543" s="38"/>
      <c r="U543" s="38"/>
      <c r="V543" s="38"/>
      <c r="W543" s="38"/>
      <c r="Y543" s="19"/>
      <c r="Z543" s="19"/>
      <c r="AA543" s="20"/>
      <c r="AB543" s="20"/>
      <c r="AC543" s="20"/>
    </row>
    <row r="544" spans="20:29" x14ac:dyDescent="0.35">
      <c r="T544" s="38"/>
      <c r="U544" s="38"/>
      <c r="V544" s="38"/>
      <c r="W544" s="38"/>
      <c r="Y544" s="19"/>
      <c r="Z544" s="19"/>
      <c r="AA544" s="20"/>
      <c r="AB544" s="20"/>
      <c r="AC544" s="20"/>
    </row>
    <row r="545" spans="20:29" x14ac:dyDescent="0.35">
      <c r="T545" s="38"/>
      <c r="U545" s="38"/>
      <c r="V545" s="38"/>
      <c r="W545" s="38"/>
      <c r="Y545" s="19"/>
      <c r="Z545" s="19"/>
      <c r="AA545" s="20"/>
      <c r="AB545" s="20"/>
      <c r="AC545" s="20"/>
    </row>
    <row r="546" spans="20:29" x14ac:dyDescent="0.35">
      <c r="T546" s="38"/>
      <c r="U546" s="38"/>
      <c r="V546" s="38"/>
      <c r="W546" s="38"/>
      <c r="Y546" s="19"/>
      <c r="Z546" s="19"/>
      <c r="AA546" s="20"/>
      <c r="AB546" s="20"/>
      <c r="AC546" s="20"/>
    </row>
    <row r="547" spans="20:29" x14ac:dyDescent="0.35">
      <c r="T547" s="38"/>
      <c r="U547" s="38"/>
      <c r="V547" s="38"/>
      <c r="W547" s="38"/>
      <c r="Y547" s="19"/>
      <c r="Z547" s="19"/>
      <c r="AA547" s="20"/>
      <c r="AB547" s="20"/>
      <c r="AC547" s="20"/>
    </row>
    <row r="548" spans="20:29" x14ac:dyDescent="0.35">
      <c r="T548" s="38"/>
      <c r="U548" s="38"/>
      <c r="V548" s="38"/>
      <c r="W548" s="38"/>
      <c r="Y548" s="19"/>
      <c r="Z548" s="19"/>
      <c r="AA548" s="20"/>
      <c r="AB548" s="20"/>
      <c r="AC548" s="20"/>
    </row>
    <row r="549" spans="20:29" x14ac:dyDescent="0.35">
      <c r="T549" s="38"/>
      <c r="U549" s="38"/>
      <c r="V549" s="38"/>
      <c r="W549" s="38"/>
      <c r="Y549" s="19"/>
      <c r="Z549" s="19"/>
      <c r="AA549" s="20"/>
      <c r="AB549" s="20"/>
      <c r="AC549" s="20"/>
    </row>
    <row r="550" spans="20:29" x14ac:dyDescent="0.35">
      <c r="T550" s="38"/>
      <c r="U550" s="38"/>
      <c r="V550" s="38"/>
      <c r="W550" s="38"/>
      <c r="Y550" s="19"/>
      <c r="Z550" s="19"/>
      <c r="AA550" s="20"/>
      <c r="AB550" s="20"/>
      <c r="AC550" s="20"/>
    </row>
    <row r="551" spans="20:29" x14ac:dyDescent="0.35">
      <c r="T551" s="38"/>
      <c r="U551" s="38"/>
      <c r="V551" s="38"/>
      <c r="W551" s="38"/>
      <c r="Y551" s="19"/>
      <c r="Z551" s="19"/>
      <c r="AA551" s="20"/>
      <c r="AB551" s="20"/>
      <c r="AC551" s="20"/>
    </row>
    <row r="552" spans="20:29" x14ac:dyDescent="0.35">
      <c r="T552" s="38"/>
      <c r="U552" s="38"/>
      <c r="V552" s="38"/>
      <c r="W552" s="38"/>
      <c r="Y552" s="19"/>
      <c r="Z552" s="19"/>
      <c r="AA552" s="20"/>
      <c r="AB552" s="20"/>
      <c r="AC552" s="20"/>
    </row>
    <row r="553" spans="20:29" x14ac:dyDescent="0.35">
      <c r="T553" s="38"/>
      <c r="U553" s="38"/>
      <c r="V553" s="38"/>
      <c r="W553" s="38"/>
      <c r="Y553" s="19"/>
      <c r="Z553" s="19"/>
      <c r="AA553" s="20"/>
      <c r="AB553" s="20"/>
      <c r="AC553" s="20"/>
    </row>
    <row r="554" spans="20:29" x14ac:dyDescent="0.35">
      <c r="T554" s="38"/>
      <c r="U554" s="38"/>
      <c r="V554" s="38"/>
      <c r="W554" s="38"/>
      <c r="Y554" s="19"/>
      <c r="Z554" s="19"/>
      <c r="AA554" s="20"/>
      <c r="AB554" s="20"/>
      <c r="AC554" s="20"/>
    </row>
    <row r="555" spans="20:29" x14ac:dyDescent="0.35">
      <c r="T555" s="38"/>
      <c r="U555" s="38"/>
      <c r="V555" s="38"/>
      <c r="W555" s="38"/>
      <c r="Y555" s="19"/>
      <c r="Z555" s="19"/>
      <c r="AA555" s="20"/>
      <c r="AB555" s="20"/>
      <c r="AC555" s="20"/>
    </row>
    <row r="556" spans="20:29" x14ac:dyDescent="0.35">
      <c r="T556" s="38"/>
      <c r="U556" s="38"/>
      <c r="V556" s="38"/>
      <c r="W556" s="38"/>
      <c r="Y556" s="19"/>
      <c r="Z556" s="19"/>
      <c r="AA556" s="20"/>
      <c r="AB556" s="20"/>
      <c r="AC556" s="20"/>
    </row>
    <row r="557" spans="20:29" x14ac:dyDescent="0.35">
      <c r="T557" s="38"/>
      <c r="U557" s="38"/>
      <c r="V557" s="38"/>
      <c r="W557" s="38"/>
      <c r="Y557" s="19"/>
      <c r="Z557" s="19"/>
      <c r="AA557" s="20"/>
      <c r="AB557" s="20"/>
      <c r="AC557" s="20"/>
    </row>
    <row r="558" spans="20:29" x14ac:dyDescent="0.35">
      <c r="T558" s="38"/>
      <c r="U558" s="38"/>
      <c r="V558" s="38"/>
      <c r="W558" s="38"/>
      <c r="Y558" s="19"/>
      <c r="Z558" s="19"/>
      <c r="AA558" s="20"/>
      <c r="AB558" s="20"/>
      <c r="AC558" s="20"/>
    </row>
    <row r="559" spans="20:29" x14ac:dyDescent="0.35">
      <c r="T559" s="38"/>
      <c r="U559" s="38"/>
      <c r="V559" s="38"/>
      <c r="W559" s="38"/>
      <c r="Y559" s="19"/>
      <c r="Z559" s="19"/>
      <c r="AA559" s="20"/>
      <c r="AB559" s="20"/>
      <c r="AC559" s="20"/>
    </row>
    <row r="560" spans="20:29" x14ac:dyDescent="0.35">
      <c r="T560" s="38"/>
      <c r="U560" s="38"/>
      <c r="V560" s="38"/>
      <c r="W560" s="38"/>
      <c r="Y560" s="19"/>
      <c r="Z560" s="19"/>
      <c r="AA560" s="20"/>
      <c r="AB560" s="20"/>
      <c r="AC560" s="20"/>
    </row>
    <row r="561" spans="20:29" x14ac:dyDescent="0.35">
      <c r="T561" s="38"/>
      <c r="U561" s="38"/>
      <c r="V561" s="38"/>
      <c r="W561" s="38"/>
      <c r="Y561" s="19"/>
      <c r="Z561" s="19"/>
      <c r="AA561" s="20"/>
      <c r="AB561" s="20"/>
      <c r="AC561" s="20"/>
    </row>
    <row r="562" spans="20:29" x14ac:dyDescent="0.35">
      <c r="T562" s="38"/>
      <c r="U562" s="38"/>
      <c r="V562" s="38"/>
      <c r="W562" s="38"/>
      <c r="Y562" s="19"/>
      <c r="Z562" s="19"/>
      <c r="AA562" s="20"/>
      <c r="AB562" s="20"/>
      <c r="AC562" s="20"/>
    </row>
    <row r="563" spans="20:29" x14ac:dyDescent="0.35">
      <c r="T563" s="38"/>
      <c r="U563" s="38"/>
      <c r="V563" s="38"/>
      <c r="W563" s="38"/>
      <c r="Y563" s="19"/>
      <c r="Z563" s="19"/>
      <c r="AA563" s="20"/>
      <c r="AB563" s="20"/>
      <c r="AC563" s="20"/>
    </row>
    <row r="564" spans="20:29" x14ac:dyDescent="0.35">
      <c r="T564" s="38"/>
      <c r="U564" s="38"/>
      <c r="V564" s="38"/>
      <c r="W564" s="38"/>
      <c r="Y564" s="19"/>
      <c r="Z564" s="19"/>
      <c r="AA564" s="20"/>
      <c r="AB564" s="20"/>
      <c r="AC564" s="20"/>
    </row>
    <row r="565" spans="20:29" x14ac:dyDescent="0.35">
      <c r="T565" s="38"/>
      <c r="U565" s="38"/>
      <c r="V565" s="38"/>
      <c r="W565" s="38"/>
      <c r="Y565" s="19"/>
      <c r="Z565" s="19"/>
      <c r="AA565" s="20"/>
      <c r="AB565" s="20"/>
      <c r="AC565" s="20"/>
    </row>
    <row r="566" spans="20:29" x14ac:dyDescent="0.35">
      <c r="T566" s="38"/>
      <c r="U566" s="38"/>
      <c r="V566" s="38"/>
      <c r="W566" s="38"/>
      <c r="Y566" s="19"/>
      <c r="Z566" s="19"/>
      <c r="AA566" s="20"/>
      <c r="AB566" s="20"/>
      <c r="AC566" s="20"/>
    </row>
    <row r="567" spans="20:29" x14ac:dyDescent="0.35">
      <c r="T567" s="38"/>
      <c r="U567" s="38"/>
      <c r="V567" s="38"/>
      <c r="W567" s="38"/>
      <c r="Y567" s="19"/>
      <c r="Z567" s="19"/>
      <c r="AA567" s="20"/>
      <c r="AB567" s="20"/>
      <c r="AC567" s="20"/>
    </row>
    <row r="568" spans="20:29" x14ac:dyDescent="0.35">
      <c r="T568" s="38"/>
      <c r="U568" s="38"/>
      <c r="V568" s="38"/>
      <c r="W568" s="38"/>
      <c r="Y568" s="19"/>
      <c r="Z568" s="19"/>
      <c r="AA568" s="20"/>
      <c r="AB568" s="20"/>
      <c r="AC568" s="20"/>
    </row>
    <row r="569" spans="20:29" x14ac:dyDescent="0.35">
      <c r="T569" s="38"/>
      <c r="U569" s="38"/>
      <c r="V569" s="38"/>
      <c r="W569" s="38"/>
      <c r="Y569" s="19"/>
      <c r="Z569" s="19"/>
      <c r="AA569" s="20"/>
      <c r="AB569" s="20"/>
      <c r="AC569" s="20"/>
    </row>
    <row r="570" spans="20:29" x14ac:dyDescent="0.35">
      <c r="T570" s="38"/>
      <c r="U570" s="38"/>
      <c r="V570" s="38"/>
      <c r="W570" s="38"/>
      <c r="Y570" s="19"/>
      <c r="Z570" s="19"/>
      <c r="AA570" s="20"/>
      <c r="AB570" s="20"/>
      <c r="AC570" s="20"/>
    </row>
    <row r="571" spans="20:29" x14ac:dyDescent="0.35">
      <c r="T571" s="38"/>
      <c r="U571" s="38"/>
      <c r="V571" s="38"/>
      <c r="W571" s="38"/>
      <c r="Y571" s="19"/>
      <c r="Z571" s="19"/>
      <c r="AA571" s="20"/>
      <c r="AB571" s="20"/>
      <c r="AC571" s="20"/>
    </row>
    <row r="572" spans="20:29" x14ac:dyDescent="0.35">
      <c r="T572" s="38"/>
      <c r="U572" s="38"/>
      <c r="V572" s="38"/>
      <c r="W572" s="38"/>
      <c r="Y572" s="19"/>
      <c r="Z572" s="19"/>
      <c r="AA572" s="20"/>
      <c r="AB572" s="20"/>
      <c r="AC572" s="20"/>
    </row>
    <row r="573" spans="20:29" x14ac:dyDescent="0.35">
      <c r="T573" s="38"/>
      <c r="U573" s="38"/>
      <c r="V573" s="38"/>
      <c r="W573" s="38"/>
      <c r="Y573" s="19"/>
      <c r="Z573" s="19"/>
      <c r="AA573" s="20"/>
      <c r="AB573" s="20"/>
      <c r="AC573" s="20"/>
    </row>
    <row r="574" spans="20:29" x14ac:dyDescent="0.35">
      <c r="T574" s="38"/>
      <c r="U574" s="38"/>
      <c r="V574" s="38"/>
      <c r="W574" s="38"/>
      <c r="Y574" s="19"/>
      <c r="Z574" s="19"/>
      <c r="AA574" s="20"/>
      <c r="AB574" s="20"/>
      <c r="AC574" s="20"/>
    </row>
    <row r="575" spans="20:29" x14ac:dyDescent="0.35">
      <c r="T575" s="38"/>
      <c r="U575" s="38"/>
      <c r="V575" s="38"/>
      <c r="W575" s="38"/>
      <c r="Y575" s="19"/>
      <c r="Z575" s="19"/>
      <c r="AA575" s="20"/>
      <c r="AB575" s="20"/>
      <c r="AC575" s="20"/>
    </row>
    <row r="576" spans="20:29" x14ac:dyDescent="0.35">
      <c r="T576" s="38"/>
      <c r="U576" s="38"/>
      <c r="V576" s="38"/>
      <c r="W576" s="38"/>
      <c r="Y576" s="19"/>
      <c r="Z576" s="19"/>
      <c r="AA576" s="20"/>
      <c r="AB576" s="20"/>
      <c r="AC576" s="20"/>
    </row>
    <row r="577" spans="20:29" x14ac:dyDescent="0.35">
      <c r="T577" s="38"/>
      <c r="U577" s="38"/>
      <c r="V577" s="38"/>
      <c r="W577" s="38"/>
      <c r="Y577" s="19"/>
      <c r="Z577" s="19"/>
      <c r="AA577" s="20"/>
      <c r="AB577" s="20"/>
      <c r="AC577" s="20"/>
    </row>
    <row r="578" spans="20:29" x14ac:dyDescent="0.35">
      <c r="T578" s="38"/>
      <c r="U578" s="38"/>
      <c r="V578" s="38"/>
      <c r="W578" s="38"/>
      <c r="Y578" s="19"/>
      <c r="Z578" s="19"/>
      <c r="AA578" s="20"/>
      <c r="AB578" s="20"/>
      <c r="AC578" s="20"/>
    </row>
    <row r="579" spans="20:29" x14ac:dyDescent="0.35">
      <c r="T579" s="38"/>
      <c r="U579" s="38"/>
      <c r="V579" s="38"/>
      <c r="W579" s="38"/>
      <c r="Y579" s="19"/>
      <c r="Z579" s="19"/>
      <c r="AA579" s="20"/>
      <c r="AB579" s="20"/>
      <c r="AC579" s="20"/>
    </row>
    <row r="580" spans="20:29" x14ac:dyDescent="0.35">
      <c r="T580" s="38"/>
      <c r="U580" s="38"/>
      <c r="V580" s="38"/>
      <c r="W580" s="38"/>
      <c r="Y580" s="19"/>
      <c r="Z580" s="19"/>
      <c r="AA580" s="20"/>
      <c r="AB580" s="20"/>
      <c r="AC580" s="20"/>
    </row>
    <row r="581" spans="20:29" x14ac:dyDescent="0.35">
      <c r="T581" s="38"/>
      <c r="U581" s="38"/>
      <c r="V581" s="38"/>
      <c r="W581" s="38"/>
      <c r="Y581" s="19"/>
      <c r="Z581" s="19"/>
      <c r="AA581" s="20"/>
      <c r="AB581" s="20"/>
      <c r="AC581" s="20"/>
    </row>
    <row r="582" spans="20:29" x14ac:dyDescent="0.35">
      <c r="T582" s="38"/>
      <c r="U582" s="38"/>
      <c r="V582" s="38"/>
      <c r="W582" s="38"/>
      <c r="Y582" s="19"/>
      <c r="Z582" s="19"/>
      <c r="AA582" s="20"/>
      <c r="AB582" s="20"/>
      <c r="AC582" s="20"/>
    </row>
    <row r="583" spans="20:29" x14ac:dyDescent="0.35">
      <c r="T583" s="38"/>
      <c r="U583" s="38"/>
      <c r="V583" s="38"/>
      <c r="W583" s="38"/>
      <c r="Y583" s="19"/>
      <c r="Z583" s="19"/>
      <c r="AA583" s="20"/>
      <c r="AB583" s="20"/>
      <c r="AC583" s="20"/>
    </row>
    <row r="584" spans="20:29" x14ac:dyDescent="0.35">
      <c r="T584" s="38"/>
      <c r="U584" s="38"/>
      <c r="V584" s="38"/>
      <c r="W584" s="38"/>
      <c r="Y584" s="19"/>
      <c r="Z584" s="19"/>
      <c r="AA584" s="20"/>
      <c r="AB584" s="20"/>
      <c r="AC584" s="20"/>
    </row>
    <row r="585" spans="20:29" x14ac:dyDescent="0.35">
      <c r="T585" s="38"/>
      <c r="U585" s="38"/>
      <c r="V585" s="38"/>
      <c r="W585" s="38"/>
      <c r="Y585" s="19"/>
      <c r="Z585" s="19"/>
      <c r="AA585" s="20"/>
      <c r="AB585" s="20"/>
      <c r="AC585" s="20"/>
    </row>
    <row r="586" spans="20:29" x14ac:dyDescent="0.35">
      <c r="T586" s="38"/>
      <c r="U586" s="38"/>
      <c r="V586" s="38"/>
      <c r="W586" s="38"/>
      <c r="Y586" s="19"/>
      <c r="Z586" s="19"/>
      <c r="AA586" s="20"/>
      <c r="AB586" s="20"/>
      <c r="AC586" s="20"/>
    </row>
    <row r="587" spans="20:29" x14ac:dyDescent="0.35">
      <c r="T587" s="38"/>
      <c r="U587" s="38"/>
      <c r="V587" s="38"/>
      <c r="W587" s="38"/>
      <c r="Y587" s="19"/>
      <c r="Z587" s="19"/>
      <c r="AA587" s="20"/>
      <c r="AB587" s="20"/>
      <c r="AC587" s="20"/>
    </row>
    <row r="588" spans="20:29" x14ac:dyDescent="0.35">
      <c r="T588" s="38"/>
      <c r="U588" s="38"/>
      <c r="V588" s="38"/>
      <c r="W588" s="38"/>
      <c r="Y588" s="19"/>
      <c r="Z588" s="19"/>
      <c r="AA588" s="20"/>
      <c r="AB588" s="20"/>
      <c r="AC588" s="20"/>
    </row>
    <row r="589" spans="20:29" x14ac:dyDescent="0.35">
      <c r="T589" s="38"/>
      <c r="U589" s="38"/>
      <c r="V589" s="38"/>
      <c r="W589" s="38"/>
      <c r="Y589" s="19"/>
      <c r="Z589" s="19"/>
      <c r="AA589" s="20"/>
      <c r="AB589" s="20"/>
      <c r="AC589" s="20"/>
    </row>
    <row r="590" spans="20:29" x14ac:dyDescent="0.35">
      <c r="T590" s="38"/>
      <c r="U590" s="38"/>
      <c r="V590" s="38"/>
      <c r="W590" s="38"/>
      <c r="Y590" s="19"/>
      <c r="Z590" s="19"/>
      <c r="AA590" s="20"/>
      <c r="AB590" s="20"/>
      <c r="AC590" s="20"/>
    </row>
    <row r="591" spans="20:29" x14ac:dyDescent="0.35">
      <c r="T591" s="38"/>
      <c r="U591" s="38"/>
      <c r="V591" s="38"/>
      <c r="W591" s="38"/>
      <c r="Y591" s="19"/>
      <c r="Z591" s="19"/>
      <c r="AA591" s="20"/>
      <c r="AB591" s="20"/>
      <c r="AC591" s="20"/>
    </row>
    <row r="592" spans="20:29" x14ac:dyDescent="0.35">
      <c r="T592" s="38"/>
      <c r="U592" s="38"/>
      <c r="V592" s="38"/>
      <c r="W592" s="38"/>
      <c r="Y592" s="19"/>
      <c r="Z592" s="19"/>
      <c r="AA592" s="20"/>
      <c r="AB592" s="20"/>
      <c r="AC592" s="20"/>
    </row>
    <row r="593" spans="20:29" x14ac:dyDescent="0.35">
      <c r="T593" s="38"/>
      <c r="U593" s="38"/>
      <c r="V593" s="38"/>
      <c r="W593" s="38"/>
      <c r="Y593" s="19"/>
      <c r="Z593" s="19"/>
      <c r="AA593" s="20"/>
      <c r="AB593" s="20"/>
      <c r="AC593" s="20"/>
    </row>
    <row r="594" spans="20:29" x14ac:dyDescent="0.35">
      <c r="T594" s="38"/>
      <c r="U594" s="38"/>
      <c r="V594" s="38"/>
      <c r="W594" s="38"/>
      <c r="Y594" s="19"/>
      <c r="Z594" s="19"/>
      <c r="AA594" s="20"/>
      <c r="AB594" s="20"/>
      <c r="AC594" s="20"/>
    </row>
    <row r="595" spans="20:29" x14ac:dyDescent="0.35">
      <c r="T595" s="38"/>
      <c r="U595" s="38"/>
      <c r="V595" s="38"/>
      <c r="W595" s="38"/>
      <c r="Y595" s="19"/>
      <c r="Z595" s="19"/>
      <c r="AA595" s="20"/>
      <c r="AB595" s="20"/>
      <c r="AC595" s="20"/>
    </row>
    <row r="596" spans="20:29" x14ac:dyDescent="0.35">
      <c r="T596" s="38"/>
      <c r="U596" s="38"/>
      <c r="V596" s="38"/>
      <c r="W596" s="38"/>
      <c r="Y596" s="19"/>
      <c r="Z596" s="19"/>
      <c r="AA596" s="20"/>
      <c r="AB596" s="20"/>
      <c r="AC596" s="20"/>
    </row>
    <row r="597" spans="20:29" x14ac:dyDescent="0.35">
      <c r="T597" s="38"/>
      <c r="U597" s="38"/>
      <c r="V597" s="38"/>
      <c r="W597" s="38"/>
      <c r="Y597" s="19"/>
      <c r="Z597" s="19"/>
      <c r="AA597" s="20"/>
      <c r="AB597" s="20"/>
      <c r="AC597" s="20"/>
    </row>
    <row r="598" spans="20:29" x14ac:dyDescent="0.35">
      <c r="T598" s="38"/>
      <c r="U598" s="38"/>
      <c r="V598" s="38"/>
      <c r="W598" s="38"/>
      <c r="Y598" s="19"/>
      <c r="Z598" s="19"/>
      <c r="AA598" s="20"/>
      <c r="AB598" s="20"/>
      <c r="AC598" s="20"/>
    </row>
    <row r="599" spans="20:29" x14ac:dyDescent="0.35">
      <c r="T599" s="38"/>
      <c r="U599" s="38"/>
      <c r="V599" s="38"/>
      <c r="W599" s="38"/>
      <c r="Y599" s="19"/>
      <c r="Z599" s="19"/>
      <c r="AA599" s="20"/>
      <c r="AB599" s="20"/>
      <c r="AC599" s="20"/>
    </row>
    <row r="600" spans="20:29" x14ac:dyDescent="0.35">
      <c r="T600" s="38"/>
      <c r="U600" s="38"/>
      <c r="V600" s="38"/>
      <c r="W600" s="38"/>
      <c r="Y600" s="19"/>
      <c r="Z600" s="19"/>
      <c r="AA600" s="20"/>
      <c r="AB600" s="20"/>
      <c r="AC600" s="20"/>
    </row>
    <row r="601" spans="20:29" x14ac:dyDescent="0.35">
      <c r="T601" s="38"/>
      <c r="U601" s="38"/>
      <c r="V601" s="38"/>
      <c r="W601" s="38"/>
      <c r="Y601" s="19"/>
      <c r="Z601" s="19"/>
      <c r="AA601" s="20"/>
      <c r="AB601" s="20"/>
      <c r="AC601" s="20"/>
    </row>
    <row r="602" spans="20:29" x14ac:dyDescent="0.35">
      <c r="T602" s="38"/>
      <c r="U602" s="38"/>
      <c r="V602" s="38"/>
      <c r="W602" s="38"/>
      <c r="Y602" s="19"/>
      <c r="Z602" s="19"/>
      <c r="AA602" s="20"/>
      <c r="AB602" s="20"/>
      <c r="AC602" s="20"/>
    </row>
    <row r="603" spans="20:29" x14ac:dyDescent="0.35">
      <c r="T603" s="38"/>
      <c r="U603" s="38"/>
      <c r="V603" s="38"/>
      <c r="W603" s="38"/>
      <c r="Y603" s="19"/>
      <c r="Z603" s="19"/>
      <c r="AA603" s="20"/>
      <c r="AB603" s="20"/>
      <c r="AC603" s="20"/>
    </row>
    <row r="604" spans="20:29" x14ac:dyDescent="0.35">
      <c r="T604" s="38"/>
      <c r="U604" s="38"/>
      <c r="V604" s="38"/>
      <c r="W604" s="38"/>
      <c r="Y604" s="19"/>
      <c r="Z604" s="19"/>
      <c r="AA604" s="20"/>
      <c r="AB604" s="20"/>
      <c r="AC604" s="20"/>
    </row>
    <row r="605" spans="20:29" x14ac:dyDescent="0.35">
      <c r="T605" s="38"/>
      <c r="U605" s="38"/>
      <c r="V605" s="38"/>
      <c r="W605" s="38"/>
      <c r="Y605" s="19"/>
      <c r="Z605" s="19"/>
      <c r="AA605" s="20"/>
      <c r="AB605" s="20"/>
      <c r="AC605" s="20"/>
    </row>
    <row r="606" spans="20:29" x14ac:dyDescent="0.35">
      <c r="T606" s="38"/>
      <c r="U606" s="38"/>
      <c r="V606" s="38"/>
      <c r="W606" s="38"/>
      <c r="Y606" s="19"/>
      <c r="Z606" s="19"/>
      <c r="AA606" s="20"/>
      <c r="AB606" s="20"/>
      <c r="AC606" s="20"/>
    </row>
    <row r="607" spans="20:29" x14ac:dyDescent="0.35">
      <c r="T607" s="38"/>
      <c r="U607" s="38"/>
      <c r="V607" s="38"/>
      <c r="W607" s="38"/>
      <c r="Y607" s="19"/>
      <c r="Z607" s="19"/>
      <c r="AA607" s="20"/>
      <c r="AB607" s="20"/>
      <c r="AC607" s="20"/>
    </row>
    <row r="608" spans="20:29" x14ac:dyDescent="0.35">
      <c r="T608" s="38"/>
      <c r="U608" s="38"/>
      <c r="V608" s="38"/>
      <c r="W608" s="38"/>
      <c r="Y608" s="19"/>
      <c r="Z608" s="19"/>
      <c r="AA608" s="20"/>
      <c r="AB608" s="20"/>
      <c r="AC608" s="20"/>
    </row>
    <row r="609" spans="20:29" x14ac:dyDescent="0.35">
      <c r="T609" s="38"/>
      <c r="U609" s="38"/>
      <c r="V609" s="38"/>
      <c r="W609" s="38"/>
      <c r="Y609" s="19"/>
      <c r="Z609" s="19"/>
      <c r="AA609" s="20"/>
      <c r="AB609" s="20"/>
      <c r="AC609" s="20"/>
    </row>
    <row r="610" spans="20:29" x14ac:dyDescent="0.35">
      <c r="T610" s="38"/>
      <c r="U610" s="38"/>
      <c r="V610" s="38"/>
      <c r="W610" s="38"/>
      <c r="Y610" s="19"/>
      <c r="Z610" s="19"/>
      <c r="AA610" s="20"/>
      <c r="AB610" s="20"/>
      <c r="AC610" s="20"/>
    </row>
    <row r="611" spans="20:29" x14ac:dyDescent="0.35">
      <c r="T611" s="38"/>
      <c r="U611" s="38"/>
      <c r="V611" s="38"/>
      <c r="W611" s="38"/>
      <c r="Y611" s="19"/>
      <c r="Z611" s="19"/>
      <c r="AA611" s="20"/>
      <c r="AB611" s="20"/>
      <c r="AC611" s="20"/>
    </row>
    <row r="612" spans="20:29" x14ac:dyDescent="0.35">
      <c r="T612" s="38"/>
      <c r="U612" s="38"/>
      <c r="V612" s="38"/>
      <c r="W612" s="38"/>
      <c r="Y612" s="19"/>
      <c r="Z612" s="19"/>
      <c r="AA612" s="20"/>
      <c r="AB612" s="20"/>
      <c r="AC612" s="20"/>
    </row>
    <row r="613" spans="20:29" x14ac:dyDescent="0.35">
      <c r="T613" s="38"/>
      <c r="U613" s="38"/>
      <c r="V613" s="38"/>
      <c r="W613" s="38"/>
      <c r="Y613" s="19"/>
      <c r="Z613" s="19"/>
      <c r="AA613" s="20"/>
      <c r="AB613" s="20"/>
      <c r="AC613" s="20"/>
    </row>
    <row r="614" spans="20:29" x14ac:dyDescent="0.35">
      <c r="T614" s="38"/>
      <c r="U614" s="38"/>
      <c r="V614" s="38"/>
      <c r="W614" s="38"/>
      <c r="Y614" s="19"/>
      <c r="Z614" s="19"/>
      <c r="AA614" s="20"/>
      <c r="AB614" s="20"/>
      <c r="AC614" s="20"/>
    </row>
    <row r="615" spans="20:29" x14ac:dyDescent="0.35">
      <c r="T615" s="38"/>
      <c r="U615" s="38"/>
      <c r="V615" s="38"/>
      <c r="W615" s="38"/>
      <c r="Y615" s="19"/>
      <c r="Z615" s="19"/>
      <c r="AA615" s="20"/>
      <c r="AB615" s="20"/>
      <c r="AC615" s="20"/>
    </row>
    <row r="616" spans="20:29" x14ac:dyDescent="0.35">
      <c r="T616" s="38"/>
      <c r="U616" s="38"/>
      <c r="V616" s="38"/>
      <c r="W616" s="38"/>
      <c r="Y616" s="19"/>
      <c r="Z616" s="19"/>
      <c r="AA616" s="20"/>
      <c r="AB616" s="20"/>
      <c r="AC616" s="20"/>
    </row>
    <row r="617" spans="20:29" x14ac:dyDescent="0.35">
      <c r="T617" s="38"/>
      <c r="U617" s="38"/>
      <c r="V617" s="38"/>
      <c r="W617" s="38"/>
      <c r="Y617" s="19"/>
      <c r="Z617" s="19"/>
      <c r="AA617" s="20"/>
      <c r="AB617" s="20"/>
      <c r="AC617" s="20"/>
    </row>
    <row r="618" spans="20:29" x14ac:dyDescent="0.35">
      <c r="T618" s="38"/>
      <c r="U618" s="38"/>
      <c r="V618" s="38"/>
      <c r="W618" s="38"/>
      <c r="Y618" s="19"/>
      <c r="Z618" s="19"/>
      <c r="AA618" s="20"/>
      <c r="AB618" s="20"/>
      <c r="AC618" s="20"/>
    </row>
    <row r="619" spans="20:29" x14ac:dyDescent="0.35">
      <c r="T619" s="38"/>
      <c r="U619" s="38"/>
      <c r="V619" s="38"/>
      <c r="W619" s="38"/>
      <c r="Y619" s="19"/>
      <c r="Z619" s="19"/>
      <c r="AA619" s="20"/>
      <c r="AB619" s="20"/>
      <c r="AC619" s="20"/>
    </row>
    <row r="620" spans="20:29" x14ac:dyDescent="0.35">
      <c r="T620" s="38"/>
      <c r="U620" s="38"/>
      <c r="V620" s="38"/>
      <c r="W620" s="38"/>
      <c r="Y620" s="19"/>
      <c r="Z620" s="19"/>
      <c r="AA620" s="20"/>
      <c r="AB620" s="20"/>
      <c r="AC620" s="20"/>
    </row>
    <row r="621" spans="20:29" x14ac:dyDescent="0.35">
      <c r="T621" s="38"/>
      <c r="U621" s="38"/>
      <c r="V621" s="38"/>
      <c r="W621" s="38"/>
      <c r="Y621" s="19"/>
      <c r="Z621" s="19"/>
      <c r="AA621" s="20"/>
      <c r="AB621" s="20"/>
      <c r="AC621" s="20"/>
    </row>
    <row r="622" spans="20:29" x14ac:dyDescent="0.35">
      <c r="T622" s="38"/>
      <c r="U622" s="38"/>
      <c r="V622" s="38"/>
      <c r="W622" s="38"/>
      <c r="Y622" s="19"/>
      <c r="Z622" s="19"/>
      <c r="AA622" s="20"/>
      <c r="AB622" s="20"/>
      <c r="AC622" s="20"/>
    </row>
    <row r="623" spans="20:29" x14ac:dyDescent="0.35">
      <c r="T623" s="38"/>
      <c r="U623" s="38"/>
      <c r="V623" s="38"/>
      <c r="W623" s="38"/>
      <c r="Y623" s="19"/>
      <c r="Z623" s="19"/>
      <c r="AA623" s="20"/>
      <c r="AB623" s="20"/>
      <c r="AC623" s="20"/>
    </row>
    <row r="624" spans="20:29" x14ac:dyDescent="0.35">
      <c r="T624" s="38"/>
      <c r="U624" s="38"/>
      <c r="V624" s="38"/>
      <c r="W624" s="38"/>
      <c r="Y624" s="19"/>
      <c r="Z624" s="19"/>
      <c r="AA624" s="20"/>
      <c r="AB624" s="20"/>
      <c r="AC624" s="20"/>
    </row>
    <row r="625" spans="20:29" x14ac:dyDescent="0.35">
      <c r="T625" s="38"/>
      <c r="U625" s="38"/>
      <c r="V625" s="38"/>
      <c r="W625" s="38"/>
      <c r="Y625" s="19"/>
      <c r="Z625" s="19"/>
      <c r="AA625" s="20"/>
      <c r="AB625" s="20"/>
      <c r="AC625" s="20"/>
    </row>
    <row r="626" spans="20:29" x14ac:dyDescent="0.35">
      <c r="T626" s="38"/>
      <c r="U626" s="38"/>
      <c r="V626" s="38"/>
      <c r="W626" s="38"/>
      <c r="Y626" s="19"/>
      <c r="Z626" s="19"/>
      <c r="AA626" s="20"/>
      <c r="AB626" s="20"/>
      <c r="AC626" s="20"/>
    </row>
    <row r="627" spans="20:29" x14ac:dyDescent="0.35">
      <c r="T627" s="38"/>
      <c r="U627" s="38"/>
      <c r="V627" s="38"/>
      <c r="W627" s="38"/>
      <c r="Y627" s="19"/>
      <c r="Z627" s="19"/>
      <c r="AA627" s="20"/>
      <c r="AB627" s="20"/>
      <c r="AC627" s="20"/>
    </row>
    <row r="628" spans="20:29" x14ac:dyDescent="0.35">
      <c r="T628" s="38"/>
      <c r="U628" s="38"/>
      <c r="V628" s="38"/>
      <c r="W628" s="38"/>
      <c r="Y628" s="19"/>
      <c r="Z628" s="19"/>
      <c r="AA628" s="20"/>
      <c r="AB628" s="20"/>
      <c r="AC628" s="20"/>
    </row>
    <row r="629" spans="20:29" x14ac:dyDescent="0.35">
      <c r="T629" s="38"/>
      <c r="U629" s="38"/>
      <c r="V629" s="38"/>
      <c r="W629" s="38"/>
      <c r="Y629" s="19"/>
      <c r="Z629" s="19"/>
      <c r="AA629" s="20"/>
      <c r="AB629" s="20"/>
      <c r="AC629" s="20"/>
    </row>
    <row r="630" spans="20:29" x14ac:dyDescent="0.35">
      <c r="T630" s="38"/>
      <c r="U630" s="38"/>
      <c r="V630" s="38"/>
      <c r="W630" s="38"/>
      <c r="Y630" s="19"/>
      <c r="Z630" s="19"/>
      <c r="AA630" s="20"/>
      <c r="AB630" s="20"/>
      <c r="AC630" s="20"/>
    </row>
    <row r="631" spans="20:29" x14ac:dyDescent="0.35">
      <c r="T631" s="38"/>
      <c r="U631" s="38"/>
      <c r="V631" s="38"/>
      <c r="W631" s="38"/>
      <c r="Y631" s="19"/>
      <c r="Z631" s="19"/>
      <c r="AA631" s="20"/>
      <c r="AB631" s="20"/>
      <c r="AC631" s="20"/>
    </row>
    <row r="632" spans="20:29" x14ac:dyDescent="0.35">
      <c r="T632" s="38"/>
      <c r="U632" s="38"/>
      <c r="V632" s="38"/>
      <c r="W632" s="38"/>
      <c r="Y632" s="19"/>
      <c r="Z632" s="19"/>
      <c r="AA632" s="20"/>
      <c r="AB632" s="20"/>
      <c r="AC632" s="20"/>
    </row>
    <row r="633" spans="20:29" x14ac:dyDescent="0.35">
      <c r="T633" s="38"/>
      <c r="U633" s="38"/>
      <c r="V633" s="38"/>
      <c r="W633" s="38"/>
      <c r="Y633" s="19"/>
      <c r="Z633" s="19"/>
      <c r="AA633" s="20"/>
      <c r="AB633" s="20"/>
      <c r="AC633" s="20"/>
    </row>
    <row r="634" spans="20:29" x14ac:dyDescent="0.35">
      <c r="T634" s="38"/>
      <c r="U634" s="38"/>
      <c r="V634" s="38"/>
      <c r="W634" s="38"/>
      <c r="Y634" s="19"/>
      <c r="Z634" s="19"/>
      <c r="AA634" s="20"/>
      <c r="AB634" s="20"/>
      <c r="AC634" s="20"/>
    </row>
    <row r="635" spans="20:29" x14ac:dyDescent="0.35">
      <c r="T635" s="38"/>
      <c r="U635" s="38"/>
      <c r="V635" s="38"/>
      <c r="W635" s="38"/>
      <c r="Y635" s="19"/>
      <c r="Z635" s="19"/>
      <c r="AA635" s="20"/>
      <c r="AB635" s="20"/>
      <c r="AC635" s="20"/>
    </row>
    <row r="636" spans="20:29" x14ac:dyDescent="0.35">
      <c r="T636" s="38"/>
      <c r="U636" s="38"/>
      <c r="V636" s="38"/>
      <c r="W636" s="38"/>
      <c r="Y636" s="19"/>
      <c r="Z636" s="19"/>
      <c r="AA636" s="20"/>
      <c r="AB636" s="20"/>
      <c r="AC636" s="20"/>
    </row>
    <row r="637" spans="20:29" x14ac:dyDescent="0.35">
      <c r="T637" s="38"/>
      <c r="U637" s="38"/>
      <c r="V637" s="38"/>
      <c r="W637" s="38"/>
      <c r="Y637" s="19"/>
      <c r="Z637" s="19"/>
      <c r="AA637" s="20"/>
      <c r="AB637" s="20"/>
      <c r="AC637" s="20"/>
    </row>
    <row r="638" spans="20:29" x14ac:dyDescent="0.35">
      <c r="T638" s="38"/>
      <c r="U638" s="38"/>
      <c r="V638" s="38"/>
      <c r="W638" s="38"/>
      <c r="Y638" s="19"/>
      <c r="Z638" s="19"/>
      <c r="AA638" s="20"/>
      <c r="AB638" s="20"/>
      <c r="AC638" s="20"/>
    </row>
    <row r="639" spans="20:29" x14ac:dyDescent="0.35">
      <c r="T639" s="38"/>
      <c r="U639" s="38"/>
      <c r="V639" s="38"/>
      <c r="W639" s="38"/>
      <c r="Y639" s="19"/>
      <c r="Z639" s="19"/>
      <c r="AA639" s="20"/>
      <c r="AB639" s="20"/>
      <c r="AC639" s="20"/>
    </row>
    <row r="640" spans="20:29" x14ac:dyDescent="0.35">
      <c r="T640" s="38"/>
      <c r="U640" s="38"/>
      <c r="V640" s="38"/>
      <c r="W640" s="38"/>
      <c r="Y640" s="19"/>
      <c r="Z640" s="19"/>
      <c r="AA640" s="20"/>
      <c r="AB640" s="20"/>
      <c r="AC640" s="20"/>
    </row>
    <row r="641" spans="20:29" x14ac:dyDescent="0.35">
      <c r="T641" s="38"/>
      <c r="U641" s="38"/>
      <c r="V641" s="38"/>
      <c r="W641" s="38"/>
      <c r="Y641" s="19"/>
      <c r="Z641" s="19"/>
      <c r="AA641" s="20"/>
      <c r="AB641" s="20"/>
      <c r="AC641" s="20"/>
    </row>
    <row r="642" spans="20:29" x14ac:dyDescent="0.35">
      <c r="T642" s="38"/>
      <c r="U642" s="38"/>
      <c r="V642" s="38"/>
      <c r="W642" s="38"/>
      <c r="Y642" s="19"/>
      <c r="Z642" s="19"/>
      <c r="AA642" s="20"/>
      <c r="AB642" s="20"/>
      <c r="AC642" s="20"/>
    </row>
    <row r="643" spans="20:29" x14ac:dyDescent="0.35">
      <c r="T643" s="38"/>
      <c r="U643" s="38"/>
      <c r="V643" s="38"/>
      <c r="W643" s="38"/>
      <c r="Y643" s="19"/>
      <c r="Z643" s="19"/>
      <c r="AA643" s="20"/>
      <c r="AB643" s="20"/>
      <c r="AC643" s="20"/>
    </row>
    <row r="644" spans="20:29" x14ac:dyDescent="0.35">
      <c r="T644" s="38"/>
      <c r="U644" s="38"/>
      <c r="V644" s="38"/>
      <c r="W644" s="38"/>
      <c r="Y644" s="19"/>
      <c r="Z644" s="19"/>
      <c r="AA644" s="20"/>
      <c r="AB644" s="20"/>
      <c r="AC644" s="20"/>
    </row>
    <row r="645" spans="20:29" x14ac:dyDescent="0.35">
      <c r="T645" s="38"/>
      <c r="U645" s="38"/>
      <c r="V645" s="38"/>
      <c r="W645" s="38"/>
      <c r="Y645" s="19"/>
      <c r="Z645" s="19"/>
      <c r="AA645" s="20"/>
      <c r="AB645" s="20"/>
      <c r="AC645" s="20"/>
    </row>
    <row r="646" spans="20:29" x14ac:dyDescent="0.35">
      <c r="T646" s="38"/>
      <c r="U646" s="38"/>
      <c r="V646" s="38"/>
      <c r="W646" s="38"/>
      <c r="Y646" s="19"/>
      <c r="Z646" s="19"/>
      <c r="AA646" s="20"/>
      <c r="AB646" s="20"/>
      <c r="AC646" s="20"/>
    </row>
    <row r="647" spans="20:29" x14ac:dyDescent="0.35">
      <c r="T647" s="38"/>
      <c r="U647" s="38"/>
      <c r="V647" s="38"/>
      <c r="W647" s="38"/>
      <c r="Y647" s="19"/>
      <c r="Z647" s="19"/>
      <c r="AA647" s="20"/>
      <c r="AB647" s="20"/>
      <c r="AC647" s="20"/>
    </row>
    <row r="648" spans="20:29" x14ac:dyDescent="0.35">
      <c r="T648" s="38"/>
      <c r="U648" s="38"/>
      <c r="V648" s="38"/>
      <c r="W648" s="38"/>
      <c r="Y648" s="19"/>
      <c r="Z648" s="19"/>
      <c r="AA648" s="20"/>
      <c r="AB648" s="20"/>
      <c r="AC648" s="20"/>
    </row>
    <row r="649" spans="20:29" x14ac:dyDescent="0.35">
      <c r="T649" s="38"/>
      <c r="U649" s="38"/>
      <c r="V649" s="38"/>
      <c r="W649" s="38"/>
      <c r="Y649" s="19"/>
      <c r="Z649" s="19"/>
      <c r="AA649" s="20"/>
      <c r="AB649" s="20"/>
      <c r="AC649" s="20"/>
    </row>
    <row r="650" spans="20:29" x14ac:dyDescent="0.35">
      <c r="T650" s="38"/>
      <c r="U650" s="38"/>
      <c r="V650" s="38"/>
      <c r="W650" s="38"/>
      <c r="Y650" s="19"/>
      <c r="Z650" s="19"/>
      <c r="AA650" s="20"/>
      <c r="AB650" s="20"/>
      <c r="AC650" s="20"/>
    </row>
    <row r="651" spans="20:29" x14ac:dyDescent="0.35">
      <c r="T651" s="38"/>
      <c r="U651" s="38"/>
      <c r="V651" s="38"/>
      <c r="W651" s="38"/>
      <c r="Y651" s="19"/>
      <c r="Z651" s="19"/>
      <c r="AA651" s="20"/>
      <c r="AB651" s="20"/>
      <c r="AC651" s="20"/>
    </row>
    <row r="652" spans="20:29" x14ac:dyDescent="0.35">
      <c r="T652" s="38"/>
      <c r="U652" s="38"/>
      <c r="V652" s="38"/>
      <c r="W652" s="38"/>
      <c r="Y652" s="19"/>
      <c r="Z652" s="19"/>
      <c r="AA652" s="20"/>
      <c r="AB652" s="20"/>
      <c r="AC652" s="20"/>
    </row>
    <row r="653" spans="20:29" x14ac:dyDescent="0.35">
      <c r="T653" s="38"/>
      <c r="U653" s="38"/>
      <c r="V653" s="38"/>
      <c r="W653" s="38"/>
      <c r="Y653" s="19"/>
      <c r="Z653" s="19"/>
      <c r="AA653" s="20"/>
      <c r="AB653" s="20"/>
      <c r="AC653" s="20"/>
    </row>
    <row r="654" spans="20:29" x14ac:dyDescent="0.35">
      <c r="T654" s="38"/>
      <c r="U654" s="38"/>
      <c r="V654" s="38"/>
      <c r="W654" s="38"/>
      <c r="Y654" s="19"/>
      <c r="Z654" s="19"/>
      <c r="AA654" s="20"/>
      <c r="AB654" s="20"/>
      <c r="AC654" s="20"/>
    </row>
    <row r="655" spans="20:29" x14ac:dyDescent="0.35">
      <c r="T655" s="38"/>
      <c r="U655" s="38"/>
      <c r="V655" s="38"/>
      <c r="W655" s="38"/>
      <c r="Y655" s="19"/>
      <c r="Z655" s="19"/>
      <c r="AA655" s="20"/>
      <c r="AB655" s="20"/>
      <c r="AC655" s="20"/>
    </row>
    <row r="656" spans="20:29" x14ac:dyDescent="0.35">
      <c r="T656" s="38"/>
      <c r="U656" s="38"/>
      <c r="V656" s="38"/>
      <c r="W656" s="38"/>
      <c r="Y656" s="19"/>
      <c r="Z656" s="19"/>
      <c r="AA656" s="20"/>
      <c r="AB656" s="20"/>
      <c r="AC656" s="20"/>
    </row>
    <row r="657" spans="20:29" x14ac:dyDescent="0.35">
      <c r="T657" s="38"/>
      <c r="U657" s="38"/>
      <c r="V657" s="38"/>
      <c r="W657" s="38"/>
      <c r="Y657" s="19"/>
      <c r="Z657" s="19"/>
      <c r="AA657" s="20"/>
      <c r="AB657" s="20"/>
      <c r="AC657" s="20"/>
    </row>
    <row r="658" spans="20:29" x14ac:dyDescent="0.35">
      <c r="T658" s="38"/>
      <c r="U658" s="38"/>
      <c r="V658" s="38"/>
      <c r="W658" s="38"/>
      <c r="Y658" s="19"/>
      <c r="Z658" s="19"/>
      <c r="AA658" s="20"/>
      <c r="AB658" s="20"/>
      <c r="AC658" s="20"/>
    </row>
    <row r="659" spans="20:29" x14ac:dyDescent="0.35">
      <c r="T659" s="38"/>
      <c r="U659" s="38"/>
      <c r="V659" s="38"/>
      <c r="W659" s="38"/>
      <c r="Y659" s="19"/>
      <c r="Z659" s="19"/>
      <c r="AA659" s="20"/>
      <c r="AB659" s="20"/>
      <c r="AC659" s="20"/>
    </row>
    <row r="660" spans="20:29" x14ac:dyDescent="0.35">
      <c r="T660" s="38"/>
      <c r="U660" s="38"/>
      <c r="V660" s="38"/>
      <c r="W660" s="38"/>
      <c r="Y660" s="19"/>
      <c r="Z660" s="19"/>
      <c r="AA660" s="20"/>
      <c r="AB660" s="20"/>
      <c r="AC660" s="20"/>
    </row>
    <row r="661" spans="20:29" x14ac:dyDescent="0.35">
      <c r="T661" s="38"/>
      <c r="U661" s="38"/>
      <c r="V661" s="38"/>
      <c r="W661" s="38"/>
      <c r="Y661" s="19"/>
      <c r="Z661" s="19"/>
      <c r="AA661" s="20"/>
      <c r="AB661" s="20"/>
      <c r="AC661" s="20"/>
    </row>
    <row r="662" spans="20:29" x14ac:dyDescent="0.35">
      <c r="T662" s="38"/>
      <c r="U662" s="38"/>
      <c r="V662" s="38"/>
      <c r="W662" s="38"/>
      <c r="Y662" s="19"/>
      <c r="Z662" s="19"/>
      <c r="AA662" s="20"/>
      <c r="AB662" s="20"/>
      <c r="AC662" s="20"/>
    </row>
    <row r="663" spans="20:29" x14ac:dyDescent="0.35">
      <c r="T663" s="38"/>
      <c r="U663" s="38"/>
      <c r="V663" s="38"/>
      <c r="W663" s="38"/>
      <c r="Y663" s="19"/>
      <c r="Z663" s="19"/>
      <c r="AA663" s="20"/>
      <c r="AB663" s="20"/>
      <c r="AC663" s="20"/>
    </row>
    <row r="664" spans="20:29" x14ac:dyDescent="0.35">
      <c r="T664" s="38"/>
      <c r="U664" s="38"/>
      <c r="V664" s="38"/>
      <c r="W664" s="38"/>
      <c r="Y664" s="19"/>
      <c r="Z664" s="19"/>
      <c r="AA664" s="20"/>
      <c r="AB664" s="20"/>
      <c r="AC664" s="20"/>
    </row>
    <row r="665" spans="20:29" x14ac:dyDescent="0.35">
      <c r="T665" s="38"/>
      <c r="U665" s="38"/>
      <c r="V665" s="38"/>
      <c r="W665" s="38"/>
      <c r="Y665" s="19"/>
      <c r="Z665" s="19"/>
      <c r="AA665" s="20"/>
      <c r="AB665" s="20"/>
      <c r="AC665" s="20"/>
    </row>
    <row r="666" spans="20:29" x14ac:dyDescent="0.35">
      <c r="T666" s="38"/>
      <c r="U666" s="38"/>
      <c r="V666" s="38"/>
      <c r="W666" s="38"/>
      <c r="Y666" s="19"/>
      <c r="Z666" s="19"/>
      <c r="AA666" s="20"/>
      <c r="AB666" s="20"/>
      <c r="AC666" s="20"/>
    </row>
    <row r="667" spans="20:29" x14ac:dyDescent="0.35">
      <c r="T667" s="38"/>
      <c r="U667" s="38"/>
      <c r="V667" s="38"/>
      <c r="W667" s="38"/>
      <c r="Y667" s="19"/>
      <c r="Z667" s="19"/>
      <c r="AA667" s="20"/>
      <c r="AB667" s="20"/>
      <c r="AC667" s="20"/>
    </row>
    <row r="668" spans="20:29" x14ac:dyDescent="0.35">
      <c r="T668" s="38"/>
      <c r="U668" s="38"/>
      <c r="V668" s="38"/>
      <c r="W668" s="38"/>
      <c r="Y668" s="19"/>
      <c r="Z668" s="19"/>
      <c r="AA668" s="20"/>
      <c r="AB668" s="20"/>
      <c r="AC668" s="20"/>
    </row>
    <row r="669" spans="20:29" x14ac:dyDescent="0.35">
      <c r="T669" s="38"/>
      <c r="U669" s="38"/>
      <c r="V669" s="38"/>
      <c r="W669" s="38"/>
      <c r="Y669" s="19"/>
      <c r="Z669" s="19"/>
      <c r="AA669" s="20"/>
      <c r="AB669" s="20"/>
      <c r="AC669" s="20"/>
    </row>
    <row r="670" spans="20:29" x14ac:dyDescent="0.35">
      <c r="T670" s="38"/>
      <c r="U670" s="38"/>
      <c r="V670" s="38"/>
      <c r="W670" s="38"/>
      <c r="Y670" s="19"/>
      <c r="Z670" s="19"/>
      <c r="AA670" s="20"/>
      <c r="AB670" s="20"/>
      <c r="AC670" s="20"/>
    </row>
    <row r="671" spans="20:29" x14ac:dyDescent="0.35">
      <c r="T671" s="38"/>
      <c r="U671" s="38"/>
      <c r="V671" s="38"/>
      <c r="W671" s="38"/>
      <c r="Y671" s="19"/>
      <c r="Z671" s="19"/>
      <c r="AA671" s="20"/>
      <c r="AB671" s="20"/>
      <c r="AC671" s="20"/>
    </row>
    <row r="672" spans="20:29" x14ac:dyDescent="0.35">
      <c r="T672" s="38"/>
      <c r="U672" s="38"/>
      <c r="V672" s="38"/>
      <c r="W672" s="38"/>
      <c r="Y672" s="19"/>
      <c r="Z672" s="19"/>
      <c r="AA672" s="20"/>
      <c r="AB672" s="20"/>
      <c r="AC672" s="20"/>
    </row>
    <row r="673" spans="20:29" x14ac:dyDescent="0.35">
      <c r="T673" s="38"/>
      <c r="U673" s="38"/>
      <c r="V673" s="38"/>
      <c r="W673" s="38"/>
      <c r="Y673" s="19"/>
      <c r="Z673" s="19"/>
      <c r="AA673" s="20"/>
      <c r="AB673" s="20"/>
      <c r="AC673" s="20"/>
    </row>
    <row r="674" spans="20:29" x14ac:dyDescent="0.35">
      <c r="T674" s="38"/>
      <c r="U674" s="38"/>
      <c r="V674" s="38"/>
      <c r="W674" s="38"/>
      <c r="Y674" s="19"/>
      <c r="Z674" s="19"/>
      <c r="AA674" s="20"/>
      <c r="AB674" s="20"/>
      <c r="AC674" s="20"/>
    </row>
    <row r="675" spans="20:29" x14ac:dyDescent="0.35">
      <c r="T675" s="38"/>
      <c r="U675" s="38"/>
      <c r="V675" s="38"/>
      <c r="W675" s="38"/>
      <c r="Y675" s="19"/>
      <c r="Z675" s="19"/>
      <c r="AA675" s="20"/>
      <c r="AB675" s="20"/>
      <c r="AC675" s="20"/>
    </row>
    <row r="676" spans="20:29" x14ac:dyDescent="0.35">
      <c r="T676" s="38"/>
      <c r="U676" s="38"/>
      <c r="V676" s="38"/>
      <c r="W676" s="38"/>
      <c r="Y676" s="19"/>
      <c r="Z676" s="19"/>
      <c r="AA676" s="20"/>
      <c r="AB676" s="20"/>
      <c r="AC676" s="20"/>
    </row>
    <row r="677" spans="20:29" x14ac:dyDescent="0.35">
      <c r="T677" s="38"/>
      <c r="U677" s="38"/>
      <c r="V677" s="38"/>
      <c r="W677" s="38"/>
      <c r="Y677" s="19"/>
      <c r="Z677" s="19"/>
      <c r="AA677" s="20"/>
      <c r="AB677" s="20"/>
      <c r="AC677" s="20"/>
    </row>
    <row r="678" spans="20:29" x14ac:dyDescent="0.35">
      <c r="T678" s="38"/>
      <c r="U678" s="38"/>
      <c r="V678" s="38"/>
      <c r="W678" s="38"/>
      <c r="Y678" s="19"/>
      <c r="Z678" s="19"/>
      <c r="AA678" s="20"/>
      <c r="AB678" s="20"/>
      <c r="AC678" s="20"/>
    </row>
    <row r="679" spans="20:29" x14ac:dyDescent="0.35">
      <c r="T679" s="38"/>
      <c r="U679" s="38"/>
      <c r="V679" s="38"/>
      <c r="W679" s="38"/>
      <c r="Y679" s="19"/>
      <c r="Z679" s="19"/>
      <c r="AA679" s="20"/>
      <c r="AB679" s="20"/>
      <c r="AC679" s="20"/>
    </row>
    <row r="680" spans="20:29" x14ac:dyDescent="0.35">
      <c r="T680" s="38"/>
      <c r="U680" s="38"/>
      <c r="V680" s="38"/>
      <c r="W680" s="38"/>
      <c r="Y680" s="19"/>
      <c r="Z680" s="19"/>
      <c r="AA680" s="20"/>
      <c r="AB680" s="20"/>
      <c r="AC680" s="20"/>
    </row>
    <row r="681" spans="20:29" x14ac:dyDescent="0.35">
      <c r="T681" s="38"/>
      <c r="U681" s="38"/>
      <c r="V681" s="38"/>
      <c r="W681" s="38"/>
      <c r="Y681" s="19"/>
      <c r="Z681" s="19"/>
      <c r="AA681" s="20"/>
      <c r="AB681" s="20"/>
      <c r="AC681" s="20"/>
    </row>
    <row r="682" spans="20:29" x14ac:dyDescent="0.35">
      <c r="T682" s="38"/>
      <c r="U682" s="38"/>
      <c r="V682" s="38"/>
      <c r="W682" s="38"/>
      <c r="Y682" s="19"/>
      <c r="Z682" s="19"/>
      <c r="AA682" s="20"/>
      <c r="AB682" s="20"/>
      <c r="AC682" s="20"/>
    </row>
    <row r="683" spans="20:29" x14ac:dyDescent="0.35">
      <c r="T683" s="38"/>
      <c r="U683" s="38"/>
      <c r="V683" s="38"/>
      <c r="W683" s="38"/>
      <c r="Y683" s="19"/>
      <c r="Z683" s="19"/>
      <c r="AA683" s="20"/>
      <c r="AB683" s="20"/>
      <c r="AC683" s="20"/>
    </row>
    <row r="684" spans="20:29" x14ac:dyDescent="0.35">
      <c r="T684" s="38"/>
      <c r="U684" s="38"/>
      <c r="V684" s="38"/>
      <c r="W684" s="38"/>
      <c r="Y684" s="19"/>
      <c r="Z684" s="19"/>
      <c r="AA684" s="20"/>
      <c r="AB684" s="20"/>
      <c r="AC684" s="20"/>
    </row>
    <row r="685" spans="20:29" x14ac:dyDescent="0.35">
      <c r="T685" s="38"/>
      <c r="U685" s="38"/>
      <c r="V685" s="38"/>
      <c r="W685" s="38"/>
      <c r="Y685" s="19"/>
      <c r="Z685" s="19"/>
      <c r="AA685" s="20"/>
      <c r="AB685" s="20"/>
      <c r="AC685" s="20"/>
    </row>
    <row r="686" spans="20:29" x14ac:dyDescent="0.35">
      <c r="T686" s="38"/>
      <c r="U686" s="38"/>
      <c r="V686" s="38"/>
      <c r="W686" s="38"/>
      <c r="Y686" s="19"/>
      <c r="Z686" s="19"/>
      <c r="AA686" s="20"/>
      <c r="AB686" s="20"/>
      <c r="AC686" s="20"/>
    </row>
    <row r="687" spans="20:29" x14ac:dyDescent="0.35">
      <c r="T687" s="38"/>
      <c r="U687" s="38"/>
      <c r="V687" s="38"/>
      <c r="W687" s="38"/>
      <c r="Y687" s="19"/>
      <c r="Z687" s="19"/>
      <c r="AA687" s="20"/>
      <c r="AB687" s="20"/>
      <c r="AC687" s="20"/>
    </row>
    <row r="688" spans="20:29" x14ac:dyDescent="0.35">
      <c r="T688" s="38"/>
      <c r="U688" s="38"/>
      <c r="V688" s="38"/>
      <c r="W688" s="38"/>
      <c r="Y688" s="19"/>
      <c r="Z688" s="19"/>
      <c r="AA688" s="20"/>
      <c r="AB688" s="20"/>
      <c r="AC688" s="20"/>
    </row>
    <row r="689" spans="20:29" x14ac:dyDescent="0.35">
      <c r="T689" s="38"/>
      <c r="U689" s="38"/>
      <c r="V689" s="38"/>
      <c r="W689" s="38"/>
      <c r="Y689" s="19"/>
      <c r="Z689" s="19"/>
      <c r="AA689" s="20"/>
      <c r="AB689" s="20"/>
      <c r="AC689" s="20"/>
    </row>
    <row r="690" spans="20:29" x14ac:dyDescent="0.35">
      <c r="T690" s="38"/>
      <c r="U690" s="38"/>
      <c r="V690" s="38"/>
      <c r="W690" s="38"/>
      <c r="Y690" s="19"/>
      <c r="Z690" s="19"/>
      <c r="AA690" s="20"/>
      <c r="AB690" s="20"/>
      <c r="AC690" s="20"/>
    </row>
    <row r="691" spans="20:29" x14ac:dyDescent="0.35">
      <c r="T691" s="38"/>
      <c r="U691" s="38"/>
      <c r="V691" s="38"/>
      <c r="W691" s="38"/>
      <c r="Y691" s="19"/>
      <c r="Z691" s="19"/>
      <c r="AA691" s="20"/>
      <c r="AB691" s="20"/>
      <c r="AC691" s="20"/>
    </row>
    <row r="692" spans="20:29" x14ac:dyDescent="0.35">
      <c r="T692" s="38"/>
      <c r="U692" s="38"/>
      <c r="V692" s="38"/>
      <c r="W692" s="38"/>
      <c r="Y692" s="19"/>
      <c r="Z692" s="19"/>
      <c r="AA692" s="20"/>
      <c r="AB692" s="20"/>
      <c r="AC692" s="20"/>
    </row>
    <row r="693" spans="20:29" x14ac:dyDescent="0.35">
      <c r="T693" s="38"/>
      <c r="U693" s="38"/>
      <c r="V693" s="38"/>
      <c r="W693" s="38"/>
      <c r="Y693" s="19"/>
      <c r="Z693" s="19"/>
      <c r="AA693" s="20"/>
      <c r="AB693" s="20"/>
      <c r="AC693" s="20"/>
    </row>
    <row r="694" spans="20:29" x14ac:dyDescent="0.35">
      <c r="T694" s="38"/>
      <c r="U694" s="38"/>
      <c r="V694" s="38"/>
      <c r="W694" s="38"/>
      <c r="Y694" s="19"/>
      <c r="Z694" s="19"/>
      <c r="AA694" s="20"/>
      <c r="AB694" s="20"/>
      <c r="AC694" s="20"/>
    </row>
    <row r="695" spans="20:29" x14ac:dyDescent="0.35">
      <c r="T695" s="38"/>
      <c r="U695" s="38"/>
      <c r="V695" s="38"/>
      <c r="W695" s="38"/>
      <c r="Y695" s="19"/>
      <c r="Z695" s="19"/>
      <c r="AA695" s="20"/>
      <c r="AB695" s="20"/>
      <c r="AC695" s="20"/>
    </row>
    <row r="696" spans="20:29" x14ac:dyDescent="0.35">
      <c r="T696" s="38"/>
      <c r="U696" s="38"/>
      <c r="V696" s="38"/>
      <c r="W696" s="38"/>
      <c r="Y696" s="19"/>
      <c r="Z696" s="19"/>
      <c r="AA696" s="20"/>
      <c r="AB696" s="20"/>
      <c r="AC696" s="20"/>
    </row>
    <row r="697" spans="20:29" x14ac:dyDescent="0.35">
      <c r="T697" s="38"/>
      <c r="U697" s="38"/>
      <c r="V697" s="38"/>
      <c r="W697" s="38"/>
      <c r="Y697" s="19"/>
      <c r="Z697" s="19"/>
      <c r="AA697" s="20"/>
      <c r="AB697" s="20"/>
      <c r="AC697" s="20"/>
    </row>
    <row r="698" spans="20:29" x14ac:dyDescent="0.35">
      <c r="T698" s="38"/>
      <c r="U698" s="38"/>
      <c r="V698" s="38"/>
      <c r="W698" s="38"/>
      <c r="Y698" s="19"/>
      <c r="Z698" s="19"/>
      <c r="AA698" s="20"/>
      <c r="AB698" s="20"/>
      <c r="AC698" s="20"/>
    </row>
    <row r="699" spans="20:29" x14ac:dyDescent="0.35">
      <c r="T699" s="38"/>
      <c r="U699" s="38"/>
      <c r="V699" s="38"/>
      <c r="W699" s="38"/>
      <c r="Y699" s="19"/>
      <c r="Z699" s="19"/>
      <c r="AA699" s="20"/>
      <c r="AB699" s="20"/>
      <c r="AC699" s="20"/>
    </row>
    <row r="700" spans="20:29" x14ac:dyDescent="0.35">
      <c r="T700" s="38"/>
      <c r="U700" s="38"/>
      <c r="V700" s="38"/>
      <c r="W700" s="38"/>
      <c r="Y700" s="19"/>
      <c r="Z700" s="19"/>
      <c r="AA700" s="20"/>
      <c r="AB700" s="20"/>
      <c r="AC700" s="20"/>
    </row>
    <row r="701" spans="20:29" x14ac:dyDescent="0.35">
      <c r="T701" s="38"/>
      <c r="U701" s="38"/>
      <c r="V701" s="38"/>
      <c r="W701" s="38"/>
      <c r="Y701" s="19"/>
      <c r="Z701" s="19"/>
      <c r="AA701" s="20"/>
      <c r="AB701" s="20"/>
      <c r="AC701" s="20"/>
    </row>
    <row r="702" spans="20:29" x14ac:dyDescent="0.35">
      <c r="T702" s="38"/>
      <c r="U702" s="38"/>
      <c r="V702" s="38"/>
      <c r="W702" s="38"/>
      <c r="Y702" s="19"/>
      <c r="Z702" s="19"/>
      <c r="AA702" s="20"/>
      <c r="AB702" s="20"/>
      <c r="AC702" s="20"/>
    </row>
    <row r="703" spans="20:29" x14ac:dyDescent="0.35">
      <c r="T703" s="38"/>
      <c r="U703" s="38"/>
      <c r="V703" s="38"/>
      <c r="W703" s="38"/>
      <c r="Y703" s="19"/>
      <c r="Z703" s="19"/>
      <c r="AA703" s="20"/>
      <c r="AB703" s="20"/>
      <c r="AC703" s="20"/>
    </row>
    <row r="704" spans="20:29" x14ac:dyDescent="0.35">
      <c r="T704" s="38"/>
      <c r="U704" s="38"/>
      <c r="V704" s="38"/>
      <c r="W704" s="38"/>
      <c r="Y704" s="19"/>
      <c r="Z704" s="19"/>
      <c r="AA704" s="20"/>
      <c r="AB704" s="20"/>
      <c r="AC704" s="20"/>
    </row>
    <row r="705" spans="20:29" x14ac:dyDescent="0.35">
      <c r="T705" s="38"/>
      <c r="U705" s="38"/>
      <c r="V705" s="38"/>
      <c r="W705" s="38"/>
      <c r="Y705" s="19"/>
      <c r="Z705" s="19"/>
      <c r="AA705" s="20"/>
      <c r="AB705" s="20"/>
      <c r="AC705" s="20"/>
    </row>
    <row r="706" spans="20:29" x14ac:dyDescent="0.35">
      <c r="T706" s="38"/>
      <c r="U706" s="38"/>
      <c r="V706" s="38"/>
      <c r="W706" s="38"/>
      <c r="Y706" s="19"/>
      <c r="Z706" s="19"/>
      <c r="AA706" s="20"/>
      <c r="AB706" s="20"/>
      <c r="AC706" s="20"/>
    </row>
    <row r="707" spans="20:29" x14ac:dyDescent="0.35">
      <c r="T707" s="38"/>
      <c r="U707" s="38"/>
      <c r="V707" s="38"/>
      <c r="W707" s="38"/>
      <c r="Y707" s="19"/>
      <c r="Z707" s="19"/>
      <c r="AA707" s="20"/>
      <c r="AB707" s="20"/>
      <c r="AC707" s="20"/>
    </row>
    <row r="708" spans="20:29" x14ac:dyDescent="0.35">
      <c r="T708" s="38"/>
      <c r="U708" s="38"/>
      <c r="V708" s="38"/>
      <c r="W708" s="38"/>
      <c r="Y708" s="19"/>
      <c r="Z708" s="19"/>
      <c r="AA708" s="20"/>
      <c r="AB708" s="20"/>
      <c r="AC708" s="20"/>
    </row>
    <row r="709" spans="20:29" x14ac:dyDescent="0.35">
      <c r="T709" s="38"/>
      <c r="U709" s="38"/>
      <c r="V709" s="38"/>
      <c r="W709" s="38"/>
      <c r="Y709" s="19"/>
      <c r="Z709" s="19"/>
      <c r="AA709" s="20"/>
      <c r="AB709" s="20"/>
      <c r="AC709" s="20"/>
    </row>
    <row r="710" spans="20:29" x14ac:dyDescent="0.35">
      <c r="T710" s="38"/>
      <c r="U710" s="38"/>
      <c r="V710" s="38"/>
      <c r="W710" s="38"/>
      <c r="Y710" s="19"/>
      <c r="Z710" s="19"/>
      <c r="AA710" s="20"/>
      <c r="AB710" s="20"/>
      <c r="AC710" s="20"/>
    </row>
    <row r="711" spans="20:29" x14ac:dyDescent="0.35">
      <c r="T711" s="38"/>
      <c r="U711" s="38"/>
      <c r="V711" s="38"/>
      <c r="W711" s="38"/>
      <c r="Y711" s="19"/>
      <c r="Z711" s="19"/>
      <c r="AA711" s="20"/>
      <c r="AB711" s="20"/>
      <c r="AC711" s="20"/>
    </row>
    <row r="712" spans="20:29" x14ac:dyDescent="0.35">
      <c r="T712" s="38"/>
      <c r="U712" s="38"/>
      <c r="V712" s="38"/>
      <c r="W712" s="38"/>
      <c r="Y712" s="19"/>
      <c r="Z712" s="19"/>
      <c r="AA712" s="20"/>
      <c r="AB712" s="20"/>
      <c r="AC712" s="20"/>
    </row>
    <row r="713" spans="20:29" x14ac:dyDescent="0.35">
      <c r="T713" s="38"/>
      <c r="U713" s="38"/>
      <c r="V713" s="38"/>
      <c r="W713" s="38"/>
      <c r="Y713" s="19"/>
      <c r="Z713" s="19"/>
      <c r="AA713" s="20"/>
      <c r="AB713" s="20"/>
      <c r="AC713" s="20"/>
    </row>
    <row r="714" spans="20:29" x14ac:dyDescent="0.35">
      <c r="T714" s="38"/>
      <c r="U714" s="38"/>
      <c r="V714" s="38"/>
      <c r="W714" s="38"/>
      <c r="Y714" s="19"/>
      <c r="Z714" s="19"/>
      <c r="AA714" s="20"/>
      <c r="AB714" s="20"/>
      <c r="AC714" s="20"/>
    </row>
    <row r="715" spans="20:29" x14ac:dyDescent="0.35">
      <c r="T715" s="38"/>
      <c r="U715" s="38"/>
      <c r="V715" s="38"/>
      <c r="W715" s="38"/>
      <c r="Y715" s="19"/>
      <c r="Z715" s="19"/>
      <c r="AA715" s="20"/>
      <c r="AB715" s="20"/>
      <c r="AC715" s="20"/>
    </row>
    <row r="716" spans="20:29" x14ac:dyDescent="0.35">
      <c r="T716" s="38"/>
      <c r="U716" s="38"/>
      <c r="V716" s="38"/>
      <c r="W716" s="38"/>
      <c r="Y716" s="19"/>
      <c r="Z716" s="19"/>
      <c r="AA716" s="20"/>
      <c r="AB716" s="20"/>
      <c r="AC716" s="20"/>
    </row>
    <row r="717" spans="20:29" x14ac:dyDescent="0.35">
      <c r="T717" s="38"/>
      <c r="U717" s="38"/>
      <c r="V717" s="38"/>
      <c r="W717" s="38"/>
      <c r="Y717" s="19"/>
      <c r="Z717" s="19"/>
      <c r="AA717" s="20"/>
      <c r="AB717" s="20"/>
      <c r="AC717" s="20"/>
    </row>
    <row r="718" spans="20:29" x14ac:dyDescent="0.35">
      <c r="T718" s="38"/>
      <c r="U718" s="38"/>
      <c r="V718" s="38"/>
      <c r="W718" s="38"/>
      <c r="Y718" s="19"/>
      <c r="Z718" s="19"/>
      <c r="AA718" s="20"/>
      <c r="AB718" s="20"/>
      <c r="AC718" s="20"/>
    </row>
    <row r="719" spans="20:29" x14ac:dyDescent="0.35">
      <c r="T719" s="38"/>
      <c r="U719" s="38"/>
      <c r="V719" s="38"/>
      <c r="W719" s="38"/>
      <c r="Y719" s="19"/>
      <c r="Z719" s="19"/>
      <c r="AA719" s="20"/>
      <c r="AB719" s="20"/>
      <c r="AC719" s="20"/>
    </row>
    <row r="720" spans="20:29" x14ac:dyDescent="0.35">
      <c r="T720" s="38"/>
      <c r="U720" s="38"/>
      <c r="V720" s="38"/>
      <c r="W720" s="38"/>
      <c r="Y720" s="19"/>
      <c r="Z720" s="19"/>
      <c r="AA720" s="20"/>
      <c r="AB720" s="20"/>
      <c r="AC720" s="20"/>
    </row>
    <row r="721" spans="20:29" x14ac:dyDescent="0.35">
      <c r="T721" s="38"/>
      <c r="U721" s="38"/>
      <c r="V721" s="38"/>
      <c r="W721" s="38"/>
      <c r="Y721" s="19"/>
      <c r="Z721" s="19"/>
      <c r="AA721" s="20"/>
      <c r="AB721" s="20"/>
      <c r="AC721" s="20"/>
    </row>
    <row r="722" spans="20:29" x14ac:dyDescent="0.35">
      <c r="T722" s="38"/>
      <c r="U722" s="38"/>
      <c r="V722" s="38"/>
      <c r="W722" s="38"/>
      <c r="Y722" s="19"/>
      <c r="Z722" s="19"/>
      <c r="AA722" s="20"/>
      <c r="AB722" s="20"/>
      <c r="AC722" s="20"/>
    </row>
    <row r="723" spans="20:29" x14ac:dyDescent="0.35">
      <c r="T723" s="38"/>
      <c r="U723" s="38"/>
      <c r="V723" s="38"/>
      <c r="W723" s="38"/>
      <c r="Y723" s="19"/>
      <c r="Z723" s="19"/>
      <c r="AA723" s="20"/>
      <c r="AB723" s="20"/>
      <c r="AC723" s="20"/>
    </row>
    <row r="724" spans="20:29" x14ac:dyDescent="0.35">
      <c r="T724" s="38"/>
      <c r="U724" s="38"/>
      <c r="V724" s="38"/>
      <c r="W724" s="38"/>
      <c r="Y724" s="19"/>
      <c r="Z724" s="19"/>
      <c r="AA724" s="20"/>
      <c r="AB724" s="20"/>
      <c r="AC724" s="20"/>
    </row>
    <row r="725" spans="20:29" x14ac:dyDescent="0.35">
      <c r="T725" s="38"/>
      <c r="U725" s="38"/>
      <c r="V725" s="38"/>
      <c r="W725" s="38"/>
      <c r="Y725" s="19"/>
      <c r="Z725" s="19"/>
      <c r="AA725" s="20"/>
      <c r="AB725" s="20"/>
      <c r="AC725" s="20"/>
    </row>
    <row r="726" spans="20:29" x14ac:dyDescent="0.35">
      <c r="T726" s="38"/>
      <c r="U726" s="38"/>
      <c r="V726" s="38"/>
      <c r="W726" s="38"/>
      <c r="Y726" s="19"/>
      <c r="Z726" s="19"/>
      <c r="AA726" s="20"/>
      <c r="AB726" s="20"/>
      <c r="AC726" s="20"/>
    </row>
    <row r="727" spans="20:29" x14ac:dyDescent="0.35">
      <c r="T727" s="38"/>
      <c r="U727" s="38"/>
      <c r="V727" s="38"/>
      <c r="W727" s="38"/>
      <c r="Y727" s="19"/>
      <c r="Z727" s="19"/>
      <c r="AA727" s="20"/>
      <c r="AB727" s="20"/>
      <c r="AC727" s="20"/>
    </row>
    <row r="728" spans="20:29" x14ac:dyDescent="0.35">
      <c r="T728" s="38"/>
      <c r="U728" s="38"/>
      <c r="V728" s="38"/>
      <c r="W728" s="38"/>
      <c r="Y728" s="19"/>
      <c r="Z728" s="19"/>
      <c r="AA728" s="20"/>
      <c r="AB728" s="20"/>
      <c r="AC728" s="20"/>
    </row>
    <row r="729" spans="20:29" x14ac:dyDescent="0.35">
      <c r="T729" s="38"/>
      <c r="U729" s="38"/>
      <c r="V729" s="38"/>
      <c r="W729" s="38"/>
      <c r="Y729" s="19"/>
      <c r="Z729" s="19"/>
      <c r="AA729" s="20"/>
      <c r="AB729" s="20"/>
      <c r="AC729" s="20"/>
    </row>
    <row r="730" spans="20:29" x14ac:dyDescent="0.35">
      <c r="T730" s="38"/>
      <c r="U730" s="38"/>
      <c r="V730" s="38"/>
      <c r="W730" s="38"/>
      <c r="Y730" s="19"/>
      <c r="Z730" s="19"/>
      <c r="AA730" s="20"/>
      <c r="AB730" s="20"/>
      <c r="AC730" s="20"/>
    </row>
    <row r="731" spans="20:29" x14ac:dyDescent="0.35">
      <c r="T731" s="38"/>
      <c r="U731" s="38"/>
      <c r="V731" s="38"/>
      <c r="W731" s="38"/>
      <c r="Y731" s="19"/>
      <c r="Z731" s="19"/>
      <c r="AA731" s="20"/>
      <c r="AB731" s="20"/>
      <c r="AC731" s="20"/>
    </row>
    <row r="732" spans="20:29" x14ac:dyDescent="0.35">
      <c r="T732" s="38"/>
      <c r="U732" s="38"/>
      <c r="V732" s="38"/>
      <c r="W732" s="38"/>
      <c r="Y732" s="19"/>
      <c r="Z732" s="19"/>
      <c r="AA732" s="20"/>
      <c r="AB732" s="20"/>
      <c r="AC732" s="20"/>
    </row>
    <row r="733" spans="20:29" x14ac:dyDescent="0.35">
      <c r="T733" s="38"/>
      <c r="U733" s="38"/>
      <c r="V733" s="38"/>
      <c r="W733" s="38"/>
      <c r="Y733" s="19"/>
      <c r="Z733" s="19"/>
      <c r="AA733" s="20"/>
      <c r="AB733" s="20"/>
      <c r="AC733" s="20"/>
    </row>
    <row r="734" spans="20:29" x14ac:dyDescent="0.35">
      <c r="T734" s="38"/>
      <c r="U734" s="38"/>
      <c r="V734" s="38"/>
      <c r="W734" s="38"/>
      <c r="Y734" s="19"/>
      <c r="Z734" s="19"/>
      <c r="AA734" s="20"/>
      <c r="AB734" s="20"/>
      <c r="AC734" s="20"/>
    </row>
    <row r="735" spans="20:29" x14ac:dyDescent="0.35">
      <c r="T735" s="38"/>
      <c r="U735" s="38"/>
      <c r="V735" s="38"/>
      <c r="W735" s="38"/>
      <c r="Y735" s="19"/>
      <c r="Z735" s="19"/>
      <c r="AA735" s="20"/>
      <c r="AB735" s="20"/>
      <c r="AC735" s="20"/>
    </row>
    <row r="736" spans="20:29" x14ac:dyDescent="0.35">
      <c r="T736" s="38"/>
      <c r="U736" s="38"/>
      <c r="V736" s="38"/>
      <c r="W736" s="38"/>
      <c r="Y736" s="19"/>
      <c r="Z736" s="19"/>
      <c r="AA736" s="20"/>
      <c r="AB736" s="20"/>
      <c r="AC736" s="20"/>
    </row>
    <row r="737" spans="20:29" x14ac:dyDescent="0.35">
      <c r="T737" s="38"/>
      <c r="U737" s="38"/>
      <c r="V737" s="38"/>
      <c r="W737" s="38"/>
      <c r="Y737" s="19"/>
      <c r="Z737" s="19"/>
      <c r="AA737" s="20"/>
      <c r="AB737" s="20"/>
      <c r="AC737" s="20"/>
    </row>
    <row r="738" spans="20:29" x14ac:dyDescent="0.35">
      <c r="T738" s="38"/>
      <c r="U738" s="38"/>
      <c r="V738" s="38"/>
      <c r="W738" s="38"/>
      <c r="Y738" s="19"/>
      <c r="Z738" s="19"/>
      <c r="AA738" s="20"/>
      <c r="AB738" s="20"/>
      <c r="AC738" s="20"/>
    </row>
    <row r="739" spans="20:29" x14ac:dyDescent="0.35">
      <c r="T739" s="38"/>
      <c r="U739" s="38"/>
      <c r="V739" s="38"/>
      <c r="W739" s="38"/>
      <c r="Y739" s="19"/>
      <c r="Z739" s="19"/>
      <c r="AA739" s="20"/>
      <c r="AB739" s="20"/>
      <c r="AC739" s="20"/>
    </row>
    <row r="740" spans="20:29" x14ac:dyDescent="0.35">
      <c r="T740" s="38"/>
      <c r="U740" s="38"/>
      <c r="V740" s="38"/>
      <c r="W740" s="38"/>
      <c r="Y740" s="19"/>
      <c r="Z740" s="19"/>
      <c r="AA740" s="20"/>
      <c r="AB740" s="20"/>
      <c r="AC740" s="20"/>
    </row>
    <row r="741" spans="20:29" x14ac:dyDescent="0.35">
      <c r="T741" s="38"/>
      <c r="U741" s="38"/>
      <c r="V741" s="38"/>
      <c r="W741" s="38"/>
      <c r="Y741" s="19"/>
      <c r="Z741" s="19"/>
      <c r="AA741" s="20"/>
      <c r="AB741" s="20"/>
      <c r="AC741" s="20"/>
    </row>
    <row r="742" spans="20:29" x14ac:dyDescent="0.35">
      <c r="T742" s="38"/>
      <c r="U742" s="38"/>
      <c r="V742" s="38"/>
      <c r="W742" s="38"/>
      <c r="Y742" s="19"/>
      <c r="Z742" s="19"/>
      <c r="AA742" s="20"/>
      <c r="AB742" s="20"/>
      <c r="AC742" s="20"/>
    </row>
    <row r="743" spans="20:29" x14ac:dyDescent="0.35">
      <c r="T743" s="38"/>
      <c r="U743" s="38"/>
      <c r="V743" s="38"/>
      <c r="W743" s="38"/>
      <c r="Y743" s="19"/>
      <c r="Z743" s="19"/>
      <c r="AA743" s="20"/>
      <c r="AB743" s="20"/>
      <c r="AC743" s="20"/>
    </row>
    <row r="744" spans="20:29" x14ac:dyDescent="0.35">
      <c r="T744" s="38"/>
      <c r="U744" s="38"/>
      <c r="V744" s="38"/>
      <c r="W744" s="38"/>
      <c r="Y744" s="19"/>
      <c r="Z744" s="19"/>
      <c r="AA744" s="20"/>
      <c r="AB744" s="20"/>
      <c r="AC744" s="20"/>
    </row>
    <row r="745" spans="20:29" x14ac:dyDescent="0.35">
      <c r="T745" s="38"/>
      <c r="U745" s="38"/>
      <c r="V745" s="38"/>
      <c r="W745" s="38"/>
      <c r="Y745" s="19"/>
      <c r="Z745" s="19"/>
      <c r="AA745" s="20"/>
      <c r="AB745" s="20"/>
      <c r="AC745" s="20"/>
    </row>
    <row r="746" spans="20:29" x14ac:dyDescent="0.35">
      <c r="T746" s="38"/>
      <c r="U746" s="38"/>
      <c r="V746" s="38"/>
      <c r="W746" s="38"/>
      <c r="Y746" s="19"/>
      <c r="Z746" s="19"/>
      <c r="AA746" s="20"/>
      <c r="AB746" s="20"/>
      <c r="AC746" s="20"/>
    </row>
    <row r="747" spans="20:29" x14ac:dyDescent="0.35">
      <c r="T747" s="38"/>
      <c r="U747" s="38"/>
      <c r="V747" s="38"/>
      <c r="W747" s="38"/>
      <c r="Y747" s="19"/>
      <c r="Z747" s="19"/>
      <c r="AA747" s="20"/>
      <c r="AB747" s="20"/>
      <c r="AC747" s="20"/>
    </row>
    <row r="748" spans="20:29" x14ac:dyDescent="0.35">
      <c r="T748" s="38"/>
      <c r="U748" s="38"/>
      <c r="V748" s="38"/>
      <c r="W748" s="38"/>
      <c r="Y748" s="19"/>
      <c r="Z748" s="19"/>
      <c r="AA748" s="20"/>
      <c r="AB748" s="20"/>
      <c r="AC748" s="20"/>
    </row>
    <row r="749" spans="20:29" x14ac:dyDescent="0.35">
      <c r="T749" s="38"/>
      <c r="U749" s="38"/>
      <c r="V749" s="38"/>
      <c r="W749" s="38"/>
      <c r="Y749" s="19"/>
      <c r="Z749" s="19"/>
      <c r="AA749" s="20"/>
      <c r="AB749" s="20"/>
      <c r="AC749" s="20"/>
    </row>
    <row r="750" spans="20:29" x14ac:dyDescent="0.35">
      <c r="T750" s="38"/>
      <c r="U750" s="38"/>
      <c r="V750" s="38"/>
      <c r="W750" s="38"/>
      <c r="Y750" s="19"/>
      <c r="Z750" s="19"/>
      <c r="AA750" s="20"/>
      <c r="AB750" s="20"/>
      <c r="AC750" s="20"/>
    </row>
    <row r="751" spans="20:29" x14ac:dyDescent="0.35">
      <c r="T751" s="38"/>
      <c r="U751" s="38"/>
      <c r="V751" s="38"/>
      <c r="W751" s="38"/>
      <c r="Y751" s="19"/>
      <c r="Z751" s="19"/>
      <c r="AA751" s="20"/>
      <c r="AB751" s="20"/>
      <c r="AC751" s="20"/>
    </row>
    <row r="752" spans="20:29" x14ac:dyDescent="0.35">
      <c r="T752" s="38"/>
      <c r="U752" s="38"/>
      <c r="V752" s="38"/>
      <c r="W752" s="38"/>
      <c r="Y752" s="19"/>
      <c r="Z752" s="19"/>
      <c r="AA752" s="20"/>
      <c r="AB752" s="20"/>
      <c r="AC752" s="20"/>
    </row>
    <row r="753" spans="20:29" x14ac:dyDescent="0.35">
      <c r="T753" s="38"/>
      <c r="U753" s="38"/>
      <c r="V753" s="38"/>
      <c r="W753" s="38"/>
      <c r="Y753" s="19"/>
      <c r="Z753" s="19"/>
      <c r="AA753" s="20"/>
      <c r="AB753" s="20"/>
      <c r="AC753" s="20"/>
    </row>
    <row r="754" spans="20:29" x14ac:dyDescent="0.35">
      <c r="T754" s="38"/>
      <c r="U754" s="38"/>
      <c r="V754" s="38"/>
      <c r="W754" s="38"/>
      <c r="Y754" s="19"/>
      <c r="Z754" s="19"/>
      <c r="AA754" s="20"/>
      <c r="AB754" s="20"/>
      <c r="AC754" s="20"/>
    </row>
    <row r="755" spans="20:29" x14ac:dyDescent="0.35">
      <c r="T755" s="38"/>
      <c r="U755" s="38"/>
      <c r="V755" s="38"/>
      <c r="W755" s="38"/>
      <c r="Y755" s="19"/>
      <c r="Z755" s="19"/>
      <c r="AA755" s="20"/>
      <c r="AB755" s="20"/>
      <c r="AC755" s="20"/>
    </row>
    <row r="756" spans="20:29" x14ac:dyDescent="0.35">
      <c r="T756" s="38"/>
      <c r="U756" s="38"/>
      <c r="V756" s="38"/>
      <c r="W756" s="38"/>
      <c r="Y756" s="19"/>
      <c r="Z756" s="19"/>
      <c r="AA756" s="20"/>
      <c r="AB756" s="20"/>
      <c r="AC756" s="20"/>
    </row>
    <row r="757" spans="20:29" x14ac:dyDescent="0.35">
      <c r="T757" s="38"/>
      <c r="U757" s="38"/>
      <c r="V757" s="38"/>
      <c r="W757" s="38"/>
      <c r="Y757" s="19"/>
      <c r="Z757" s="19"/>
      <c r="AA757" s="20"/>
      <c r="AB757" s="20"/>
      <c r="AC757" s="20"/>
    </row>
    <row r="758" spans="20:29" x14ac:dyDescent="0.35">
      <c r="T758" s="38"/>
      <c r="U758" s="38"/>
      <c r="V758" s="38"/>
      <c r="W758" s="38"/>
      <c r="Y758" s="19"/>
      <c r="Z758" s="19"/>
      <c r="AA758" s="20"/>
      <c r="AB758" s="20"/>
      <c r="AC758" s="20"/>
    </row>
    <row r="759" spans="20:29" x14ac:dyDescent="0.35">
      <c r="T759" s="38"/>
      <c r="U759" s="38"/>
      <c r="V759" s="38"/>
      <c r="W759" s="38"/>
      <c r="Y759" s="19"/>
      <c r="Z759" s="19"/>
      <c r="AA759" s="20"/>
      <c r="AB759" s="20"/>
      <c r="AC759" s="20"/>
    </row>
    <row r="760" spans="20:29" x14ac:dyDescent="0.35">
      <c r="T760" s="38"/>
      <c r="U760" s="38"/>
      <c r="V760" s="38"/>
      <c r="W760" s="38"/>
      <c r="Y760" s="19"/>
      <c r="Z760" s="19"/>
      <c r="AA760" s="20"/>
      <c r="AB760" s="20"/>
      <c r="AC760" s="20"/>
    </row>
    <row r="761" spans="20:29" x14ac:dyDescent="0.35">
      <c r="T761" s="38"/>
      <c r="U761" s="38"/>
      <c r="V761" s="38"/>
      <c r="W761" s="38"/>
      <c r="Y761" s="19"/>
      <c r="Z761" s="19"/>
      <c r="AA761" s="20"/>
      <c r="AB761" s="20"/>
      <c r="AC761" s="20"/>
    </row>
    <row r="762" spans="20:29" x14ac:dyDescent="0.35">
      <c r="T762" s="38"/>
      <c r="U762" s="38"/>
      <c r="V762" s="38"/>
      <c r="W762" s="38"/>
      <c r="Y762" s="19"/>
      <c r="Z762" s="19"/>
      <c r="AA762" s="20"/>
      <c r="AB762" s="20"/>
      <c r="AC762" s="20"/>
    </row>
    <row r="763" spans="20:29" x14ac:dyDescent="0.35">
      <c r="T763" s="38"/>
      <c r="U763" s="38"/>
      <c r="V763" s="38"/>
      <c r="W763" s="38"/>
      <c r="Y763" s="19"/>
      <c r="Z763" s="19"/>
      <c r="AA763" s="20"/>
      <c r="AB763" s="20"/>
      <c r="AC763" s="20"/>
    </row>
    <row r="764" spans="20:29" x14ac:dyDescent="0.35">
      <c r="T764" s="38"/>
      <c r="U764" s="38"/>
      <c r="V764" s="38"/>
      <c r="W764" s="38"/>
      <c r="Y764" s="19"/>
      <c r="Z764" s="19"/>
      <c r="AA764" s="20"/>
      <c r="AB764" s="20"/>
      <c r="AC764" s="20"/>
    </row>
    <row r="765" spans="20:29" x14ac:dyDescent="0.35">
      <c r="T765" s="38"/>
      <c r="U765" s="38"/>
      <c r="V765" s="38"/>
      <c r="W765" s="38"/>
      <c r="Y765" s="19"/>
      <c r="Z765" s="19"/>
      <c r="AA765" s="20"/>
      <c r="AB765" s="20"/>
      <c r="AC765" s="20"/>
    </row>
    <row r="766" spans="20:29" x14ac:dyDescent="0.35">
      <c r="T766" s="38"/>
      <c r="U766" s="38"/>
      <c r="V766" s="38"/>
      <c r="W766" s="38"/>
      <c r="Y766" s="19"/>
      <c r="Z766" s="19"/>
      <c r="AA766" s="20"/>
      <c r="AB766" s="20"/>
      <c r="AC766" s="20"/>
    </row>
    <row r="767" spans="20:29" x14ac:dyDescent="0.35">
      <c r="T767" s="38"/>
      <c r="U767" s="38"/>
      <c r="V767" s="38"/>
      <c r="W767" s="38"/>
      <c r="Y767" s="19"/>
      <c r="Z767" s="19"/>
      <c r="AA767" s="20"/>
      <c r="AB767" s="20"/>
      <c r="AC767" s="20"/>
    </row>
    <row r="768" spans="20:29" x14ac:dyDescent="0.35">
      <c r="T768" s="38"/>
      <c r="U768" s="38"/>
      <c r="V768" s="38"/>
      <c r="W768" s="38"/>
      <c r="Y768" s="19"/>
      <c r="Z768" s="19"/>
      <c r="AA768" s="20"/>
      <c r="AB768" s="20"/>
      <c r="AC768" s="20"/>
    </row>
    <row r="769" spans="20:29" x14ac:dyDescent="0.35">
      <c r="T769" s="38"/>
      <c r="U769" s="38"/>
      <c r="V769" s="38"/>
      <c r="W769" s="38"/>
      <c r="Y769" s="19"/>
      <c r="Z769" s="19"/>
      <c r="AA769" s="20"/>
      <c r="AB769" s="20"/>
      <c r="AC769" s="20"/>
    </row>
    <row r="770" spans="20:29" x14ac:dyDescent="0.35">
      <c r="T770" s="38"/>
      <c r="U770" s="38"/>
      <c r="V770" s="38"/>
      <c r="W770" s="38"/>
      <c r="Y770" s="19"/>
      <c r="Z770" s="19"/>
      <c r="AA770" s="20"/>
      <c r="AB770" s="20"/>
      <c r="AC770" s="20"/>
    </row>
    <row r="771" spans="20:29" x14ac:dyDescent="0.35">
      <c r="T771" s="38"/>
      <c r="U771" s="38"/>
      <c r="V771" s="38"/>
      <c r="W771" s="38"/>
      <c r="Y771" s="19"/>
      <c r="Z771" s="19"/>
      <c r="AA771" s="20"/>
      <c r="AB771" s="20"/>
      <c r="AC771" s="20"/>
    </row>
    <row r="772" spans="20:29" x14ac:dyDescent="0.35">
      <c r="T772" s="38"/>
      <c r="U772" s="38"/>
      <c r="V772" s="38"/>
      <c r="W772" s="38"/>
      <c r="Y772" s="19"/>
      <c r="Z772" s="19"/>
      <c r="AA772" s="20"/>
      <c r="AB772" s="20"/>
      <c r="AC772" s="20"/>
    </row>
    <row r="773" spans="20:29" x14ac:dyDescent="0.35">
      <c r="T773" s="38"/>
      <c r="U773" s="38"/>
      <c r="V773" s="38"/>
      <c r="W773" s="38"/>
      <c r="Y773" s="19"/>
      <c r="Z773" s="19"/>
      <c r="AA773" s="20"/>
      <c r="AB773" s="20"/>
      <c r="AC773" s="20"/>
    </row>
    <row r="774" spans="20:29" x14ac:dyDescent="0.35">
      <c r="T774" s="38"/>
      <c r="U774" s="38"/>
      <c r="V774" s="38"/>
      <c r="W774" s="38"/>
      <c r="Y774" s="19"/>
      <c r="Z774" s="19"/>
      <c r="AA774" s="20"/>
      <c r="AB774" s="20"/>
      <c r="AC774" s="20"/>
    </row>
    <row r="775" spans="20:29" x14ac:dyDescent="0.35">
      <c r="T775" s="38"/>
      <c r="U775" s="38"/>
      <c r="V775" s="38"/>
      <c r="W775" s="38"/>
      <c r="Y775" s="19"/>
      <c r="Z775" s="19"/>
      <c r="AA775" s="20"/>
      <c r="AB775" s="20"/>
      <c r="AC775" s="20"/>
    </row>
    <row r="776" spans="20:29" x14ac:dyDescent="0.35">
      <c r="T776" s="38"/>
      <c r="U776" s="38"/>
      <c r="V776" s="38"/>
      <c r="W776" s="38"/>
      <c r="Y776" s="19"/>
      <c r="Z776" s="19"/>
      <c r="AA776" s="20"/>
      <c r="AB776" s="20"/>
      <c r="AC776" s="20"/>
    </row>
    <row r="777" spans="20:29" x14ac:dyDescent="0.35">
      <c r="T777" s="38"/>
      <c r="U777" s="38"/>
      <c r="V777" s="38"/>
      <c r="W777" s="38"/>
      <c r="Y777" s="19"/>
      <c r="Z777" s="19"/>
      <c r="AA777" s="20"/>
      <c r="AB777" s="20"/>
      <c r="AC777" s="20"/>
    </row>
    <row r="778" spans="20:29" x14ac:dyDescent="0.35">
      <c r="T778" s="38"/>
      <c r="U778" s="38"/>
      <c r="V778" s="38"/>
      <c r="W778" s="38"/>
      <c r="Y778" s="19"/>
      <c r="Z778" s="19"/>
      <c r="AA778" s="20"/>
      <c r="AB778" s="20"/>
      <c r="AC778" s="20"/>
    </row>
    <row r="779" spans="20:29" x14ac:dyDescent="0.35">
      <c r="T779" s="38"/>
      <c r="U779" s="38"/>
      <c r="V779" s="38"/>
      <c r="W779" s="38"/>
      <c r="Y779" s="19"/>
      <c r="Z779" s="19"/>
      <c r="AA779" s="20"/>
      <c r="AB779" s="20"/>
      <c r="AC779" s="20"/>
    </row>
    <row r="780" spans="20:29" x14ac:dyDescent="0.35">
      <c r="T780" s="38"/>
      <c r="U780" s="38"/>
      <c r="V780" s="38"/>
      <c r="W780" s="38"/>
      <c r="Y780" s="19"/>
      <c r="Z780" s="19"/>
      <c r="AA780" s="20"/>
      <c r="AB780" s="20"/>
      <c r="AC780" s="20"/>
    </row>
    <row r="781" spans="20:29" x14ac:dyDescent="0.35">
      <c r="T781" s="38"/>
      <c r="U781" s="38"/>
      <c r="V781" s="38"/>
      <c r="W781" s="38"/>
      <c r="Y781" s="19"/>
      <c r="Z781" s="19"/>
      <c r="AA781" s="20"/>
      <c r="AB781" s="20"/>
      <c r="AC781" s="20"/>
    </row>
    <row r="782" spans="20:29" x14ac:dyDescent="0.35">
      <c r="T782" s="38"/>
      <c r="U782" s="38"/>
      <c r="V782" s="38"/>
      <c r="W782" s="38"/>
      <c r="Y782" s="19"/>
      <c r="Z782" s="19"/>
      <c r="AA782" s="20"/>
      <c r="AB782" s="20"/>
      <c r="AC782" s="20"/>
    </row>
    <row r="783" spans="20:29" x14ac:dyDescent="0.35">
      <c r="T783" s="38"/>
      <c r="U783" s="38"/>
      <c r="V783" s="38"/>
      <c r="W783" s="38"/>
      <c r="Y783" s="19"/>
      <c r="Z783" s="19"/>
      <c r="AA783" s="20"/>
      <c r="AB783" s="20"/>
      <c r="AC783" s="20"/>
    </row>
    <row r="784" spans="20:29" x14ac:dyDescent="0.35">
      <c r="T784" s="38"/>
      <c r="U784" s="38"/>
      <c r="V784" s="38"/>
      <c r="W784" s="38"/>
      <c r="Y784" s="19"/>
      <c r="Z784" s="19"/>
      <c r="AA784" s="20"/>
      <c r="AB784" s="20"/>
      <c r="AC784" s="20"/>
    </row>
    <row r="785" spans="20:29" x14ac:dyDescent="0.35">
      <c r="T785" s="38"/>
      <c r="U785" s="38"/>
      <c r="V785" s="38"/>
      <c r="W785" s="38"/>
      <c r="Y785" s="19"/>
      <c r="Z785" s="19"/>
      <c r="AA785" s="20"/>
      <c r="AB785" s="20"/>
      <c r="AC785" s="20"/>
    </row>
    <row r="786" spans="20:29" x14ac:dyDescent="0.35">
      <c r="T786" s="38"/>
      <c r="U786" s="38"/>
      <c r="V786" s="38"/>
      <c r="W786" s="38"/>
      <c r="Y786" s="19"/>
      <c r="Z786" s="19"/>
      <c r="AA786" s="20"/>
      <c r="AB786" s="20"/>
      <c r="AC786" s="20"/>
    </row>
    <row r="787" spans="20:29" x14ac:dyDescent="0.35">
      <c r="T787" s="38"/>
      <c r="U787" s="38"/>
      <c r="V787" s="38"/>
      <c r="W787" s="38"/>
      <c r="Y787" s="19"/>
      <c r="Z787" s="19"/>
      <c r="AA787" s="20"/>
      <c r="AB787" s="20"/>
      <c r="AC787" s="20"/>
    </row>
    <row r="788" spans="20:29" x14ac:dyDescent="0.35">
      <c r="T788" s="38"/>
      <c r="U788" s="38"/>
      <c r="V788" s="38"/>
      <c r="W788" s="38"/>
      <c r="Y788" s="19"/>
      <c r="Z788" s="19"/>
      <c r="AA788" s="20"/>
      <c r="AB788" s="20"/>
      <c r="AC788" s="20"/>
    </row>
    <row r="789" spans="20:29" x14ac:dyDescent="0.35">
      <c r="T789" s="38"/>
      <c r="U789" s="38"/>
      <c r="V789" s="38"/>
      <c r="W789" s="38"/>
      <c r="Y789" s="19"/>
      <c r="Z789" s="19"/>
      <c r="AA789" s="20"/>
      <c r="AB789" s="20"/>
      <c r="AC789" s="20"/>
    </row>
    <row r="790" spans="20:29" x14ac:dyDescent="0.35">
      <c r="T790" s="38"/>
      <c r="U790" s="38"/>
      <c r="V790" s="38"/>
      <c r="W790" s="38"/>
      <c r="Y790" s="19"/>
      <c r="Z790" s="19"/>
      <c r="AA790" s="20"/>
      <c r="AB790" s="20"/>
      <c r="AC790" s="20"/>
    </row>
    <row r="791" spans="20:29" x14ac:dyDescent="0.35">
      <c r="T791" s="38"/>
      <c r="U791" s="38"/>
      <c r="V791" s="38"/>
      <c r="W791" s="38"/>
      <c r="Y791" s="19"/>
      <c r="Z791" s="19"/>
      <c r="AA791" s="20"/>
      <c r="AB791" s="20"/>
      <c r="AC791" s="20"/>
    </row>
    <row r="792" spans="20:29" x14ac:dyDescent="0.35">
      <c r="T792" s="38"/>
      <c r="U792" s="38"/>
      <c r="V792" s="38"/>
      <c r="W792" s="38"/>
      <c r="Y792" s="19"/>
      <c r="Z792" s="19"/>
      <c r="AA792" s="20"/>
      <c r="AB792" s="20"/>
      <c r="AC792" s="20"/>
    </row>
    <row r="793" spans="20:29" x14ac:dyDescent="0.35">
      <c r="T793" s="38"/>
      <c r="U793" s="38"/>
      <c r="V793" s="38"/>
      <c r="W793" s="38"/>
      <c r="Y793" s="19"/>
      <c r="Z793" s="19"/>
      <c r="AA793" s="20"/>
      <c r="AB793" s="20"/>
      <c r="AC793" s="20"/>
    </row>
    <row r="794" spans="20:29" x14ac:dyDescent="0.35">
      <c r="T794" s="38"/>
      <c r="U794" s="38"/>
      <c r="V794" s="38"/>
      <c r="W794" s="38"/>
      <c r="Y794" s="19"/>
      <c r="Z794" s="19"/>
      <c r="AA794" s="20"/>
      <c r="AB794" s="20"/>
      <c r="AC794" s="20"/>
    </row>
    <row r="795" spans="20:29" x14ac:dyDescent="0.35">
      <c r="T795" s="38"/>
      <c r="U795" s="38"/>
      <c r="V795" s="38"/>
      <c r="W795" s="38"/>
      <c r="Y795" s="19"/>
      <c r="Z795" s="19"/>
      <c r="AA795" s="20"/>
      <c r="AB795" s="20"/>
      <c r="AC795" s="20"/>
    </row>
    <row r="796" spans="20:29" x14ac:dyDescent="0.35">
      <c r="T796" s="38"/>
      <c r="U796" s="38"/>
      <c r="V796" s="38"/>
      <c r="W796" s="38"/>
      <c r="Y796" s="19"/>
      <c r="Z796" s="19"/>
      <c r="AA796" s="20"/>
      <c r="AB796" s="20"/>
      <c r="AC796" s="20"/>
    </row>
    <row r="797" spans="20:29" x14ac:dyDescent="0.35">
      <c r="T797" s="38"/>
      <c r="U797" s="38"/>
      <c r="V797" s="38"/>
      <c r="W797" s="38"/>
      <c r="Y797" s="19"/>
      <c r="Z797" s="19"/>
      <c r="AA797" s="20"/>
      <c r="AB797" s="20"/>
      <c r="AC797" s="20"/>
    </row>
    <row r="798" spans="20:29" x14ac:dyDescent="0.35">
      <c r="T798" s="38"/>
      <c r="U798" s="38"/>
      <c r="V798" s="38"/>
      <c r="W798" s="38"/>
      <c r="Y798" s="19"/>
      <c r="Z798" s="19"/>
      <c r="AA798" s="20"/>
      <c r="AB798" s="20"/>
      <c r="AC798" s="20"/>
    </row>
    <row r="799" spans="20:29" x14ac:dyDescent="0.35">
      <c r="T799" s="38"/>
      <c r="U799" s="38"/>
      <c r="V799" s="38"/>
      <c r="W799" s="38"/>
      <c r="Y799" s="19"/>
      <c r="Z799" s="19"/>
      <c r="AA799" s="20"/>
      <c r="AB799" s="20"/>
      <c r="AC799" s="20"/>
    </row>
    <row r="800" spans="20:29" x14ac:dyDescent="0.35">
      <c r="T800" s="38"/>
      <c r="U800" s="38"/>
      <c r="V800" s="38"/>
      <c r="W800" s="38"/>
      <c r="Y800" s="19"/>
      <c r="Z800" s="19"/>
      <c r="AA800" s="20"/>
      <c r="AB800" s="20"/>
      <c r="AC800" s="20"/>
    </row>
    <row r="801" spans="20:29" x14ac:dyDescent="0.35">
      <c r="T801" s="38"/>
      <c r="U801" s="38"/>
      <c r="V801" s="38"/>
      <c r="W801" s="38"/>
      <c r="Y801" s="19"/>
      <c r="Z801" s="19"/>
      <c r="AA801" s="20"/>
      <c r="AB801" s="20"/>
      <c r="AC801" s="20"/>
    </row>
    <row r="802" spans="20:29" x14ac:dyDescent="0.35">
      <c r="T802" s="38"/>
      <c r="U802" s="38"/>
      <c r="V802" s="38"/>
      <c r="W802" s="38"/>
      <c r="Y802" s="19"/>
      <c r="Z802" s="19"/>
      <c r="AA802" s="20"/>
      <c r="AB802" s="20"/>
      <c r="AC802" s="20"/>
    </row>
    <row r="803" spans="20:29" x14ac:dyDescent="0.35">
      <c r="T803" s="38"/>
      <c r="U803" s="38"/>
      <c r="V803" s="38"/>
      <c r="W803" s="38"/>
      <c r="Y803" s="19"/>
      <c r="Z803" s="19"/>
      <c r="AA803" s="20"/>
      <c r="AB803" s="20"/>
      <c r="AC803" s="20"/>
    </row>
    <row r="804" spans="20:29" x14ac:dyDescent="0.35">
      <c r="T804" s="38"/>
      <c r="U804" s="38"/>
      <c r="V804" s="38"/>
      <c r="W804" s="38"/>
      <c r="Y804" s="19"/>
      <c r="Z804" s="19"/>
      <c r="AA804" s="20"/>
      <c r="AB804" s="20"/>
      <c r="AC804" s="20"/>
    </row>
    <row r="805" spans="20:29" x14ac:dyDescent="0.35">
      <c r="T805" s="38"/>
      <c r="U805" s="38"/>
      <c r="V805" s="38"/>
      <c r="W805" s="38"/>
      <c r="Y805" s="19"/>
      <c r="Z805" s="19"/>
      <c r="AA805" s="20"/>
      <c r="AB805" s="20"/>
      <c r="AC805" s="20"/>
    </row>
    <row r="806" spans="20:29" x14ac:dyDescent="0.35">
      <c r="T806" s="38"/>
      <c r="U806" s="38"/>
      <c r="V806" s="38"/>
      <c r="W806" s="38"/>
      <c r="Y806" s="19"/>
      <c r="Z806" s="19"/>
      <c r="AA806" s="20"/>
      <c r="AB806" s="20"/>
      <c r="AC806" s="20"/>
    </row>
    <row r="807" spans="20:29" x14ac:dyDescent="0.35">
      <c r="T807" s="38"/>
      <c r="U807" s="38"/>
      <c r="V807" s="38"/>
      <c r="W807" s="38"/>
      <c r="Y807" s="19"/>
      <c r="Z807" s="19"/>
      <c r="AA807" s="20"/>
      <c r="AB807" s="20"/>
      <c r="AC807" s="20"/>
    </row>
    <row r="808" spans="20:29" x14ac:dyDescent="0.35">
      <c r="T808" s="38"/>
      <c r="U808" s="38"/>
      <c r="V808" s="38"/>
      <c r="W808" s="38"/>
      <c r="Y808" s="19"/>
      <c r="Z808" s="19"/>
      <c r="AA808" s="20"/>
      <c r="AB808" s="20"/>
      <c r="AC808" s="20"/>
    </row>
    <row r="809" spans="20:29" x14ac:dyDescent="0.35">
      <c r="T809" s="38"/>
      <c r="U809" s="38"/>
      <c r="V809" s="38"/>
      <c r="W809" s="38"/>
      <c r="Y809" s="19"/>
      <c r="Z809" s="19"/>
      <c r="AA809" s="20"/>
      <c r="AB809" s="20"/>
      <c r="AC809" s="20"/>
    </row>
    <row r="810" spans="20:29" x14ac:dyDescent="0.35">
      <c r="T810" s="38"/>
      <c r="U810" s="38"/>
      <c r="V810" s="38"/>
      <c r="W810" s="38"/>
      <c r="Y810" s="19"/>
      <c r="Z810" s="19"/>
      <c r="AA810" s="20"/>
      <c r="AB810" s="20"/>
      <c r="AC810" s="20"/>
    </row>
    <row r="811" spans="20:29" x14ac:dyDescent="0.35">
      <c r="T811" s="38"/>
      <c r="U811" s="38"/>
      <c r="V811" s="38"/>
      <c r="W811" s="38"/>
      <c r="Y811" s="19"/>
      <c r="Z811" s="19"/>
      <c r="AA811" s="20"/>
      <c r="AB811" s="20"/>
      <c r="AC811" s="20"/>
    </row>
    <row r="812" spans="20:29" x14ac:dyDescent="0.35">
      <c r="T812" s="38"/>
      <c r="U812" s="38"/>
      <c r="V812" s="38"/>
      <c r="W812" s="38"/>
      <c r="Y812" s="19"/>
      <c r="Z812" s="19"/>
      <c r="AA812" s="20"/>
      <c r="AB812" s="20"/>
      <c r="AC812" s="20"/>
    </row>
    <row r="813" spans="20:29" x14ac:dyDescent="0.35">
      <c r="T813" s="38"/>
      <c r="U813" s="38"/>
      <c r="V813" s="38"/>
      <c r="W813" s="38"/>
      <c r="Y813" s="19"/>
      <c r="Z813" s="19"/>
      <c r="AA813" s="20"/>
      <c r="AB813" s="20"/>
      <c r="AC813" s="20"/>
    </row>
    <row r="814" spans="20:29" x14ac:dyDescent="0.35">
      <c r="T814" s="38"/>
      <c r="U814" s="38"/>
      <c r="V814" s="38"/>
      <c r="W814" s="38"/>
      <c r="Y814" s="19"/>
      <c r="Z814" s="19"/>
      <c r="AA814" s="20"/>
      <c r="AB814" s="20"/>
      <c r="AC814" s="20"/>
    </row>
    <row r="815" spans="20:29" x14ac:dyDescent="0.35">
      <c r="T815" s="38"/>
      <c r="U815" s="38"/>
      <c r="V815" s="38"/>
      <c r="W815" s="38"/>
      <c r="Y815" s="19"/>
      <c r="Z815" s="19"/>
      <c r="AA815" s="20"/>
      <c r="AB815" s="20"/>
      <c r="AC815" s="20"/>
    </row>
    <row r="816" spans="20:29" x14ac:dyDescent="0.35">
      <c r="T816" s="38"/>
      <c r="U816" s="38"/>
      <c r="V816" s="38"/>
      <c r="W816" s="38"/>
      <c r="Y816" s="19"/>
      <c r="Z816" s="19"/>
      <c r="AA816" s="20"/>
      <c r="AB816" s="20"/>
      <c r="AC816" s="20"/>
    </row>
    <row r="817" spans="20:29" x14ac:dyDescent="0.35">
      <c r="T817" s="38"/>
      <c r="U817" s="38"/>
      <c r="V817" s="38"/>
      <c r="W817" s="38"/>
      <c r="Y817" s="19"/>
      <c r="Z817" s="19"/>
      <c r="AA817" s="20"/>
      <c r="AB817" s="20"/>
      <c r="AC817" s="20"/>
    </row>
    <row r="818" spans="20:29" x14ac:dyDescent="0.35">
      <c r="T818" s="38"/>
      <c r="U818" s="38"/>
      <c r="V818" s="38"/>
      <c r="W818" s="38"/>
      <c r="Y818" s="19"/>
      <c r="Z818" s="19"/>
      <c r="AA818" s="20"/>
      <c r="AB818" s="20"/>
      <c r="AC818" s="20"/>
    </row>
    <row r="819" spans="20:29" x14ac:dyDescent="0.35">
      <c r="T819" s="38"/>
      <c r="U819" s="38"/>
      <c r="V819" s="38"/>
      <c r="W819" s="38"/>
      <c r="Y819" s="19"/>
      <c r="Z819" s="19"/>
      <c r="AA819" s="20"/>
      <c r="AB819" s="20"/>
      <c r="AC819" s="20"/>
    </row>
    <row r="820" spans="20:29" x14ac:dyDescent="0.35">
      <c r="T820" s="38"/>
      <c r="U820" s="38"/>
      <c r="V820" s="38"/>
      <c r="W820" s="38"/>
      <c r="Y820" s="19"/>
      <c r="Z820" s="19"/>
      <c r="AA820" s="20"/>
      <c r="AB820" s="20"/>
      <c r="AC820" s="20"/>
    </row>
    <row r="821" spans="20:29" x14ac:dyDescent="0.35">
      <c r="T821" s="38"/>
      <c r="U821" s="38"/>
      <c r="V821" s="38"/>
      <c r="W821" s="38"/>
      <c r="Y821" s="19"/>
      <c r="Z821" s="19"/>
      <c r="AA821" s="20"/>
      <c r="AB821" s="20"/>
      <c r="AC821" s="20"/>
    </row>
    <row r="822" spans="20:29" x14ac:dyDescent="0.35">
      <c r="T822" s="38"/>
      <c r="U822" s="38"/>
      <c r="V822" s="38"/>
      <c r="W822" s="38"/>
      <c r="Y822" s="19"/>
      <c r="Z822" s="19"/>
      <c r="AA822" s="20"/>
      <c r="AB822" s="20"/>
      <c r="AC822" s="20"/>
    </row>
    <row r="823" spans="20:29" x14ac:dyDescent="0.35">
      <c r="T823" s="38"/>
      <c r="U823" s="38"/>
      <c r="V823" s="38"/>
      <c r="W823" s="38"/>
      <c r="Y823" s="19"/>
      <c r="Z823" s="19"/>
      <c r="AA823" s="20"/>
      <c r="AB823" s="20"/>
      <c r="AC823" s="20"/>
    </row>
    <row r="824" spans="20:29" x14ac:dyDescent="0.35">
      <c r="T824" s="38"/>
      <c r="U824" s="38"/>
      <c r="V824" s="38"/>
      <c r="W824" s="38"/>
      <c r="Y824" s="19"/>
      <c r="Z824" s="19"/>
      <c r="AA824" s="20"/>
      <c r="AB824" s="20"/>
      <c r="AC824" s="20"/>
    </row>
    <row r="825" spans="20:29" x14ac:dyDescent="0.35">
      <c r="T825" s="38"/>
      <c r="U825" s="38"/>
      <c r="V825" s="38"/>
      <c r="W825" s="38"/>
      <c r="Y825" s="19"/>
      <c r="Z825" s="19"/>
      <c r="AA825" s="20"/>
      <c r="AB825" s="20"/>
      <c r="AC825" s="20"/>
    </row>
    <row r="826" spans="20:29" x14ac:dyDescent="0.35">
      <c r="T826" s="38"/>
      <c r="U826" s="38"/>
      <c r="V826" s="38"/>
      <c r="W826" s="38"/>
      <c r="Y826" s="19"/>
      <c r="Z826" s="19"/>
      <c r="AA826" s="20"/>
      <c r="AB826" s="20"/>
      <c r="AC826" s="20"/>
    </row>
    <row r="827" spans="20:29" x14ac:dyDescent="0.35">
      <c r="T827" s="38"/>
      <c r="U827" s="38"/>
      <c r="V827" s="38"/>
      <c r="W827" s="38"/>
      <c r="Y827" s="19"/>
      <c r="Z827" s="19"/>
      <c r="AA827" s="20"/>
      <c r="AB827" s="20"/>
      <c r="AC827" s="20"/>
    </row>
    <row r="828" spans="20:29" x14ac:dyDescent="0.35">
      <c r="T828" s="38"/>
      <c r="U828" s="38"/>
      <c r="V828" s="38"/>
      <c r="W828" s="38"/>
      <c r="Y828" s="19"/>
      <c r="Z828" s="19"/>
      <c r="AA828" s="20"/>
      <c r="AB828" s="20"/>
      <c r="AC828" s="20"/>
    </row>
    <row r="829" spans="20:29" x14ac:dyDescent="0.35">
      <c r="T829" s="38"/>
      <c r="U829" s="38"/>
      <c r="V829" s="38"/>
      <c r="W829" s="38"/>
      <c r="Y829" s="19"/>
      <c r="Z829" s="19"/>
      <c r="AA829" s="20"/>
      <c r="AB829" s="20"/>
      <c r="AC829" s="20"/>
    </row>
    <row r="830" spans="20:29" x14ac:dyDescent="0.35">
      <c r="T830" s="38"/>
      <c r="U830" s="38"/>
      <c r="V830" s="38"/>
      <c r="W830" s="38"/>
      <c r="Y830" s="19"/>
      <c r="Z830" s="19"/>
      <c r="AA830" s="20"/>
      <c r="AB830" s="20"/>
      <c r="AC830" s="20"/>
    </row>
    <row r="831" spans="20:29" x14ac:dyDescent="0.35">
      <c r="T831" s="38"/>
      <c r="U831" s="38"/>
      <c r="V831" s="38"/>
      <c r="W831" s="38"/>
      <c r="Y831" s="19"/>
      <c r="Z831" s="19"/>
      <c r="AA831" s="20"/>
      <c r="AB831" s="20"/>
      <c r="AC831" s="20"/>
    </row>
    <row r="832" spans="20:29" x14ac:dyDescent="0.35">
      <c r="T832" s="38"/>
      <c r="U832" s="38"/>
      <c r="V832" s="38"/>
      <c r="W832" s="38"/>
      <c r="Y832" s="19"/>
      <c r="Z832" s="19"/>
      <c r="AA832" s="20"/>
      <c r="AB832" s="20"/>
      <c r="AC832" s="20"/>
    </row>
    <row r="833" spans="20:29" x14ac:dyDescent="0.35">
      <c r="T833" s="38"/>
      <c r="U833" s="38"/>
      <c r="V833" s="38"/>
      <c r="W833" s="38"/>
      <c r="Y833" s="19"/>
      <c r="Z833" s="19"/>
      <c r="AA833" s="20"/>
      <c r="AB833" s="20"/>
      <c r="AC833" s="20"/>
    </row>
    <row r="834" spans="20:29" x14ac:dyDescent="0.35">
      <c r="T834" s="38"/>
      <c r="U834" s="38"/>
      <c r="V834" s="38"/>
      <c r="W834" s="38"/>
      <c r="Y834" s="19"/>
      <c r="Z834" s="19"/>
      <c r="AA834" s="20"/>
      <c r="AB834" s="20"/>
      <c r="AC834" s="20"/>
    </row>
    <row r="835" spans="20:29" x14ac:dyDescent="0.35">
      <c r="T835" s="38"/>
      <c r="U835" s="38"/>
      <c r="V835" s="38"/>
      <c r="W835" s="38"/>
      <c r="Y835" s="19"/>
      <c r="Z835" s="19"/>
      <c r="AA835" s="20"/>
      <c r="AB835" s="20"/>
      <c r="AC835" s="20"/>
    </row>
    <row r="836" spans="20:29" x14ac:dyDescent="0.35">
      <c r="T836" s="38"/>
      <c r="U836" s="38"/>
      <c r="V836" s="38"/>
      <c r="W836" s="38"/>
      <c r="Y836" s="19"/>
      <c r="Z836" s="19"/>
      <c r="AA836" s="20"/>
      <c r="AB836" s="20"/>
      <c r="AC836" s="20"/>
    </row>
    <row r="837" spans="20:29" x14ac:dyDescent="0.35">
      <c r="T837" s="38"/>
      <c r="U837" s="38"/>
      <c r="V837" s="38"/>
      <c r="W837" s="38"/>
      <c r="Y837" s="19"/>
      <c r="Z837" s="19"/>
      <c r="AA837" s="20"/>
      <c r="AB837" s="20"/>
      <c r="AC837" s="20"/>
    </row>
    <row r="838" spans="20:29" x14ac:dyDescent="0.35">
      <c r="T838" s="38"/>
      <c r="U838" s="38"/>
      <c r="V838" s="38"/>
      <c r="W838" s="38"/>
      <c r="Y838" s="19"/>
      <c r="Z838" s="19"/>
      <c r="AA838" s="20"/>
      <c r="AB838" s="20"/>
      <c r="AC838" s="20"/>
    </row>
    <row r="839" spans="20:29" x14ac:dyDescent="0.35">
      <c r="T839" s="38"/>
      <c r="U839" s="38"/>
      <c r="V839" s="38"/>
      <c r="W839" s="38"/>
      <c r="Y839" s="19"/>
      <c r="Z839" s="19"/>
      <c r="AA839" s="20"/>
      <c r="AB839" s="20"/>
      <c r="AC839" s="20"/>
    </row>
    <row r="840" spans="20:29" x14ac:dyDescent="0.35">
      <c r="T840" s="38"/>
      <c r="U840" s="38"/>
      <c r="V840" s="38"/>
      <c r="W840" s="38"/>
      <c r="Y840" s="19"/>
      <c r="Z840" s="19"/>
      <c r="AA840" s="20"/>
      <c r="AB840" s="20"/>
      <c r="AC840" s="20"/>
    </row>
    <row r="841" spans="20:29" x14ac:dyDescent="0.35">
      <c r="T841" s="38"/>
      <c r="U841" s="38"/>
      <c r="V841" s="38"/>
      <c r="W841" s="38"/>
      <c r="Y841" s="19"/>
      <c r="Z841" s="19"/>
      <c r="AA841" s="20"/>
      <c r="AB841" s="20"/>
      <c r="AC841" s="20"/>
    </row>
    <row r="842" spans="20:29" x14ac:dyDescent="0.35">
      <c r="T842" s="38"/>
      <c r="U842" s="38"/>
      <c r="V842" s="38"/>
      <c r="W842" s="38"/>
      <c r="Y842" s="19"/>
      <c r="Z842" s="19"/>
      <c r="AA842" s="20"/>
      <c r="AB842" s="20"/>
      <c r="AC842" s="20"/>
    </row>
    <row r="843" spans="20:29" x14ac:dyDescent="0.35">
      <c r="T843" s="38"/>
      <c r="U843" s="38"/>
      <c r="V843" s="38"/>
      <c r="W843" s="38"/>
      <c r="Y843" s="19"/>
      <c r="Z843" s="19"/>
      <c r="AA843" s="20"/>
      <c r="AB843" s="20"/>
      <c r="AC843" s="20"/>
    </row>
    <row r="844" spans="20:29" x14ac:dyDescent="0.35">
      <c r="T844" s="38"/>
      <c r="U844" s="38"/>
      <c r="V844" s="38"/>
      <c r="W844" s="38"/>
      <c r="Y844" s="19"/>
      <c r="Z844" s="19"/>
      <c r="AA844" s="20"/>
      <c r="AB844" s="20"/>
      <c r="AC844" s="20"/>
    </row>
    <row r="845" spans="20:29" x14ac:dyDescent="0.35">
      <c r="T845" s="38"/>
      <c r="U845" s="38"/>
      <c r="V845" s="38"/>
      <c r="W845" s="38"/>
      <c r="Y845" s="19"/>
      <c r="Z845" s="19"/>
      <c r="AA845" s="20"/>
      <c r="AB845" s="20"/>
      <c r="AC845" s="20"/>
    </row>
    <row r="846" spans="20:29" x14ac:dyDescent="0.35">
      <c r="T846" s="38"/>
      <c r="U846" s="38"/>
      <c r="V846" s="38"/>
      <c r="W846" s="38"/>
      <c r="Y846" s="19"/>
      <c r="Z846" s="19"/>
      <c r="AA846" s="20"/>
      <c r="AB846" s="20"/>
      <c r="AC846" s="20"/>
    </row>
    <row r="847" spans="20:29" x14ac:dyDescent="0.35">
      <c r="T847" s="38"/>
      <c r="U847" s="38"/>
      <c r="V847" s="38"/>
      <c r="W847" s="38"/>
      <c r="Y847" s="19"/>
      <c r="Z847" s="19"/>
      <c r="AA847" s="20"/>
      <c r="AB847" s="20"/>
      <c r="AC847" s="20"/>
    </row>
    <row r="848" spans="20:29" x14ac:dyDescent="0.35">
      <c r="T848" s="38"/>
      <c r="U848" s="38"/>
      <c r="V848" s="38"/>
      <c r="W848" s="38"/>
      <c r="Y848" s="19"/>
      <c r="Z848" s="19"/>
      <c r="AA848" s="20"/>
      <c r="AB848" s="20"/>
      <c r="AC848" s="20"/>
    </row>
    <row r="849" spans="20:29" x14ac:dyDescent="0.35">
      <c r="T849" s="38"/>
      <c r="U849" s="38"/>
      <c r="V849" s="38"/>
      <c r="W849" s="38"/>
      <c r="Y849" s="19"/>
      <c r="Z849" s="19"/>
      <c r="AA849" s="20"/>
      <c r="AB849" s="20"/>
      <c r="AC849" s="20"/>
    </row>
    <row r="850" spans="20:29" x14ac:dyDescent="0.35">
      <c r="T850" s="38"/>
      <c r="U850" s="38"/>
      <c r="V850" s="38"/>
      <c r="W850" s="38"/>
      <c r="Y850" s="19"/>
      <c r="Z850" s="19"/>
      <c r="AA850" s="20"/>
      <c r="AB850" s="20"/>
      <c r="AC850" s="20"/>
    </row>
    <row r="851" spans="20:29" x14ac:dyDescent="0.35">
      <c r="T851" s="38"/>
      <c r="U851" s="38"/>
      <c r="V851" s="38"/>
      <c r="W851" s="38"/>
      <c r="Y851" s="19"/>
      <c r="Z851" s="19"/>
      <c r="AA851" s="20"/>
      <c r="AB851" s="20"/>
      <c r="AC851" s="20"/>
    </row>
    <row r="852" spans="20:29" x14ac:dyDescent="0.35">
      <c r="T852" s="38"/>
      <c r="U852" s="38"/>
      <c r="V852" s="38"/>
      <c r="W852" s="38"/>
      <c r="Y852" s="19"/>
      <c r="Z852" s="19"/>
      <c r="AA852" s="20"/>
      <c r="AB852" s="20"/>
      <c r="AC852" s="20"/>
    </row>
    <row r="853" spans="20:29" x14ac:dyDescent="0.35">
      <c r="T853" s="38"/>
      <c r="U853" s="38"/>
      <c r="V853" s="38"/>
      <c r="W853" s="38"/>
      <c r="Y853" s="19"/>
      <c r="Z853" s="19"/>
      <c r="AA853" s="20"/>
      <c r="AB853" s="20"/>
      <c r="AC853" s="20"/>
    </row>
    <row r="854" spans="20:29" x14ac:dyDescent="0.35">
      <c r="T854" s="38"/>
      <c r="U854" s="38"/>
      <c r="V854" s="38"/>
      <c r="W854" s="38"/>
      <c r="Y854" s="19"/>
      <c r="Z854" s="19"/>
      <c r="AA854" s="20"/>
      <c r="AB854" s="20"/>
      <c r="AC854" s="20"/>
    </row>
    <row r="855" spans="20:29" x14ac:dyDescent="0.35">
      <c r="T855" s="38"/>
      <c r="U855" s="38"/>
      <c r="V855" s="38"/>
      <c r="W855" s="38"/>
      <c r="Y855" s="19"/>
      <c r="Z855" s="19"/>
      <c r="AA855" s="20"/>
      <c r="AB855" s="20"/>
      <c r="AC855" s="20"/>
    </row>
    <row r="856" spans="20:29" x14ac:dyDescent="0.35">
      <c r="T856" s="38"/>
      <c r="U856" s="38"/>
      <c r="V856" s="38"/>
      <c r="W856" s="38"/>
      <c r="Y856" s="19"/>
      <c r="Z856" s="19"/>
      <c r="AA856" s="20"/>
      <c r="AB856" s="20"/>
      <c r="AC856" s="20"/>
    </row>
    <row r="857" spans="20:29" x14ac:dyDescent="0.35">
      <c r="T857" s="38"/>
      <c r="U857" s="38"/>
      <c r="V857" s="38"/>
      <c r="W857" s="38"/>
      <c r="Y857" s="19"/>
      <c r="Z857" s="19"/>
      <c r="AA857" s="20"/>
      <c r="AB857" s="20"/>
      <c r="AC857" s="20"/>
    </row>
    <row r="858" spans="20:29" x14ac:dyDescent="0.35">
      <c r="T858" s="38"/>
      <c r="U858" s="38"/>
      <c r="V858" s="38"/>
      <c r="W858" s="38"/>
      <c r="Y858" s="19"/>
      <c r="Z858" s="19"/>
      <c r="AA858" s="20"/>
      <c r="AB858" s="20"/>
      <c r="AC858" s="20"/>
    </row>
    <row r="859" spans="20:29" x14ac:dyDescent="0.35">
      <c r="T859" s="38"/>
      <c r="U859" s="38"/>
      <c r="V859" s="38"/>
      <c r="W859" s="38"/>
      <c r="Y859" s="19"/>
      <c r="Z859" s="19"/>
      <c r="AA859" s="20"/>
      <c r="AB859" s="20"/>
      <c r="AC859" s="20"/>
    </row>
    <row r="860" spans="20:29" x14ac:dyDescent="0.35">
      <c r="T860" s="38"/>
      <c r="U860" s="38"/>
      <c r="V860" s="38"/>
      <c r="W860" s="38"/>
      <c r="Y860" s="19"/>
      <c r="Z860" s="19"/>
      <c r="AA860" s="20"/>
      <c r="AB860" s="20"/>
      <c r="AC860" s="20"/>
    </row>
    <row r="861" spans="20:29" x14ac:dyDescent="0.35">
      <c r="T861" s="38"/>
      <c r="U861" s="38"/>
      <c r="V861" s="38"/>
      <c r="W861" s="38"/>
      <c r="Y861" s="19"/>
      <c r="Z861" s="19"/>
      <c r="AA861" s="20"/>
      <c r="AB861" s="20"/>
      <c r="AC861" s="20"/>
    </row>
    <row r="862" spans="20:29" x14ac:dyDescent="0.35">
      <c r="T862" s="38"/>
      <c r="U862" s="38"/>
      <c r="V862" s="38"/>
      <c r="W862" s="38"/>
      <c r="Y862" s="19"/>
      <c r="Z862" s="19"/>
      <c r="AA862" s="20"/>
      <c r="AB862" s="20"/>
      <c r="AC862" s="20"/>
    </row>
    <row r="863" spans="20:29" x14ac:dyDescent="0.35">
      <c r="T863" s="38"/>
      <c r="U863" s="38"/>
      <c r="V863" s="38"/>
      <c r="W863" s="38"/>
      <c r="Y863" s="19"/>
      <c r="Z863" s="19"/>
      <c r="AA863" s="20"/>
      <c r="AB863" s="20"/>
      <c r="AC863" s="20"/>
    </row>
    <row r="864" spans="20:29" x14ac:dyDescent="0.35">
      <c r="T864" s="38"/>
      <c r="U864" s="38"/>
      <c r="V864" s="38"/>
      <c r="W864" s="38"/>
      <c r="Y864" s="19"/>
      <c r="Z864" s="19"/>
      <c r="AA864" s="20"/>
      <c r="AB864" s="20"/>
      <c r="AC864" s="20"/>
    </row>
    <row r="865" spans="20:29" x14ac:dyDescent="0.35">
      <c r="T865" s="38"/>
      <c r="U865" s="38"/>
      <c r="V865" s="38"/>
      <c r="W865" s="38"/>
      <c r="Y865" s="19"/>
      <c r="Z865" s="19"/>
      <c r="AA865" s="20"/>
      <c r="AB865" s="20"/>
      <c r="AC865" s="20"/>
    </row>
    <row r="866" spans="20:29" x14ac:dyDescent="0.35">
      <c r="T866" s="38"/>
      <c r="U866" s="38"/>
      <c r="V866" s="38"/>
      <c r="W866" s="38"/>
      <c r="Y866" s="19"/>
      <c r="Z866" s="19"/>
      <c r="AA866" s="20"/>
      <c r="AB866" s="20"/>
      <c r="AC866" s="20"/>
    </row>
    <row r="867" spans="20:29" x14ac:dyDescent="0.35">
      <c r="T867" s="38"/>
      <c r="U867" s="38"/>
      <c r="V867" s="38"/>
      <c r="W867" s="38"/>
      <c r="Y867" s="19"/>
      <c r="Z867" s="19"/>
      <c r="AA867" s="20"/>
      <c r="AB867" s="20"/>
      <c r="AC867" s="20"/>
    </row>
    <row r="868" spans="20:29" x14ac:dyDescent="0.35">
      <c r="T868" s="38"/>
      <c r="U868" s="38"/>
      <c r="V868" s="38"/>
      <c r="W868" s="38"/>
      <c r="Y868" s="19"/>
      <c r="Z868" s="19"/>
      <c r="AA868" s="20"/>
      <c r="AB868" s="20"/>
      <c r="AC868" s="20"/>
    </row>
    <row r="869" spans="20:29" x14ac:dyDescent="0.35">
      <c r="T869" s="38"/>
      <c r="U869" s="38"/>
      <c r="V869" s="38"/>
      <c r="W869" s="38"/>
      <c r="Y869" s="19"/>
      <c r="Z869" s="19"/>
      <c r="AA869" s="20"/>
      <c r="AB869" s="20"/>
      <c r="AC869" s="20"/>
    </row>
    <row r="870" spans="20:29" x14ac:dyDescent="0.35">
      <c r="T870" s="38"/>
      <c r="U870" s="38"/>
      <c r="V870" s="38"/>
      <c r="W870" s="38"/>
      <c r="Y870" s="19"/>
      <c r="Z870" s="19"/>
      <c r="AA870" s="20"/>
      <c r="AB870" s="20"/>
      <c r="AC870" s="20"/>
    </row>
    <row r="871" spans="20:29" x14ac:dyDescent="0.35">
      <c r="T871" s="38"/>
      <c r="U871" s="38"/>
      <c r="V871" s="38"/>
      <c r="W871" s="38"/>
      <c r="Y871" s="19"/>
      <c r="Z871" s="19"/>
      <c r="AA871" s="20"/>
      <c r="AB871" s="20"/>
      <c r="AC871" s="20"/>
    </row>
    <row r="872" spans="20:29" x14ac:dyDescent="0.35">
      <c r="T872" s="38"/>
      <c r="U872" s="38"/>
      <c r="V872" s="38"/>
      <c r="W872" s="38"/>
      <c r="Y872" s="19"/>
      <c r="Z872" s="19"/>
      <c r="AA872" s="20"/>
      <c r="AB872" s="20"/>
      <c r="AC872" s="20"/>
    </row>
    <row r="873" spans="20:29" x14ac:dyDescent="0.35">
      <c r="T873" s="38"/>
      <c r="U873" s="38"/>
      <c r="V873" s="38"/>
      <c r="W873" s="38"/>
      <c r="Y873" s="19"/>
      <c r="Z873" s="19"/>
      <c r="AA873" s="20"/>
      <c r="AB873" s="20"/>
      <c r="AC873" s="20"/>
    </row>
    <row r="874" spans="20:29" x14ac:dyDescent="0.35">
      <c r="T874" s="38"/>
      <c r="U874" s="38"/>
      <c r="V874" s="38"/>
      <c r="W874" s="38"/>
      <c r="Y874" s="19"/>
      <c r="Z874" s="19"/>
      <c r="AA874" s="20"/>
      <c r="AB874" s="20"/>
      <c r="AC874" s="20"/>
    </row>
    <row r="875" spans="20:29" x14ac:dyDescent="0.35">
      <c r="T875" s="38"/>
      <c r="U875" s="38"/>
      <c r="V875" s="38"/>
      <c r="W875" s="38"/>
      <c r="Y875" s="19"/>
      <c r="Z875" s="19"/>
      <c r="AA875" s="20"/>
      <c r="AB875" s="20"/>
      <c r="AC875" s="20"/>
    </row>
    <row r="876" spans="20:29" x14ac:dyDescent="0.35">
      <c r="T876" s="38"/>
      <c r="U876" s="38"/>
      <c r="V876" s="38"/>
      <c r="W876" s="38"/>
      <c r="Y876" s="19"/>
      <c r="Z876" s="19"/>
      <c r="AA876" s="20"/>
      <c r="AB876" s="20"/>
      <c r="AC876" s="20"/>
    </row>
    <row r="877" spans="20:29" x14ac:dyDescent="0.35">
      <c r="T877" s="38"/>
      <c r="U877" s="38"/>
      <c r="V877" s="38"/>
      <c r="W877" s="38"/>
      <c r="Y877" s="19"/>
      <c r="Z877" s="19"/>
      <c r="AA877" s="20"/>
      <c r="AB877" s="20"/>
      <c r="AC877" s="20"/>
    </row>
    <row r="878" spans="20:29" x14ac:dyDescent="0.35">
      <c r="T878" s="38"/>
      <c r="U878" s="38"/>
      <c r="V878" s="38"/>
      <c r="W878" s="38"/>
      <c r="Y878" s="19"/>
      <c r="Z878" s="19"/>
      <c r="AA878" s="20"/>
      <c r="AB878" s="20"/>
      <c r="AC878" s="20"/>
    </row>
    <row r="879" spans="20:29" x14ac:dyDescent="0.35">
      <c r="T879" s="38"/>
      <c r="U879" s="38"/>
      <c r="V879" s="38"/>
      <c r="W879" s="38"/>
      <c r="Y879" s="19"/>
      <c r="Z879" s="19"/>
      <c r="AA879" s="20"/>
      <c r="AB879" s="20"/>
      <c r="AC879" s="20"/>
    </row>
    <row r="880" spans="20:29" x14ac:dyDescent="0.35">
      <c r="T880" s="38"/>
      <c r="U880" s="38"/>
      <c r="V880" s="38"/>
      <c r="W880" s="38"/>
      <c r="Y880" s="19"/>
      <c r="Z880" s="19"/>
      <c r="AA880" s="20"/>
      <c r="AB880" s="20"/>
      <c r="AC880" s="20"/>
    </row>
    <row r="881" spans="20:29" x14ac:dyDescent="0.35">
      <c r="T881" s="38"/>
      <c r="U881" s="38"/>
      <c r="V881" s="38"/>
      <c r="W881" s="38"/>
      <c r="Y881" s="19"/>
      <c r="Z881" s="19"/>
      <c r="AA881" s="20"/>
      <c r="AB881" s="20"/>
      <c r="AC881" s="20"/>
    </row>
    <row r="882" spans="20:29" x14ac:dyDescent="0.35">
      <c r="T882" s="38"/>
      <c r="U882" s="38"/>
      <c r="V882" s="38"/>
      <c r="W882" s="38"/>
      <c r="Y882" s="19"/>
      <c r="Z882" s="19"/>
      <c r="AA882" s="20"/>
      <c r="AB882" s="20"/>
      <c r="AC882" s="20"/>
    </row>
    <row r="883" spans="20:29" x14ac:dyDescent="0.35">
      <c r="T883" s="38"/>
      <c r="U883" s="38"/>
      <c r="V883" s="38"/>
      <c r="W883" s="38"/>
      <c r="Y883" s="19"/>
      <c r="Z883" s="19"/>
      <c r="AA883" s="20"/>
      <c r="AB883" s="20"/>
      <c r="AC883" s="20"/>
    </row>
    <row r="884" spans="20:29" x14ac:dyDescent="0.35">
      <c r="T884" s="38"/>
      <c r="U884" s="38"/>
      <c r="V884" s="38"/>
      <c r="W884" s="38"/>
      <c r="Y884" s="19"/>
      <c r="Z884" s="19"/>
      <c r="AA884" s="20"/>
      <c r="AB884" s="20"/>
      <c r="AC884" s="20"/>
    </row>
    <row r="885" spans="20:29" x14ac:dyDescent="0.35">
      <c r="T885" s="38"/>
      <c r="U885" s="38"/>
      <c r="V885" s="38"/>
      <c r="W885" s="38"/>
      <c r="Y885" s="19"/>
      <c r="Z885" s="19"/>
      <c r="AA885" s="20"/>
      <c r="AB885" s="20"/>
      <c r="AC885" s="20"/>
    </row>
    <row r="886" spans="20:29" x14ac:dyDescent="0.35">
      <c r="T886" s="38"/>
      <c r="U886" s="38"/>
      <c r="V886" s="38"/>
      <c r="W886" s="38"/>
      <c r="Y886" s="19"/>
      <c r="Z886" s="19"/>
      <c r="AA886" s="20"/>
      <c r="AB886" s="20"/>
      <c r="AC886" s="20"/>
    </row>
    <row r="887" spans="20:29" x14ac:dyDescent="0.35">
      <c r="T887" s="38"/>
      <c r="U887" s="38"/>
      <c r="V887" s="38"/>
      <c r="W887" s="38"/>
      <c r="Y887" s="19"/>
      <c r="Z887" s="19"/>
      <c r="AA887" s="20"/>
      <c r="AB887" s="20"/>
      <c r="AC887" s="20"/>
    </row>
    <row r="888" spans="20:29" x14ac:dyDescent="0.35">
      <c r="T888" s="38"/>
      <c r="U888" s="38"/>
      <c r="V888" s="38"/>
      <c r="W888" s="38"/>
      <c r="Y888" s="19"/>
      <c r="Z888" s="19"/>
      <c r="AA888" s="20"/>
      <c r="AB888" s="20"/>
      <c r="AC888" s="20"/>
    </row>
    <row r="889" spans="20:29" x14ac:dyDescent="0.35">
      <c r="T889" s="38"/>
      <c r="U889" s="38"/>
      <c r="V889" s="38"/>
      <c r="W889" s="38"/>
      <c r="Y889" s="19"/>
      <c r="Z889" s="19"/>
      <c r="AA889" s="20"/>
      <c r="AB889" s="20"/>
      <c r="AC889" s="20"/>
    </row>
    <row r="890" spans="20:29" x14ac:dyDescent="0.35">
      <c r="T890" s="38"/>
      <c r="U890" s="38"/>
      <c r="V890" s="38"/>
      <c r="W890" s="38"/>
      <c r="Y890" s="19"/>
      <c r="Z890" s="19"/>
      <c r="AA890" s="20"/>
      <c r="AB890" s="20"/>
      <c r="AC890" s="20"/>
    </row>
    <row r="891" spans="20:29" x14ac:dyDescent="0.35">
      <c r="T891" s="38"/>
      <c r="U891" s="38"/>
      <c r="V891" s="38"/>
      <c r="W891" s="38"/>
      <c r="Y891" s="19"/>
      <c r="Z891" s="19"/>
      <c r="AA891" s="20"/>
      <c r="AB891" s="20"/>
      <c r="AC891" s="20"/>
    </row>
    <row r="892" spans="20:29" x14ac:dyDescent="0.35">
      <c r="T892" s="38"/>
      <c r="U892" s="38"/>
      <c r="V892" s="38"/>
      <c r="W892" s="38"/>
      <c r="Y892" s="19"/>
      <c r="Z892" s="19"/>
      <c r="AA892" s="20"/>
      <c r="AB892" s="20"/>
      <c r="AC892" s="20"/>
    </row>
    <row r="893" spans="20:29" x14ac:dyDescent="0.35">
      <c r="T893" s="38"/>
      <c r="U893" s="38"/>
      <c r="V893" s="38"/>
      <c r="W893" s="38"/>
      <c r="Y893" s="19"/>
      <c r="Z893" s="19"/>
      <c r="AA893" s="20"/>
      <c r="AB893" s="20"/>
      <c r="AC893" s="20"/>
    </row>
    <row r="894" spans="20:29" x14ac:dyDescent="0.35">
      <c r="T894" s="38"/>
      <c r="U894" s="38"/>
      <c r="V894" s="38"/>
      <c r="W894" s="38"/>
      <c r="Y894" s="19"/>
      <c r="Z894" s="19"/>
      <c r="AA894" s="20"/>
      <c r="AB894" s="20"/>
      <c r="AC894" s="20"/>
    </row>
    <row r="895" spans="20:29" x14ac:dyDescent="0.35">
      <c r="T895" s="38"/>
      <c r="U895" s="38"/>
      <c r="V895" s="38"/>
      <c r="W895" s="38"/>
      <c r="Y895" s="19"/>
      <c r="Z895" s="19"/>
      <c r="AA895" s="20"/>
      <c r="AB895" s="20"/>
      <c r="AC895" s="20"/>
    </row>
    <row r="896" spans="20:29" x14ac:dyDescent="0.35">
      <c r="T896" s="38"/>
      <c r="U896" s="38"/>
      <c r="V896" s="38"/>
      <c r="W896" s="38"/>
      <c r="Y896" s="19"/>
      <c r="Z896" s="19"/>
      <c r="AA896" s="20"/>
      <c r="AB896" s="20"/>
      <c r="AC896" s="20"/>
    </row>
    <row r="897" spans="20:29" x14ac:dyDescent="0.35">
      <c r="T897" s="38"/>
      <c r="U897" s="38"/>
      <c r="V897" s="38"/>
      <c r="W897" s="38"/>
      <c r="Y897" s="19"/>
      <c r="Z897" s="19"/>
      <c r="AA897" s="20"/>
      <c r="AB897" s="20"/>
      <c r="AC897" s="20"/>
    </row>
    <row r="898" spans="20:29" x14ac:dyDescent="0.35">
      <c r="T898" s="38"/>
      <c r="U898" s="38"/>
      <c r="V898" s="38"/>
      <c r="W898" s="38"/>
      <c r="Y898" s="19"/>
      <c r="Z898" s="19"/>
      <c r="AA898" s="20"/>
      <c r="AB898" s="20"/>
      <c r="AC898" s="20"/>
    </row>
    <row r="899" spans="20:29" x14ac:dyDescent="0.35">
      <c r="T899" s="38"/>
      <c r="U899" s="38"/>
      <c r="V899" s="38"/>
      <c r="W899" s="38"/>
      <c r="Y899" s="19"/>
      <c r="Z899" s="19"/>
      <c r="AA899" s="20"/>
      <c r="AB899" s="20"/>
      <c r="AC899" s="20"/>
    </row>
    <row r="900" spans="20:29" x14ac:dyDescent="0.35">
      <c r="T900" s="38"/>
      <c r="U900" s="38"/>
      <c r="V900" s="38"/>
      <c r="W900" s="38"/>
      <c r="Y900" s="19"/>
      <c r="Z900" s="19"/>
      <c r="AA900" s="20"/>
      <c r="AB900" s="20"/>
      <c r="AC900" s="20"/>
    </row>
    <row r="901" spans="20:29" x14ac:dyDescent="0.35">
      <c r="T901" s="38"/>
      <c r="U901" s="38"/>
      <c r="V901" s="38"/>
      <c r="W901" s="38"/>
      <c r="Y901" s="19"/>
      <c r="Z901" s="19"/>
      <c r="AA901" s="20"/>
      <c r="AB901" s="20"/>
      <c r="AC901" s="20"/>
    </row>
    <row r="902" spans="20:29" x14ac:dyDescent="0.35">
      <c r="T902" s="38"/>
      <c r="U902" s="38"/>
      <c r="V902" s="38"/>
      <c r="W902" s="38"/>
      <c r="Y902" s="19"/>
      <c r="Z902" s="19"/>
      <c r="AA902" s="20"/>
      <c r="AB902" s="20"/>
      <c r="AC902" s="20"/>
    </row>
    <row r="903" spans="20:29" x14ac:dyDescent="0.35">
      <c r="T903" s="38"/>
      <c r="U903" s="38"/>
      <c r="V903" s="38"/>
      <c r="W903" s="38"/>
      <c r="Y903" s="19"/>
      <c r="Z903" s="19"/>
      <c r="AA903" s="20"/>
      <c r="AB903" s="20"/>
      <c r="AC903" s="20"/>
    </row>
    <row r="904" spans="20:29" x14ac:dyDescent="0.35">
      <c r="T904" s="38"/>
      <c r="U904" s="38"/>
      <c r="V904" s="38"/>
      <c r="W904" s="38"/>
      <c r="Y904" s="19"/>
      <c r="Z904" s="19"/>
      <c r="AA904" s="20"/>
      <c r="AB904" s="20"/>
      <c r="AC904" s="20"/>
    </row>
    <row r="905" spans="20:29" x14ac:dyDescent="0.35">
      <c r="T905" s="38"/>
      <c r="U905" s="38"/>
      <c r="V905" s="38"/>
      <c r="W905" s="38"/>
      <c r="Y905" s="19"/>
      <c r="Z905" s="19"/>
      <c r="AA905" s="20"/>
      <c r="AB905" s="20"/>
      <c r="AC905" s="20"/>
    </row>
    <row r="906" spans="20:29" x14ac:dyDescent="0.35">
      <c r="T906" s="38"/>
      <c r="U906" s="38"/>
      <c r="V906" s="38"/>
      <c r="W906" s="38"/>
      <c r="Y906" s="19"/>
      <c r="Z906" s="19"/>
      <c r="AA906" s="20"/>
      <c r="AB906" s="20"/>
      <c r="AC906" s="20"/>
    </row>
    <row r="907" spans="20:29" x14ac:dyDescent="0.35">
      <c r="T907" s="38"/>
      <c r="U907" s="38"/>
      <c r="V907" s="38"/>
      <c r="W907" s="38"/>
      <c r="Y907" s="19"/>
      <c r="Z907" s="19"/>
      <c r="AA907" s="20"/>
      <c r="AB907" s="20"/>
      <c r="AC907" s="20"/>
    </row>
    <row r="908" spans="20:29" x14ac:dyDescent="0.35">
      <c r="T908" s="38"/>
      <c r="U908" s="38"/>
      <c r="V908" s="38"/>
      <c r="W908" s="38"/>
      <c r="Y908" s="19"/>
      <c r="Z908" s="19"/>
      <c r="AA908" s="20"/>
      <c r="AB908" s="20"/>
      <c r="AC908" s="20"/>
    </row>
    <row r="909" spans="20:29" x14ac:dyDescent="0.35">
      <c r="T909" s="38"/>
      <c r="U909" s="38"/>
      <c r="V909" s="38"/>
      <c r="W909" s="38"/>
      <c r="Y909" s="19"/>
      <c r="Z909" s="19"/>
      <c r="AA909" s="20"/>
      <c r="AB909" s="20"/>
      <c r="AC909" s="20"/>
    </row>
    <row r="910" spans="20:29" x14ac:dyDescent="0.35">
      <c r="T910" s="38"/>
      <c r="U910" s="38"/>
      <c r="V910" s="38"/>
      <c r="W910" s="38"/>
      <c r="Y910" s="19"/>
      <c r="Z910" s="19"/>
      <c r="AA910" s="20"/>
      <c r="AB910" s="20"/>
      <c r="AC910" s="20"/>
    </row>
    <row r="911" spans="20:29" x14ac:dyDescent="0.35">
      <c r="T911" s="38"/>
      <c r="U911" s="38"/>
      <c r="V911" s="38"/>
      <c r="W911" s="38"/>
      <c r="Y911" s="19"/>
      <c r="Z911" s="19"/>
      <c r="AA911" s="20"/>
      <c r="AB911" s="20"/>
      <c r="AC911" s="20"/>
    </row>
    <row r="912" spans="20:29" x14ac:dyDescent="0.35">
      <c r="T912" s="38"/>
      <c r="U912" s="38"/>
      <c r="V912" s="38"/>
      <c r="W912" s="38"/>
      <c r="Y912" s="19"/>
      <c r="Z912" s="19"/>
      <c r="AA912" s="20"/>
      <c r="AB912" s="20"/>
      <c r="AC912" s="20"/>
    </row>
    <row r="913" spans="20:29" x14ac:dyDescent="0.35">
      <c r="T913" s="38"/>
      <c r="U913" s="38"/>
      <c r="V913" s="38"/>
      <c r="W913" s="38"/>
      <c r="Y913" s="19"/>
      <c r="Z913" s="19"/>
      <c r="AA913" s="20"/>
      <c r="AB913" s="20"/>
      <c r="AC913" s="20"/>
    </row>
    <row r="914" spans="20:29" x14ac:dyDescent="0.35">
      <c r="T914" s="38"/>
      <c r="U914" s="38"/>
      <c r="V914" s="38"/>
      <c r="W914" s="38"/>
      <c r="Y914" s="19"/>
      <c r="Z914" s="19"/>
      <c r="AA914" s="20"/>
      <c r="AB914" s="20"/>
      <c r="AC914" s="20"/>
    </row>
    <row r="915" spans="20:29" x14ac:dyDescent="0.35">
      <c r="T915" s="38"/>
      <c r="U915" s="38"/>
      <c r="V915" s="38"/>
      <c r="W915" s="38"/>
      <c r="Y915" s="19"/>
      <c r="Z915" s="19"/>
      <c r="AA915" s="20"/>
      <c r="AB915" s="20"/>
      <c r="AC915" s="20"/>
    </row>
    <row r="916" spans="20:29" x14ac:dyDescent="0.35">
      <c r="T916" s="38"/>
      <c r="U916" s="38"/>
      <c r="V916" s="38"/>
      <c r="W916" s="38"/>
      <c r="Y916" s="19"/>
      <c r="Z916" s="19"/>
      <c r="AA916" s="20"/>
      <c r="AB916" s="20"/>
      <c r="AC916" s="20"/>
    </row>
    <row r="917" spans="20:29" x14ac:dyDescent="0.35">
      <c r="T917" s="38"/>
      <c r="U917" s="38"/>
      <c r="V917" s="38"/>
      <c r="W917" s="38"/>
      <c r="Y917" s="19"/>
      <c r="Z917" s="19"/>
      <c r="AA917" s="20"/>
      <c r="AB917" s="20"/>
      <c r="AC917" s="20"/>
    </row>
    <row r="918" spans="20:29" x14ac:dyDescent="0.35">
      <c r="T918" s="38"/>
      <c r="U918" s="38"/>
      <c r="V918" s="38"/>
      <c r="W918" s="38"/>
      <c r="Y918" s="19"/>
      <c r="Z918" s="19"/>
      <c r="AA918" s="20"/>
      <c r="AB918" s="20"/>
      <c r="AC918" s="20"/>
    </row>
    <row r="919" spans="20:29" x14ac:dyDescent="0.35">
      <c r="T919" s="38"/>
      <c r="U919" s="38"/>
      <c r="V919" s="38"/>
      <c r="W919" s="38"/>
      <c r="Y919" s="19"/>
      <c r="Z919" s="19"/>
      <c r="AA919" s="20"/>
      <c r="AB919" s="20"/>
      <c r="AC919" s="20"/>
    </row>
    <row r="920" spans="20:29" x14ac:dyDescent="0.35">
      <c r="T920" s="38"/>
      <c r="U920" s="38"/>
      <c r="V920" s="38"/>
      <c r="W920" s="38"/>
      <c r="Y920" s="19"/>
      <c r="Z920" s="19"/>
      <c r="AA920" s="20"/>
      <c r="AB920" s="20"/>
      <c r="AC920" s="20"/>
    </row>
    <row r="921" spans="20:29" x14ac:dyDescent="0.35">
      <c r="T921" s="38"/>
      <c r="U921" s="38"/>
      <c r="V921" s="38"/>
      <c r="W921" s="38"/>
      <c r="Y921" s="19"/>
      <c r="Z921" s="19"/>
      <c r="AA921" s="20"/>
      <c r="AB921" s="20"/>
      <c r="AC921" s="20"/>
    </row>
    <row r="922" spans="20:29" x14ac:dyDescent="0.35">
      <c r="T922" s="38"/>
      <c r="U922" s="38"/>
      <c r="V922" s="38"/>
      <c r="W922" s="38"/>
      <c r="Y922" s="19"/>
      <c r="Z922" s="19"/>
      <c r="AA922" s="20"/>
      <c r="AB922" s="20"/>
      <c r="AC922" s="20"/>
    </row>
    <row r="923" spans="20:29" x14ac:dyDescent="0.35">
      <c r="T923" s="38"/>
      <c r="U923" s="38"/>
      <c r="V923" s="38"/>
      <c r="W923" s="38"/>
      <c r="Y923" s="19"/>
      <c r="Z923" s="19"/>
      <c r="AA923" s="20"/>
      <c r="AB923" s="20"/>
      <c r="AC923" s="20"/>
    </row>
    <row r="924" spans="20:29" x14ac:dyDescent="0.35">
      <c r="T924" s="38"/>
      <c r="U924" s="38"/>
      <c r="V924" s="38"/>
      <c r="W924" s="38"/>
      <c r="Y924" s="19"/>
      <c r="Z924" s="19"/>
      <c r="AA924" s="20"/>
      <c r="AB924" s="20"/>
      <c r="AC924" s="20"/>
    </row>
    <row r="925" spans="20:29" x14ac:dyDescent="0.35">
      <c r="T925" s="38"/>
      <c r="U925" s="38"/>
      <c r="V925" s="38"/>
      <c r="W925" s="38"/>
      <c r="Y925" s="19"/>
      <c r="Z925" s="19"/>
      <c r="AA925" s="20"/>
      <c r="AB925" s="20"/>
      <c r="AC925" s="20"/>
    </row>
    <row r="926" spans="20:29" x14ac:dyDescent="0.35">
      <c r="T926" s="38"/>
      <c r="U926" s="38"/>
      <c r="V926" s="38"/>
      <c r="W926" s="38"/>
      <c r="Y926" s="19"/>
      <c r="Z926" s="19"/>
      <c r="AA926" s="20"/>
      <c r="AB926" s="20"/>
      <c r="AC926" s="20"/>
    </row>
    <row r="927" spans="20:29" x14ac:dyDescent="0.35">
      <c r="T927" s="38"/>
      <c r="U927" s="38"/>
      <c r="V927" s="38"/>
      <c r="W927" s="38"/>
      <c r="Y927" s="19"/>
      <c r="Z927" s="19"/>
      <c r="AA927" s="20"/>
      <c r="AB927" s="20"/>
      <c r="AC927" s="20"/>
    </row>
    <row r="928" spans="20:29" x14ac:dyDescent="0.35">
      <c r="T928" s="38"/>
      <c r="U928" s="38"/>
      <c r="V928" s="38"/>
      <c r="W928" s="38"/>
      <c r="Y928" s="19"/>
      <c r="Z928" s="19"/>
      <c r="AA928" s="20"/>
      <c r="AB928" s="20"/>
      <c r="AC928" s="20"/>
    </row>
    <row r="929" spans="20:29" x14ac:dyDescent="0.35">
      <c r="T929" s="38"/>
      <c r="U929" s="38"/>
      <c r="V929" s="38"/>
      <c r="W929" s="38"/>
      <c r="Y929" s="19"/>
      <c r="Z929" s="19"/>
      <c r="AA929" s="20"/>
      <c r="AB929" s="20"/>
      <c r="AC929" s="20"/>
    </row>
    <row r="930" spans="20:29" x14ac:dyDescent="0.35">
      <c r="T930" s="38"/>
      <c r="U930" s="38"/>
      <c r="V930" s="38"/>
      <c r="W930" s="38"/>
      <c r="Y930" s="19"/>
      <c r="Z930" s="19"/>
      <c r="AA930" s="20"/>
      <c r="AB930" s="20"/>
      <c r="AC930" s="20"/>
    </row>
    <row r="931" spans="20:29" x14ac:dyDescent="0.35">
      <c r="T931" s="38"/>
      <c r="U931" s="38"/>
      <c r="V931" s="38"/>
      <c r="W931" s="38"/>
      <c r="Y931" s="19"/>
      <c r="Z931" s="19"/>
      <c r="AA931" s="20"/>
      <c r="AB931" s="20"/>
      <c r="AC931" s="20"/>
    </row>
    <row r="932" spans="20:29" x14ac:dyDescent="0.35">
      <c r="T932" s="38"/>
      <c r="U932" s="38"/>
      <c r="V932" s="38"/>
      <c r="W932" s="38"/>
      <c r="Y932" s="19"/>
      <c r="Z932" s="19"/>
      <c r="AA932" s="20"/>
      <c r="AB932" s="20"/>
      <c r="AC932" s="20"/>
    </row>
    <row r="933" spans="20:29" x14ac:dyDescent="0.35">
      <c r="T933" s="38"/>
      <c r="U933" s="38"/>
      <c r="V933" s="38"/>
      <c r="W933" s="38"/>
      <c r="Y933" s="19"/>
      <c r="Z933" s="19"/>
      <c r="AA933" s="20"/>
      <c r="AB933" s="20"/>
      <c r="AC933" s="20"/>
    </row>
    <row r="934" spans="20:29" x14ac:dyDescent="0.35">
      <c r="T934" s="38"/>
      <c r="U934" s="38"/>
      <c r="V934" s="38"/>
      <c r="W934" s="38"/>
      <c r="Y934" s="19"/>
      <c r="Z934" s="19"/>
      <c r="AA934" s="20"/>
      <c r="AB934" s="20"/>
      <c r="AC934" s="20"/>
    </row>
    <row r="935" spans="20:29" x14ac:dyDescent="0.35">
      <c r="T935" s="38"/>
      <c r="U935" s="38"/>
      <c r="V935" s="38"/>
      <c r="W935" s="38"/>
      <c r="Y935" s="19"/>
      <c r="Z935" s="19"/>
      <c r="AA935" s="20"/>
      <c r="AB935" s="20"/>
      <c r="AC935" s="20"/>
    </row>
    <row r="936" spans="20:29" x14ac:dyDescent="0.35">
      <c r="T936" s="38"/>
      <c r="U936" s="38"/>
      <c r="V936" s="38"/>
      <c r="W936" s="38"/>
      <c r="Y936" s="19"/>
      <c r="Z936" s="19"/>
      <c r="AA936" s="20"/>
      <c r="AB936" s="20"/>
      <c r="AC936" s="20"/>
    </row>
    <row r="937" spans="20:29" x14ac:dyDescent="0.35">
      <c r="T937" s="38"/>
      <c r="U937" s="38"/>
      <c r="V937" s="38"/>
      <c r="W937" s="38"/>
      <c r="Y937" s="19"/>
      <c r="Z937" s="19"/>
      <c r="AA937" s="20"/>
      <c r="AB937" s="20"/>
      <c r="AC937" s="20"/>
    </row>
    <row r="938" spans="20:29" x14ac:dyDescent="0.35">
      <c r="T938" s="38"/>
      <c r="U938" s="38"/>
      <c r="V938" s="38"/>
      <c r="W938" s="38"/>
      <c r="Y938" s="19"/>
      <c r="Z938" s="19"/>
      <c r="AA938" s="20"/>
      <c r="AB938" s="20"/>
      <c r="AC938" s="20"/>
    </row>
    <row r="939" spans="20:29" x14ac:dyDescent="0.35">
      <c r="T939" s="38"/>
      <c r="U939" s="38"/>
      <c r="V939" s="38"/>
      <c r="W939" s="38"/>
      <c r="Y939" s="19"/>
      <c r="Z939" s="19"/>
      <c r="AA939" s="20"/>
      <c r="AB939" s="20"/>
      <c r="AC939" s="20"/>
    </row>
    <row r="940" spans="20:29" x14ac:dyDescent="0.35">
      <c r="T940" s="38"/>
      <c r="U940" s="38"/>
      <c r="V940" s="38"/>
      <c r="W940" s="38"/>
      <c r="Y940" s="19"/>
      <c r="Z940" s="19"/>
      <c r="AA940" s="20"/>
      <c r="AB940" s="20"/>
      <c r="AC940" s="20"/>
    </row>
    <row r="941" spans="20:29" x14ac:dyDescent="0.35">
      <c r="T941" s="38"/>
      <c r="U941" s="38"/>
      <c r="V941" s="38"/>
      <c r="W941" s="38"/>
      <c r="Y941" s="19"/>
      <c r="Z941" s="19"/>
      <c r="AA941" s="20"/>
      <c r="AB941" s="20"/>
      <c r="AC941" s="20"/>
    </row>
    <row r="942" spans="20:29" x14ac:dyDescent="0.35">
      <c r="T942" s="38"/>
      <c r="U942" s="38"/>
      <c r="V942" s="38"/>
      <c r="W942" s="38"/>
      <c r="Y942" s="19"/>
      <c r="Z942" s="19"/>
      <c r="AA942" s="20"/>
      <c r="AB942" s="20"/>
      <c r="AC942" s="20"/>
    </row>
    <row r="943" spans="20:29" x14ac:dyDescent="0.35">
      <c r="T943" s="38"/>
      <c r="U943" s="38"/>
      <c r="V943" s="38"/>
      <c r="W943" s="38"/>
      <c r="Y943" s="19"/>
      <c r="Z943" s="19"/>
      <c r="AA943" s="20"/>
      <c r="AB943" s="20"/>
      <c r="AC943" s="20"/>
    </row>
    <row r="944" spans="20:29" x14ac:dyDescent="0.35">
      <c r="T944" s="38"/>
      <c r="U944" s="38"/>
      <c r="V944" s="38"/>
      <c r="W944" s="38"/>
      <c r="Y944" s="19"/>
      <c r="Z944" s="19"/>
      <c r="AA944" s="20"/>
      <c r="AB944" s="20"/>
      <c r="AC944" s="20"/>
    </row>
    <row r="945" spans="20:29" x14ac:dyDescent="0.35">
      <c r="T945" s="38"/>
      <c r="U945" s="38"/>
      <c r="V945" s="38"/>
      <c r="W945" s="38"/>
      <c r="Y945" s="19"/>
      <c r="Z945" s="19"/>
      <c r="AA945" s="20"/>
      <c r="AB945" s="20"/>
      <c r="AC945" s="20"/>
    </row>
    <row r="946" spans="20:29" x14ac:dyDescent="0.35">
      <c r="T946" s="38"/>
      <c r="U946" s="38"/>
      <c r="V946" s="38"/>
      <c r="W946" s="38"/>
      <c r="Y946" s="19"/>
      <c r="Z946" s="19"/>
      <c r="AA946" s="20"/>
      <c r="AB946" s="20"/>
      <c r="AC946" s="20"/>
    </row>
    <row r="947" spans="20:29" x14ac:dyDescent="0.35">
      <c r="T947" s="38"/>
      <c r="U947" s="38"/>
      <c r="V947" s="38"/>
      <c r="W947" s="38"/>
      <c r="Y947" s="19"/>
      <c r="Z947" s="19"/>
      <c r="AA947" s="20"/>
      <c r="AB947" s="20"/>
      <c r="AC947" s="20"/>
    </row>
    <row r="948" spans="20:29" x14ac:dyDescent="0.35">
      <c r="T948" s="38"/>
      <c r="U948" s="38"/>
      <c r="V948" s="38"/>
      <c r="W948" s="38"/>
      <c r="Y948" s="19"/>
      <c r="Z948" s="19"/>
      <c r="AA948" s="20"/>
      <c r="AB948" s="20"/>
      <c r="AC948" s="20"/>
    </row>
    <row r="949" spans="20:29" x14ac:dyDescent="0.35">
      <c r="T949" s="38"/>
      <c r="U949" s="38"/>
      <c r="V949" s="38"/>
      <c r="W949" s="38"/>
      <c r="Y949" s="19"/>
      <c r="Z949" s="19"/>
      <c r="AA949" s="20"/>
      <c r="AB949" s="20"/>
      <c r="AC949" s="20"/>
    </row>
    <row r="950" spans="20:29" x14ac:dyDescent="0.35">
      <c r="T950" s="38"/>
      <c r="U950" s="38"/>
      <c r="V950" s="38"/>
      <c r="W950" s="38"/>
      <c r="Y950" s="19"/>
      <c r="Z950" s="19"/>
      <c r="AA950" s="20"/>
      <c r="AB950" s="20"/>
      <c r="AC950" s="20"/>
    </row>
    <row r="951" spans="20:29" x14ac:dyDescent="0.35">
      <c r="T951" s="38"/>
      <c r="U951" s="38"/>
      <c r="V951" s="38"/>
      <c r="W951" s="38"/>
      <c r="Y951" s="19"/>
      <c r="Z951" s="19"/>
      <c r="AA951" s="20"/>
      <c r="AB951" s="20"/>
      <c r="AC951" s="20"/>
    </row>
    <row r="952" spans="20:29" x14ac:dyDescent="0.35">
      <c r="T952" s="38"/>
      <c r="U952" s="38"/>
      <c r="V952" s="38"/>
      <c r="W952" s="38"/>
      <c r="Y952" s="19"/>
      <c r="Z952" s="19"/>
      <c r="AA952" s="20"/>
      <c r="AB952" s="20"/>
      <c r="AC952" s="20"/>
    </row>
    <row r="953" spans="20:29" x14ac:dyDescent="0.35">
      <c r="T953" s="38"/>
      <c r="U953" s="38"/>
      <c r="V953" s="38"/>
      <c r="W953" s="38"/>
      <c r="Y953" s="19"/>
      <c r="Z953" s="19"/>
      <c r="AA953" s="20"/>
      <c r="AB953" s="20"/>
      <c r="AC953" s="20"/>
    </row>
    <row r="954" spans="20:29" x14ac:dyDescent="0.35">
      <c r="T954" s="38"/>
      <c r="U954" s="38"/>
      <c r="V954" s="38"/>
      <c r="W954" s="38"/>
      <c r="Y954" s="19"/>
      <c r="Z954" s="19"/>
      <c r="AA954" s="20"/>
      <c r="AB954" s="20"/>
      <c r="AC954" s="20"/>
    </row>
    <row r="955" spans="20:29" x14ac:dyDescent="0.35">
      <c r="T955" s="38"/>
      <c r="U955" s="38"/>
      <c r="V955" s="38"/>
      <c r="W955" s="38"/>
      <c r="Y955" s="19"/>
      <c r="Z955" s="19"/>
      <c r="AA955" s="20"/>
      <c r="AB955" s="20"/>
      <c r="AC955" s="20"/>
    </row>
    <row r="956" spans="20:29" x14ac:dyDescent="0.35">
      <c r="T956" s="38"/>
      <c r="U956" s="38"/>
      <c r="V956" s="38"/>
      <c r="W956" s="38"/>
      <c r="Y956" s="19"/>
      <c r="Z956" s="19"/>
      <c r="AA956" s="20"/>
      <c r="AB956" s="20"/>
      <c r="AC956" s="20"/>
    </row>
    <row r="957" spans="20:29" x14ac:dyDescent="0.35">
      <c r="T957" s="38"/>
      <c r="U957" s="38"/>
      <c r="V957" s="38"/>
      <c r="W957" s="38"/>
      <c r="Y957" s="19"/>
      <c r="Z957" s="19"/>
      <c r="AA957" s="20"/>
      <c r="AB957" s="20"/>
      <c r="AC957" s="20"/>
    </row>
    <row r="958" spans="20:29" x14ac:dyDescent="0.35">
      <c r="T958" s="38"/>
      <c r="U958" s="38"/>
      <c r="V958" s="38"/>
      <c r="W958" s="38"/>
      <c r="Y958" s="19"/>
      <c r="Z958" s="19"/>
      <c r="AA958" s="20"/>
      <c r="AB958" s="20"/>
      <c r="AC958" s="20"/>
    </row>
    <row r="959" spans="20:29" x14ac:dyDescent="0.35">
      <c r="T959" s="38"/>
      <c r="U959" s="38"/>
      <c r="V959" s="38"/>
      <c r="W959" s="38"/>
      <c r="Y959" s="19"/>
      <c r="Z959" s="19"/>
      <c r="AA959" s="20"/>
      <c r="AB959" s="20"/>
      <c r="AC959" s="20"/>
    </row>
    <row r="960" spans="20:29" x14ac:dyDescent="0.35">
      <c r="T960" s="38"/>
      <c r="U960" s="38"/>
      <c r="V960" s="38"/>
      <c r="W960" s="38"/>
      <c r="Y960" s="19"/>
      <c r="Z960" s="19"/>
      <c r="AA960" s="20"/>
      <c r="AB960" s="20"/>
      <c r="AC960" s="20"/>
    </row>
    <row r="961" spans="20:29" x14ac:dyDescent="0.35">
      <c r="T961" s="38"/>
      <c r="U961" s="38"/>
      <c r="V961" s="38"/>
      <c r="W961" s="38"/>
      <c r="Y961" s="19"/>
      <c r="Z961" s="19"/>
      <c r="AA961" s="20"/>
      <c r="AB961" s="20"/>
      <c r="AC961" s="20"/>
    </row>
    <row r="962" spans="20:29" x14ac:dyDescent="0.35">
      <c r="T962" s="38"/>
      <c r="U962" s="38"/>
      <c r="V962" s="38"/>
      <c r="W962" s="38"/>
      <c r="Y962" s="19"/>
      <c r="Z962" s="19"/>
      <c r="AA962" s="20"/>
      <c r="AB962" s="20"/>
      <c r="AC962" s="20"/>
    </row>
    <row r="963" spans="20:29" x14ac:dyDescent="0.35">
      <c r="T963" s="38"/>
      <c r="U963" s="38"/>
      <c r="V963" s="38"/>
      <c r="W963" s="38"/>
      <c r="Y963" s="19"/>
      <c r="Z963" s="19"/>
      <c r="AA963" s="20"/>
      <c r="AB963" s="20"/>
      <c r="AC963" s="20"/>
    </row>
    <row r="964" spans="20:29" x14ac:dyDescent="0.35">
      <c r="T964" s="38"/>
      <c r="U964" s="38"/>
      <c r="V964" s="38"/>
      <c r="W964" s="38"/>
      <c r="Y964" s="19"/>
      <c r="Z964" s="19"/>
      <c r="AA964" s="20"/>
      <c r="AB964" s="20"/>
      <c r="AC964" s="20"/>
    </row>
    <row r="965" spans="20:29" x14ac:dyDescent="0.35">
      <c r="Y965" s="19"/>
      <c r="Z965" s="19"/>
      <c r="AA965" s="20"/>
      <c r="AB965" s="20"/>
      <c r="AC965" s="20"/>
    </row>
    <row r="966" spans="20:29" x14ac:dyDescent="0.35">
      <c r="Y966" s="19"/>
      <c r="Z966" s="19"/>
      <c r="AA966" s="20"/>
      <c r="AB966" s="20"/>
      <c r="AC966" s="20"/>
    </row>
    <row r="967" spans="20:29" x14ac:dyDescent="0.35">
      <c r="Y967" s="19"/>
      <c r="Z967" s="19"/>
      <c r="AA967" s="20"/>
      <c r="AB967" s="20"/>
      <c r="AC967" s="20"/>
    </row>
    <row r="968" spans="20:29" x14ac:dyDescent="0.35">
      <c r="Y968" s="19"/>
      <c r="Z968" s="19"/>
      <c r="AA968" s="20"/>
      <c r="AB968" s="20"/>
      <c r="AC968" s="20"/>
    </row>
    <row r="969" spans="20:29" x14ac:dyDescent="0.35">
      <c r="Y969" s="19"/>
      <c r="Z969" s="19"/>
    </row>
    <row r="970" spans="20:29" x14ac:dyDescent="0.35">
      <c r="Y970" s="19"/>
      <c r="Z970" s="19"/>
    </row>
  </sheetData>
  <phoneticPr fontId="1" type="noConversion"/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06BB03C2764EAADCDC5F82081209" ma:contentTypeVersion="16" ma:contentTypeDescription="Create a new document." ma:contentTypeScope="" ma:versionID="706e88f475014c06c79bcf43399c8a40">
  <xsd:schema xmlns:xsd="http://www.w3.org/2001/XMLSchema" xmlns:xs="http://www.w3.org/2001/XMLSchema" xmlns:p="http://schemas.microsoft.com/office/2006/metadata/properties" xmlns:ns2="f9bceb4d-f58e-477c-b268-9a265601fff3" xmlns:ns3="619fc925-5d50-41af-abdf-e4419456ab24" targetNamespace="http://schemas.microsoft.com/office/2006/metadata/properties" ma:root="true" ma:fieldsID="44bb075fb06d3c725f3195aece6a5c19" ns2:_="" ns3:_="">
    <xsd:import namespace="f9bceb4d-f58e-477c-b268-9a265601fff3"/>
    <xsd:import namespace="619fc925-5d50-41af-abdf-e4419456a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ceb4d-f58e-477c-b268-9a265601ff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fc925-5d50-41af-abdf-e4419456a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b783e4-a609-4d25-bb29-575dab6f591a}" ma:internalName="TaxCatchAll" ma:showField="CatchAllData" ma:web="619fc925-5d50-41af-abdf-e4419456ab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9fc925-5d50-41af-abdf-e4419456ab24" xsi:nil="true"/>
    <lcf76f155ced4ddcb4097134ff3c332f xmlns="f9bceb4d-f58e-477c-b268-9a265601ff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ED3EB2D-2D0B-4C8B-86D0-24B15E2479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C8D329-45AF-4B57-B561-0BE4AAC064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ceb4d-f58e-477c-b268-9a265601fff3"/>
    <ds:schemaRef ds:uri="619fc925-5d50-41af-abdf-e4419456a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D3258A-1516-4C7D-8853-448450088828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19fc925-5d50-41af-abdf-e4419456ab24"/>
    <ds:schemaRef ds:uri="f9bceb4d-f58e-477c-b268-9a265601fff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</dc:creator>
  <cp:keywords/>
  <dc:description/>
  <cp:lastModifiedBy>Mikaela Nordborg</cp:lastModifiedBy>
  <cp:revision>6</cp:revision>
  <dcterms:created xsi:type="dcterms:W3CDTF">2019-11-16T09:02:16Z</dcterms:created>
  <dcterms:modified xsi:type="dcterms:W3CDTF">2024-01-02T05:46:23Z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0x010100F91A06BB03C2764EAADCDC5F82081209</vt:lpwstr>
  </property>
  <property fmtid="{D5CDD505-2E9C-101B-9397-08002B2CF9AE}" pid="3" name="MediaServiceImageTags">
    <vt:lpwstr/>
  </property>
</Properties>
</file>