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m. Wrocław" sheetId="1" state="visible" r:id="rId2"/>
    <sheet name="sekcje w wojewodztwie" sheetId="2" state="visible" r:id="rId3"/>
    <sheet name="wielkosc przedsiebiorst" sheetId="3" state="visible" r:id="rId4"/>
    <sheet name="DW_grupy_sekcji_KM" sheetId="4" state="visible" r:id="rId5"/>
    <sheet name="processed_with_small" sheetId="5" state="visible" r:id="rId6"/>
    <sheet name="processed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<sst xmlns="http://schemas.openxmlformats.org/spreadsheetml/2006/main" count="257" uniqueCount="73">
  <si>
    <t xml:space="preserve">D</t>
  </si>
  <si>
    <t xml:space="preserve">DW</t>
  </si>
  <si>
    <t xml:space="preserve">ogółem</t>
  </si>
  <si>
    <t xml:space="preserve">osoba</t>
  </si>
  <si>
    <t xml:space="preserve">rolnictwo, leśnictwo, łowiectwo i rybactwo</t>
  </si>
  <si>
    <t xml:space="preserve">A</t>
  </si>
  <si>
    <t xml:space="preserve">przemysł i budownictwo</t>
  </si>
  <si>
    <t xml:space="preserve">b,c,d,e,f</t>
  </si>
  <si>
    <t xml:space="preserve">F-budownictwo</t>
  </si>
  <si>
    <t xml:space="preserve">handel; naprawa pojazdów samochodowych; transport i gospodarka magazynowa; zakwaterowanie i gastronomia; informacja i komunikacja</t>
  </si>
  <si>
    <t xml:space="preserve">g,h,i,j</t>
  </si>
  <si>
    <t xml:space="preserve">działalność finansowa i ubezpieczeniowa; obsługa rynku nieruchomości</t>
  </si>
  <si>
    <t xml:space="preserve">k,l</t>
  </si>
  <si>
    <t xml:space="preserve">pozostałe usługi</t>
  </si>
  <si>
    <t xml:space="preserve">M-u</t>
  </si>
  <si>
    <t xml:space="preserve">Sekcja A</t>
  </si>
  <si>
    <t xml:space="preserve">Sekcja B</t>
  </si>
  <si>
    <t xml:space="preserve">Sekcja C</t>
  </si>
  <si>
    <t xml:space="preserve">Sekcja D</t>
  </si>
  <si>
    <t xml:space="preserve">Sekcja E</t>
  </si>
  <si>
    <t xml:space="preserve">Sekcja F</t>
  </si>
  <si>
    <t xml:space="preserve">Sekcja G</t>
  </si>
  <si>
    <t xml:space="preserve">Sekcja H</t>
  </si>
  <si>
    <t xml:space="preserve">Sekcja I</t>
  </si>
  <si>
    <t xml:space="preserve">Sekcja J</t>
  </si>
  <si>
    <t xml:space="preserve">Sekcja K</t>
  </si>
  <si>
    <t xml:space="preserve">Sekcja L</t>
  </si>
  <si>
    <t xml:space="preserve">Sekcja M</t>
  </si>
  <si>
    <t xml:space="preserve">Sekcja N</t>
  </si>
  <si>
    <t xml:space="preserve">Sekcja O</t>
  </si>
  <si>
    <t xml:space="preserve">Sekcja P</t>
  </si>
  <si>
    <t xml:space="preserve">Sekcja Q</t>
  </si>
  <si>
    <t xml:space="preserve">Sekcja R</t>
  </si>
  <si>
    <t xml:space="preserve">Sekcja S, T, U</t>
  </si>
  <si>
    <t xml:space="preserve">przemysł</t>
  </si>
  <si>
    <t xml:space="preserve">Jaki jest procent uczestnictwa danej sekcji w grupie sekcji</t>
  </si>
  <si>
    <t xml:space="preserve">total</t>
  </si>
  <si>
    <t xml:space="preserve">K</t>
  </si>
  <si>
    <t xml:space="preserve">M</t>
  </si>
  <si>
    <t xml:space="preserve">Suma</t>
  </si>
  <si>
    <t xml:space="preserve">mężczyźni</t>
  </si>
  <si>
    <t xml:space="preserve">kobiety</t>
  </si>
  <si>
    <t xml:space="preserve">współczynnik</t>
  </si>
  <si>
    <t xml:space="preserve">M10</t>
  </si>
  <si>
    <t xml:space="preserve">K10</t>
  </si>
  <si>
    <t xml:space="preserve">Fraction M</t>
  </si>
  <si>
    <t xml:space="preserve">Fraction K</t>
  </si>
  <si>
    <t xml:space="preserve">M1</t>
  </si>
  <si>
    <t xml:space="preserve">K1</t>
  </si>
  <si>
    <t xml:space="preserve">Sekcja S</t>
  </si>
  <si>
    <t xml:space="preserve">Sekcja T</t>
  </si>
  <si>
    <t xml:space="preserve">Sekcja U</t>
  </si>
  <si>
    <t xml:space="preserve">id</t>
  </si>
  <si>
    <t xml:space="preserve">company_size</t>
  </si>
  <si>
    <t xml:space="preserve">males</t>
  </si>
  <si>
    <t xml:space="preserve">females</t>
  </si>
  <si>
    <t xml:space="preserve">B</t>
  </si>
  <si>
    <t xml:space="preserve">C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</si>
  <si>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</si>
  <si>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</si>
  <si>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</si>
  <si>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</si>
  <si>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</si>
  <si>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</si>
  <si>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L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</si>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</sst>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65.53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/>
      <c r="B1" s="1"/>
      <c r="D1" s="1"/>
      <c r="E1" s="2" t="s">
        <v>0</v>
      </c>
      <c r="F1" s="2" t="s">
        <v>1</v>
      </c>
    </row>
    <row r="2" customFormat="false" ht="13.8" hidden="false" customHeight="false" outlineLevel="0" collapsed="false">
      <c r="A2" s="1" t="s">
        <v>2</v>
      </c>
      <c r="B2" s="1" t="s">
        <v>2</v>
      </c>
      <c r="D2" s="1" t="s">
        <v>3</v>
      </c>
      <c r="E2" s="2" t="n">
        <v>870838</v>
      </c>
      <c r="F2" s="2" t="n">
        <v>285464</v>
      </c>
    </row>
    <row r="3" customFormat="false" ht="13.8" hidden="false" customHeight="false" outlineLevel="0" collapsed="false">
      <c r="A3" s="1" t="s">
        <v>4</v>
      </c>
      <c r="B3" s="1" t="s">
        <v>2</v>
      </c>
      <c r="D3" s="1" t="s">
        <v>3</v>
      </c>
      <c r="E3" s="2" t="n">
        <v>86812</v>
      </c>
      <c r="F3" s="2" t="n">
        <v>1967</v>
      </c>
      <c r="H3" s="0" t="s">
        <v>5</v>
      </c>
    </row>
    <row r="4" customFormat="false" ht="13.8" hidden="false" customHeight="false" outlineLevel="0" collapsed="false">
      <c r="A4" s="1" t="s">
        <v>6</v>
      </c>
      <c r="B4" s="1" t="s">
        <v>2</v>
      </c>
      <c r="D4" s="1" t="s">
        <v>3</v>
      </c>
      <c r="E4" s="2" t="n">
        <v>279409</v>
      </c>
      <c r="F4" s="2" t="n">
        <v>51581</v>
      </c>
      <c r="H4" s="0" t="s">
        <v>7</v>
      </c>
      <c r="I4" s="0" t="s">
        <v>8</v>
      </c>
    </row>
    <row r="5" customFormat="false" ht="13.8" hidden="false" customHeight="false" outlineLevel="0" collapsed="false">
      <c r="A5" s="1" t="s">
        <v>9</v>
      </c>
      <c r="B5" s="1" t="s">
        <v>2</v>
      </c>
      <c r="D5" s="1" t="s">
        <v>3</v>
      </c>
      <c r="E5" s="2" t="n">
        <v>192633</v>
      </c>
      <c r="F5" s="2" t="n">
        <v>85806</v>
      </c>
      <c r="H5" s="0" t="s">
        <v>10</v>
      </c>
    </row>
    <row r="6" customFormat="false" ht="13.8" hidden="false" customHeight="false" outlineLevel="0" collapsed="false">
      <c r="A6" s="1" t="s">
        <v>11</v>
      </c>
      <c r="B6" s="1" t="s">
        <v>2</v>
      </c>
      <c r="D6" s="1" t="s">
        <v>3</v>
      </c>
      <c r="E6" s="2" t="n">
        <v>31900</v>
      </c>
      <c r="F6" s="2" t="n">
        <v>20504</v>
      </c>
      <c r="H6" s="0" t="s">
        <v>12</v>
      </c>
    </row>
    <row r="7" customFormat="false" ht="13.8" hidden="false" customHeight="false" outlineLevel="0" collapsed="false">
      <c r="A7" s="1" t="s">
        <v>13</v>
      </c>
      <c r="B7" s="1" t="s">
        <v>2</v>
      </c>
      <c r="D7" s="1" t="s">
        <v>3</v>
      </c>
      <c r="E7" s="2" t="n">
        <v>280084</v>
      </c>
      <c r="F7" s="2" t="n">
        <v>125606</v>
      </c>
      <c r="H7" s="0" t="s">
        <v>14</v>
      </c>
    </row>
    <row r="10" customFormat="false" ht="12.8" hidden="false" customHeight="false" outlineLevel="0" collapsed="false">
      <c r="E10" s="0" t="n">
        <f aca="false">F3*G10</f>
        <v>1967</v>
      </c>
      <c r="F10" s="0" t="s">
        <v>15</v>
      </c>
      <c r="G10" s="0" t="n">
        <v>1</v>
      </c>
    </row>
    <row r="11" customFormat="false" ht="13.8" hidden="false" customHeight="false" outlineLevel="0" collapsed="false">
      <c r="E11" s="0" t="n">
        <f aca="false">$F$4*G11</f>
        <v>3429.60197417632</v>
      </c>
      <c r="F11" s="3" t="s">
        <v>16</v>
      </c>
      <c r="G11" s="0" t="n">
        <v>0.0664896371566337</v>
      </c>
    </row>
    <row r="12" customFormat="false" ht="13.8" hidden="false" customHeight="false" outlineLevel="0" collapsed="false">
      <c r="E12" s="0" t="n">
        <f aca="false">$F$4*G12</f>
        <v>34404.0527233391</v>
      </c>
      <c r="F12" s="3" t="s">
        <v>17</v>
      </c>
      <c r="G12" s="0" t="n">
        <v>0.666990805206164</v>
      </c>
    </row>
    <row r="13" customFormat="false" ht="13.8" hidden="false" customHeight="false" outlineLevel="0" collapsed="false">
      <c r="E13" s="0" t="n">
        <f aca="false">$F$4*G13</f>
        <v>1341.21165863033</v>
      </c>
      <c r="F13" s="3" t="s">
        <v>18</v>
      </c>
      <c r="G13" s="0" t="n">
        <v>0.0260020484021313</v>
      </c>
    </row>
    <row r="14" customFormat="false" ht="13.8" hidden="false" customHeight="false" outlineLevel="0" collapsed="false">
      <c r="E14" s="0" t="n">
        <f aca="false">$F$4*G14</f>
        <v>2033.63183999447</v>
      </c>
      <c r="F14" s="3" t="s">
        <v>19</v>
      </c>
      <c r="G14" s="0" t="n">
        <v>0.0394259870881618</v>
      </c>
    </row>
    <row r="15" customFormat="false" ht="13.8" hidden="false" customHeight="false" outlineLevel="0" collapsed="false">
      <c r="E15" s="0" t="n">
        <f aca="false">$F$4*G15</f>
        <v>10372.5018038598</v>
      </c>
      <c r="F15" s="3" t="s">
        <v>20</v>
      </c>
      <c r="G15" s="0" t="n">
        <v>0.20109152214691</v>
      </c>
    </row>
    <row r="16" customFormat="false" ht="138" hidden="false" customHeight="false" outlineLevel="0" collapsed="false">
      <c r="F16" s="3" t="s">
        <v>9</v>
      </c>
    </row>
    <row r="17" customFormat="false" ht="13.8" hidden="false" customHeight="false" outlineLevel="0" collapsed="false">
      <c r="E17" s="0" t="n">
        <f aca="false">$F$5*G17</f>
        <v>47848.9162634352</v>
      </c>
      <c r="F17" s="3" t="s">
        <v>21</v>
      </c>
      <c r="G17" s="0" t="n">
        <v>0.557640680878204</v>
      </c>
    </row>
    <row r="18" customFormat="false" ht="13.8" hidden="false" customHeight="false" outlineLevel="0" collapsed="false">
      <c r="E18" s="0" t="n">
        <f aca="false">$F$5*G18</f>
        <v>18641.1077189409</v>
      </c>
      <c r="F18" s="3" t="s">
        <v>22</v>
      </c>
      <c r="G18" s="0" t="n">
        <v>0.217247135619198</v>
      </c>
    </row>
    <row r="19" customFormat="false" ht="13.8" hidden="false" customHeight="false" outlineLevel="0" collapsed="false">
      <c r="E19" s="0" t="n">
        <f aca="false">$F$5*G19</f>
        <v>7597.50368521586</v>
      </c>
      <c r="F19" s="3" t="s">
        <v>23</v>
      </c>
      <c r="G19" s="0" t="n">
        <v>0.0885428021958355</v>
      </c>
    </row>
    <row r="20" customFormat="false" ht="13.8" hidden="false" customHeight="false" outlineLevel="0" collapsed="false">
      <c r="E20" s="0" t="n">
        <f aca="false">$F$5*G20</f>
        <v>11718.4723324081</v>
      </c>
      <c r="F20" s="3" t="s">
        <v>24</v>
      </c>
      <c r="G20" s="0" t="n">
        <v>0.136569381306763</v>
      </c>
    </row>
    <row r="21" customFormat="false" ht="81" hidden="false" customHeight="false" outlineLevel="0" collapsed="false">
      <c r="F21" s="3" t="s">
        <v>11</v>
      </c>
    </row>
    <row r="22" customFormat="false" ht="13.8" hidden="false" customHeight="false" outlineLevel="0" collapsed="false">
      <c r="E22" s="0" t="n">
        <f aca="false">$F$6*G22</f>
        <v>12824.9714621052</v>
      </c>
      <c r="F22" s="3" t="s">
        <v>25</v>
      </c>
      <c r="G22" s="0" t="n">
        <v>0.625486317894325</v>
      </c>
    </row>
    <row r="23" customFormat="false" ht="13.8" hidden="false" customHeight="false" outlineLevel="0" collapsed="false">
      <c r="E23" s="0" t="n">
        <f aca="false">$F$6*G23</f>
        <v>7679.02853789476</v>
      </c>
      <c r="F23" s="3" t="s">
        <v>26</v>
      </c>
      <c r="G23" s="0" t="n">
        <v>0.374513682105675</v>
      </c>
    </row>
    <row r="24" customFormat="false" ht="24" hidden="false" customHeight="false" outlineLevel="0" collapsed="false">
      <c r="F24" s="3" t="s">
        <v>13</v>
      </c>
    </row>
    <row r="25" customFormat="false" ht="13.8" hidden="false" customHeight="false" outlineLevel="0" collapsed="false">
      <c r="E25" s="0" t="n">
        <f aca="false">$F$7*G25</f>
        <v>20694.3221652067</v>
      </c>
      <c r="F25" s="3" t="s">
        <v>27</v>
      </c>
      <c r="G25" s="0" t="n">
        <v>0.164755841004464</v>
      </c>
    </row>
    <row r="26" customFormat="false" ht="13.8" hidden="false" customHeight="false" outlineLevel="0" collapsed="false">
      <c r="E26" s="0" t="n">
        <f aca="false">$F$7*G26</f>
        <v>20218.6107091575</v>
      </c>
      <c r="F26" s="3" t="s">
        <v>28</v>
      </c>
      <c r="G26" s="0" t="n">
        <v>0.160968510335155</v>
      </c>
    </row>
    <row r="27" customFormat="false" ht="13.8" hidden="false" customHeight="false" outlineLevel="0" collapsed="false">
      <c r="E27" s="0" t="n">
        <f aca="false">$F$7*G27</f>
        <v>16266.815174924</v>
      </c>
      <c r="F27" s="3" t="s">
        <v>29</v>
      </c>
      <c r="G27" s="0" t="n">
        <v>0.129506673048453</v>
      </c>
    </row>
    <row r="28" customFormat="false" ht="13.8" hidden="false" customHeight="false" outlineLevel="0" collapsed="false">
      <c r="E28" s="0" t="n">
        <f aca="false">$F$7*G28</f>
        <v>30610.1622068367</v>
      </c>
      <c r="F28" s="3" t="s">
        <v>30</v>
      </c>
      <c r="G28" s="0" t="n">
        <v>0.243699840826367</v>
      </c>
    </row>
    <row r="29" customFormat="false" ht="13.8" hidden="false" customHeight="false" outlineLevel="0" collapsed="false">
      <c r="E29" s="0" t="n">
        <f aca="false">$F$7*G29</f>
        <v>25152.2383374703</v>
      </c>
      <c r="F29" s="3" t="s">
        <v>31</v>
      </c>
      <c r="G29" s="0" t="n">
        <v>0.200247108716704</v>
      </c>
    </row>
    <row r="30" customFormat="false" ht="13.8" hidden="false" customHeight="false" outlineLevel="0" collapsed="false">
      <c r="E30" s="0" t="n">
        <f aca="false">$F$7*G30</f>
        <v>4394.30156168257</v>
      </c>
      <c r="F30" s="3" t="s">
        <v>32</v>
      </c>
      <c r="G30" s="0" t="n">
        <v>0.0349848061532297</v>
      </c>
    </row>
    <row r="31" customFormat="false" ht="13.8" hidden="false" customHeight="false" outlineLevel="0" collapsed="false">
      <c r="E31" s="0" t="n">
        <f aca="false">$F$7*G31</f>
        <v>8269.54984472222</v>
      </c>
      <c r="F31" s="3" t="s">
        <v>33</v>
      </c>
      <c r="G31" s="0" t="n">
        <v>0.0658372199156268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0" sqref="1:1048576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4" width="24.68"/>
    <col collapsed="false" customWidth="true" hidden="false" outlineLevel="0" max="7" min="7" style="0" width="20.37"/>
    <col collapsed="false" customWidth="false" hidden="false" outlineLevel="0" max="1025" min="8" style="0" width="11.52"/>
  </cols>
  <sheetData>
    <row r="1" customFormat="false" ht="13.8" hidden="false" customHeight="false" outlineLevel="0" collapsed="false">
      <c r="A1" s="1" t="s">
        <v>15</v>
      </c>
      <c r="B1" s="1" t="s">
        <v>2</v>
      </c>
      <c r="D1" s="1" t="s">
        <v>3</v>
      </c>
      <c r="E1" s="2" t="n">
        <v>88531</v>
      </c>
      <c r="F1" s="3" t="s">
        <v>15</v>
      </c>
    </row>
    <row r="2" customFormat="false" ht="13.8" hidden="false" customHeight="false" outlineLevel="0" collapsed="false">
      <c r="A2" s="1" t="s">
        <v>6</v>
      </c>
      <c r="B2" s="1" t="s">
        <v>2</v>
      </c>
      <c r="D2" s="1" t="s">
        <v>3</v>
      </c>
      <c r="E2" s="2" t="n">
        <v>347588</v>
      </c>
      <c r="F2" s="3" t="s">
        <v>6</v>
      </c>
    </row>
    <row r="3" customFormat="false" ht="13.8" hidden="false" customHeight="false" outlineLevel="0" collapsed="false">
      <c r="A3" s="1" t="s">
        <v>34</v>
      </c>
      <c r="B3" s="1" t="s">
        <v>2</v>
      </c>
      <c r="D3" s="1" t="s">
        <v>3</v>
      </c>
      <c r="E3" s="2" t="n">
        <v>277691</v>
      </c>
      <c r="F3" s="3" t="s">
        <v>34</v>
      </c>
    </row>
    <row r="4" customFormat="false" ht="13.8" hidden="false" customHeight="false" outlineLevel="0" collapsed="false">
      <c r="A4" s="1" t="s">
        <v>16</v>
      </c>
      <c r="B4" s="1" t="s">
        <v>2</v>
      </c>
      <c r="D4" s="1" t="s">
        <v>3</v>
      </c>
      <c r="E4" s="2" t="n">
        <v>23111</v>
      </c>
      <c r="F4" s="3" t="s">
        <v>16</v>
      </c>
      <c r="G4" s="0" t="n">
        <f aca="false">E4/$E$2</f>
        <v>0.0664896371566337</v>
      </c>
    </row>
    <row r="5" customFormat="false" ht="13.8" hidden="false" customHeight="false" outlineLevel="0" collapsed="false">
      <c r="A5" s="1" t="s">
        <v>17</v>
      </c>
      <c r="B5" s="1" t="s">
        <v>2</v>
      </c>
      <c r="D5" s="1" t="s">
        <v>3</v>
      </c>
      <c r="E5" s="2" t="n">
        <v>231838</v>
      </c>
      <c r="F5" s="3" t="s">
        <v>17</v>
      </c>
      <c r="G5" s="0" t="n">
        <f aca="false">E5/$E$2</f>
        <v>0.666990805206164</v>
      </c>
    </row>
    <row r="6" customFormat="false" ht="13.8" hidden="false" customHeight="false" outlineLevel="0" collapsed="false">
      <c r="A6" s="1" t="s">
        <v>18</v>
      </c>
      <c r="B6" s="1" t="s">
        <v>2</v>
      </c>
      <c r="D6" s="1" t="s">
        <v>3</v>
      </c>
      <c r="E6" s="2" t="n">
        <v>9038</v>
      </c>
      <c r="F6" s="3" t="s">
        <v>18</v>
      </c>
      <c r="G6" s="0" t="n">
        <f aca="false">E6/$E$2</f>
        <v>0.0260020484021313</v>
      </c>
    </row>
    <row r="7" customFormat="false" ht="13.8" hidden="false" customHeight="false" outlineLevel="0" collapsed="false">
      <c r="A7" s="1" t="s">
        <v>19</v>
      </c>
      <c r="B7" s="1" t="s">
        <v>2</v>
      </c>
      <c r="D7" s="1" t="s">
        <v>3</v>
      </c>
      <c r="E7" s="2" t="n">
        <v>13704</v>
      </c>
      <c r="F7" s="3" t="s">
        <v>19</v>
      </c>
      <c r="G7" s="0" t="n">
        <f aca="false">E7/$E$2</f>
        <v>0.0394259870881618</v>
      </c>
    </row>
    <row r="8" customFormat="false" ht="13.8" hidden="false" customHeight="false" outlineLevel="0" collapsed="false">
      <c r="A8" s="1" t="s">
        <v>20</v>
      </c>
      <c r="B8" s="1" t="s">
        <v>2</v>
      </c>
      <c r="D8" s="1" t="s">
        <v>3</v>
      </c>
      <c r="E8" s="2" t="n">
        <v>69897</v>
      </c>
      <c r="F8" s="3" t="s">
        <v>20</v>
      </c>
      <c r="G8" s="0" t="n">
        <f aca="false">E8/$E$2</f>
        <v>0.20109152214691</v>
      </c>
    </row>
    <row r="9" customFormat="false" ht="69.6" hidden="false" customHeight="false" outlineLevel="0" collapsed="false">
      <c r="A9" s="1" t="s">
        <v>9</v>
      </c>
      <c r="B9" s="1" t="s">
        <v>2</v>
      </c>
      <c r="D9" s="1" t="s">
        <v>3</v>
      </c>
      <c r="E9" s="2" t="n">
        <v>307309</v>
      </c>
      <c r="F9" s="3" t="s">
        <v>9</v>
      </c>
    </row>
    <row r="10" customFormat="false" ht="13.8" hidden="false" customHeight="false" outlineLevel="0" collapsed="false">
      <c r="A10" s="1" t="s">
        <v>21</v>
      </c>
      <c r="B10" s="1" t="s">
        <v>2</v>
      </c>
      <c r="D10" s="1" t="s">
        <v>3</v>
      </c>
      <c r="E10" s="2" t="n">
        <v>171368</v>
      </c>
      <c r="F10" s="3" t="s">
        <v>21</v>
      </c>
      <c r="G10" s="0" t="n">
        <f aca="false">E10/$E$9</f>
        <v>0.557640680878204</v>
      </c>
    </row>
    <row r="11" customFormat="false" ht="13.8" hidden="false" customHeight="false" outlineLevel="0" collapsed="false">
      <c r="A11" s="1" t="s">
        <v>22</v>
      </c>
      <c r="B11" s="1" t="s">
        <v>2</v>
      </c>
      <c r="D11" s="1" t="s">
        <v>3</v>
      </c>
      <c r="E11" s="2" t="n">
        <v>66762</v>
      </c>
      <c r="F11" s="3" t="s">
        <v>22</v>
      </c>
      <c r="G11" s="0" t="n">
        <f aca="false">E11/$E$9</f>
        <v>0.217247135619198</v>
      </c>
    </row>
    <row r="12" customFormat="false" ht="13.8" hidden="false" customHeight="false" outlineLevel="0" collapsed="false">
      <c r="A12" s="1" t="s">
        <v>23</v>
      </c>
      <c r="B12" s="1" t="s">
        <v>2</v>
      </c>
      <c r="D12" s="1" t="s">
        <v>3</v>
      </c>
      <c r="E12" s="2" t="n">
        <v>27210</v>
      </c>
      <c r="F12" s="3" t="s">
        <v>23</v>
      </c>
      <c r="G12" s="0" t="n">
        <f aca="false">E12/$E$9</f>
        <v>0.0885428021958355</v>
      </c>
    </row>
    <row r="13" customFormat="false" ht="13.8" hidden="false" customHeight="false" outlineLevel="0" collapsed="false">
      <c r="A13" s="1" t="s">
        <v>24</v>
      </c>
      <c r="B13" s="1" t="s">
        <v>2</v>
      </c>
      <c r="D13" s="1" t="s">
        <v>3</v>
      </c>
      <c r="E13" s="2" t="n">
        <v>41969</v>
      </c>
      <c r="F13" s="3" t="s">
        <v>24</v>
      </c>
      <c r="G13" s="0" t="n">
        <f aca="false">E13/$E$9</f>
        <v>0.136569381306763</v>
      </c>
    </row>
    <row r="14" customFormat="false" ht="35.4" hidden="false" customHeight="false" outlineLevel="0" collapsed="false">
      <c r="A14" s="1" t="s">
        <v>11</v>
      </c>
      <c r="B14" s="1" t="s">
        <v>2</v>
      </c>
      <c r="D14" s="1" t="s">
        <v>3</v>
      </c>
      <c r="E14" s="2" t="n">
        <v>46009</v>
      </c>
      <c r="F14" s="3" t="s">
        <v>11</v>
      </c>
    </row>
    <row r="15" customFormat="false" ht="13.8" hidden="false" customHeight="false" outlineLevel="0" collapsed="false">
      <c r="A15" s="1" t="s">
        <v>25</v>
      </c>
      <c r="B15" s="1" t="s">
        <v>2</v>
      </c>
      <c r="D15" s="1" t="s">
        <v>3</v>
      </c>
      <c r="E15" s="2" t="n">
        <v>28778</v>
      </c>
      <c r="F15" s="3" t="s">
        <v>25</v>
      </c>
      <c r="G15" s="0" t="n">
        <f aca="false">E15/$E$14</f>
        <v>0.625486317894325</v>
      </c>
    </row>
    <row r="16" customFormat="false" ht="13.8" hidden="false" customHeight="false" outlineLevel="0" collapsed="false">
      <c r="A16" s="1" t="s">
        <v>26</v>
      </c>
      <c r="B16" s="1" t="s">
        <v>2</v>
      </c>
      <c r="D16" s="1" t="s">
        <v>3</v>
      </c>
      <c r="E16" s="2" t="n">
        <v>17231</v>
      </c>
      <c r="F16" s="3" t="s">
        <v>26</v>
      </c>
      <c r="G16" s="0" t="n">
        <f aca="false">E16/$E$14</f>
        <v>0.374513682105675</v>
      </c>
    </row>
    <row r="17" customFormat="false" ht="13.8" hidden="false" customHeight="false" outlineLevel="0" collapsed="false">
      <c r="A17" s="1" t="s">
        <v>13</v>
      </c>
      <c r="B17" s="1" t="s">
        <v>2</v>
      </c>
      <c r="D17" s="1" t="s">
        <v>3</v>
      </c>
      <c r="E17" s="2" t="n">
        <v>359356</v>
      </c>
      <c r="F17" s="3" t="s">
        <v>13</v>
      </c>
    </row>
    <row r="18" customFormat="false" ht="13.8" hidden="false" customHeight="false" outlineLevel="0" collapsed="false">
      <c r="A18" s="1" t="s">
        <v>27</v>
      </c>
      <c r="B18" s="1" t="s">
        <v>2</v>
      </c>
      <c r="D18" s="1" t="s">
        <v>3</v>
      </c>
      <c r="E18" s="2" t="n">
        <v>59206</v>
      </c>
      <c r="F18" s="3" t="s">
        <v>27</v>
      </c>
      <c r="G18" s="0" t="n">
        <f aca="false">E18/$E$17</f>
        <v>0.164755841004464</v>
      </c>
    </row>
    <row r="19" customFormat="false" ht="13.8" hidden="false" customHeight="false" outlineLevel="0" collapsed="false">
      <c r="A19" s="1" t="s">
        <v>28</v>
      </c>
      <c r="B19" s="1" t="s">
        <v>2</v>
      </c>
      <c r="D19" s="1" t="s">
        <v>3</v>
      </c>
      <c r="E19" s="2" t="n">
        <v>57845</v>
      </c>
      <c r="F19" s="3" t="s">
        <v>28</v>
      </c>
      <c r="G19" s="0" t="n">
        <f aca="false">E19/$E$17</f>
        <v>0.160968510335155</v>
      </c>
    </row>
    <row r="20" customFormat="false" ht="13.8" hidden="false" customHeight="false" outlineLevel="0" collapsed="false">
      <c r="A20" s="1" t="s">
        <v>29</v>
      </c>
      <c r="B20" s="1" t="s">
        <v>2</v>
      </c>
      <c r="D20" s="1" t="s">
        <v>3</v>
      </c>
      <c r="E20" s="2" t="n">
        <v>46539</v>
      </c>
      <c r="F20" s="3" t="s">
        <v>29</v>
      </c>
      <c r="G20" s="0" t="n">
        <f aca="false">E20/$E$17</f>
        <v>0.129506673048453</v>
      </c>
    </row>
    <row r="21" customFormat="false" ht="13.8" hidden="false" customHeight="false" outlineLevel="0" collapsed="false">
      <c r="A21" s="1" t="s">
        <v>30</v>
      </c>
      <c r="B21" s="1" t="s">
        <v>2</v>
      </c>
      <c r="D21" s="1" t="s">
        <v>3</v>
      </c>
      <c r="E21" s="2" t="n">
        <v>87575</v>
      </c>
      <c r="F21" s="3" t="s">
        <v>30</v>
      </c>
      <c r="G21" s="0" t="n">
        <f aca="false">E21/$E$17</f>
        <v>0.243699840826367</v>
      </c>
    </row>
    <row r="22" customFormat="false" ht="13.8" hidden="false" customHeight="false" outlineLevel="0" collapsed="false">
      <c r="A22" s="1" t="s">
        <v>31</v>
      </c>
      <c r="B22" s="1" t="s">
        <v>2</v>
      </c>
      <c r="D22" s="1" t="s">
        <v>3</v>
      </c>
      <c r="E22" s="2" t="n">
        <v>71960</v>
      </c>
      <c r="F22" s="3" t="s">
        <v>31</v>
      </c>
      <c r="G22" s="0" t="n">
        <f aca="false">E22/$E$17</f>
        <v>0.200247108716704</v>
      </c>
    </row>
    <row r="23" customFormat="false" ht="13.8" hidden="false" customHeight="false" outlineLevel="0" collapsed="false">
      <c r="A23" s="1" t="s">
        <v>32</v>
      </c>
      <c r="B23" s="1" t="s">
        <v>2</v>
      </c>
      <c r="D23" s="1" t="s">
        <v>3</v>
      </c>
      <c r="E23" s="2" t="n">
        <v>12572</v>
      </c>
      <c r="F23" s="3" t="s">
        <v>32</v>
      </c>
      <c r="G23" s="0" t="n">
        <f aca="false">E23/$E$17</f>
        <v>0.0349848061532297</v>
      </c>
    </row>
    <row r="24" customFormat="false" ht="13.8" hidden="false" customHeight="false" outlineLevel="0" collapsed="false">
      <c r="A24" s="1" t="s">
        <v>33</v>
      </c>
      <c r="B24" s="1" t="s">
        <v>2</v>
      </c>
      <c r="D24" s="1" t="s">
        <v>3</v>
      </c>
      <c r="E24" s="2" t="n">
        <v>23659</v>
      </c>
      <c r="F24" s="3" t="s">
        <v>33</v>
      </c>
      <c r="G24" s="0" t="n">
        <f aca="false">E24/$E$17</f>
        <v>0.0658372199156268</v>
      </c>
    </row>
    <row r="25" customFormat="false" ht="12.8" hidden="false" customHeight="false" outlineLevel="0" collapsed="false">
      <c r="D25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1:104857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36</v>
      </c>
      <c r="B1" s="0" t="n">
        <v>10</v>
      </c>
      <c r="C1" s="0" t="n">
        <v>1</v>
      </c>
    </row>
    <row r="2" customFormat="false" ht="13.8" hidden="false" customHeight="false" outlineLevel="0" collapsed="false">
      <c r="A2" s="0" t="n">
        <v>178600</v>
      </c>
      <c r="B2" s="2" t="n">
        <v>136886</v>
      </c>
      <c r="C2" s="0" t="n">
        <f aca="false">A2-B2</f>
        <v>41714</v>
      </c>
      <c r="D2" s="0" t="s">
        <v>37</v>
      </c>
    </row>
    <row r="3" customFormat="false" ht="13.8" hidden="false" customHeight="false" outlineLevel="0" collapsed="false">
      <c r="A3" s="0" t="n">
        <v>163600</v>
      </c>
      <c r="B3" s="2" t="n">
        <v>148578</v>
      </c>
      <c r="C3" s="0" t="n">
        <f aca="false">A3-B3</f>
        <v>15022</v>
      </c>
      <c r="D3" s="0" t="s">
        <v>38</v>
      </c>
    </row>
    <row r="4" customFormat="false" ht="13.8" hidden="false" customHeight="false" outlineLevel="0" collapsed="false">
      <c r="A4" s="0" t="n">
        <v>342200</v>
      </c>
      <c r="B4" s="2" t="n">
        <v>285464</v>
      </c>
      <c r="C4" s="0" t="n">
        <f aca="false">A4-B4</f>
        <v>56736</v>
      </c>
      <c r="D4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4" width="45.16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3"/>
      <c r="B1" s="1" t="s">
        <v>40</v>
      </c>
      <c r="C1" s="2" t="s">
        <v>41</v>
      </c>
    </row>
    <row r="2" customFormat="false" ht="13.8" hidden="false" customHeight="false" outlineLevel="0" collapsed="false">
      <c r="A2" s="3" t="s">
        <v>2</v>
      </c>
      <c r="B2" s="2" t="n">
        <v>136886</v>
      </c>
      <c r="C2" s="2" t="n">
        <v>148578</v>
      </c>
    </row>
    <row r="3" customFormat="false" ht="13.8" hidden="false" customHeight="false" outlineLevel="0" collapsed="false">
      <c r="A3" s="3" t="s">
        <v>4</v>
      </c>
      <c r="B3" s="2" t="n">
        <v>1045</v>
      </c>
      <c r="C3" s="2" t="n">
        <v>922</v>
      </c>
    </row>
    <row r="4" customFormat="false" ht="13.8" hidden="false" customHeight="false" outlineLevel="0" collapsed="false">
      <c r="A4" s="3" t="s">
        <v>6</v>
      </c>
      <c r="B4" s="2" t="n">
        <v>35961</v>
      </c>
      <c r="C4" s="2" t="n">
        <v>15620</v>
      </c>
    </row>
    <row r="5" customFormat="false" ht="35.4" hidden="false" customHeight="false" outlineLevel="0" collapsed="false">
      <c r="A5" s="3" t="s">
        <v>9</v>
      </c>
      <c r="B5" s="2" t="n">
        <v>47936</v>
      </c>
      <c r="C5" s="2" t="n">
        <v>37870</v>
      </c>
    </row>
    <row r="6" customFormat="false" ht="24" hidden="false" customHeight="false" outlineLevel="0" collapsed="false">
      <c r="A6" s="3" t="s">
        <v>11</v>
      </c>
      <c r="B6" s="2" t="n">
        <v>7360</v>
      </c>
      <c r="C6" s="2" t="n">
        <v>13144</v>
      </c>
    </row>
    <row r="7" customFormat="false" ht="13.8" hidden="false" customHeight="false" outlineLevel="0" collapsed="false">
      <c r="A7" s="3" t="s">
        <v>13</v>
      </c>
      <c r="B7" s="2" t="n">
        <v>44584</v>
      </c>
      <c r="C7" s="2" t="n">
        <v>81022</v>
      </c>
    </row>
    <row r="8" customFormat="false" ht="13.8" hidden="false" customHeight="false" outlineLevel="0" collapsed="false">
      <c r="A8" s="3"/>
      <c r="B8" s="2"/>
      <c r="I8" s="0" t="n">
        <v>15022</v>
      </c>
      <c r="J8" s="0" t="n">
        <v>41714</v>
      </c>
    </row>
    <row r="9" customFormat="false" ht="12.8" hidden="false" customHeight="false" outlineLevel="0" collapsed="false">
      <c r="B9" s="0" t="s">
        <v>42</v>
      </c>
      <c r="C9" s="0" t="s">
        <v>40</v>
      </c>
      <c r="D9" s="0" t="s">
        <v>41</v>
      </c>
      <c r="E9" s="0" t="s">
        <v>43</v>
      </c>
      <c r="F9" s="0" t="s">
        <v>44</v>
      </c>
      <c r="G9" s="0" t="s">
        <v>45</v>
      </c>
      <c r="H9" s="0" t="s">
        <v>46</v>
      </c>
      <c r="I9" s="0" t="s">
        <v>47</v>
      </c>
      <c r="J9" s="0" t="s">
        <v>48</v>
      </c>
    </row>
    <row r="10" customFormat="false" ht="12.8" hidden="false" customHeight="false" outlineLevel="0" collapsed="false">
      <c r="A10" s="0" t="s">
        <v>15</v>
      </c>
      <c r="B10" s="0" t="n">
        <v>1</v>
      </c>
      <c r="C10" s="5" t="n">
        <f aca="false">B3</f>
        <v>1045</v>
      </c>
      <c r="D10" s="5" t="n">
        <f aca="false">C3</f>
        <v>922</v>
      </c>
      <c r="E10" s="0" t="n">
        <f aca="false">ROUND(C10,0)</f>
        <v>1045</v>
      </c>
      <c r="F10" s="0" t="n">
        <f aca="false">ROUND(D10,0)</f>
        <v>922</v>
      </c>
      <c r="G10" s="0" t="n">
        <f aca="false">E10/E$31</f>
        <v>0.00763414545056069</v>
      </c>
      <c r="H10" s="0" t="n">
        <f aca="false">F10/F$31</f>
        <v>0.00620549475696267</v>
      </c>
      <c r="I10" s="0" t="n">
        <f aca="false">ROUND(I$8*G10,0)</f>
        <v>115</v>
      </c>
      <c r="J10" s="0" t="n">
        <f aca="false">ROUND(J$8*H10,0)</f>
        <v>259</v>
      </c>
    </row>
    <row r="11" customFormat="false" ht="13.8" hidden="false" customHeight="false" outlineLevel="0" collapsed="false">
      <c r="A11" s="3" t="s">
        <v>16</v>
      </c>
      <c r="B11" s="0" t="n">
        <v>0.0664896371566337</v>
      </c>
      <c r="C11" s="0" t="n">
        <f aca="false">B$4*$B11</f>
        <v>2391.0338417897</v>
      </c>
      <c r="D11" s="0" t="n">
        <f aca="false">C$4*$B11</f>
        <v>1038.56813238662</v>
      </c>
      <c r="E11" s="0" t="n">
        <f aca="false">ROUND(C11,0)</f>
        <v>2391</v>
      </c>
      <c r="F11" s="0" t="n">
        <f aca="false">ROUND(D11,0)</f>
        <v>1039</v>
      </c>
      <c r="G11" s="0" t="n">
        <f aca="false">E11/E$31</f>
        <v>0.0174672170069767</v>
      </c>
      <c r="H11" s="0" t="n">
        <f aca="false">F11/F$31</f>
        <v>0.00699295992677247</v>
      </c>
      <c r="I11" s="0" t="n">
        <f aca="false">ROUND(I$8*G11,0)</f>
        <v>262</v>
      </c>
      <c r="J11" s="0" t="n">
        <f aca="false">ROUND(J$8*H11,0)</f>
        <v>292</v>
      </c>
    </row>
    <row r="12" customFormat="false" ht="13.8" hidden="false" customHeight="false" outlineLevel="0" collapsed="false">
      <c r="A12" s="3" t="s">
        <v>17</v>
      </c>
      <c r="B12" s="0" t="n">
        <v>0.666990805206164</v>
      </c>
      <c r="C12" s="0" t="n">
        <f aca="false">B$4*$B12</f>
        <v>23985.6563460189</v>
      </c>
      <c r="D12" s="0" t="n">
        <f aca="false">C$4*$B12</f>
        <v>10418.3963773203</v>
      </c>
      <c r="E12" s="0" t="n">
        <f aca="false">ROUND(C12,0)</f>
        <v>23986</v>
      </c>
      <c r="F12" s="0" t="n">
        <f aca="false">ROUND(D12,0)</f>
        <v>10418</v>
      </c>
      <c r="G12" s="0" t="n">
        <f aca="false">E12/E$31</f>
        <v>0.175227380647989</v>
      </c>
      <c r="H12" s="0" t="n">
        <f aca="false">F12/F$31</f>
        <v>0.0701180524707561</v>
      </c>
      <c r="I12" s="0" t="n">
        <f aca="false">ROUND(I$8*G12,0)</f>
        <v>2632</v>
      </c>
      <c r="J12" s="0" t="n">
        <f aca="false">ROUND(J$8*H12,0)</f>
        <v>2925</v>
      </c>
    </row>
    <row r="13" customFormat="false" ht="13.8" hidden="false" customHeight="false" outlineLevel="0" collapsed="false">
      <c r="A13" s="3" t="s">
        <v>18</v>
      </c>
      <c r="B13" s="0" t="n">
        <v>0.0260020484021313</v>
      </c>
      <c r="C13" s="0" t="n">
        <f aca="false">B$4*$B13</f>
        <v>935.059662589044</v>
      </c>
      <c r="D13" s="0" t="n">
        <f aca="false">C$4*$B13</f>
        <v>406.151996041291</v>
      </c>
      <c r="E13" s="0" t="n">
        <f aca="false">ROUND(C13,0)</f>
        <v>935</v>
      </c>
      <c r="F13" s="0" t="n">
        <f aca="false">ROUND(D13,0)</f>
        <v>406</v>
      </c>
      <c r="G13" s="0" t="n">
        <f aca="false">E13/E$31</f>
        <v>0.00683055119260693</v>
      </c>
      <c r="H13" s="0" t="n">
        <f aca="false">F13/F$31</f>
        <v>0.00273257144395536</v>
      </c>
      <c r="I13" s="0" t="n">
        <f aca="false">ROUND(I$8*G13,0)</f>
        <v>103</v>
      </c>
      <c r="J13" s="0" t="n">
        <f aca="false">ROUND(J$8*H13,0)</f>
        <v>114</v>
      </c>
    </row>
    <row r="14" customFormat="false" ht="13.8" hidden="false" customHeight="false" outlineLevel="0" collapsed="false">
      <c r="A14" s="3" t="s">
        <v>19</v>
      </c>
      <c r="B14" s="0" t="n">
        <v>0.0394259870881618</v>
      </c>
      <c r="C14" s="0" t="n">
        <f aca="false">B$4*$B14</f>
        <v>1417.79792167739</v>
      </c>
      <c r="D14" s="0" t="n">
        <f aca="false">C$4*$B14</f>
        <v>615.833918317087</v>
      </c>
      <c r="E14" s="0" t="n">
        <f aca="false">ROUND(C14,0)</f>
        <v>1418</v>
      </c>
      <c r="F14" s="0" t="n">
        <f aca="false">ROUND(D14,0)</f>
        <v>616</v>
      </c>
      <c r="G14" s="0" t="n">
        <f aca="false">E14/E$31</f>
        <v>0.0103590605252584</v>
      </c>
      <c r="H14" s="0" t="n">
        <f aca="false">F14/F$31</f>
        <v>0.0041459704666909</v>
      </c>
      <c r="I14" s="0" t="n">
        <f aca="false">ROUND(I$8*G14,0)</f>
        <v>156</v>
      </c>
      <c r="J14" s="0" t="n">
        <f aca="false">ROUND(J$8*H14,0)</f>
        <v>173</v>
      </c>
    </row>
    <row r="15" customFormat="false" ht="13.8" hidden="false" customHeight="false" outlineLevel="0" collapsed="false">
      <c r="A15" s="3" t="s">
        <v>20</v>
      </c>
      <c r="B15" s="0" t="n">
        <v>0.20109152214691</v>
      </c>
      <c r="C15" s="0" t="n">
        <f aca="false">B$4*$B15</f>
        <v>7231.45222792503</v>
      </c>
      <c r="D15" s="0" t="n">
        <f aca="false">C$4*$B15</f>
        <v>3141.04957593473</v>
      </c>
      <c r="E15" s="0" t="n">
        <f aca="false">ROUND(C15,0)</f>
        <v>7231</v>
      </c>
      <c r="F15" s="0" t="n">
        <f aca="false">ROUND(D15,0)</f>
        <v>3141</v>
      </c>
      <c r="G15" s="0" t="n">
        <f aca="false">E15/E$31</f>
        <v>0.052825364356942</v>
      </c>
      <c r="H15" s="0" t="n">
        <f aca="false">F15/F$31</f>
        <v>0.0211404110972015</v>
      </c>
      <c r="I15" s="0" t="n">
        <f aca="false">ROUND(I$8*G15,0)</f>
        <v>794</v>
      </c>
      <c r="J15" s="0" t="n">
        <f aca="false">ROUND(J$8*H15,0)</f>
        <v>882</v>
      </c>
    </row>
    <row r="16" customFormat="false" ht="13.8" hidden="false" customHeight="false" outlineLevel="0" collapsed="false">
      <c r="A16" s="3" t="s">
        <v>21</v>
      </c>
      <c r="B16" s="0" t="n">
        <v>0.557640680878204</v>
      </c>
      <c r="C16" s="5" t="n">
        <f aca="false">B$5*$B16</f>
        <v>26731.0636785776</v>
      </c>
      <c r="D16" s="5" t="n">
        <f aca="false">C$5*$B16</f>
        <v>21117.8525848576</v>
      </c>
      <c r="E16" s="0" t="n">
        <f aca="false">ROUND(C16,0)</f>
        <v>26731</v>
      </c>
      <c r="F16" s="0" t="n">
        <f aca="false">ROUND(D16,0)</f>
        <v>21118</v>
      </c>
      <c r="G16" s="0" t="n">
        <f aca="false">E16/E$31</f>
        <v>0.195280710085108</v>
      </c>
      <c r="H16" s="0" t="n">
        <f aca="false">F16/F$31</f>
        <v>0.1421340979149</v>
      </c>
      <c r="I16" s="0" t="n">
        <f aca="false">ROUND(I$8*G16,0)</f>
        <v>2934</v>
      </c>
      <c r="J16" s="0" t="n">
        <f aca="false">ROUND(J$8*H16,0)</f>
        <v>5929</v>
      </c>
    </row>
    <row r="17" customFormat="false" ht="13.8" hidden="false" customHeight="false" outlineLevel="0" collapsed="false">
      <c r="A17" s="3" t="s">
        <v>22</v>
      </c>
      <c r="B17" s="0" t="n">
        <v>0.217247135619198</v>
      </c>
      <c r="C17" s="5" t="n">
        <f aca="false">B$5*$B17</f>
        <v>10413.9586930419</v>
      </c>
      <c r="D17" s="5" t="n">
        <f aca="false">C$5*$B17</f>
        <v>8227.14902589903</v>
      </c>
      <c r="E17" s="0" t="n">
        <f aca="false">ROUND(C17,0)</f>
        <v>10414</v>
      </c>
      <c r="F17" s="0" t="n">
        <f aca="false">ROUND(D17,0)</f>
        <v>8227</v>
      </c>
      <c r="G17" s="0" t="n">
        <f aca="false">E17/E$31</f>
        <v>0.0760784600211857</v>
      </c>
      <c r="H17" s="0" t="n">
        <f aca="false">F17/F$31</f>
        <v>0.0553715893335487</v>
      </c>
      <c r="I17" s="0" t="n">
        <f aca="false">ROUND(I$8*G17,0)</f>
        <v>1143</v>
      </c>
      <c r="J17" s="0" t="n">
        <f aca="false">ROUND(J$8*H17,0)</f>
        <v>2310</v>
      </c>
    </row>
    <row r="18" customFormat="false" ht="13.8" hidden="false" customHeight="false" outlineLevel="0" collapsed="false">
      <c r="A18" s="3" t="s">
        <v>23</v>
      </c>
      <c r="B18" s="0" t="n">
        <v>0.0885428021958355</v>
      </c>
      <c r="C18" s="5" t="n">
        <f aca="false">B$5*$B18</f>
        <v>4244.38776605957</v>
      </c>
      <c r="D18" s="5" t="n">
        <f aca="false">C$5*$B18</f>
        <v>3353.11591915629</v>
      </c>
      <c r="E18" s="0" t="n">
        <f aca="false">ROUND(C18,0)</f>
        <v>4244</v>
      </c>
      <c r="F18" s="0" t="n">
        <f aca="false">ROUND(D18,0)</f>
        <v>3353</v>
      </c>
      <c r="G18" s="0" t="n">
        <f aca="false">E18/E$31</f>
        <v>0.0310041275523249</v>
      </c>
      <c r="H18" s="0" t="n">
        <f aca="false">F18/F$31</f>
        <v>0.0225672710630107</v>
      </c>
      <c r="I18" s="0" t="n">
        <f aca="false">ROUND(I$8*G18,0)</f>
        <v>466</v>
      </c>
      <c r="J18" s="0" t="n">
        <f aca="false">ROUND(J$8*H18,0)</f>
        <v>941</v>
      </c>
    </row>
    <row r="19" customFormat="false" ht="13.8" hidden="false" customHeight="false" outlineLevel="0" collapsed="false">
      <c r="A19" s="3" t="s">
        <v>24</v>
      </c>
      <c r="B19" s="0" t="n">
        <v>0.136569381306763</v>
      </c>
      <c r="C19" s="5" t="n">
        <f aca="false">B$5*$B19</f>
        <v>6546.58986232099</v>
      </c>
      <c r="D19" s="5" t="n">
        <f aca="false">C$5*$B19</f>
        <v>5171.88247008712</v>
      </c>
      <c r="E19" s="0" t="n">
        <f aca="false">ROUND(C19,0)</f>
        <v>6547</v>
      </c>
      <c r="F19" s="0" t="n">
        <f aca="false">ROUND(D19,0)</f>
        <v>5172</v>
      </c>
      <c r="G19" s="0" t="n">
        <f aca="false">E19/E$31</f>
        <v>0.0478284691529386</v>
      </c>
      <c r="H19" s="0" t="n">
        <f aca="false">F19/F$31</f>
        <v>0.0348099987885151</v>
      </c>
      <c r="I19" s="0" t="n">
        <f aca="false">ROUND(I$8*G19,0)</f>
        <v>718</v>
      </c>
      <c r="J19" s="0" t="n">
        <f aca="false">ROUND(J$8*H19,0)</f>
        <v>1452</v>
      </c>
    </row>
    <row r="20" customFormat="false" ht="13.8" hidden="false" customHeight="false" outlineLevel="0" collapsed="false">
      <c r="A20" s="3" t="s">
        <v>25</v>
      </c>
      <c r="B20" s="0" t="n">
        <v>0.625486317894325</v>
      </c>
      <c r="C20" s="0" t="n">
        <f aca="false">B$6*$B20</f>
        <v>4603.57929970223</v>
      </c>
      <c r="D20" s="0" t="n">
        <f aca="false">C$6*$B20</f>
        <v>8221.39216240301</v>
      </c>
      <c r="E20" s="0" t="n">
        <f aca="false">ROUND(C20,0)</f>
        <v>4604</v>
      </c>
      <c r="F20" s="0" t="n">
        <f aca="false">ROUND(D20,0)</f>
        <v>8221</v>
      </c>
      <c r="G20" s="0" t="n">
        <f aca="false">E20/E$31</f>
        <v>0.0336340723965372</v>
      </c>
      <c r="H20" s="0" t="n">
        <f aca="false">F20/F$31</f>
        <v>0.0553312065043277</v>
      </c>
      <c r="I20" s="0" t="n">
        <f aca="false">ROUND(I$8*G20,0)</f>
        <v>505</v>
      </c>
      <c r="J20" s="0" t="n">
        <f aca="false">ROUND(J$8*H20,0)</f>
        <v>2308</v>
      </c>
    </row>
    <row r="21" customFormat="false" ht="13.8" hidden="false" customHeight="false" outlineLevel="0" collapsed="false">
      <c r="A21" s="3" t="s">
        <v>26</v>
      </c>
      <c r="B21" s="0" t="n">
        <v>0.374513682105675</v>
      </c>
      <c r="C21" s="0" t="n">
        <f aca="false">B$6*$B21</f>
        <v>2756.42070029777</v>
      </c>
      <c r="D21" s="0" t="n">
        <f aca="false">C$6*$B21</f>
        <v>4922.60783759699</v>
      </c>
      <c r="E21" s="0" t="n">
        <f aca="false">ROUND(C21,0)</f>
        <v>2756</v>
      </c>
      <c r="F21" s="0" t="n">
        <f aca="false">ROUND(D21,0)</f>
        <v>4923</v>
      </c>
      <c r="G21" s="0" t="n">
        <f aca="false">E21/E$31</f>
        <v>0.0201336888629141</v>
      </c>
      <c r="H21" s="0" t="n">
        <f aca="false">F21/F$31</f>
        <v>0.033134111375843</v>
      </c>
      <c r="I21" s="0" t="n">
        <f aca="false">ROUND(I$8*G21,0)</f>
        <v>302</v>
      </c>
      <c r="J21" s="0" t="n">
        <f aca="false">ROUND(J$8*H21,0)</f>
        <v>1382</v>
      </c>
    </row>
    <row r="22" customFormat="false" ht="13.8" hidden="false" customHeight="false" outlineLevel="0" collapsed="false">
      <c r="A22" s="3" t="s">
        <v>27</v>
      </c>
      <c r="B22" s="0" t="n">
        <v>0.164755841004464</v>
      </c>
      <c r="C22" s="0" t="n">
        <f aca="false">B$7*$B22</f>
        <v>7345.47441534302</v>
      </c>
      <c r="D22" s="0" t="n">
        <f aca="false">C$7*$B22</f>
        <v>13348.8477498637</v>
      </c>
      <c r="E22" s="0" t="n">
        <f aca="false">ROUND(C22,0)</f>
        <v>7345</v>
      </c>
      <c r="F22" s="0" t="n">
        <f aca="false">ROUND(D22,0)</f>
        <v>13349</v>
      </c>
      <c r="G22" s="0" t="n">
        <f aca="false">E22/E$31</f>
        <v>0.0536581802242759</v>
      </c>
      <c r="H22" s="0" t="n">
        <f aca="false">F22/F$31</f>
        <v>0.089845064545222</v>
      </c>
      <c r="I22" s="0" t="n">
        <f aca="false">ROUND(I$8*G22,0)</f>
        <v>806</v>
      </c>
      <c r="J22" s="0" t="n">
        <f aca="false">ROUND(J$8*H22,0)</f>
        <v>3748</v>
      </c>
    </row>
    <row r="23" customFormat="false" ht="13.8" hidden="false" customHeight="false" outlineLevel="0" collapsed="false">
      <c r="A23" s="3" t="s">
        <v>28</v>
      </c>
      <c r="B23" s="0" t="n">
        <v>0.160968510335155</v>
      </c>
      <c r="C23" s="0" t="n">
        <f aca="false">B$7*$B23</f>
        <v>7176.62006478255</v>
      </c>
      <c r="D23" s="0" t="n">
        <f aca="false">C$7*$B23</f>
        <v>13041.9906443749</v>
      </c>
      <c r="E23" s="0" t="n">
        <f aca="false">ROUND(C23,0)</f>
        <v>7177</v>
      </c>
      <c r="F23" s="0" t="n">
        <f aca="false">ROUND(D23,0)</f>
        <v>13042</v>
      </c>
      <c r="G23" s="0" t="n">
        <f aca="false">E23/E$31</f>
        <v>0.0524308726303101</v>
      </c>
      <c r="H23" s="0" t="n">
        <f aca="false">F23/F$31</f>
        <v>0.0877788097834134</v>
      </c>
      <c r="I23" s="0" t="n">
        <f aca="false">ROUND(I$8*G23,0)</f>
        <v>788</v>
      </c>
      <c r="J23" s="0" t="n">
        <f aca="false">ROUND(J$8*H23,0)</f>
        <v>3662</v>
      </c>
    </row>
    <row r="24" customFormat="false" ht="13.8" hidden="false" customHeight="false" outlineLevel="0" collapsed="false">
      <c r="A24" s="3" t="s">
        <v>29</v>
      </c>
      <c r="B24" s="0" t="n">
        <v>0.129506673048453</v>
      </c>
      <c r="C24" s="0" t="n">
        <f aca="false">B$7*$B24</f>
        <v>5773.92551119223</v>
      </c>
      <c r="D24" s="0" t="n">
        <f aca="false">C$7*$B24</f>
        <v>10492.8896637318</v>
      </c>
      <c r="E24" s="0" t="n">
        <f aca="false">ROUND(C24,0)</f>
        <v>5774</v>
      </c>
      <c r="F24" s="0" t="n">
        <f aca="false">ROUND(D24,0)</f>
        <v>10493</v>
      </c>
      <c r="G24" s="0" t="n">
        <f aca="false">E24/E$31</f>
        <v>0.0421813931402272</v>
      </c>
      <c r="H24" s="0" t="n">
        <f aca="false">F24/F$31</f>
        <v>0.0706228378360188</v>
      </c>
      <c r="I24" s="0" t="n">
        <f aca="false">ROUND(I$8*G24,0)</f>
        <v>634</v>
      </c>
      <c r="J24" s="0" t="n">
        <f aca="false">ROUND(J$8*H24,0)</f>
        <v>2946</v>
      </c>
    </row>
    <row r="25" customFormat="false" ht="13.8" hidden="false" customHeight="false" outlineLevel="0" collapsed="false">
      <c r="A25" s="3" t="s">
        <v>30</v>
      </c>
      <c r="B25" s="0" t="n">
        <v>0.243699840826367</v>
      </c>
      <c r="C25" s="0" t="n">
        <f aca="false">B$7*$B25</f>
        <v>10865.1137034027</v>
      </c>
      <c r="D25" s="0" t="n">
        <f aca="false">C$7*$B25</f>
        <v>19745.0485034339</v>
      </c>
      <c r="E25" s="0" t="n">
        <f aca="false">ROUND(C25,0)</f>
        <v>10865</v>
      </c>
      <c r="F25" s="0" t="n">
        <f aca="false">ROUND(D25,0)</f>
        <v>19745</v>
      </c>
      <c r="G25" s="0" t="n">
        <f aca="false">E25/E$31</f>
        <v>0.0793731964787961</v>
      </c>
      <c r="H25" s="0" t="n">
        <f aca="false">F25/F$31</f>
        <v>0.132893160494824</v>
      </c>
      <c r="I25" s="0" t="n">
        <f aca="false">ROUND(I$8*G25,0)</f>
        <v>1192</v>
      </c>
      <c r="J25" s="0" t="n">
        <f aca="false">ROUND(J$8*H25,0)</f>
        <v>5544</v>
      </c>
    </row>
    <row r="26" customFormat="false" ht="13.8" hidden="false" customHeight="false" outlineLevel="0" collapsed="false">
      <c r="A26" s="3" t="s">
        <v>31</v>
      </c>
      <c r="B26" s="0" t="n">
        <v>0.200247108716704</v>
      </c>
      <c r="C26" s="0" t="n">
        <f aca="false">B$7*$B26</f>
        <v>8927.81709502553</v>
      </c>
      <c r="D26" s="0" t="n">
        <f aca="false">C$7*$B26</f>
        <v>16224.4212424448</v>
      </c>
      <c r="E26" s="0" t="n">
        <f aca="false">ROUND(C26,0)</f>
        <v>8928</v>
      </c>
      <c r="F26" s="0" t="n">
        <f aca="false">ROUND(D26,0)</f>
        <v>16224</v>
      </c>
      <c r="G26" s="0" t="n">
        <f aca="false">E26/E$31</f>
        <v>0.0652226321364649</v>
      </c>
      <c r="H26" s="0" t="n">
        <f aca="false">F26/F$31</f>
        <v>0.109195170213625</v>
      </c>
      <c r="I26" s="0" t="n">
        <f aca="false">ROUND(I$8*G26,0)</f>
        <v>980</v>
      </c>
      <c r="J26" s="0" t="n">
        <f aca="false">ROUND(J$8*H26,0)</f>
        <v>4555</v>
      </c>
    </row>
    <row r="27" customFormat="false" ht="13.8" hidden="false" customHeight="false" outlineLevel="0" collapsed="false">
      <c r="A27" s="3" t="s">
        <v>32</v>
      </c>
      <c r="B27" s="0" t="n">
        <v>0.0349848061532297</v>
      </c>
      <c r="C27" s="0" t="n">
        <f aca="false">B$7*$B27</f>
        <v>1559.76259753559</v>
      </c>
      <c r="D27" s="0" t="n">
        <f aca="false">C$7*$B27</f>
        <v>2834.53896414698</v>
      </c>
      <c r="E27" s="0" t="n">
        <f aca="false">ROUND(C27,0)</f>
        <v>1560</v>
      </c>
      <c r="F27" s="0" t="n">
        <f aca="false">ROUND(D27,0)</f>
        <v>2835</v>
      </c>
      <c r="G27" s="0" t="n">
        <f aca="false">E27/E$31</f>
        <v>0.0113964276582533</v>
      </c>
      <c r="H27" s="0" t="n">
        <f aca="false">F27/F$31</f>
        <v>0.0190808868069297</v>
      </c>
      <c r="I27" s="0" t="n">
        <f aca="false">ROUND(I$8*G27,0)</f>
        <v>171</v>
      </c>
      <c r="J27" s="0" t="n">
        <f aca="false">ROUND(J$8*H27,0)</f>
        <v>796</v>
      </c>
    </row>
    <row r="28" customFormat="false" ht="12.8" hidden="false" customHeight="false" outlineLevel="0" collapsed="false">
      <c r="A28" s="4" t="s">
        <v>49</v>
      </c>
      <c r="B28" s="0" t="n">
        <f aca="false">0.065837219915627/3</f>
        <v>0.0219457399718757</v>
      </c>
      <c r="C28" s="0" t="n">
        <f aca="false">B$7*$B28</f>
        <v>978.428870906105</v>
      </c>
      <c r="D28" s="0" t="n">
        <f aca="false">C$7*$B28</f>
        <v>1778.08774400131</v>
      </c>
      <c r="E28" s="0" t="n">
        <f aca="false">ROUND(C28,0)</f>
        <v>978</v>
      </c>
      <c r="F28" s="0" t="n">
        <f aca="false">ROUND(D28,0)</f>
        <v>1778</v>
      </c>
      <c r="G28" s="0" t="n">
        <f aca="false">E28/E$31</f>
        <v>0.0071446834934434</v>
      </c>
      <c r="H28" s="0" t="n">
        <f aca="false">F28/F$31</f>
        <v>0.0119667783924942</v>
      </c>
      <c r="I28" s="0" t="n">
        <f aca="false">ROUND(I$8*G28,0)</f>
        <v>107</v>
      </c>
      <c r="J28" s="0" t="n">
        <f aca="false">ROUND(J$8*H28,0)</f>
        <v>499</v>
      </c>
    </row>
    <row r="29" customFormat="false" ht="12.8" hidden="false" customHeight="false" outlineLevel="0" collapsed="false">
      <c r="A29" s="4" t="s">
        <v>50</v>
      </c>
      <c r="B29" s="0" t="n">
        <f aca="false">0.065837219915627/3</f>
        <v>0.0219457399718757</v>
      </c>
      <c r="C29" s="0" t="n">
        <f aca="false">B$7*$B29</f>
        <v>978.428870906105</v>
      </c>
      <c r="D29" s="0" t="n">
        <f aca="false">C$7*$B29</f>
        <v>1778.08774400131</v>
      </c>
      <c r="E29" s="0" t="n">
        <f aca="false">ROUND(C29,0)</f>
        <v>978</v>
      </c>
      <c r="F29" s="0" t="n">
        <f aca="false">ROUND(D29,0)</f>
        <v>1778</v>
      </c>
      <c r="G29" s="0" t="n">
        <f aca="false">E29/E$31</f>
        <v>0.0071446834934434</v>
      </c>
      <c r="H29" s="0" t="n">
        <f aca="false">F29/F$31</f>
        <v>0.0119667783924942</v>
      </c>
      <c r="I29" s="0" t="n">
        <f aca="false">ROUND(I$8*G29,0)</f>
        <v>107</v>
      </c>
      <c r="J29" s="0" t="n">
        <f aca="false">ROUND(J$8*H29,0)</f>
        <v>499</v>
      </c>
    </row>
    <row r="30" customFormat="false" ht="12.8" hidden="false" customHeight="false" outlineLevel="0" collapsed="false">
      <c r="A30" s="4" t="s">
        <v>51</v>
      </c>
      <c r="B30" s="0" t="n">
        <f aca="false">0.065837219915627/3</f>
        <v>0.0219457399718757</v>
      </c>
      <c r="C30" s="0" t="n">
        <f aca="false">B$7*$B30</f>
        <v>978.428870906105</v>
      </c>
      <c r="D30" s="0" t="n">
        <f aca="false">C$7*$B30</f>
        <v>1778.08774400131</v>
      </c>
      <c r="E30" s="0" t="n">
        <f aca="false">ROUND(C30,0)</f>
        <v>978</v>
      </c>
      <c r="F30" s="0" t="n">
        <f aca="false">ROUND(D30,0)</f>
        <v>1778</v>
      </c>
      <c r="G30" s="0" t="n">
        <f aca="false">E30/E$31</f>
        <v>0.0071446834934434</v>
      </c>
      <c r="H30" s="0" t="n">
        <f aca="false">F30/F$31</f>
        <v>0.0119667783924942</v>
      </c>
      <c r="I30" s="0" t="n">
        <f aca="false">ROUND(I$8*G30,0)</f>
        <v>107</v>
      </c>
      <c r="J30" s="0" t="n">
        <f aca="false">ROUND(J$8*H30,0)</f>
        <v>499</v>
      </c>
    </row>
    <row r="31" customFormat="false" ht="12.8" hidden="false" customHeight="false" outlineLevel="0" collapsed="false">
      <c r="E31" s="0" t="n">
        <f aca="false">SUM(E10:E30)</f>
        <v>136885</v>
      </c>
      <c r="F31" s="0" t="n">
        <f aca="false">SUM(F10:F30)</f>
        <v>148578</v>
      </c>
      <c r="G31" s="0" t="n">
        <f aca="false">E31/E$31</f>
        <v>1</v>
      </c>
      <c r="H31" s="0" t="n">
        <f aca="false">F31/F$31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1:104857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52</v>
      </c>
      <c r="B1" s="0" t="s">
        <v>53</v>
      </c>
      <c r="C1" s="0" t="s">
        <v>54</v>
      </c>
      <c r="D1" s="0" t="s">
        <v>55</v>
      </c>
    </row>
    <row r="2" customFormat="false" ht="12.8" hidden="false" customHeight="false" outlineLevel="0" collapsed="false">
      <c r="A2" s="0" t="s">
        <v>5</v>
      </c>
      <c r="B2" s="0" t="n">
        <v>10</v>
      </c>
      <c r="C2" s="0" t="n">
        <v>1045</v>
      </c>
      <c r="D2" s="0" t="n">
        <v>922</v>
      </c>
    </row>
    <row r="3" customFormat="false" ht="12.8" hidden="false" customHeight="false" outlineLevel="0" collapsed="false">
      <c r="A3" s="0" t="s">
        <v>56</v>
      </c>
      <c r="B3" s="0" t="n">
        <v>10</v>
      </c>
      <c r="C3" s="0" t="n">
        <v>2391</v>
      </c>
      <c r="D3" s="0" t="n">
        <v>1039</v>
      </c>
    </row>
    <row r="4" customFormat="false" ht="12.8" hidden="false" customHeight="false" outlineLevel="0" collapsed="false">
      <c r="A4" s="0" t="s">
        <v>57</v>
      </c>
      <c r="B4" s="0" t="n">
        <v>10</v>
      </c>
      <c r="C4" s="0" t="n">
        <v>23986</v>
      </c>
      <c r="D4" s="0" t="n">
        <v>10418</v>
      </c>
    </row>
    <row r="5" customFormat="false" ht="12.8" hidden="false" customHeight="false" outlineLevel="0" collapsed="false">
      <c r="A5" s="0" t="s">
        <v>0</v>
      </c>
      <c r="B5" s="0" t="n">
        <v>10</v>
      </c>
      <c r="C5" s="0" t="n">
        <v>935</v>
      </c>
      <c r="D5" s="0" t="n">
        <v>406</v>
      </c>
    </row>
    <row r="6" customFormat="false" ht="12.8" hidden="false" customHeight="false" outlineLevel="0" collapsed="false">
      <c r="A6" s="0" t="s">
        <v>58</v>
      </c>
      <c r="B6" s="0" t="n">
        <v>10</v>
      </c>
      <c r="C6" s="0" t="n">
        <v>1418</v>
      </c>
      <c r="D6" s="0" t="n">
        <v>616</v>
      </c>
    </row>
    <row r="7" customFormat="false" ht="12.8" hidden="false" customHeight="false" outlineLevel="0" collapsed="false">
      <c r="A7" s="0" t="s">
        <v>59</v>
      </c>
      <c r="B7" s="0" t="n">
        <v>10</v>
      </c>
      <c r="C7" s="0" t="n">
        <v>7231</v>
      </c>
      <c r="D7" s="0" t="n">
        <v>3141</v>
      </c>
    </row>
    <row r="8" customFormat="false" ht="12.8" hidden="false" customHeight="false" outlineLevel="0" collapsed="false">
      <c r="A8" s="0" t="s">
        <v>60</v>
      </c>
      <c r="B8" s="0" t="n">
        <v>10</v>
      </c>
      <c r="C8" s="0" t="n">
        <v>26731</v>
      </c>
      <c r="D8" s="0" t="n">
        <v>21118</v>
      </c>
    </row>
    <row r="9" customFormat="false" ht="12.8" hidden="false" customHeight="false" outlineLevel="0" collapsed="false">
      <c r="A9" s="0" t="s">
        <v>61</v>
      </c>
      <c r="B9" s="0" t="n">
        <v>10</v>
      </c>
      <c r="C9" s="0" t="n">
        <v>10414</v>
      </c>
      <c r="D9" s="0" t="n">
        <v>8227</v>
      </c>
    </row>
    <row r="10" customFormat="false" ht="12.8" hidden="false" customHeight="false" outlineLevel="0" collapsed="false">
      <c r="A10" s="0" t="s">
        <v>62</v>
      </c>
      <c r="B10" s="0" t="n">
        <v>10</v>
      </c>
      <c r="C10" s="0" t="n">
        <v>4244</v>
      </c>
      <c r="D10" s="0" t="n">
        <v>3353</v>
      </c>
    </row>
    <row r="11" customFormat="false" ht="12.8" hidden="false" customHeight="false" outlineLevel="0" collapsed="false">
      <c r="A11" s="0" t="s">
        <v>63</v>
      </c>
      <c r="B11" s="0" t="n">
        <v>10</v>
      </c>
      <c r="C11" s="0" t="n">
        <v>6547</v>
      </c>
      <c r="D11" s="0" t="n">
        <v>5172</v>
      </c>
    </row>
    <row r="12" customFormat="false" ht="12.8" hidden="false" customHeight="false" outlineLevel="0" collapsed="false">
      <c r="A12" s="0" t="s">
        <v>37</v>
      </c>
      <c r="B12" s="0" t="n">
        <v>10</v>
      </c>
      <c r="C12" s="0" t="n">
        <v>4604</v>
      </c>
      <c r="D12" s="0" t="n">
        <v>8221</v>
      </c>
    </row>
    <row r="13" customFormat="false" ht="12.8" hidden="false" customHeight="false" outlineLevel="0" collapsed="false">
      <c r="A13" s="0" t="s">
        <v>64</v>
      </c>
      <c r="B13" s="0" t="n">
        <v>10</v>
      </c>
      <c r="C13" s="0" t="n">
        <v>2756</v>
      </c>
      <c r="D13" s="0" t="n">
        <v>4923</v>
      </c>
    </row>
    <row r="14" customFormat="false" ht="12.8" hidden="false" customHeight="false" outlineLevel="0" collapsed="false">
      <c r="A14" s="0" t="s">
        <v>38</v>
      </c>
      <c r="B14" s="0" t="n">
        <v>10</v>
      </c>
      <c r="C14" s="0" t="n">
        <v>7345</v>
      </c>
      <c r="D14" s="0" t="n">
        <v>13349</v>
      </c>
    </row>
    <row r="15" customFormat="false" ht="12.8" hidden="false" customHeight="false" outlineLevel="0" collapsed="false">
      <c r="A15" s="0" t="s">
        <v>65</v>
      </c>
      <c r="B15" s="0" t="n">
        <v>10</v>
      </c>
      <c r="C15" s="0" t="n">
        <v>7177</v>
      </c>
      <c r="D15" s="0" t="n">
        <v>13042</v>
      </c>
    </row>
    <row r="16" customFormat="false" ht="12.8" hidden="false" customHeight="false" outlineLevel="0" collapsed="false">
      <c r="A16" s="0" t="s">
        <v>66</v>
      </c>
      <c r="B16" s="0" t="n">
        <v>10</v>
      </c>
      <c r="C16" s="0" t="n">
        <v>5774</v>
      </c>
      <c r="D16" s="0" t="n">
        <v>10493</v>
      </c>
    </row>
    <row r="17" customFormat="false" ht="12.8" hidden="false" customHeight="false" outlineLevel="0" collapsed="false">
      <c r="A17" s="0" t="s">
        <v>67</v>
      </c>
      <c r="B17" s="0" t="n">
        <v>10</v>
      </c>
      <c r="C17" s="0" t="n">
        <v>10865</v>
      </c>
      <c r="D17" s="0" t="n">
        <v>19745</v>
      </c>
    </row>
    <row r="18" customFormat="false" ht="12.8" hidden="false" customHeight="false" outlineLevel="0" collapsed="false">
      <c r="A18" s="0" t="s">
        <v>68</v>
      </c>
      <c r="B18" s="0" t="n">
        <v>10</v>
      </c>
      <c r="C18" s="0" t="n">
        <v>8928</v>
      </c>
      <c r="D18" s="0" t="n">
        <v>16224</v>
      </c>
    </row>
    <row r="19" customFormat="false" ht="12.8" hidden="false" customHeight="false" outlineLevel="0" collapsed="false">
      <c r="A19" s="0" t="s">
        <v>69</v>
      </c>
      <c r="B19" s="0" t="n">
        <v>10</v>
      </c>
      <c r="C19" s="0" t="n">
        <v>1560</v>
      </c>
      <c r="D19" s="0" t="n">
        <v>2835</v>
      </c>
    </row>
    <row r="20" customFormat="false" ht="12.8" hidden="false" customHeight="false" outlineLevel="0" collapsed="false">
      <c r="A20" s="0" t="s">
        <v>70</v>
      </c>
      <c r="B20" s="0" t="n">
        <v>10</v>
      </c>
      <c r="C20" s="0" t="n">
        <v>978</v>
      </c>
      <c r="D20" s="0" t="n">
        <v>1778</v>
      </c>
    </row>
    <row r="21" customFormat="false" ht="12.8" hidden="false" customHeight="false" outlineLevel="0" collapsed="false">
      <c r="A21" s="0" t="s">
        <v>71</v>
      </c>
      <c r="B21" s="0" t="n">
        <v>10</v>
      </c>
      <c r="C21" s="0" t="n">
        <v>978</v>
      </c>
      <c r="D21" s="0" t="n">
        <v>1778</v>
      </c>
    </row>
    <row r="22" customFormat="false" ht="12.8" hidden="false" customHeight="false" outlineLevel="0" collapsed="false">
      <c r="A22" s="0" t="s">
        <v>72</v>
      </c>
      <c r="B22" s="0" t="n">
        <v>10</v>
      </c>
      <c r="C22" s="0" t="n">
        <v>978</v>
      </c>
      <c r="D22" s="0" t="n">
        <v>1778</v>
      </c>
    </row>
    <row r="23" customFormat="false" ht="12.8" hidden="false" customHeight="false" outlineLevel="0" collapsed="false">
      <c r="A23" s="0" t="s">
        <v>5</v>
      </c>
      <c r="B23" s="0" t="n">
        <v>1</v>
      </c>
      <c r="C23" s="0" t="n">
        <v>115</v>
      </c>
      <c r="D23" s="0" t="n">
        <v>259</v>
      </c>
    </row>
    <row r="24" customFormat="false" ht="12.8" hidden="false" customHeight="false" outlineLevel="0" collapsed="false">
      <c r="A24" s="0" t="s">
        <v>56</v>
      </c>
      <c r="B24" s="0" t="n">
        <v>1</v>
      </c>
      <c r="C24" s="0" t="n">
        <v>262</v>
      </c>
      <c r="D24" s="0" t="n">
        <v>292</v>
      </c>
    </row>
    <row r="25" customFormat="false" ht="12.8" hidden="false" customHeight="false" outlineLevel="0" collapsed="false">
      <c r="A25" s="0" t="s">
        <v>57</v>
      </c>
      <c r="B25" s="0" t="n">
        <v>1</v>
      </c>
      <c r="C25" s="0" t="n">
        <v>2632</v>
      </c>
      <c r="D25" s="0" t="n">
        <v>2925</v>
      </c>
    </row>
    <row r="26" customFormat="false" ht="12.8" hidden="false" customHeight="false" outlineLevel="0" collapsed="false">
      <c r="A26" s="0" t="s">
        <v>0</v>
      </c>
      <c r="B26" s="0" t="n">
        <v>1</v>
      </c>
      <c r="C26" s="0" t="n">
        <v>103</v>
      </c>
      <c r="D26" s="0" t="n">
        <v>114</v>
      </c>
    </row>
    <row r="27" customFormat="false" ht="12.8" hidden="false" customHeight="false" outlineLevel="0" collapsed="false">
      <c r="A27" s="0" t="s">
        <v>58</v>
      </c>
      <c r="B27" s="0" t="n">
        <v>1</v>
      </c>
      <c r="C27" s="0" t="n">
        <v>156</v>
      </c>
      <c r="D27" s="0" t="n">
        <v>173</v>
      </c>
    </row>
    <row r="28" customFormat="false" ht="12.8" hidden="false" customHeight="false" outlineLevel="0" collapsed="false">
      <c r="A28" s="0" t="s">
        <v>59</v>
      </c>
      <c r="B28" s="0" t="n">
        <v>1</v>
      </c>
      <c r="C28" s="0" t="n">
        <v>794</v>
      </c>
      <c r="D28" s="0" t="n">
        <v>882</v>
      </c>
    </row>
    <row r="29" customFormat="false" ht="12.8" hidden="false" customHeight="false" outlineLevel="0" collapsed="false">
      <c r="A29" s="0" t="s">
        <v>60</v>
      </c>
      <c r="B29" s="0" t="n">
        <v>1</v>
      </c>
      <c r="C29" s="0" t="n">
        <v>2934</v>
      </c>
      <c r="D29" s="0" t="n">
        <v>5929</v>
      </c>
    </row>
    <row r="30" customFormat="false" ht="12.8" hidden="false" customHeight="false" outlineLevel="0" collapsed="false">
      <c r="A30" s="0" t="s">
        <v>61</v>
      </c>
      <c r="B30" s="0" t="n">
        <v>1</v>
      </c>
      <c r="C30" s="0" t="n">
        <v>1143</v>
      </c>
      <c r="D30" s="0" t="n">
        <v>2310</v>
      </c>
    </row>
    <row r="31" customFormat="false" ht="12.8" hidden="false" customHeight="false" outlineLevel="0" collapsed="false">
      <c r="A31" s="0" t="s">
        <v>62</v>
      </c>
      <c r="B31" s="0" t="n">
        <v>1</v>
      </c>
      <c r="C31" s="0" t="n">
        <v>466</v>
      </c>
      <c r="D31" s="0" t="n">
        <v>941</v>
      </c>
    </row>
    <row r="32" customFormat="false" ht="12.8" hidden="false" customHeight="false" outlineLevel="0" collapsed="false">
      <c r="A32" s="0" t="s">
        <v>63</v>
      </c>
      <c r="B32" s="0" t="n">
        <v>1</v>
      </c>
      <c r="C32" s="0" t="n">
        <v>718</v>
      </c>
      <c r="D32" s="0" t="n">
        <v>1452</v>
      </c>
    </row>
    <row r="33" customFormat="false" ht="12.8" hidden="false" customHeight="false" outlineLevel="0" collapsed="false">
      <c r="A33" s="0" t="s">
        <v>37</v>
      </c>
      <c r="B33" s="0" t="n">
        <v>1</v>
      </c>
      <c r="C33" s="0" t="n">
        <v>505</v>
      </c>
      <c r="D33" s="0" t="n">
        <v>2308</v>
      </c>
    </row>
    <row r="34" customFormat="false" ht="12.8" hidden="false" customHeight="false" outlineLevel="0" collapsed="false">
      <c r="A34" s="0" t="s">
        <v>64</v>
      </c>
      <c r="B34" s="0" t="n">
        <v>1</v>
      </c>
      <c r="C34" s="0" t="n">
        <v>302</v>
      </c>
      <c r="D34" s="0" t="n">
        <v>1382</v>
      </c>
    </row>
    <row r="35" customFormat="false" ht="12.8" hidden="false" customHeight="false" outlineLevel="0" collapsed="false">
      <c r="A35" s="0" t="s">
        <v>38</v>
      </c>
      <c r="B35" s="0" t="n">
        <v>1</v>
      </c>
      <c r="C35" s="0" t="n">
        <v>806</v>
      </c>
      <c r="D35" s="0" t="n">
        <v>3748</v>
      </c>
    </row>
    <row r="36" customFormat="false" ht="12.8" hidden="false" customHeight="false" outlineLevel="0" collapsed="false">
      <c r="A36" s="0" t="s">
        <v>65</v>
      </c>
      <c r="B36" s="0" t="n">
        <v>1</v>
      </c>
      <c r="C36" s="0" t="n">
        <v>788</v>
      </c>
      <c r="D36" s="0" t="n">
        <v>3662</v>
      </c>
    </row>
    <row r="37" customFormat="false" ht="12.8" hidden="false" customHeight="false" outlineLevel="0" collapsed="false">
      <c r="A37" s="0" t="s">
        <v>66</v>
      </c>
      <c r="B37" s="0" t="n">
        <v>1</v>
      </c>
      <c r="C37" s="0" t="n">
        <v>634</v>
      </c>
      <c r="D37" s="0" t="n">
        <v>2946</v>
      </c>
    </row>
    <row r="38" customFormat="false" ht="12.8" hidden="false" customHeight="false" outlineLevel="0" collapsed="false">
      <c r="A38" s="0" t="s">
        <v>67</v>
      </c>
      <c r="B38" s="0" t="n">
        <v>1</v>
      </c>
      <c r="C38" s="0" t="n">
        <v>1192</v>
      </c>
      <c r="D38" s="0" t="n">
        <v>5544</v>
      </c>
    </row>
    <row r="39" customFormat="false" ht="12.8" hidden="false" customHeight="false" outlineLevel="0" collapsed="false">
      <c r="A39" s="0" t="s">
        <v>68</v>
      </c>
      <c r="B39" s="0" t="n">
        <v>1</v>
      </c>
      <c r="C39" s="0" t="n">
        <v>980</v>
      </c>
      <c r="D39" s="0" t="n">
        <v>4555</v>
      </c>
    </row>
    <row r="40" customFormat="false" ht="12.8" hidden="false" customHeight="false" outlineLevel="0" collapsed="false">
      <c r="A40" s="0" t="s">
        <v>69</v>
      </c>
      <c r="B40" s="0" t="n">
        <v>1</v>
      </c>
      <c r="C40" s="0" t="n">
        <v>171</v>
      </c>
      <c r="D40" s="0" t="n">
        <v>796</v>
      </c>
    </row>
    <row r="41" customFormat="false" ht="12.8" hidden="false" customHeight="false" outlineLevel="0" collapsed="false">
      <c r="A41" s="0" t="s">
        <v>70</v>
      </c>
      <c r="B41" s="0" t="n">
        <v>1</v>
      </c>
      <c r="C41" s="0" t="n">
        <v>107</v>
      </c>
      <c r="D41" s="0" t="n">
        <v>499</v>
      </c>
    </row>
    <row r="42" customFormat="false" ht="12.8" hidden="false" customHeight="false" outlineLevel="0" collapsed="false">
      <c r="A42" s="0" t="s">
        <v>71</v>
      </c>
      <c r="B42" s="0" t="n">
        <v>1</v>
      </c>
      <c r="C42" s="0" t="n">
        <v>107</v>
      </c>
      <c r="D42" s="0" t="n">
        <v>499</v>
      </c>
    </row>
    <row r="43" customFormat="false" ht="12.8" hidden="false" customHeight="false" outlineLevel="0" collapsed="false">
      <c r="A43" s="0" t="s">
        <v>72</v>
      </c>
      <c r="B43" s="0" t="n">
        <v>1</v>
      </c>
      <c r="C43" s="0" t="n">
        <v>107</v>
      </c>
      <c r="D43" s="0" t="n">
        <v>499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1:104857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52</v>
      </c>
      <c r="B1" s="0" t="s">
        <v>54</v>
      </c>
      <c r="C1" s="0" t="s">
        <v>55</v>
      </c>
    </row>
    <row r="2" customFormat="false" ht="12.8" hidden="false" customHeight="false" outlineLevel="0" collapsed="false">
      <c r="A2" s="0" t="s">
        <v>5</v>
      </c>
      <c r="B2" s="0" t="n">
        <v>1045</v>
      </c>
      <c r="C2" s="0" t="n">
        <v>922</v>
      </c>
    </row>
    <row r="3" customFormat="false" ht="12.8" hidden="false" customHeight="false" outlineLevel="0" collapsed="false">
      <c r="A3" s="0" t="s">
        <v>56</v>
      </c>
      <c r="B3" s="0" t="n">
        <v>2391</v>
      </c>
      <c r="C3" s="0" t="n">
        <v>1039</v>
      </c>
    </row>
    <row r="4" customFormat="false" ht="12.8" hidden="false" customHeight="false" outlineLevel="0" collapsed="false">
      <c r="A4" s="0" t="s">
        <v>57</v>
      </c>
      <c r="B4" s="0" t="n">
        <v>23986</v>
      </c>
      <c r="C4" s="0" t="n">
        <v>10418</v>
      </c>
    </row>
    <row r="5" customFormat="false" ht="12.8" hidden="false" customHeight="false" outlineLevel="0" collapsed="false">
      <c r="A5" s="0" t="s">
        <v>0</v>
      </c>
      <c r="B5" s="0" t="n">
        <v>935</v>
      </c>
      <c r="C5" s="0" t="n">
        <v>406</v>
      </c>
    </row>
    <row r="6" customFormat="false" ht="12.8" hidden="false" customHeight="false" outlineLevel="0" collapsed="false">
      <c r="A6" s="0" t="s">
        <v>58</v>
      </c>
      <c r="B6" s="0" t="n">
        <v>1418</v>
      </c>
      <c r="C6" s="0" t="n">
        <v>616</v>
      </c>
    </row>
    <row r="7" customFormat="false" ht="12.8" hidden="false" customHeight="false" outlineLevel="0" collapsed="false">
      <c r="A7" s="0" t="s">
        <v>59</v>
      </c>
      <c r="B7" s="0" t="n">
        <v>7231</v>
      </c>
      <c r="C7" s="0" t="n">
        <v>3141</v>
      </c>
    </row>
    <row r="8" customFormat="false" ht="12.8" hidden="false" customHeight="false" outlineLevel="0" collapsed="false">
      <c r="A8" s="0" t="s">
        <v>60</v>
      </c>
      <c r="B8" s="0" t="n">
        <v>26731</v>
      </c>
      <c r="C8" s="0" t="n">
        <v>21118</v>
      </c>
    </row>
    <row r="9" customFormat="false" ht="12.8" hidden="false" customHeight="false" outlineLevel="0" collapsed="false">
      <c r="A9" s="0" t="s">
        <v>61</v>
      </c>
      <c r="B9" s="0" t="n">
        <v>10414</v>
      </c>
      <c r="C9" s="0" t="n">
        <v>8227</v>
      </c>
    </row>
    <row r="10" customFormat="false" ht="12.8" hidden="false" customHeight="false" outlineLevel="0" collapsed="false">
      <c r="A10" s="0" t="s">
        <v>62</v>
      </c>
      <c r="B10" s="0" t="n">
        <v>4244</v>
      </c>
      <c r="C10" s="0" t="n">
        <v>3353</v>
      </c>
    </row>
    <row r="11" customFormat="false" ht="12.8" hidden="false" customHeight="false" outlineLevel="0" collapsed="false">
      <c r="A11" s="0" t="s">
        <v>63</v>
      </c>
      <c r="B11" s="0" t="n">
        <v>6547</v>
      </c>
      <c r="C11" s="0" t="n">
        <v>5172</v>
      </c>
    </row>
    <row r="12" customFormat="false" ht="12.8" hidden="false" customHeight="false" outlineLevel="0" collapsed="false">
      <c r="A12" s="0" t="s">
        <v>37</v>
      </c>
      <c r="B12" s="0" t="n">
        <v>4604</v>
      </c>
      <c r="C12" s="0" t="n">
        <v>8221</v>
      </c>
    </row>
    <row r="13" customFormat="false" ht="12.8" hidden="false" customHeight="false" outlineLevel="0" collapsed="false">
      <c r="A13" s="0" t="s">
        <v>64</v>
      </c>
      <c r="B13" s="0" t="n">
        <v>2756</v>
      </c>
      <c r="C13" s="0" t="n">
        <v>4923</v>
      </c>
    </row>
    <row r="14" customFormat="false" ht="12.8" hidden="false" customHeight="false" outlineLevel="0" collapsed="false">
      <c r="A14" s="0" t="s">
        <v>38</v>
      </c>
      <c r="B14" s="0" t="n">
        <v>7345</v>
      </c>
      <c r="C14" s="0" t="n">
        <v>13349</v>
      </c>
    </row>
    <row r="15" customFormat="false" ht="12.8" hidden="false" customHeight="false" outlineLevel="0" collapsed="false">
      <c r="A15" s="0" t="s">
        <v>65</v>
      </c>
      <c r="B15" s="0" t="n">
        <v>7177</v>
      </c>
      <c r="C15" s="0" t="n">
        <v>13042</v>
      </c>
    </row>
    <row r="16" customFormat="false" ht="12.8" hidden="false" customHeight="false" outlineLevel="0" collapsed="false">
      <c r="A16" s="0" t="s">
        <v>66</v>
      </c>
      <c r="B16" s="0" t="n">
        <v>5774</v>
      </c>
      <c r="C16" s="0" t="n">
        <v>10493</v>
      </c>
    </row>
    <row r="17" customFormat="false" ht="12.8" hidden="false" customHeight="false" outlineLevel="0" collapsed="false">
      <c r="A17" s="0" t="s">
        <v>67</v>
      </c>
      <c r="B17" s="0" t="n">
        <v>10865</v>
      </c>
      <c r="C17" s="0" t="n">
        <v>19745</v>
      </c>
    </row>
    <row r="18" customFormat="false" ht="12.8" hidden="false" customHeight="false" outlineLevel="0" collapsed="false">
      <c r="A18" s="0" t="s">
        <v>68</v>
      </c>
      <c r="B18" s="0" t="n">
        <v>8928</v>
      </c>
      <c r="C18" s="0" t="n">
        <v>16224</v>
      </c>
    </row>
    <row r="19" customFormat="false" ht="12.8" hidden="false" customHeight="false" outlineLevel="0" collapsed="false">
      <c r="A19" s="0" t="s">
        <v>69</v>
      </c>
      <c r="B19" s="0" t="n">
        <v>1560</v>
      </c>
      <c r="C19" s="0" t="n">
        <v>2835</v>
      </c>
    </row>
    <row r="20" customFormat="false" ht="12.8" hidden="false" customHeight="false" outlineLevel="0" collapsed="false">
      <c r="A20" s="0" t="s">
        <v>70</v>
      </c>
      <c r="B20" s="0" t="n">
        <v>978</v>
      </c>
      <c r="C20" s="0" t="n">
        <v>1778</v>
      </c>
    </row>
    <row r="21" customFormat="false" ht="12.8" hidden="false" customHeight="false" outlineLevel="0" collapsed="false">
      <c r="A21" s="0" t="s">
        <v>71</v>
      </c>
      <c r="B21" s="0" t="n">
        <v>978</v>
      </c>
      <c r="C21" s="0" t="n">
        <v>1778</v>
      </c>
    </row>
    <row r="22" customFormat="false" ht="12.8" hidden="false" customHeight="false" outlineLevel="0" collapsed="false">
      <c r="A22" s="0" t="s">
        <v>72</v>
      </c>
      <c r="B22" s="0" t="n">
        <v>978</v>
      </c>
      <c r="C22" s="0" t="n">
        <v>1778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2020-05-10T15:46:26Z</dcterms:created>
  <dc:creator/>
  <dc:description/>
  <dc:language>en-GB</dc:language>
  <cp:lastModifiedBy/>
  <dcterms:modified xsi:type="dcterms:W3CDTF">2020-05-13T00:40:29Z</dcterms:modified>
  <cp:revision>6</cp:revision>
  <dc:subject/>
  <dc:title/>
</cp:coreProperties>
</file>