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Lenovo\Desktop\Yazilim_Tasarim_ve_Mimarisi\Odev\"/>
    </mc:Choice>
  </mc:AlternateContent>
  <xr:revisionPtr revIDLastSave="0" documentId="8_{BC7B443B-2E84-438B-A952-1BEA91A45029}" xr6:coauthVersionLast="47" xr6:coauthVersionMax="47" xr10:uidLastSave="{00000000-0000-0000-0000-000000000000}"/>
  <bookViews>
    <workbookView xWindow="-110" yWindow="-110" windowWidth="19420" windowHeight="10420" xr2:uid="{85B71EA1-3FAC-419B-BDC0-C0A85D489C2A}"/>
  </bookViews>
  <sheets>
    <sheet name="Sheet1" sheetId="1" r:id="rId1"/>
    <sheet name="Cocom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2" i="2" l="1"/>
  <c r="C19" i="2" s="1"/>
  <c r="G4" i="1"/>
  <c r="G5" i="1"/>
  <c r="G6" i="1"/>
  <c r="G7" i="1"/>
  <c r="G3" i="1"/>
  <c r="G22" i="1"/>
  <c r="C15" i="2" l="1"/>
  <c r="C17" i="2" s="1"/>
  <c r="C18" i="2" s="1"/>
  <c r="G8" i="1"/>
  <c r="G9" i="1" s="1"/>
  <c r="K6" i="1" l="1"/>
  <c r="K10" i="1"/>
  <c r="K4" i="1"/>
  <c r="K5" i="1"/>
  <c r="K9" i="1"/>
  <c r="K3" i="1"/>
  <c r="K7" i="1"/>
  <c r="K2" i="1"/>
  <c r="K8" i="1"/>
</calcChain>
</file>

<file path=xl/sharedStrings.xml><?xml version="1.0" encoding="utf-8"?>
<sst xmlns="http://schemas.openxmlformats.org/spreadsheetml/2006/main" count="49" uniqueCount="43">
  <si>
    <t>Ölcüm parametresi</t>
  </si>
  <si>
    <t>Kullanıcı Girdi sayısı</t>
  </si>
  <si>
    <t>Kullanıcı Çıktı sayısı</t>
  </si>
  <si>
    <t>Kullanıcı Sorgu Sayısı</t>
  </si>
  <si>
    <t>Kütük Sayısı</t>
  </si>
  <si>
    <t>Dışsal Arayüz Sayısı</t>
  </si>
  <si>
    <t>SAYI</t>
  </si>
  <si>
    <t xml:space="preserve">                 Ağırlık Faktörü</t>
  </si>
  <si>
    <t>Yalın</t>
  </si>
  <si>
    <t>Ortalama</t>
  </si>
  <si>
    <t>Karmaşık</t>
  </si>
  <si>
    <t>1.Uygulama, güvenilir yedekleme ve kurtarma gerektiriyor mu?
2.Veri iletişimi gerektiriyor mu?
3.Dağıtılmış İşlemler var mı?
4.Performans kritik mi?
5.Girdiler, çıktılar, dosyalar ya da sorgular karmaşık mı?
6.İçsel işlemler karmaşık mı?
7.Tasarlanacak kod yeniden kullanılabilir mi?
8.Dönüştürme ve kurulun tasarımda dikkate alınacak mı?</t>
  </si>
  <si>
    <t>Rate 0-5</t>
  </si>
  <si>
    <t>Toplam Sayisi (AİN)</t>
  </si>
  <si>
    <t>İN(işlev noktası)</t>
  </si>
  <si>
    <t>Teknik Karmaşıklık Faktörü (TKF)</t>
  </si>
  <si>
    <t>Assembly</t>
  </si>
  <si>
    <t>Cobol</t>
  </si>
  <si>
    <t>Fortran</t>
  </si>
  <si>
    <t>Pascal</t>
  </si>
  <si>
    <t>C</t>
  </si>
  <si>
    <t>Ada</t>
  </si>
  <si>
    <t>Nesne Kökenli Diller</t>
  </si>
  <si>
    <t>Kod Üreticiler</t>
  </si>
  <si>
    <t>4. Kuşak Dilleri</t>
  </si>
  <si>
    <t>Satır Sayısı Kestirimi</t>
  </si>
  <si>
    <r>
      <t>Satir Sayisi</t>
    </r>
    <r>
      <rPr>
        <i/>
        <sz val="8"/>
        <color theme="1" tint="4.9989318521683403E-2"/>
        <rFont val="Calibri"/>
        <family val="2"/>
        <scheme val="minor"/>
      </rPr>
      <t xml:space="preserve"> (select the value you want)</t>
    </r>
  </si>
  <si>
    <t>Tip</t>
  </si>
  <si>
    <t>a</t>
  </si>
  <si>
    <t>b</t>
  </si>
  <si>
    <t>c</t>
  </si>
  <si>
    <t>d</t>
  </si>
  <si>
    <t>Ayrık</t>
  </si>
  <si>
    <t>Yarı Gömülü</t>
  </si>
  <si>
    <t>Gömülü</t>
  </si>
  <si>
    <t>COCOMO formülleri</t>
  </si>
  <si>
    <t>(Choose)</t>
  </si>
  <si>
    <t>İş gücü</t>
  </si>
  <si>
    <t>KLOC</t>
  </si>
  <si>
    <t>Geliştirme süresi</t>
  </si>
  <si>
    <t>Ortalama personel sayısı</t>
  </si>
  <si>
    <t>Verimlilik</t>
  </si>
  <si>
    <t>TEMEL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</si>
</sst>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FF0000"/>
      <name val="Calibri"/>
      <family val="2"/>
      <scheme val="minor"/>
    </font>
    <font>
      <sz val="11"/>
      <color theme="5" tint="-0.249977111117893"/>
      <name val="Calibri"/>
      <family val="2"/>
      <scheme val="minor"/>
    </font>
    <font>
      <i/>
      <sz val="11"/>
      <color rgb="FFFF0000"/>
      <name val="Calibri"/>
      <family val="2"/>
      <scheme val="minor"/>
    </font>
    <font>
      <sz val="11"/>
      <color theme="1"/>
      <name val="Calibri Light"/>
      <family val="2"/>
      <scheme val="major"/>
    </font>
    <font>
      <i/>
      <sz val="11"/>
      <color theme="1"/>
      <name val="Calibri Light"/>
      <family val="2"/>
      <scheme val="major"/>
    </font>
    <font>
      <b/>
      <i/>
      <sz val="11"/>
      <color rgb="FFFF0000"/>
      <name val="Calibri"/>
      <family val="2"/>
      <scheme val="minor"/>
    </font>
    <font>
      <i/>
      <u/>
      <sz val="11"/>
      <color theme="0"/>
      <name val="Calibri"/>
      <family val="2"/>
      <scheme val="minor"/>
    </font>
    <font>
      <sz val="11"/>
      <name val="Calibri Light"/>
      <family val="2"/>
      <scheme val="major"/>
    </font>
    <font>
      <i/>
      <sz val="11"/>
      <color theme="0" tint="-0.499984740745262"/>
      <name val="Calibri"/>
      <family val="2"/>
      <scheme val="minor"/>
    </font>
    <font>
      <i/>
      <sz val="8"/>
      <color theme="1" tint="4.9989318521683403E-2"/>
      <name val="Calibri"/>
      <family val="2"/>
      <scheme val="minor"/>
    </font>
    <font>
      <sz val="16"/>
      <color rgb="FFC00000"/>
      <name val="Agency FB"/>
      <family val="2"/>
    </font>
    <font>
      <sz val="16"/>
      <color theme="1"/>
      <name val="Calibri"/>
      <family val="2"/>
      <scheme val="minor"/>
    </font>
    <font>
      <i/>
      <sz val="11"/>
      <color theme="2" tint="-0.499984740745262"/>
      <name val="Calibri"/>
      <family val="2"/>
      <scheme val="minor"/>
    </font>
    <font>
      <i/>
      <sz val="9"/>
      <color theme="2" tint="-0.499984740745262"/>
      <name val="Calibri"/>
      <family val="2"/>
      <scheme val="minor"/>
    </font>
    <font>
      <sz val="11"/>
      <color theme="9" tint="-0.249977111117893"/>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57">
    <xf numFmtId="0" fontId="0" fillId="0" borderId="0" xfId="0"/>
    <xf numFmtId="0" fontId="0" fillId="0" borderId="1" xfId="0" applyBorder="1"/>
    <xf numFmtId="0" fontId="0" fillId="2" borderId="1" xfId="0" applyFill="1" applyBorder="1"/>
    <xf numFmtId="0" fontId="0" fillId="3" borderId="1" xfId="0" applyFill="1" applyBorder="1"/>
    <xf numFmtId="0" fontId="4" fillId="0" borderId="1" xfId="0" applyFont="1" applyBorder="1"/>
    <xf numFmtId="0" fontId="1" fillId="0" borderId="1" xfId="0" applyFont="1" applyBorder="1"/>
    <xf numFmtId="0" fontId="2" fillId="0" borderId="1" xfId="0" applyFont="1" applyBorder="1" applyAlignment="1">
      <alignment horizontal="center"/>
    </xf>
    <xf numFmtId="0" fontId="1" fillId="6" borderId="1" xfId="0" applyFont="1" applyFill="1" applyBorder="1"/>
    <xf numFmtId="0" fontId="0" fillId="7" borderId="1" xfId="0" applyFill="1" applyBorder="1"/>
    <xf numFmtId="0" fontId="1" fillId="7" borderId="1" xfId="0" applyFont="1" applyFill="1" applyBorder="1"/>
    <xf numFmtId="0" fontId="1" fillId="8" borderId="1" xfId="0" applyFont="1" applyFill="1" applyBorder="1"/>
    <xf numFmtId="0" fontId="1" fillId="6" borderId="3" xfId="0" applyFont="1" applyFill="1" applyBorder="1"/>
    <xf numFmtId="0" fontId="3" fillId="7" borderId="1" xfId="0" applyFont="1" applyFill="1" applyBorder="1"/>
    <xf numFmtId="0" fontId="8" fillId="5" borderId="1" xfId="0" applyFont="1" applyFill="1" applyBorder="1"/>
    <xf numFmtId="0" fontId="4" fillId="5" borderId="1" xfId="0" applyFont="1" applyFill="1" applyBorder="1"/>
    <xf numFmtId="0" fontId="0" fillId="5" borderId="1" xfId="0" applyFill="1" applyBorder="1" applyAlignment="1">
      <alignment horizontal="center"/>
    </xf>
    <xf numFmtId="0" fontId="9" fillId="0" borderId="1" xfId="0" applyFont="1" applyBorder="1"/>
    <xf numFmtId="0" fontId="0" fillId="0" borderId="1" xfId="0" applyBorder="1" applyAlignment="1">
      <alignment horizontal="center"/>
    </xf>
    <xf numFmtId="0" fontId="0" fillId="9" borderId="0" xfId="0" applyFill="1"/>
    <xf numFmtId="0" fontId="11" fillId="0" borderId="0" xfId="0" applyFont="1" applyAlignment="1">
      <alignment horizontal="center"/>
    </xf>
    <xf numFmtId="0" fontId="13" fillId="0" borderId="1" xfId="0" applyFont="1" applyBorder="1" applyAlignment="1">
      <alignment horizontal="right"/>
    </xf>
    <xf numFmtId="0" fontId="13" fillId="0" borderId="1" xfId="0" applyFont="1" applyBorder="1"/>
    <xf numFmtId="0" fontId="14" fillId="0" borderId="1" xfId="0" applyFont="1" applyBorder="1"/>
    <xf numFmtId="0" fontId="0" fillId="11" borderId="1" xfId="0" applyFill="1" applyBorder="1"/>
    <xf numFmtId="0" fontId="4" fillId="10" borderId="1" xfId="0" applyFont="1" applyFill="1" applyBorder="1"/>
    <xf numFmtId="0" fontId="3" fillId="10" borderId="1" xfId="0" applyFont="1" applyFill="1" applyBorder="1"/>
    <xf numFmtId="0" fontId="0" fillId="8" borderId="0" xfId="0" applyFill="1" applyAlignment="1">
      <alignment horizontal="center"/>
    </xf>
    <xf numFmtId="0" fontId="0" fillId="11" borderId="1" xfId="0" applyFill="1" applyBorder="1" applyAlignment="1">
      <alignment horizontal="right"/>
    </xf>
    <xf numFmtId="0" fontId="1" fillId="11" borderId="1" xfId="0" applyFont="1" applyFill="1" applyBorder="1"/>
    <xf numFmtId="0" fontId="8" fillId="10" borderId="1" xfId="0" applyFont="1" applyFill="1" applyBorder="1"/>
    <xf numFmtId="0" fontId="15" fillId="11" borderId="1" xfId="0" applyFont="1" applyFill="1" applyBorder="1" applyAlignment="1">
      <alignment horizontal="right"/>
    </xf>
    <xf numFmtId="0" fontId="3" fillId="8" borderId="1" xfId="0" applyFont="1" applyFill="1" applyBorder="1"/>
    <xf numFmtId="0" fontId="11" fillId="0" borderId="6" xfId="0" applyFont="1" applyBorder="1" applyAlignment="1">
      <alignment horizontal="center"/>
    </xf>
    <xf numFmtId="0" fontId="12" fillId="0" borderId="6" xfId="0" applyFont="1" applyBorder="1" applyAlignment="1">
      <alignment horizontal="center"/>
    </xf>
    <xf numFmtId="0" fontId="3" fillId="6" borderId="2" xfId="0" applyFont="1" applyFill="1" applyBorder="1"/>
    <xf numFmtId="0" fontId="3" fillId="6" borderId="4" xfId="0" applyFont="1" applyFill="1" applyBorder="1"/>
    <xf numFmtId="0" fontId="1" fillId="6" borderId="3" xfId="0" applyFont="1" applyFill="1" applyBorder="1"/>
    <xf numFmtId="0" fontId="1" fillId="6" borderId="4" xfId="0" applyFont="1" applyFill="1" applyBorder="1"/>
    <xf numFmtId="0" fontId="3" fillId="7" borderId="2" xfId="0" applyFont="1" applyFill="1" applyBorder="1"/>
    <xf numFmtId="0" fontId="3" fillId="7" borderId="3" xfId="0" applyFont="1" applyFill="1" applyBorder="1"/>
    <xf numFmtId="0" fontId="3" fillId="7" borderId="4" xfId="0" applyFont="1" applyFill="1" applyBorder="1"/>
    <xf numFmtId="0" fontId="3" fillId="6" borderId="3" xfId="0" applyFont="1" applyFill="1" applyBorder="1"/>
    <xf numFmtId="0" fontId="3" fillId="0" borderId="1" xfId="0" applyFont="1" applyBorder="1" applyAlignment="1">
      <alignment horizontal="left" wrapText="1"/>
    </xf>
    <xf numFmtId="0" fontId="6" fillId="0" borderId="1" xfId="0" applyFont="1" applyBorder="1" applyAlignment="1">
      <alignment horizontal="left" wrapText="1"/>
    </xf>
    <xf numFmtId="0" fontId="0" fillId="4" borderId="1" xfId="0" applyFill="1" applyBorder="1"/>
    <xf numFmtId="0" fontId="0" fillId="4" borderId="0" xfId="0" applyFill="1" applyBorder="1"/>
    <xf numFmtId="0" fontId="9" fillId="4" borderId="0" xfId="0" applyFont="1" applyFill="1" applyBorder="1"/>
    <xf numFmtId="0" fontId="0" fillId="0" borderId="0" xfId="0" applyBorder="1"/>
    <xf numFmtId="0" fontId="0" fillId="12" borderId="1" xfId="0" applyFill="1" applyBorder="1"/>
    <xf numFmtId="0" fontId="5" fillId="13" borderId="0" xfId="0" applyFont="1" applyFill="1" applyAlignment="1">
      <alignment wrapText="1"/>
    </xf>
    <xf numFmtId="0" fontId="0" fillId="13" borderId="0" xfId="0" applyFill="1"/>
    <xf numFmtId="0" fontId="7" fillId="14" borderId="0" xfId="0" applyFont="1" applyFill="1" applyAlignment="1">
      <alignment horizontal="center"/>
    </xf>
    <xf numFmtId="0" fontId="0" fillId="15" borderId="1" xfId="0" applyFill="1" applyBorder="1" applyAlignment="1">
      <alignment horizontal="center"/>
    </xf>
    <xf numFmtId="0" fontId="0" fillId="15" borderId="5" xfId="0" applyFill="1" applyBorder="1" applyAlignment="1">
      <alignment horizontal="center"/>
    </xf>
    <xf numFmtId="0" fontId="0" fillId="16" borderId="2" xfId="0" applyFill="1" applyBorder="1" applyAlignment="1">
      <alignment horizontal="left"/>
    </xf>
    <xf numFmtId="0" fontId="0" fillId="16" borderId="3" xfId="0" applyFill="1" applyBorder="1" applyAlignment="1">
      <alignment horizontal="left"/>
    </xf>
    <xf numFmtId="0" fontId="0" fillId="16" borderId="4" xfId="0" applyFill="1" applyBorder="1" applyAlignment="1">
      <alignment horizontal="left"/>
    </xf>
  </cellXfs>
  <cellStyles count="1">
    <cellStyle name="Normal" xfId="0" builtinId="0"/>
  </cellStyles>
  <dxfs count="8">
    <dxf>
      <fill>
        <patternFill patternType="solid">
          <fgColor indexed="64"/>
          <bgColor theme="0" tint="-0.14999847407452621"/>
        </patternFill>
      </fill>
      <alignment horizontal="center" vertical="bottom" textRotation="0" wrapText="0" indent="0" justifyLastLine="0" shrinkToFit="0" readingOrder="0"/>
    </dxf>
    <dxf>
      <fill>
        <patternFill patternType="solid">
          <fgColor indexed="64"/>
          <bgColor theme="0" tint="-0.14999847407452621"/>
        </patternFill>
      </fill>
      <alignment horizontal="center" vertical="bottom" textRotation="0" wrapText="0" indent="0" justifyLastLine="0" shrinkToFit="0" readingOrder="0"/>
    </dxf>
    <dxf>
      <fill>
        <patternFill patternType="solid">
          <fgColor indexed="64"/>
          <bgColor theme="0" tint="-0.14999847407452621"/>
        </patternFill>
      </fill>
      <alignment horizontal="center" vertical="bottom" textRotation="0" wrapText="0" indent="0" justifyLastLine="0" shrinkToFit="0" readingOrder="0"/>
    </dxf>
    <dxf>
      <fill>
        <patternFill patternType="solid">
          <fgColor indexed="64"/>
          <bgColor theme="0" tint="-0.14999847407452621"/>
        </patternFill>
      </fill>
      <alignment horizontal="center" vertical="bottom" textRotation="0" wrapText="0" indent="0" justifyLastLine="0" shrinkToFit="0" readingOrder="0"/>
    </dxf>
    <dxf>
      <fill>
        <patternFill patternType="solid">
          <fgColor indexed="64"/>
          <bgColor theme="2"/>
        </patternFill>
      </fill>
    </dxf>
    <dxf>
      <border>
        <bottom style="thin">
          <color indexed="64"/>
        </bottom>
      </border>
    </dxf>
    <dxf>
      <fill>
        <patternFill patternType="solid">
          <fgColor indexed="64"/>
          <bgColor theme="2"/>
        </patternFill>
      </fill>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6BA1F1"/>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5A7934-9FD5-4F98-891E-49507231FF0A}" name="Table1" displayName="Table1" ref="B2:F5" headerRowDxfId="7" dataDxfId="6" headerRowBorderDxfId="5">
  <autoFilter ref="B2:F5" xr:uid="{825A7934-9FD5-4F98-891E-49507231FF0A}"/>
  <tableColumns count="5">
    <tableColumn id="1" xr3:uid="{15076AD7-92A1-4C61-814F-DAA6E996A669}" name="Tip" totalsRowLabel="Total" dataDxfId="4"/>
    <tableColumn id="2" xr3:uid="{8B1CD3AD-07AF-40FD-AF4D-6415BE1982CD}" name="a" dataDxfId="3"/>
    <tableColumn id="3" xr3:uid="{116DEAD3-4349-4D0D-8C45-3853616208D5}" name="b" dataDxfId="2"/>
    <tableColumn id="4" xr3:uid="{BA1BE72E-8C4F-494E-A0BE-41C9BDA05DA3}" name="c" dataDxfId="1"/>
    <tableColumn id="5" xr3:uid="{497363DB-2530-4315-BE56-1AFDD30E600C}" name="d" totalsRowFunction="count" dataDxfId="0"/>
  </tableColumns>
  <tableStyleInfo name="TableStyleMedium3"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900F-DEEA-4E03-9B31-53E35620D59C}">
  <sheetPr codeName="Sheet1"/>
  <dimension ref="A1:M47"/>
  <sheetViews>
    <sheetView tabSelected="1" zoomScale="70" zoomScaleNormal="70" workbookViewId="0">
      <selection activeCell="I16" sqref="I16"/>
    </sheetView>
  </sheetViews>
  <sheetFormatPr defaultRowHeight="14.5"/>
  <cols>
    <col min="1" max="1" width="18.453125" customWidth="1"/>
    <col min="9" max="9" width="21.453125" customWidth="1"/>
    <col min="10" max="11" width="10.26953125" customWidth="1"/>
    <col min="12" max="12" width="11.1796875" customWidth="1"/>
    <col min="13" max="13" width="10.26953125" customWidth="1"/>
  </cols>
  <sheetData>
    <row r="1" spans="1:12" ht="22">
      <c r="A1" s="44"/>
      <c r="B1" s="44"/>
      <c r="C1" s="54" t="s">
        <v>7</v>
      </c>
      <c r="D1" s="55"/>
      <c r="E1" s="55"/>
      <c r="F1" s="55"/>
      <c r="G1" s="56"/>
      <c r="I1" s="32" t="s">
        <v>25</v>
      </c>
      <c r="J1" s="33"/>
    </row>
    <row r="2" spans="1:12">
      <c r="A2" s="48" t="s">
        <v>0</v>
      </c>
      <c r="B2" s="2" t="s">
        <v>6</v>
      </c>
      <c r="C2" s="3" t="s">
        <v>8</v>
      </c>
      <c r="D2" s="3" t="s">
        <v>9</v>
      </c>
      <c r="E2" s="3" t="s">
        <v>10</v>
      </c>
      <c r="F2" s="22" t="s">
        <v>36</v>
      </c>
      <c r="G2" s="22" t="s">
        <v>36</v>
      </c>
      <c r="I2" s="13" t="s">
        <v>16</v>
      </c>
      <c r="J2" s="15">
        <v>300</v>
      </c>
      <c r="K2" s="16">
        <f>$G$9*J2</f>
        <v>16830</v>
      </c>
    </row>
    <row r="3" spans="1:12">
      <c r="A3" s="4" t="s">
        <v>1</v>
      </c>
      <c r="B3" s="1">
        <v>3</v>
      </c>
      <c r="C3" s="6">
        <v>3</v>
      </c>
      <c r="D3" s="6">
        <v>4</v>
      </c>
      <c r="E3" s="6">
        <v>6</v>
      </c>
      <c r="F3" s="20">
        <v>3</v>
      </c>
      <c r="G3" s="21">
        <f>B3*F3</f>
        <v>9</v>
      </c>
      <c r="I3" s="14" t="s">
        <v>17</v>
      </c>
      <c r="J3" s="15">
        <v>100</v>
      </c>
      <c r="K3" s="16">
        <f>$G$9*J3</f>
        <v>5610</v>
      </c>
    </row>
    <row r="4" spans="1:12">
      <c r="A4" s="4" t="s">
        <v>2</v>
      </c>
      <c r="B4" s="1">
        <v>4</v>
      </c>
      <c r="C4" s="6">
        <v>4</v>
      </c>
      <c r="D4" s="6">
        <v>5</v>
      </c>
      <c r="E4" s="6">
        <v>7</v>
      </c>
      <c r="F4" s="20">
        <v>5</v>
      </c>
      <c r="G4" s="21">
        <f t="shared" ref="G4:G7" si="0">B4*F4</f>
        <v>20</v>
      </c>
      <c r="I4" s="14" t="s">
        <v>18</v>
      </c>
      <c r="J4" s="15">
        <v>100</v>
      </c>
      <c r="K4" s="16">
        <f>$G$9*J4</f>
        <v>5610</v>
      </c>
    </row>
    <row r="5" spans="1:12">
      <c r="A5" s="4" t="s">
        <v>3</v>
      </c>
      <c r="B5" s="1">
        <v>4</v>
      </c>
      <c r="C5" s="6">
        <v>3</v>
      </c>
      <c r="D5" s="6">
        <v>4</v>
      </c>
      <c r="E5" s="6">
        <v>6</v>
      </c>
      <c r="F5" s="20">
        <v>4</v>
      </c>
      <c r="G5" s="21">
        <f t="shared" si="0"/>
        <v>16</v>
      </c>
      <c r="I5" s="14" t="s">
        <v>19</v>
      </c>
      <c r="J5" s="15">
        <v>90</v>
      </c>
      <c r="K5" s="16">
        <f>$G$9*J5</f>
        <v>5049</v>
      </c>
    </row>
    <row r="6" spans="1:12">
      <c r="A6" s="4" t="s">
        <v>4</v>
      </c>
      <c r="B6" s="1">
        <v>3</v>
      </c>
      <c r="C6" s="6">
        <v>7</v>
      </c>
      <c r="D6" s="6">
        <v>10</v>
      </c>
      <c r="E6" s="6">
        <v>15</v>
      </c>
      <c r="F6" s="20">
        <v>10</v>
      </c>
      <c r="G6" s="21">
        <f t="shared" si="0"/>
        <v>30</v>
      </c>
      <c r="I6" s="14" t="s">
        <v>20</v>
      </c>
      <c r="J6" s="15">
        <v>90</v>
      </c>
      <c r="K6" s="16">
        <f>$G$9*J6</f>
        <v>5049</v>
      </c>
    </row>
    <row r="7" spans="1:12">
      <c r="A7" s="4" t="s">
        <v>5</v>
      </c>
      <c r="B7" s="1">
        <v>1</v>
      </c>
      <c r="C7" s="6">
        <v>5</v>
      </c>
      <c r="D7" s="6">
        <v>7</v>
      </c>
      <c r="E7" s="6">
        <v>10</v>
      </c>
      <c r="F7" s="20">
        <v>10</v>
      </c>
      <c r="G7" s="21">
        <f t="shared" si="0"/>
        <v>10</v>
      </c>
      <c r="I7" s="14" t="s">
        <v>21</v>
      </c>
      <c r="J7" s="15">
        <v>70</v>
      </c>
      <c r="K7" s="16">
        <f>$G$9*J7</f>
        <v>3927</v>
      </c>
    </row>
    <row r="8" spans="1:12">
      <c r="A8" s="34" t="s">
        <v>13</v>
      </c>
      <c r="B8" s="41"/>
      <c r="C8" s="11"/>
      <c r="D8" s="11"/>
      <c r="E8" s="36"/>
      <c r="F8" s="37"/>
      <c r="G8" s="7">
        <f>SUM(G3:G7)</f>
        <v>85</v>
      </c>
      <c r="I8" s="14" t="s">
        <v>22</v>
      </c>
      <c r="J8" s="15">
        <v>30</v>
      </c>
      <c r="K8" s="16">
        <f>$G$9*J8</f>
        <v>1683</v>
      </c>
    </row>
    <row r="9" spans="1:12">
      <c r="A9" s="38" t="s">
        <v>14</v>
      </c>
      <c r="B9" s="39"/>
      <c r="C9" s="39"/>
      <c r="D9" s="39"/>
      <c r="E9" s="39"/>
      <c r="F9" s="40"/>
      <c r="G9" s="9">
        <f>G8*(0.65+0.01)</f>
        <v>56.1</v>
      </c>
      <c r="I9" s="14" t="s">
        <v>24</v>
      </c>
      <c r="J9" s="15">
        <v>20</v>
      </c>
      <c r="K9" s="16">
        <f>$G$9*J9</f>
        <v>1122</v>
      </c>
      <c r="L9" s="45"/>
    </row>
    <row r="10" spans="1:12">
      <c r="I10" s="14" t="s">
        <v>23</v>
      </c>
      <c r="J10" s="15">
        <v>15</v>
      </c>
      <c r="K10" s="16">
        <f>$G$9*J10</f>
        <v>841.5</v>
      </c>
      <c r="L10" s="45"/>
    </row>
    <row r="11" spans="1:12">
      <c r="I11" s="34" t="s">
        <v>26</v>
      </c>
      <c r="J11" s="35"/>
      <c r="K11" s="7">
        <v>5049</v>
      </c>
      <c r="L11" s="45"/>
    </row>
    <row r="13" spans="1:12">
      <c r="A13" s="49" t="s">
        <v>11</v>
      </c>
      <c r="B13" s="50"/>
      <c r="C13" s="50"/>
      <c r="D13" s="50"/>
      <c r="E13" s="50"/>
      <c r="F13" s="50"/>
      <c r="G13" s="51" t="s">
        <v>12</v>
      </c>
    </row>
    <row r="14" spans="1:12">
      <c r="A14" s="50"/>
      <c r="B14" s="50"/>
      <c r="C14" s="50"/>
      <c r="D14" s="50"/>
      <c r="E14" s="50"/>
      <c r="F14" s="50"/>
      <c r="G14" s="52">
        <v>1</v>
      </c>
    </row>
    <row r="15" spans="1:12">
      <c r="A15" s="50"/>
      <c r="B15" s="50"/>
      <c r="C15" s="50"/>
      <c r="D15" s="50"/>
      <c r="E15" s="50"/>
      <c r="F15" s="50"/>
      <c r="G15" s="52">
        <v>1</v>
      </c>
    </row>
    <row r="16" spans="1:12">
      <c r="A16" s="50"/>
      <c r="B16" s="50"/>
      <c r="C16" s="50"/>
      <c r="D16" s="50"/>
      <c r="E16" s="50"/>
      <c r="F16" s="50"/>
      <c r="G16" s="52">
        <v>1</v>
      </c>
    </row>
    <row r="17" spans="1:12">
      <c r="A17" s="50"/>
      <c r="B17" s="50"/>
      <c r="C17" s="50"/>
      <c r="D17" s="50"/>
      <c r="E17" s="50"/>
      <c r="F17" s="50"/>
      <c r="G17" s="52">
        <v>1</v>
      </c>
    </row>
    <row r="18" spans="1:12">
      <c r="A18" s="50"/>
      <c r="B18" s="50"/>
      <c r="C18" s="50"/>
      <c r="D18" s="50"/>
      <c r="E18" s="50"/>
      <c r="F18" s="50"/>
      <c r="G18" s="52">
        <v>1</v>
      </c>
    </row>
    <row r="19" spans="1:12">
      <c r="A19" s="50"/>
      <c r="B19" s="50"/>
      <c r="C19" s="50"/>
      <c r="D19" s="50"/>
      <c r="E19" s="50"/>
      <c r="F19" s="50"/>
      <c r="G19" s="52">
        <v>1</v>
      </c>
    </row>
    <row r="20" spans="1:12">
      <c r="A20" s="50"/>
      <c r="B20" s="50"/>
      <c r="C20" s="50"/>
      <c r="D20" s="50"/>
      <c r="E20" s="50"/>
      <c r="F20" s="50"/>
      <c r="G20" s="52">
        <v>1</v>
      </c>
    </row>
    <row r="21" spans="1:12">
      <c r="A21" s="50"/>
      <c r="B21" s="50"/>
      <c r="C21" s="50"/>
      <c r="D21" s="50"/>
      <c r="E21" s="50"/>
      <c r="F21" s="50"/>
      <c r="G21" s="53">
        <v>1</v>
      </c>
    </row>
    <row r="22" spans="1:12">
      <c r="A22" s="42" t="s">
        <v>15</v>
      </c>
      <c r="B22" s="43"/>
      <c r="C22" s="43"/>
      <c r="D22" s="43"/>
      <c r="E22" s="43"/>
      <c r="F22" s="43"/>
      <c r="G22" s="5">
        <f>SUM(G14:G21)</f>
        <v>8</v>
      </c>
    </row>
    <row r="32" spans="1:12">
      <c r="E32" s="45"/>
      <c r="F32" s="45"/>
      <c r="G32" s="45"/>
      <c r="H32" s="45"/>
      <c r="I32" s="45"/>
      <c r="J32" s="45"/>
      <c r="K32" s="45"/>
      <c r="L32" s="45"/>
    </row>
    <row r="33" spans="1:13">
      <c r="E33" s="45"/>
      <c r="F33" s="45"/>
      <c r="G33" s="45"/>
      <c r="H33" s="45"/>
      <c r="I33" s="45"/>
      <c r="J33" s="45"/>
      <c r="K33" s="45"/>
      <c r="L33" s="45"/>
    </row>
    <row r="34" spans="1:13">
      <c r="E34" s="45"/>
      <c r="F34" s="45"/>
      <c r="G34" s="45"/>
      <c r="H34" s="45"/>
      <c r="I34" s="45"/>
      <c r="J34" s="45"/>
      <c r="K34" s="45"/>
      <c r="L34" s="45"/>
    </row>
    <row r="35" spans="1:13">
      <c r="A35" s="45"/>
      <c r="B35" s="45"/>
      <c r="C35" s="45"/>
      <c r="D35" s="45"/>
      <c r="E35" s="45"/>
      <c r="F35" s="45"/>
      <c r="G35" s="45"/>
      <c r="H35" s="45"/>
      <c r="I35" s="45"/>
      <c r="J35" s="45"/>
      <c r="K35" s="45"/>
      <c r="L35" s="45"/>
    </row>
    <row r="36" spans="1:13">
      <c r="A36" s="45"/>
      <c r="B36" s="45"/>
      <c r="C36" s="45"/>
      <c r="D36" s="45"/>
      <c r="E36" s="45"/>
      <c r="F36" s="45"/>
      <c r="G36" s="45"/>
      <c r="H36" s="45"/>
      <c r="I36" s="45"/>
      <c r="J36" s="45"/>
      <c r="K36" s="45"/>
      <c r="L36" s="45"/>
      <c r="M36" s="47"/>
    </row>
    <row r="37" spans="1:13">
      <c r="A37" s="45"/>
      <c r="B37" s="45"/>
      <c r="C37" s="45"/>
      <c r="D37" s="45"/>
      <c r="E37" s="45"/>
      <c r="F37" s="45"/>
      <c r="G37" s="45"/>
      <c r="H37" s="45"/>
      <c r="I37" s="45"/>
      <c r="J37" s="45"/>
      <c r="K37" s="45"/>
      <c r="L37" s="45"/>
      <c r="M37" s="47"/>
    </row>
    <row r="38" spans="1:13">
      <c r="A38" s="45"/>
      <c r="B38" s="45"/>
      <c r="C38" s="45"/>
      <c r="D38" s="45"/>
      <c r="E38" s="45"/>
      <c r="F38" s="45"/>
      <c r="G38" s="45"/>
      <c r="H38" s="45"/>
      <c r="I38" s="45"/>
      <c r="J38" s="45"/>
      <c r="K38" s="45"/>
      <c r="L38" s="45"/>
      <c r="M38" s="45"/>
    </row>
    <row r="39" spans="1:13">
      <c r="A39" s="45"/>
      <c r="B39" s="45"/>
      <c r="C39" s="45"/>
      <c r="D39" s="45"/>
      <c r="E39" s="45"/>
      <c r="F39" s="45"/>
      <c r="G39" s="45"/>
      <c r="H39" s="45"/>
      <c r="I39" s="45"/>
      <c r="J39" s="45"/>
      <c r="K39" s="45"/>
      <c r="L39" s="45"/>
      <c r="M39" s="45"/>
    </row>
    <row r="40" spans="1:13">
      <c r="A40" s="45"/>
      <c r="B40" s="45"/>
      <c r="C40" s="45"/>
      <c r="D40" s="45"/>
      <c r="E40" s="45"/>
      <c r="F40" s="45"/>
      <c r="G40" s="45"/>
      <c r="H40" s="45"/>
      <c r="I40" s="45"/>
      <c r="J40" s="45"/>
      <c r="K40" s="45"/>
      <c r="L40" s="45"/>
      <c r="M40" s="45"/>
    </row>
    <row r="41" spans="1:13">
      <c r="A41" s="45"/>
      <c r="B41" s="45"/>
      <c r="C41" s="45"/>
      <c r="D41" s="45"/>
      <c r="E41" s="45"/>
      <c r="F41" s="45"/>
      <c r="G41" s="45"/>
      <c r="H41" s="45"/>
      <c r="I41" s="45"/>
      <c r="J41" s="45"/>
      <c r="K41" s="46"/>
      <c r="L41" s="45"/>
      <c r="M41" s="45"/>
    </row>
    <row r="42" spans="1:13">
      <c r="A42" s="45"/>
      <c r="B42" s="45"/>
      <c r="C42" s="45"/>
      <c r="D42" s="45"/>
      <c r="E42" s="45"/>
      <c r="F42" s="45"/>
      <c r="G42" s="45"/>
      <c r="H42" s="45"/>
      <c r="I42" s="45"/>
      <c r="J42" s="45"/>
      <c r="K42" s="46"/>
      <c r="L42" s="45"/>
      <c r="M42" s="45"/>
    </row>
    <row r="43" spans="1:13">
      <c r="A43" s="45"/>
      <c r="B43" s="45"/>
      <c r="C43" s="45"/>
      <c r="D43" s="45"/>
      <c r="E43" s="45"/>
      <c r="F43" s="45"/>
      <c r="G43" s="45"/>
      <c r="H43" s="45"/>
      <c r="I43" s="45"/>
      <c r="J43" s="45"/>
      <c r="K43" s="45"/>
      <c r="L43" s="45"/>
      <c r="M43" s="45"/>
    </row>
    <row r="44" spans="1:13">
      <c r="A44" s="45"/>
      <c r="B44" s="45"/>
      <c r="C44" s="45"/>
      <c r="D44" s="45"/>
      <c r="E44" s="45"/>
      <c r="F44" s="45"/>
      <c r="G44" s="45"/>
      <c r="H44" s="45"/>
      <c r="I44" s="45"/>
      <c r="J44" s="45"/>
      <c r="K44" s="45"/>
      <c r="L44" s="45"/>
      <c r="M44" s="47"/>
    </row>
    <row r="45" spans="1:13">
      <c r="A45" s="45"/>
      <c r="B45" s="45"/>
      <c r="C45" s="45"/>
      <c r="D45" s="45"/>
      <c r="E45" s="45"/>
      <c r="F45" s="45"/>
      <c r="G45" s="45"/>
      <c r="H45" s="45"/>
      <c r="I45" s="45"/>
      <c r="J45" s="45"/>
      <c r="K45" s="45"/>
      <c r="L45" s="45"/>
    </row>
    <row r="46" spans="1:13">
      <c r="A46" s="45"/>
      <c r="B46" s="45"/>
      <c r="C46" s="45"/>
      <c r="D46" s="45"/>
      <c r="E46" s="45"/>
      <c r="F46" s="45"/>
      <c r="G46" s="45"/>
      <c r="H46" s="45"/>
      <c r="I46" s="45"/>
      <c r="J46" s="45"/>
      <c r="K46" s="45"/>
      <c r="L46" s="45"/>
    </row>
    <row r="47" spans="1:13">
      <c r="A47" s="45"/>
      <c r="B47" s="45"/>
      <c r="C47" s="45"/>
      <c r="D47" s="45"/>
      <c r="E47" s="45"/>
      <c r="F47" s="45"/>
      <c r="G47" s="45"/>
      <c r="H47" s="45"/>
      <c r="I47" s="45"/>
      <c r="J47" s="45"/>
      <c r="K47" s="45"/>
      <c r="L47" s="45"/>
    </row>
  </sheetData>
  <mergeCells count="9">
    <mergeCell ref="A13:F21"/>
    <mergeCell ref="A22:F22"/>
    <mergeCell ref="A1:B1"/>
    <mergeCell ref="I1:J1"/>
    <mergeCell ref="I11:J11"/>
    <mergeCell ref="E8:F8"/>
    <mergeCell ref="A9:F9"/>
    <mergeCell ref="A8:B8"/>
    <mergeCell ref="C1:G1"/>
  </mergeCells>
  <dataValidations count="6">
    <dataValidation type="list" allowBlank="1" showInputMessage="1" showErrorMessage="1" sqref="K11" xr:uid="{0C70A1C4-9D86-42D1-8A6F-52DD73EA3CAF}">
      <formula1>$K$2:$K$10</formula1>
    </dataValidation>
    <dataValidation type="list" allowBlank="1" showInputMessage="1" showErrorMessage="1" sqref="F3" xr:uid="{454B2B11-E78D-4572-9F8F-1F62F40B0443}">
      <formula1>$C$3:$E$3</formula1>
    </dataValidation>
    <dataValidation type="list" allowBlank="1" showInputMessage="1" showErrorMessage="1" sqref="F4" xr:uid="{CB63030A-84A6-4416-8A49-6BD3FB87FB33}">
      <formula1>$C$4:$E$4</formula1>
    </dataValidation>
    <dataValidation type="list" allowBlank="1" showInputMessage="1" showErrorMessage="1" sqref="F5" xr:uid="{A08AF2C7-FB18-4AB9-AC36-73F5009A4BA8}">
      <formula1>$C$5:$E$5</formula1>
    </dataValidation>
    <dataValidation type="list" allowBlank="1" showInputMessage="1" showErrorMessage="1" sqref="F6" xr:uid="{0CCA216A-613E-4AFB-B7A9-EC66FA343DE0}">
      <formula1>$C$6:$E$6</formula1>
    </dataValidation>
    <dataValidation type="list" allowBlank="1" showInputMessage="1" showErrorMessage="1" sqref="F7" xr:uid="{25D205A0-52E0-44DC-B3CC-A8CE4A2CC884}">
      <formula1>$C$7:$E$7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7221-369F-4536-8CF6-95824C9DB3EC}">
  <dimension ref="B1:F19"/>
  <sheetViews>
    <sheetView workbookViewId="0">
      <selection activeCell="G10" sqref="G10"/>
    </sheetView>
  </sheetViews>
  <sheetFormatPr defaultRowHeight="14.5"/>
  <cols>
    <col min="2" max="2" width="21.81640625" bestFit="1" customWidth="1"/>
    <col min="3" max="3" width="11.81640625" bestFit="1" customWidth="1"/>
    <col min="4" max="4" width="6.453125" bestFit="1" customWidth="1"/>
  </cols>
  <sheetData>
    <row r="1" spans="2:6" ht="22">
      <c r="B1" s="19" t="s">
        <v>35</v>
      </c>
    </row>
    <row r="2" spans="2:6">
      <c r="B2" s="17" t="s">
        <v>27</v>
      </c>
      <c r="C2" s="17" t="s">
        <v>28</v>
      </c>
      <c r="D2" s="17" t="s">
        <v>29</v>
      </c>
      <c r="E2" s="17" t="s">
        <v>30</v>
      </c>
      <c r="F2" s="17" t="s">
        <v>31</v>
      </c>
    </row>
    <row r="3" spans="2:6">
      <c r="B3" s="18" t="s">
        <v>32</v>
      </c>
      <c r="C3" s="26">
        <v>2.4</v>
      </c>
      <c r="D3" s="26">
        <v>1.05</v>
      </c>
      <c r="E3" s="26">
        <v>2.5</v>
      </c>
      <c r="F3" s="26">
        <v>0.38</v>
      </c>
    </row>
    <row r="4" spans="2:6">
      <c r="B4" s="18" t="s">
        <v>33</v>
      </c>
      <c r="C4" s="26">
        <v>3</v>
      </c>
      <c r="D4" s="26">
        <v>1.1200000000000001</v>
      </c>
      <c r="E4" s="26">
        <v>2.5</v>
      </c>
      <c r="F4" s="26">
        <v>0.35</v>
      </c>
    </row>
    <row r="5" spans="2:6">
      <c r="B5" s="18" t="s">
        <v>34</v>
      </c>
      <c r="C5" s="26">
        <v>3.6</v>
      </c>
      <c r="D5" s="26">
        <v>1.2</v>
      </c>
      <c r="E5" s="26">
        <v>2.5</v>
      </c>
      <c r="F5" s="26">
        <v>0.32</v>
      </c>
    </row>
    <row r="8" spans="2:6">
      <c r="B8" t="s">
        <v>42</v>
      </c>
    </row>
    <row r="9" spans="2:6">
      <c r="B9" s="24" t="s">
        <v>28</v>
      </c>
      <c r="C9" s="23">
        <v>2.4</v>
      </c>
    </row>
    <row r="10" spans="2:6">
      <c r="B10" s="24" t="s">
        <v>38</v>
      </c>
      <c r="C10" s="27">
        <v>400</v>
      </c>
    </row>
    <row r="11" spans="2:6">
      <c r="B11" s="24" t="s">
        <v>29</v>
      </c>
      <c r="C11" s="23">
        <v>1.05</v>
      </c>
    </row>
    <row r="12" spans="2:6">
      <c r="B12" s="25" t="s">
        <v>37</v>
      </c>
      <c r="C12" s="28">
        <f>C9*(C10^C11)</f>
        <v>1295.3115337666202</v>
      </c>
    </row>
    <row r="14" spans="2:6">
      <c r="B14" s="24" t="s">
        <v>30</v>
      </c>
      <c r="C14" s="23">
        <v>2.5</v>
      </c>
    </row>
    <row r="15" spans="2:6">
      <c r="B15" s="29" t="s">
        <v>37</v>
      </c>
      <c r="C15" s="30">
        <f>C12</f>
        <v>1295.3115337666202</v>
      </c>
    </row>
    <row r="16" spans="2:6">
      <c r="B16" s="24" t="s">
        <v>31</v>
      </c>
      <c r="C16" s="23">
        <v>0.38</v>
      </c>
    </row>
    <row r="17" spans="2:3">
      <c r="B17" s="25" t="s">
        <v>39</v>
      </c>
      <c r="C17" s="28">
        <f>C14*(C15^C16)</f>
        <v>38.075202086777907</v>
      </c>
    </row>
    <row r="18" spans="2:3">
      <c r="B18" s="31" t="s">
        <v>40</v>
      </c>
      <c r="C18" s="10">
        <f>C12/C17</f>
        <v>34.019820323328851</v>
      </c>
    </row>
    <row r="19" spans="2:3">
      <c r="B19" s="12" t="s">
        <v>41</v>
      </c>
      <c r="C19" s="8">
        <f>C10/C12</f>
        <v>0.30880602046122835</v>
      </c>
    </row>
  </sheetData>
  <conditionalFormatting sqref="B3:B5">
    <cfRule type="dataBar" priority="1">
      <dataBar>
        <cfvo type="min"/>
        <cfvo type="max"/>
        <color rgb="FF638EC6"/>
      </dataBar>
      <extLst>
        <ext xmlns:x14="http://schemas.microsoft.com/office/spreadsheetml/2009/9/main" uri="{B025F937-C7B1-47D3-B67F-A62EFF666E3E}">
          <x14:id>{F8904F99-2D21-4068-AD6D-F661CDD8414B}</x14:id>
        </ext>
      </extLst>
    </cfRule>
  </conditionalFormatting>
  <dataValidations count="4">
    <dataValidation type="list" allowBlank="1" showInputMessage="1" showErrorMessage="1" sqref="C16" xr:uid="{72FA0F43-9ED9-4043-B4E4-E123D85FD778}">
      <formula1>$M$3:$M$5</formula1>
    </dataValidation>
    <dataValidation type="list" allowBlank="1" showInputMessage="1" showErrorMessage="1" sqref="C14" xr:uid="{D500EFF7-AF64-45A4-A008-167FC36A1CFC}">
      <formula1>$L$3:$L$5</formula1>
    </dataValidation>
    <dataValidation type="list" allowBlank="1" showInputMessage="1" showErrorMessage="1" sqref="C11" xr:uid="{EA1275C9-F3B5-4148-869D-4F5EE7E52167}">
      <formula1>$K$3:$K$5</formula1>
    </dataValidation>
    <dataValidation type="list" allowBlank="1" showInputMessage="1" showErrorMessage="1" sqref="C9" xr:uid="{43FC1F9E-0763-4CAD-8862-3931851040BF}">
      <formula1>$J$3:$J$5</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8904F99-2D21-4068-AD6D-F661CDD8414B}">
            <x14:dataBar minLength="0" maxLength="100" gradient="0">
              <x14:cfvo type="autoMin"/>
              <x14:cfvo type="autoMax"/>
              <x14:negativeFillColor rgb="FFFF0000"/>
              <x14:axisColor rgb="FF000000"/>
            </x14:dataBar>
          </x14:cfRule>
          <xm:sqref>B3:B5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Cocomo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Arlinda Uruçi</dc:creator>
  <cp:lastModifiedBy>Mohammed Mashhor Mohammed Al-mashhor</cp:lastModifiedBy>
  <dcterms:created xsi:type="dcterms:W3CDTF">2024-03-30T12:19:52Z</dcterms:created>
  <dcterms:modified xsi:type="dcterms:W3CDTF">2024-05-05T10:29:38Z</dcterms:modified>
</cp:coreProperties>
</file>