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YT BI &amp; EXCEL DASHBOARDS\FINALLY EXCEL DASHBOARD\"/>
    </mc:Choice>
  </mc:AlternateContent>
  <xr:revisionPtr revIDLastSave="0" documentId="13_ncr:1_{0076D71B-EE5D-4C95-8726-9E4EFBF911B9}" xr6:coauthVersionLast="47" xr6:coauthVersionMax="47" xr10:uidLastSave="{00000000-0000-0000-0000-000000000000}"/>
  <bookViews>
    <workbookView xWindow="-108" yWindow="-108" windowWidth="23256" windowHeight="12456" firstSheet="7" activeTab="10" xr2:uid="{00000000-000D-0000-FFFF-FFFF00000000}"/>
  </bookViews>
  <sheets>
    <sheet name="RATING" sheetId="8" r:id="rId1"/>
    <sheet name="KPI" sheetId="7" r:id="rId2"/>
    <sheet name="GENDER" sheetId="9" r:id="rId3"/>
    <sheet name="EDUCATION BY ATTRITION" sheetId="10" r:id="rId4"/>
    <sheet name=" ATTRITION BY JOB ROLE" sheetId="11" r:id="rId5"/>
    <sheet name="DEPARTMENT WISE ATTRITION" sheetId="12" r:id="rId6"/>
    <sheet name="ATTRITION BY AGE GROUP" sheetId="13" r:id="rId7"/>
    <sheet name="ATTRITION BY MARITIAL STATUS" sheetId="14" r:id="rId8"/>
    <sheet name="Data" sheetId="1" r:id="rId9"/>
    <sheet name="Images" sheetId="2" r:id="rId10"/>
    <sheet name="REPORT" sheetId="3" r:id="rId11"/>
    <sheet name="Background 2" sheetId="4" r:id="rId12"/>
    <sheet name="Background 3" sheetId="5" r:id="rId13"/>
    <sheet name="Background 4" sheetId="6" r:id="rId14"/>
  </sheets>
  <definedNames>
    <definedName name="_xlchart.v1.0" hidden="1">' ATTRITION BY JOB ROLE'!$D$4:$D$12</definedName>
    <definedName name="_xlchart.v1.1" hidden="1">' ATTRITION BY JOB ROLE'!$E$4:$E$12</definedName>
    <definedName name="_xlchart.v1.4" hidden="1">' ATTRITION BY JOB ROLE'!$D$4:$D$12</definedName>
    <definedName name="_xlchart.v1.5" hidden="1">' ATTRITION BY JOB ROLE'!$E$4:$E$12</definedName>
    <definedName name="_xlchart.v2.2" hidden="1">'ATTRITION BY MARITIAL STATUS'!$D$4:$D$6</definedName>
    <definedName name="_xlchart.v2.3" hidden="1">'ATTRITION BY MARITIAL STATUS'!$E$4:$E$6</definedName>
    <definedName name="_xlchart.v2.6" hidden="1">'ATTRITION BY MARITIAL STATUS'!$D$4:$D$6</definedName>
    <definedName name="_xlchart.v2.7" hidden="1">'ATTRITION BY MARITIAL STATUS'!$E$4:$E$6</definedName>
    <definedName name="_xlcn.WorksheetConnection_HRDATA_Excel1.xlsxTable_11" hidden="1">Table_1[]</definedName>
    <definedName name="Slicer_Department">#N/A</definedName>
    <definedName name="Slicer_Education_Field2">#N/A</definedName>
    <definedName name="Slicer_Gender1">#N/A</definedName>
  </definedNames>
  <calcPr calcId="191029"/>
  <pivotCaches>
    <pivotCache cacheId="1359" r:id="rId15"/>
    <pivotCache cacheId="1362" r:id="rId16"/>
    <pivotCache cacheId="1365" r:id="rId17"/>
    <pivotCache cacheId="1368" r:id="rId18"/>
    <pivotCache cacheId="1371" r:id="rId19"/>
    <pivotCache cacheId="1374" r:id="rId20"/>
    <pivotCache cacheId="1377" r:id="rId21"/>
    <pivotCache cacheId="1380" r:id="rId22"/>
  </pivotCaches>
  <extLst>
    <ext xmlns:x14="http://schemas.microsoft.com/office/spreadsheetml/2009/9/main" uri="{876F7934-8845-4945-9796-88D515C7AA90}">
      <x14:pivotCaches>
        <pivotCache cacheId="7" r:id="rId23"/>
      </x14:pivotCaches>
    </ex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HR DATA_Excel (1).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7" roundtripDataChecksum="0W7NtiAel2xy0cZdwUBcRsMoEuXg6pzXui43o1bypBA="/>
    </ext>
  </extLst>
</workbook>
</file>

<file path=xl/calcChain.xml><?xml version="1.0" encoding="utf-8"?>
<calcChain xmlns="http://schemas.openxmlformats.org/spreadsheetml/2006/main">
  <c r="E5" i="14" l="1"/>
  <c r="E6" i="14"/>
  <c r="E4" i="14"/>
  <c r="D5" i="14"/>
  <c r="D6" i="14"/>
  <c r="D4" i="14"/>
  <c r="E8" i="11"/>
  <c r="E4" i="11"/>
  <c r="E11" i="11"/>
  <c r="E9" i="11"/>
  <c r="E12" i="11"/>
  <c r="E6" i="11"/>
  <c r="E5" i="11"/>
  <c r="E7" i="11"/>
  <c r="E10" i="11"/>
  <c r="D8" i="11"/>
  <c r="D4" i="11"/>
  <c r="D11" i="11"/>
  <c r="D9" i="11"/>
  <c r="D12" i="11"/>
  <c r="D6" i="11"/>
  <c r="D5" i="11"/>
  <c r="D7" i="11"/>
  <c r="D10" i="11"/>
  <c r="C7" i="7"/>
  <c r="B7" i="7"/>
  <c r="B6" i="8"/>
  <c r="A7" i="7"/>
  <c r="B9" i="9"/>
  <c r="B8" i="9"/>
  <c r="C6" i="8" l="1"/>
  <c r="B7" i="8"/>
  <c r="C7" i="8" s="1"/>
  <c r="E7" i="7"/>
  <c r="D7" i="7"/>
  <c r="C9" i="9"/>
  <c r="C8"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A3A579-DC50-481D-A1CF-F5D662443B3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AC7A243-E751-4993-9D70-A52C49E7A36F}" name="WorksheetConnection_HR DATA_Excel (1).xlsx!Table_1" type="102" refreshedVersion="7" minRefreshableVersion="5">
    <extLst>
      <ext xmlns:x15="http://schemas.microsoft.com/office/spreadsheetml/2010/11/main" uri="{DE250136-89BD-433C-8126-D09CA5730AF9}">
        <x15:connection id="Table_1" autoDelete="1">
          <x15:rangePr sourceName="_xlcn.WorksheetConnection_HRDATA_Excel1.xlsxTable_11"/>
        </x15:connection>
      </ext>
    </extLst>
  </connection>
</connections>
</file>

<file path=xl/sharedStrings.xml><?xml version="1.0" encoding="utf-8"?>
<sst xmlns="http://schemas.openxmlformats.org/spreadsheetml/2006/main" count="19216" uniqueCount="1575">
  <si>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</si>
  <si>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</si>
  <si>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</si>
  <si>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</si>
  <si>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</si>
  <si>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</si>
  <si>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</si>
  <si>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</si>
  <si>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</si>
  <si>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</si>
  <si>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</si>
  <si>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</si>
  <si>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</si>
  <si>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</si>
  <si>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</si>
  <si>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</si>
  <si>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</si>
  <si>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</si>
  <si>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</si>
  <si>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</si>
  <si>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</si>
  <si>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</si>
  <si>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</si>
  <si>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</si>
  <si>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</si>
  <si>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</si>
  <si>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</si>
  <si>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</si>
  <si>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</si>
  <si>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</si>
  <si>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</si>
  <si>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</si>
  <si>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</si>
  <si>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</si>
  <si>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</si>
  <si>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</si>
  <si>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</si>
  <si>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</si>
  <si>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</si>
  <si>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</si>
  <si>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</si>
  <si>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</si>
  <si>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</si>
  <si>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</si>
  <si>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</si>
  <si>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</si>
  <si>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</si>
  <si>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</si>
  <si>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</si>
  <si>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</si>
  <si>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</si>
  <si>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</si>
  <si>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</si>
  <si>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</si>
  <si>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</si>
  <si>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</si>
  <si>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</si>
  <si>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</si>
  <si>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</si>
  <si>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</si>
  <si>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</si>
  <si>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</si>
  <si>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</si>
  <si>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</si>
  <si>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</si>
  <si>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</si>
  <si>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</si>
  <si>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</si>
  <si>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</si>
  <si>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</si>
  <si>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</si>
  <si>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</si>
  <si>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</si>
  <si>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</si>
  <si>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</si>
  <si>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</si>
  <si>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</si>
  <si>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</si>
  <si>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</si>
  <si>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</si>
  <si>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</si>
  <si>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</si>
  <si>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</si>
  <si>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</si>
  <si>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</si>
  <si>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</si>
  <si>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</si>
  <si>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</si>
  <si>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</si>
  <si>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</si>
  <si>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</si>
  <si>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</si>
  <si>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</si>
  <si>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</si>
  <si>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</si>
  <si>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</si>
  <si>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</si>
  <si>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</si>
  <si>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</si>
  <si>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</si>
  <si>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</si>
  <si>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</si>
  <si>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</si>
  <si>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</si>
  <si>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</si>
  <si>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</si>
  <si>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</si>
  <si>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</si>
  <si>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</si>
  <si>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</si>
  <si>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</si>
  <si>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</si>
  <si>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</si>
  <si>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</si>
  <si>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</si>
  <si>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</si>
  <si>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</si>
  <si>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</si>
  <si>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</si>
  <si>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</si>
  <si>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</si>
  <si>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</si>
  <si>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</si>
  <si>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</si>
  <si>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</si>
  <si>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</si>
  <si>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</si>
  <si>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</si>
  <si>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</si>
  <si>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</si>
  <si>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</si>
  <si>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</si>
  <si>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</si>
  <si>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</si>
  <si>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</si>
  <si>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</si>
  <si>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</si>
  <si>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</si>
  <si>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</si>
  <si>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</si>
  <si>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</si>
  <si>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</si>
  <si>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</si>
  <si>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</si>
  <si>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</si>
  <si>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</si>
  <si>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</si>
  <si>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</si>
  <si>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</si>
  <si>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</si>
  <si>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</si>
  <si>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</si>
  <si>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</si>
  <si>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</si>
  <si>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</si>
  <si>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</si>
  <si>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</si>
  <si>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</si>
  <si>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</si>
  <si>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</si>
  <si>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</si>
  <si>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</si>
  <si>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</si>
  <si>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</si>
  <si>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</si>
  <si>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</si>
  <si>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</si>
  <si>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</si>
  <si>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</si>
  <si>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</si>
  <si>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</si>
  <si>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</si>
  <si>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</si>
  <si>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</si>
  <si>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</si>
  <si>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</si>
  <si>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</si>
  <si>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</si>
  <si>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</si>
  <si>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</si>
  <si>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</si>
  <si>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</si>
  <si>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</si>
  <si>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</si>
  <si>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</si>
  <si>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</si>
  <si>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</si>
  <si>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</si>
  <si>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</si>
  <si>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</si>
  <si>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</si>
  <si>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</si>
  <si>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</si>
  <si>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</si>
  <si>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</si>
  <si>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</si>
  <si>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</si>
  <si>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</si>
  <si>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</si>
  <si>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</si>
  <si>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</si>
  <si>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</si>
  <si>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</si>
  <si>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</si>
  <si>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</si>
  <si>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</si>
  <si>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</si>
  <si>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</si>
  <si>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</si>
  <si>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</si>
  <si>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</si>
  <si>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</si>
  <si>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</si>
  <si>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</si>
  <si>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</si>
  <si>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</si>
  <si>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</si>
  <si>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</si>
  <si>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</si>
  <si>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</si>
  <si>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</si>
  <si>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</si>
  <si>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</si>
  <si>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</si>
  <si>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</si>
  <si>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</si>
  <si>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</si>
  <si>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</si>
  <si>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</si>
  <si>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</si>
  <si>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</si>
  <si>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</si>
  <si>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</si>
  <si>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</si>
  <si>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</si>
  <si>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</si>
  <si>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</si>
  <si>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</si>
  <si>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</si>
  <si>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</si>
  <si>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</si>
  <si>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</si>
  <si>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</si>
  <si>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</si>
  <si>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</si>
  <si>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</si>
  <si>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</si>
  <si>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</si>
  <si>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</si>
  <si>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</si>
  <si>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</si>
  <si>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</si>
  <si>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</si>
  <si>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</si>
  <si>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</si>
  <si>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</si>
  <si>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</si>
  <si>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</si>
  <si>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</si>
  <si>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</si>
  <si>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</si>
  <si>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</si>
  <si>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</si>
  <si>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</si>
  <si>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</si>
  <si>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</si>
  <si>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</si>
  <si>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</si>
  <si>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</si>
  <si>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</si>
  <si>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</si>
  <si>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</si>
  <si>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</si>
  <si>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</si>
  <si>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</si>
  <si>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</si>
  <si>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</si>
  <si>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</si>
  <si>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</si>
  <si>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</si>
  <si>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</si>
  <si>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</si>
  <si>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</si>
  <si>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</si>
  <si>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</si>
  <si>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</si>
  <si>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</si>
  <si>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</si>
  <si>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</si>
  <si>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</si>
  <si>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</si>
  <si>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</si>
  <si>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</si>
  <si>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</si>
  <si>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</si>
  <si>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</si>
  <si>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</si>
  <si>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</si>
  <si>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</si>
  <si>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</si>
  <si>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</si>
  <si>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</si>
  <si>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</si>
  <si>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</si>
  <si>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</si>
  <si>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</si>
  <si>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</si>
  <si>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</si>
  <si>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</si>
  <si>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</si>
  <si>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</si>
  <si>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</si>
  <si>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</si>
  <si>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</si>
  <si>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</si>
  <si>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</si>
  <si>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</si>
  <si>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</si>
  <si>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</si>
  <si>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</si>
  <si>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</si>
  <si>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</si>
  <si>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</si>
  <si>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</si>
  <si>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</si>
  <si>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</si>
  <si>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</si>
  <si>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</si>
  <si>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</si>
  <si>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</si>
  <si>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</si>
  <si>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</si>
  <si>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</si>
  <si>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</si>
  <si>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</si>
  <si>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</si>
  <si>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</si>
  <si>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</si>
  <si>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</si>
  <si>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</si>
  <si>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</si>
  <si>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</si>
  <si>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</si>
  <si>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</si>
  <si>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</si>
  <si>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</si>
  <si>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</si>
  <si>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</si>
  <si>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</si>
  <si>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</si>
  <si>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</si>
  <si>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</si>
  <si>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</si>
  <si>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</si>
  <si>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</si>
  <si>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</si>
  <si>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</si>
  <si>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</si>
  <si>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</si>
  <si>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</si>
  <si>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</si>
  <si>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</si>
  <si>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</si>
  <si>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</si>
  <si>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</si>
  <si>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</si>
  <si>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</si>
  <si>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</si>
  <si>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</si>
  <si>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</si>
  <si>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</si>
  <si>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</si>
  <si>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</si>
  <si>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</si>
  <si>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</si>
  <si>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</si>
  <si>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</si>
  <si>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</si>
  <si>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</si>
  <si>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</si>
  <si>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</si>
  <si>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</si>
  <si>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</si>
  <si>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</si>
  <si>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</si>
  <si>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</si>
  <si>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</si>
  <si>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</si>
  <si>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</si>
  <si>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</si>
  <si>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</si>
  <si>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</si>
  <si>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</si>
  <si>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</si>
  <si>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</si>
  <si>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</si>
  <si>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</si>
  <si>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</si>
  <si>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</si>
  <si>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</si>
  <si>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</si>
  <si>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</si>
  <si>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</si>
  <si>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</si>
  <si>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</si>
  <si>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</si>
  <si>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</si>
  <si>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</si>
  <si>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</si>
  <si>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</si>
  <si>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</si>
  <si>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</si>
  <si>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</si>
  <si>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</si>
  <si>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</si>
  <si>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</si>
  <si>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</si>
  <si>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</si>
  <si>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</si>
  <si>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</si>
  <si>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</si>
  <si>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</si>
  <si>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</si>
  <si>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</si>
  <si>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</si>
  <si>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</si>
  <si>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</si>
  <si>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</si>
  <si>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</si>
  <si>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</si>
  <si>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</si>
  <si>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</si>
  <si>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</si>
  <si>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</si>
  <si>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</si>
  <si>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</si>
  <si>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</si>
  <si>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</si>
  <si>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</si>
  <si>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</si>
  <si>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</si>
  <si>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</si>
  <si>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</si>
  <si>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</si>
  <si>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</si>
  <si>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</si>
  <si>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</si>
  <si>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</si>
  <si>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</si>
  <si>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</si>
  <si>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</si>
  <si>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</si>
  <si>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</si>
  <si>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</si>
  <si>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</si>
  <si>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</si>
  <si>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</si>
  <si>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</si>
  <si>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</si>
  <si>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</si>
  <si>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</si>
  <si>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</si>
  <si>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</si>
  <si>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</si>
  <si>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</si>
  <si>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</si>
  <si>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</si>
  <si>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</si>
  <si>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</si>
  <si>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</si>
  <si>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</si>
  <si>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</si>
  <si>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</si>
  <si>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</si>
  <si>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</si>
  <si>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</si>
  <si>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</si>
  <si>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</si>
  <si>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</si>
  <si>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</si>
  <si>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</si>
  <si>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</si>
  <si>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</si>
  <si>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</si>
  <si>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</si>
  <si>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</si>
  <si>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</si>
  <si>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</si>
  <si>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</si>
  <si>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</si>
  <si>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</si>
  <si>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</si>
  <si>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</si>
  <si>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</si>
  <si>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</si>
  <si>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</si>
  <si>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</si>
  <si>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</si>
  <si>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</si>
  <si>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</si>
  <si>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</si>
  <si>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</si>
  <si>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</si>
  <si>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</si>
  <si>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</si>
  <si>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</si>
  <si>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</si>
  <si>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</si>
  <si>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</si>
  <si>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</si>
  <si>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</si>
  <si>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</si>
  <si>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</si>
  <si>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</si>
  <si>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</si>
  <si>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</si>
  <si>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</si>
  <si>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</si>
  <si>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</si>
  <si>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</si>
  <si>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</si>
  <si>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</si>
  <si>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</si>
  <si>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</si>
  <si>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</si>
  <si>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</si>
  <si>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</si>
  <si>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</si>
  <si>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</si>
  <si>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</si>
  <si>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</si>
  <si>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</si>
  <si>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</si>
  <si>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</si>
  <si>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</si>
  <si>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</si>
  <si>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</si>
  <si>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</si>
  <si>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</si>
  <si>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</si>
  <si>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</si>
  <si>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</si>
  <si>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</si>
  <si>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</si>
  <si>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</si>
  <si>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</si>
  <si>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</si>
  <si>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</si>
  <si>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</si>
  <si>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</si>
  <si>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</si>
  <si>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</si>
  <si>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</si>
  <si>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</si>
  <si>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</si>
  <si>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</si>
  <si>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</si>
  <si>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</si>
  <si>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</si>
  <si>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</si>
  <si>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</si>
  <si>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</si>
  <si>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</si>
  <si>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</si>
  <si>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</si>
  <si>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</si>
  <si>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</si>
  <si>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</si>
  <si>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</si>
  <si>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</si>
  <si>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</si>
  <si>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</si>
  <si>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</si>
  <si>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</si>
  <si>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</si>
  <si>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</si>
  <si>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</si>
  <si>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</si>
  <si>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</si>
  <si>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</si>
  <si>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</si>
  <si>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</si>
  <si>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</si>
  <si>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</si>
  <si>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</si>
  <si>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</si>
  <si>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</si>
  <si>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</si>
  <si>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</si>
  <si>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</si>
  <si>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</si>
  <si>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</si>
  <si>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</si>
  <si>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</si>
  <si>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</si>
  <si>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</si>
  <si>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</si>
  <si>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</si>
  <si>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</si>
  <si>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</si>
  <si>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</si>
  <si>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</si>
  <si>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</si>
  <si>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</si>
  <si>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</si>
  <si>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</si>
  <si>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</si>
  <si>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</si>
  <si>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</si>
  <si>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</si>
  <si>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</si>
  <si>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</si>
  <si>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</si>
  <si>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</si>
  <si>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</si>
  <si>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</si>
  <si>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</si>
  <si>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</si>
  <si>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</si>
  <si>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</si>
  <si>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</si>
  <si>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</si>
  <si>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</si>
  <si>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</si>
  <si>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</si>
  <si>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</si>
  <si>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</si>
  <si>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</si>
  <si>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</si>
  <si>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</si>
  <si>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</si>
  <si>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</si>
  <si>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</si>
  <si>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</si>
  <si>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</si>
  <si>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</si>
  <si>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</si>
  <si>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</si>
  <si>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</si>
  <si>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</si>
  <si>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</si>
  <si>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</si>
  <si>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</si>
  <si>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</si>
  <si>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</si>
  <si>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</si>
  <si>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</si>
  <si>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</si>
  <si>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</si>
  <si>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</si>
  <si>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</si>
  <si>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</si>
  <si>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</si>
  <si>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</si>
  <si>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</si>
  <si>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</si>
  <si>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</si>
  <si>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</si>
  <si>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</si>
  <si>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</si>
  <si>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</si>
  <si>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</si>
  <si>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</si>
  <si>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</si>
  <si>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</si>
  <si>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</si>
  <si>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</si>
  <si>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</si>
  <si>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</si>
  <si>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</si>
  <si>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</si>
  <si>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</si>
  <si>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</si>
  <si>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</si>
  <si>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</si>
  <si>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</si>
  <si>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</si>
  <si>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</si>
  <si>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</si>
  <si>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</si>
  <si>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</si>
  <si>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</si>
  <si>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</si>
  <si>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</si>
  <si>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</si>
  <si>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</si>
  <si>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</si>
  <si>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</si>
  <si>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</si>
  <si>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</si>
  <si>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</si>
  <si>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</si>
  <si>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</si>
  <si>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</si>
  <si>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</si>
  <si>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</si>
  <si>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</si>
  <si>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</si>
  <si>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</si>
  <si>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</si>
  <si>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</si>
  <si>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</si>
  <si>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</si>
  <si>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</si>
  <si>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</si>
  <si>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</si>
  <si>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</si>
  <si>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</si>
  <si>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</si>
  <si>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</si>
  <si>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</si>
  <si>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</si>
  <si>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</si>
  <si>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</si>
  <si>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</si>
  <si>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</si>
  <si>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</si>
  <si>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</si>
  <si>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</si>
  <si>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</si>
  <si>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</si>
  <si>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</si>
  <si>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</si>
  <si>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</si>
  <si>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</si>
  <si>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</si>
  <si>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</si>
  <si>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</si>
  <si>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</si>
  <si>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</si>
  <si>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</si>
  <si>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</si>
  <si>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</si>
  <si>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</si>
  <si>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</si>
  <si>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</si>
  <si>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</si>
  <si>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</si>
  <si>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</si>
  <si>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</si>
  <si>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</si>
  <si>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</si>
  <si>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</si>
  <si>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</si>
  <si>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</si>
  <si>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</si>
  <si>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</si>
  <si>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</si>
  <si>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</si>
  <si>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</si>
  <si>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</si>
  <si>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</si>
  <si>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</si>
  <si>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</si>
  <si>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</si>
  <si>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</si>
  <si>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</si>
  <si>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</si>
  <si>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</si>
  <si>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</si>
  <si>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</si>
  <si>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</si>
  <si>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</si>
  <si>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</si>
  <si>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</si>
  <si>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</si>
  <si>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</si>
  <si>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</si>
  <si>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</si>
  <si>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</si>
  <si>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</si>
  <si>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</si>
  <si>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</si>
  <si>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</si>
  <si>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</si>
  <si>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</si>
  <si>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</si>
  <si>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</si>
  <si>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</si>
  <si>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</si>
  <si>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</si>
  <si>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</si>
  <si>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</si>
  <si>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</si>
  <si>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</si>
  <si>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</si>
  <si>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</si>
  <si>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</si>
  <si>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</si>
  <si>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</si>
  <si>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</si>
  <si>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</si>
  <si>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</si>
  <si>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</si>
  <si>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</si>
  <si>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</si>
  <si>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</si>
  <si>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</si>
  <si>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</si>
  <si>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</si>
  <si>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</si>
  <si>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</si>
  <si>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</si>
  <si>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</si>
  <si>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</si>
  <si>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</si>
  <si>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</si>
  <si>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</si>
  <si>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</si>
  <si>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</si>
  <si>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</si>
  <si>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</si>
  <si>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</si>
  <si>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</si>
  <si>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</si>
  <si>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</si>
  <si>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</si>
  <si>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</si>
  <si>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</si>
  <si>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</si>
  <si>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</si>
  <si>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</si>
  <si>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</si>
  <si>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</si>
  <si>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</si>
  <si>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</si>
  <si>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</si>
  <si>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</si>
  <si>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</si>
  <si>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</si>
  <si>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</si>
  <si>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</si>
  <si>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</si>
  <si>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</si>
  <si>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</si>
  <si>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</si>
  <si>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</si>
  <si>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</si>
  <si>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</si>
  <si>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</si>
  <si>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</si>
  <si>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</si>
  <si>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</si>
  <si>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</si>
  <si>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</si>
  <si>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</si>
  <si>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</si>
  <si>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</si>
  <si>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</si>
  <si>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</si>
  <si>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</si>
  <si>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</si>
  <si>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</si>
  <si>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</si>
  <si>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</si>
  <si>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</si>
  <si>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</si>
  <si>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</si>
  <si>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</si>
  <si>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</si>
  <si>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</si>
  <si>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</si>
  <si>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</si>
  <si>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</si>
  <si>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</si>
  <si>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</si>
  <si>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</si>
  <si>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</si>
  <si>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</si>
  <si>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</si>
  <si>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</si>
  <si>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</si>
  <si>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</si>
  <si>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</si>
  <si>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</si>
  <si>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</si>
  <si>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</si>
  <si>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</si>
  <si>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</si>
  <si>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</si>
  <si>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</si>
  <si>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</si>
  <si>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</si>
  <si>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</si>
  <si>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</si>
  <si>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</si>
  <si>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</si>
  <si>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</si>
  <si>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</si>
  <si>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</si>
  <si>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</si>
  <si>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</si>
  <si>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</si>
  <si>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</si>
  <si>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</si>
  <si>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</si>
  <si>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</si>
  <si>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</si>
  <si>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</si>
  <si>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</si>
  <si>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</si>
  <si>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</si>
  <si>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</si>
  <si>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</si>
  <si>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</si>
  <si>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</si>
  <si>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</si>
  <si>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</si>
  <si>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</si>
  <si>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</si>
  <si>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</si>
  <si>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</si>
  <si>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</si>
  <si>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</si>
  <si>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</si>
  <si>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</si>
  <si>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</si>
  <si>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</si>
  <si>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</si>
  <si>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</si>
  <si>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</si>
  <si>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</si>
  <si>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</si>
  <si>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</si>
  <si>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</si>
  <si>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</si>
  <si>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</si>
  <si>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</si>
  <si>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</si>
  <si>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</si>
  <si>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</si>
  <si>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</si>
  <si>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</si>
  <si>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</si>
  <si>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</si>
  <si>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</si>
  <si>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</si>
  <si>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</si>
  <si>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</si>
  <si>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</si>
  <si>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</si>
  <si>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</si>
  <si>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</si>
  <si>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</si>
  <si>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</si>
  <si>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</si>
  <si>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</si>
  <si>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</si>
  <si>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</si>
  <si>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</si>
  <si>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</si>
  <si>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</si>
  <si>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</si>
  <si>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</si>
  <si>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</si>
  <si>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</si>
  <si>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</si>
  <si>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</si>
  <si>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</si>
  <si>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</si>
  <si>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</si>
  <si>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</si>
  <si>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</si>
  <si>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</si>
  <si>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</si>
  <si>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</si>
  <si>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</si>
  <si>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</si>
  <si>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</si>
  <si>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</si>
  <si>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</si>
  <si>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</si>
  <si>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</si>
  <si>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</si>
  <si>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</si>
  <si>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</si>
  <si>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</si>
  <si>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</si>
  <si>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</si>
  <si>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</si>
  <si>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</si>
  <si>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</si>
  <si>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</si>
  <si>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</si>
  <si>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</si>
  <si>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</si>
  <si>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</si>
  <si>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</si>
  <si>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</si>
  <si>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</si>
  <si>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</si>
  <si>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</si>
  <si>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</si>
  <si>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</si>
  <si>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</si>
  <si>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</si>
  <si>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</si>
  <si>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</si>
  <si>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</si>
  <si>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</si>
  <si>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</si>
  <si>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</si>
  <si>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</si>
  <si>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</si>
  <si>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</si>
  <si>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</si>
  <si>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</si>
  <si>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</si>
  <si>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</si>
  <si>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</si>
  <si>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</si>
  <si>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</si>
  <si>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</si>
  <si>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</si>
  <si>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</si>
  <si>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</si>
  <si>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</si>
  <si>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</si>
  <si>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</si>
  <si>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</si>
  <si>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</si>
  <si>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</si>
  <si>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</si>
  <si>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</si>
  <si>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</si>
  <si>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</si>
  <si>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</si>
  <si>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</si>
  <si>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</si>
  <si>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</si>
  <si>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</si>
  <si>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</si>
  <si>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</si>
  <si>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</si>
  <si>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</si>
  <si>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</si>
  <si>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</si>
  <si>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</si>
  <si>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</si>
  <si>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</si>
  <si>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</si>
  <si>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</si>
  <si>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</si>
  <si>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</si>
  <si>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</si>
  <si>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</si>
  <si>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</si>
  <si>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</si>
  <si>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</si>
  <si>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</si>
  <si>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</si>
  <si>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</si>
  <si>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</si>
  <si>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</si>
  <si>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</si>
  <si>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</si>
  <si>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</si>
  <si>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</si>
  <si>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</si>
  <si>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</si>
  <si>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</si>
  <si>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</si>
  <si>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</si>
  <si>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</si>
  <si>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</si>
  <si>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</si>
  <si>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</si>
  <si>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</si>
  <si>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</si>
  <si>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</si>
  <si>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</si>
  <si>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</si>
  <si>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</si>
  <si>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</si>
  <si>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</si>
  <si>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</si>
  <si>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</si>
  <si>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</si>
  <si>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</si>
  <si>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</si>
  <si>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</si>
  <si>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</si>
  <si>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</si>
  <si>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</si>
  <si>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</si>
  <si>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</si>
  <si>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</si>
  <si>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</si>
  <si>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</si>
  <si>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</si>
  <si>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</si>
  <si>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</si>
  <si>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</si>
  <si>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</si>
  <si>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</si>
  <si>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</si>
  <si>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</si>
  <si>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</si>
  <si>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</si>
  <si>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</si>
  <si>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</si>
  <si>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</si>
  <si>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</si>
  <si>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</si>
  <si>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</si>
  <si>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</si>
  <si>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</si>
  <si>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</si>
  <si>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</si>
  <si>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</si>
  <si>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</si>
  <si>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</si>
  <si>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</si>
  <si>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</si>
  <si>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</si>
  <si>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</si>
  <si>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</si>
  <si>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</si>
  <si>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</si>
  <si>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</si>
  <si>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</si>
  <si>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</si>
  <si>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</si>
  <si>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</si>
  <si>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</si>
  <si>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</si>
  <si>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</si>
  <si>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</si>
  <si>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</si>
  <si>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</si>
  <si>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</si>
  <si>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</si>
  <si>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</si>
  <si>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</si>
  <si>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</si>
  <si>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</si>
  <si>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</si>
  <si>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</si>
  <si>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</si>
  <si>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</si>
  <si>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</si>
  <si>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</si>
  <si>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</si>
  <si>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</si>
  <si>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</si>
  <si>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</si>
  <si>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</si>
  <si>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</si>
  <si>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</si>
  <si>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</si>
  <si>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</si>
  <si>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</si>
  <si>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</si>
  <si>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</si>
  <si>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</si>
  <si>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</si>
  <si>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</si>
  <si>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</si>
  <si>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</si>
  <si>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</si>
  <si>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</si>
  <si>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</si>
  <si>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</si>
  <si>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</si>
  <si>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</si>
  <si>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</si>
  <si>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</si>
  <si>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</si>
  <si>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</si>
  <si>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</si>
  <si>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</si>
  <si>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</si>
  <si>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</si>
  <si>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</si>
  <si>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</si>
  <si>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</si>
  <si>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</si>
  <si>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</si>
  <si>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</si>
  <si>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</si>
  <si>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</si>
  <si>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</si>
  <si>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</si>
  <si>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</si>
  <si>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</si>
  <si>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</si>
  <si>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</si>
  <si>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</si>
  <si>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</si>
  <si>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</si>
  <si>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</si>
  <si>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</si>
  <si>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</si>
  <si>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</si>
  <si>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</si>
  <si>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</si>
  <si>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</si>
  <si>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</si>
  <si>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</si>
  <si>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</si>
  <si>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</si>
  <si>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</si>
  <si>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</si>
  <si>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</si>
  <si>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</si>
  <si>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</si>
  <si>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</si>
  <si>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</si>
  <si>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</si>
  <si>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</si>
  <si>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</si>
  <si>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</si>
  <si>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</si>
  <si>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</si>
  <si>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</si>
  <si>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</si>
  <si>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</si>
  <si>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</si>
  <si>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</si>
  <si>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</si>
  <si>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</si>
  <si>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</si>
  <si>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</si>
  <si>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</si>
  <si>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</si>
  <si>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</si>
  <si>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</si>
  <si>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</si>
  <si>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</si>
  <si>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</si>
  <si>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</si>
  <si>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</si>
  <si>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</si>
  <si>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</si>
  <si>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</si>
  <si>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</si>
  <si>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</si>
  <si>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</si>
  <si>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</si>
  <si>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</si>
  <si>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</si>
  <si>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</si>
  <si>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</si>
  <si>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</si>
  <si>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</si>
  <si>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</si>
  <si>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</si>
  <si>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</si>
  <si>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</si>
  <si>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</si>
  <si>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</si>
  <si>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</si>
  <si>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</si>
  <si>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</si>
  <si>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</si>
  <si>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</si>
  <si>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</si>
  <si>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</si>
  <si>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</si>
  <si>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</si>
  <si>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</si>
  <si>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</si>
  <si>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</si>
  <si>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</si>
  <si>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</si>
  <si>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</si>
  <si>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</si>
  <si>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</si>
  <si>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</si>
  <si>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</si>
  <si>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</si>
  <si>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</si>
  <si>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</si>
  <si>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</si>
  <si>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</si>
  <si>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</si>
  <si>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</si>
  <si>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</si>
  <si>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</si>
  <si>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</si>
  <si>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</si>
  <si>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</si>
  <si>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</si>
  <si>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</si>
  <si>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</si>
  <si>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</si>
  <si>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</si>
  <si>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</si>
  <si>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</si>
  <si>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</si>
  <si>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</si>
  <si>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</si>
  <si>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</si>
  <si>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</si>
  <si>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</si>
  <si>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</si>
  <si>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</si>
  <si>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</si>
  <si>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</si>
  <si>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</si>
  <si>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</si>
  <si>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</si>
  <si>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</si>
  <si>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</si>
  <si>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</si>
  <si>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</si>
  <si>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</si>
  <si>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</si>
  <si>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</si>
  <si>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</si>
  <si>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</si>
  <si>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</si>
  <si>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</si>
  <si>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</si>
  <si>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</si>
  <si>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</si>
  <si>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</si>
  <si>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</si>
  <si>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</si>
  <si>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</si>
  <si>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</si>
  <si>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</si>
  <si>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</si>
  <si>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</si>
  <si>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</si>
  <si>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</si>
  <si>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</si>
  <si>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</si>
  <si>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</si>
  <si>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</si>
  <si>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</si>
  <si>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</si>
  <si>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</si>
  <si>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</si>
  <si>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</si>
  <si>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</si>
  <si>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</si>
  <si>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</si>
  <si>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</si>
  <si>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</si>
  <si>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</si>
  <si>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</si>
  <si>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</si>
  <si>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</si>
  <si>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</si>
  <si>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</si>
  <si>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</si>
  <si>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</si>
  <si>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</si>
  <si>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</si>
  <si>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</si>
  <si>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</si>
  <si>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</si>
  <si>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</si>
  <si>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</si>
  <si>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</si>
  <si>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</si>
  <si>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</si>
  <si>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</si>
  <si>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</si>
  <si>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</si>
  <si>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</si>
  <si>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</si>
  <si>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</si>
  <si>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</si>
  <si>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</si>
  <si>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</si>
  <si>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</si>
  <si>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</si>
  <si>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</si>
  <si>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</si>
  <si>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</si>
  <si>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</si>
  <si>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</si>
  <si>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</si>
  <si>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</si>
  <si>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</si>
  <si>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</si>
  <si>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</si>
  <si>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</si>
  <si>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</si>
  <si>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</si>
  <si>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</si>
  <si>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</si>
  <si>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</si>
  <si>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</si>
  <si>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</si>
  <si>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</si>
  <si>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</si>
  <si>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</si>
  <si>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</si>
  <si>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</si>
  <si>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</si>
  <si>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</si>
  <si>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</si>
  <si>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</si>
  <si>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</si>
  <si>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</si>
  <si>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</si>
  <si>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</si>
  <si>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</si>
  <si>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</si>
  <si>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</si>
  <si>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</si>
  <si>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</si>
  <si>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</si>
  <si>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</si>
  <si>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</si>
  <si>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</si>
  <si>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</si>
  <si>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</si>
  <si>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</si>
  <si>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</si>
  <si>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</si>
  <si>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</si>
  <si>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</si>
  <si>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</si>
  <si>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</si>
  <si>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</si>
  <si>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</si>
  <si>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</si>
  <si>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</si>
  <si>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</si>
  <si>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</si>
  <si>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</si>
  <si>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</si>
  <si>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</si>
  <si>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</si>
  <si>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</si>
  <si>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</si>
  <si>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</si>
  <si>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</si>
  <si>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</si>
  <si>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</si>
  <si>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</si>
  <si>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</si>
  <si>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</si>
  <si>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</si>
  <si>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</si>
  <si>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</si>
  <si>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</si>
  <si>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</si>
  <si>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</si>
  <si>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</si>
  <si>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</si>
  <si>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</si>
  <si>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</si>
  <si>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</si>
  <si>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</si>
  <si>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</si>
  <si>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</si>
  <si>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</si>
  <si>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</si>
  <si>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</si>
  <si>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</si>
  <si>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</si>
  <si>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</si>
  <si>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</si>
  <si>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</si>
  <si>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</si>
  <si>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</si>
  <si>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</si>
  <si>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</si>
  <si>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</si>
  <si>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</si>
  <si>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</si>
  <si>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</si>
  <si>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</si>
  <si>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</si>
  <si>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</si>
  <si>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</si>
  <si>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</si>
  <si>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</si>
  <si>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</si>
  <si>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</si>
  <si>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</si>
  <si>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</si>
  <si>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</si>
  <si>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</si>
  <si>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</si>
  <si>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</si>
  <si>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</si>
  <si>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</si>
  <si>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</si>
  <si>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</si>
  <si>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</si>
  <si>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</si>
  <si>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</si>
  <si>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</si>
  <si>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</si>
  <si>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</si>
  <si>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</si>
  <si>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</si>
  <si>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</si>
  <si>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</si>
  <si>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</si>
  <si>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</si>
  <si>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</si>
  <si>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</si>
  <si>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</si>
  <si>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</si>
  <si>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</si>
  <si>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</si>
  <si>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</si>
  <si>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</si>
  <si>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</si>
  <si>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</si>
  <si>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</si>
  <si>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</si>
  <si>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</si>
  <si>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</si>
  <si>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</si>
  <si>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</si>
  <si>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</si>
  <si>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</si>
  <si>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</si>
  <si>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</si>
  <si>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</si>
  <si>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</si>
  <si>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</si>
  <si>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</si>
  <si>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</si>
  <si>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</si>
  <si>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</si>
  <si>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</si>
  <si>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</si>
  <si>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</si>
  <si>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</si>
  <si>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</si>
  <si>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</si>
  <si>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</si>
  <si>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</si>
  <si>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</si>
  <si>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</si>
  <si>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</si>
  <si>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</si>
  <si>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</si>
  <si>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</si>
  <si>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</si>
  <si>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</si>
  <si>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</si>
  <si>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</si>
  <si>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</si>
  <si>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</si>
  <si>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</si>
  <si>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</si>
  <si>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</si>
  <si>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</si>
  <si>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</si>
  <si>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</si>
  <si>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</si>
  <si>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</si>
  <si>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</si>
  <si>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</si>
  <si>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</si>
  <si>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</si>
  <si>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</si>
  <si>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EMPLOYEES</t>
  </si>
  <si>
    <t>ATTRITION RATE</t>
  </si>
  <si>
    <t>ATTRITION COUNT</t>
  </si>
  <si>
    <t>AVERAGE AGE</t>
  </si>
  <si>
    <t>ACTIVE EMP</t>
  </si>
  <si>
    <t>Grand Total</t>
  </si>
  <si>
    <t>Average of Job Satisfaction</t>
  </si>
  <si>
    <t>RATING</t>
  </si>
  <si>
    <t>BALANCE RATING</t>
  </si>
  <si>
    <t>Row Labels</t>
  </si>
  <si>
    <t>FEMALE</t>
  </si>
  <si>
    <t>MALE</t>
  </si>
  <si>
    <t>JOB ROLE</t>
  </si>
  <si>
    <t xml:space="preserve">ATTRITION </t>
  </si>
  <si>
    <t>Column Labels</t>
  </si>
  <si>
    <t>Count of Attrition</t>
  </si>
  <si>
    <t>MARITIAL STATUS</t>
  </si>
  <si>
    <t>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</si>
</sst>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4" x14ac:knownFonts="1">
    <font>
      <sz val="12"/>
      <color theme="1"/>
      <name val="Calibri"/>
      <scheme val="minor"/>
    </font>
    <font>
      <sz val="12"/>
      <color theme="1"/>
      <name val="Calibri"/>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0"/>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indexed="65"/>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s>
  <cellStyleXfs count="2">
    <xf numFmtId="0" fontId="0" fillId="0" borderId="0"/>
    <xf numFmtId="9" fontId="1" fillId="0" borderId="0" applyFont="0" applyFill="0" applyBorder="0" applyAlignment="0" applyProtection="0"/>
  </cellStyleXfs>
  <cellXfs count="37">
    <xf numFmtId="0" fontId="0" fillId="0" borderId="0" xfId="0" applyFont="1" applyAlignment="1"/>
    <xf numFmtId="0" fontId="1" fillId="0" borderId="0" xfId="0" applyFont="1"/>
    <xf numFmtId="0" fontId="1" fillId="2" borderId="0" xfId="0" applyFont="1" applyFill="1"/>
    <xf numFmtId="0" fontId="0" fillId="2" borderId="0" xfId="0" applyFont="1" applyFill="1" applyAlignment="1"/>
    <xf numFmtId="0" fontId="0" fillId="0" borderId="3" xfId="0" applyFont="1" applyBorder="1" applyAlignment="1"/>
    <xf numFmtId="0" fontId="0" fillId="0" borderId="4" xfId="0" applyNumberFormat="1" applyFont="1" applyBorder="1" applyAlignment="1"/>
    <xf numFmtId="0" fontId="0" fillId="0" borderId="6" xfId="0" applyNumberFormat="1" applyFont="1" applyBorder="1" applyAlignment="1"/>
    <xf numFmtId="0" fontId="0" fillId="0" borderId="7" xfId="0" applyNumberFormat="1" applyFont="1" applyBorder="1" applyAlignment="1"/>
    <xf numFmtId="0" fontId="3" fillId="0" borderId="3" xfId="0" applyFont="1" applyBorder="1" applyAlignment="1"/>
    <xf numFmtId="0" fontId="0" fillId="0" borderId="9" xfId="0" applyNumberFormat="1" applyFont="1" applyBorder="1" applyAlignment="1"/>
    <xf numFmtId="0" fontId="2" fillId="0" borderId="0" xfId="0" applyFont="1" applyAlignment="1"/>
    <xf numFmtId="0" fontId="3" fillId="0" borderId="1" xfId="0" applyFont="1" applyBorder="1" applyAlignment="1"/>
    <xf numFmtId="0" fontId="3" fillId="0" borderId="8" xfId="0" applyFont="1" applyBorder="1" applyAlignment="1"/>
    <xf numFmtId="0" fontId="3" fillId="0" borderId="5" xfId="0" applyFont="1" applyBorder="1" applyAlignment="1"/>
    <xf numFmtId="0" fontId="3" fillId="0" borderId="0" xfId="0" applyFont="1" applyAlignment="1"/>
    <xf numFmtId="9" fontId="0" fillId="0" borderId="0" xfId="1" applyFont="1" applyAlignment="1"/>
    <xf numFmtId="10" fontId="0" fillId="0" borderId="0" xfId="1" applyNumberFormat="1" applyFont="1" applyAlignment="1"/>
    <xf numFmtId="164" fontId="0" fillId="0" borderId="0" xfId="0" applyNumberFormat="1" applyFont="1" applyAlignment="1"/>
    <xf numFmtId="1" fontId="0" fillId="0" borderId="0" xfId="0" applyNumberFormat="1" applyFont="1" applyAlignment="1"/>
    <xf numFmtId="0" fontId="0" fillId="0" borderId="1" xfId="0" pivotButton="1" applyFont="1" applyBorder="1" applyAlignment="1"/>
    <xf numFmtId="164" fontId="0" fillId="0" borderId="4" xfId="0" applyNumberFormat="1"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10" xfId="0" applyNumberFormat="1" applyFont="1" applyBorder="1" applyAlignment="1"/>
    <xf numFmtId="0" fontId="0" fillId="0" borderId="6" xfId="0" applyFont="1" applyBorder="1" applyAlignment="1">
      <alignment horizontal="left"/>
    </xf>
    <xf numFmtId="0" fontId="3" fillId="0" borderId="6" xfId="0" applyFont="1" applyBorder="1" applyAlignment="1">
      <alignment horizontal="left"/>
    </xf>
    <xf numFmtId="0" fontId="3" fillId="0" borderId="4" xfId="0" applyNumberFormat="1" applyFont="1" applyBorder="1" applyAlignment="1"/>
    <xf numFmtId="0" fontId="0" fillId="0" borderId="1" xfId="0" applyFont="1" applyBorder="1" applyAlignment="1"/>
    <xf numFmtId="0" fontId="0" fillId="0" borderId="11" xfId="0" applyFont="1" applyBorder="1" applyAlignment="1"/>
    <xf numFmtId="0" fontId="0" fillId="0" borderId="12" xfId="0" applyFont="1" applyBorder="1" applyAlignment="1"/>
    <xf numFmtId="0" fontId="0" fillId="0" borderId="2" xfId="0" applyFont="1" applyBorder="1" applyAlignment="1"/>
    <xf numFmtId="10" fontId="0" fillId="0" borderId="4" xfId="0" applyNumberFormat="1" applyFont="1" applyBorder="1" applyAlignment="1"/>
    <xf numFmtId="9" fontId="0" fillId="0" borderId="3" xfId="0" applyNumberFormat="1" applyFont="1" applyBorder="1" applyAlignment="1"/>
    <xf numFmtId="9" fontId="0" fillId="0" borderId="10" xfId="0" applyNumberFormat="1" applyFont="1" applyBorder="1" applyAlignment="1"/>
    <xf numFmtId="0" fontId="0" fillId="0" borderId="8" xfId="0" applyFont="1" applyBorder="1" applyAlignment="1"/>
    <xf numFmtId="0" fontId="0" fillId="0" borderId="6" xfId="0" applyFont="1" applyBorder="1" applyAlignment="1"/>
  </cellXfs>
  <cellStyles count="2">
    <cellStyle name="Normal" xfId="0" builtinId="0"/>
    <cellStyle name="Percent" xfId="1" builtinId="5"/>
  </cellStyles>
  <dxfs count="12">
    <dxf>
      <font>
        <b/>
        <i val="0"/>
        <color theme="0"/>
      </font>
      <fill>
        <patternFill>
          <bgColor theme="5"/>
        </patternFill>
      </fill>
    </dxf>
    <dxf>
      <fill>
        <patternFill>
          <bgColor rgb="FF92D050"/>
        </patternFill>
      </fill>
    </dxf>
    <dxf>
      <fill>
        <patternFill patternType="solid">
          <fgColor indexed="64"/>
          <bgColor theme="0"/>
        </patternFill>
      </fill>
    </dxf>
    <dxf>
      <numFmt numFmtId="13" formatCode="0%"/>
    </dxf>
    <dxf>
      <font>
        <b/>
        <family val="2"/>
      </font>
    </dxf>
    <dxf>
      <font>
        <b/>
        <family val="2"/>
      </font>
    </dxf>
    <dxf>
      <font>
        <b/>
        <family val="2"/>
      </font>
    </dxf>
    <dxf>
      <font>
        <b/>
        <family val="2"/>
      </font>
    </dxf>
    <dxf>
      <numFmt numFmtId="164"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11"/>
      <tableStyleElement type="firstRowStripe" dxfId="10"/>
      <tableStyleElement type="secondRowStripe" dxfId="9"/>
    </tableStyle>
    <tableStyle name="NEW SLICER" pivot="0" table="0" count="4" xr9:uid="{F4710189-1DCC-40C2-B8D0-EED794C4F54B}">
      <tableStyleElement type="wholeTable" dxfId="1"/>
      <tableStyleElement type="headerRow" dxfId="0"/>
    </tableStyle>
  </tableStyles>
  <colors>
    <mruColors>
      <color rgb="FFD71993"/>
      <color rgb="FF602928"/>
      <color rgb="FFFF1F1F"/>
    </mruColors>
  </colors>
  <extLst>
    <ext xmlns:x14="http://schemas.microsoft.com/office/spreadsheetml/2009/9/main" uri="{46F421CA-312F-682f-3DD2-61675219B42D}">
      <x14:dxfs count="2">
        <dxf>
          <fill>
            <patternFill>
              <bgColor theme="2" tint="-0.34998626667073579"/>
            </patternFill>
          </fill>
        </dxf>
        <dxf>
          <fill>
            <patternFill>
              <bgColor theme="2"/>
            </patternFill>
          </fill>
        </dxf>
      </x14:dxfs>
    </ext>
    <ext xmlns:x14="http://schemas.microsoft.com/office/spreadsheetml/2009/9/main" uri="{EB79DEF2-80B8-43e5-95BD-54CBDDF9020C}">
      <x14:slicerStyles defaultSlicerStyle="SlicerStyleLight1">
        <x14:slicerStyle name="NEW SLICER">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customschemas.google.com/relationships/workbookmetadata" Target="metadata"/><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C2-4C59-BE48-8298C8DB4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C2-4C59-BE48-8298C8DB4A90}"/>
              </c:ext>
            </c:extLst>
          </c:dPt>
          <c:val>
            <c:numRef>
              <c:f>RATING!$C$6:$C$7</c:f>
              <c:numCache>
                <c:formatCode>0%</c:formatCode>
                <c:ptCount val="2"/>
                <c:pt idx="0">
                  <c:v>0.65663265306122454</c:v>
                </c:pt>
                <c:pt idx="1">
                  <c:v>0.34336734693877546</c:v>
                </c:pt>
              </c:numCache>
            </c:numRef>
          </c:val>
          <c:extLst>
            <c:ext xmlns:c16="http://schemas.microsoft.com/office/drawing/2014/chart" uri="{C3380CC4-5D6E-409C-BE32-E72D297353CC}">
              <c16:uniqueId val="{00000000-29DA-4D34-A2F3-CA4EE662B8B7}"/>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D-2918-40B5-A9E3-93922AE82BDD}"/>
              </c:ext>
            </c:extLst>
          </c:dPt>
          <c:cat>
            <c:numLit>
              <c:formatCode>General</c:formatCode>
              <c:ptCount val="1"/>
              <c:pt idx="0">
                <c:v>1</c:v>
              </c:pt>
            </c:numLit>
          </c:cat>
          <c:val>
            <c:numRef>
              <c:f>RATING!$B$6</c:f>
              <c:numCache>
                <c:formatCode>0.0</c:formatCode>
                <c:ptCount val="1"/>
                <c:pt idx="0">
                  <c:v>2.6265306122448981</c:v>
                </c:pt>
              </c:numCache>
            </c:numRef>
          </c:val>
          <c:extLst>
            <c:ext xmlns:c16="http://schemas.microsoft.com/office/drawing/2014/chart" uri="{C3380CC4-5D6E-409C-BE32-E72D297353CC}">
              <c16:uniqueId val="{00000000-2918-40B5-A9E3-93922AE82BDD}"/>
            </c:ext>
          </c:extLst>
        </c:ser>
        <c:ser>
          <c:idx val="1"/>
          <c:order val="1"/>
          <c:spPr>
            <a:solidFill>
              <a:schemeClr val="bg1">
                <a:lumMod val="95000"/>
              </a:schemeClr>
            </a:solidFill>
            <a:ln>
              <a:noFill/>
            </a:ln>
            <a:effectLst/>
          </c:spPr>
          <c:invertIfNegative val="0"/>
          <c:cat>
            <c:numLit>
              <c:formatCode>General</c:formatCode>
              <c:ptCount val="1"/>
              <c:pt idx="0">
                <c:v>1</c:v>
              </c:pt>
            </c:numLit>
          </c:cat>
          <c:val>
            <c:numRef>
              <c:f>RATING!$B$7</c:f>
              <c:numCache>
                <c:formatCode>0.0</c:formatCode>
                <c:ptCount val="1"/>
                <c:pt idx="0">
                  <c:v>1.3734693877551019</c:v>
                </c:pt>
              </c:numCache>
            </c:numRef>
          </c:val>
          <c:extLst>
            <c:ext xmlns:c16="http://schemas.microsoft.com/office/drawing/2014/chart" uri="{C3380CC4-5D6E-409C-BE32-E72D297353CC}">
              <c16:uniqueId val="{0000000B-2918-40B5-A9E3-93922AE82BDD}"/>
            </c:ext>
          </c:extLst>
        </c:ser>
        <c:dLbls>
          <c:showLegendKey val="0"/>
          <c:showVal val="0"/>
          <c:showCatName val="0"/>
          <c:showSerName val="0"/>
          <c:showPercent val="0"/>
          <c:showBubbleSize val="0"/>
        </c:dLbls>
        <c:gapWidth val="380"/>
        <c:overlap val="100"/>
        <c:axId val="1300538255"/>
        <c:axId val="1300541583"/>
      </c:barChart>
      <c:catAx>
        <c:axId val="1300538255"/>
        <c:scaling>
          <c:orientation val="minMax"/>
        </c:scaling>
        <c:delete val="1"/>
        <c:axPos val="l"/>
        <c:numFmt formatCode="General" sourceLinked="1"/>
        <c:majorTickMark val="out"/>
        <c:minorTickMark val="none"/>
        <c:tickLblPos val="nextTo"/>
        <c:crossAx val="1300541583"/>
        <c:crosses val="autoZero"/>
        <c:auto val="1"/>
        <c:lblAlgn val="ctr"/>
        <c:lblOffset val="100"/>
        <c:noMultiLvlLbl val="0"/>
      </c:catAx>
      <c:valAx>
        <c:axId val="1300541583"/>
        <c:scaling>
          <c:orientation val="minMax"/>
          <c:max val="4"/>
        </c:scaling>
        <c:delete val="1"/>
        <c:axPos val="b"/>
        <c:numFmt formatCode="0.0" sourceLinked="1"/>
        <c:majorTickMark val="out"/>
        <c:minorTickMark val="none"/>
        <c:tickLblPos val="nextTo"/>
        <c:crossAx val="130053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C2-43F3-83E7-696C78BE79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C2-43F3-83E7-696C78BE79B8}"/>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0-AC18-4777-BEE5-1154F0F37EE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EXCEL DASHBOARD.xlsx]EDUCATION BY ATTRITION!EDUCATION BY ATTRITION</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2-65D7-4FF4-A61D-F5A3CCD88FAB}"/>
            </c:ext>
          </c:extLst>
        </c:ser>
        <c:dLbls>
          <c:dLblPos val="outEnd"/>
          <c:showLegendKey val="0"/>
          <c:showVal val="1"/>
          <c:showCatName val="0"/>
          <c:showSerName val="0"/>
          <c:showPercent val="0"/>
          <c:showBubbleSize val="0"/>
        </c:dLbls>
        <c:gapWidth val="100"/>
        <c:axId val="1338327951"/>
        <c:axId val="1338329615"/>
      </c:barChart>
      <c:catAx>
        <c:axId val="133832795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38329615"/>
        <c:crosses val="autoZero"/>
        <c:auto val="1"/>
        <c:lblAlgn val="ctr"/>
        <c:lblOffset val="100"/>
        <c:noMultiLvlLbl val="0"/>
      </c:catAx>
      <c:valAx>
        <c:axId val="1338329615"/>
        <c:scaling>
          <c:orientation val="minMax"/>
        </c:scaling>
        <c:delete val="1"/>
        <c:axPos val="b"/>
        <c:numFmt formatCode="General" sourceLinked="1"/>
        <c:majorTickMark val="none"/>
        <c:minorTickMark val="none"/>
        <c:tickLblPos val="nextTo"/>
        <c:crossAx val="133832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EXCEL DASHBOARD.xlsx]DEPARTMENT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8-4F78-4782-903B-8D642969858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EXCEL DASHBOARD.xlsx]ATTRITION BY AGE GROUP!ATTRITION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4.1666666666666664E-2"/>
          <c:w val="0.93888888888888888"/>
          <c:h val="0.8416746864975212"/>
        </c:manualLayout>
      </c:layout>
      <c:barChart>
        <c:barDir val="col"/>
        <c:grouping val="clustered"/>
        <c:varyColors val="0"/>
        <c:ser>
          <c:idx val="0"/>
          <c:order val="0"/>
          <c:tx>
            <c:strRef>
              <c:f>'ATTRITION BY AGE GROUP'!$B$3:$B$4</c:f>
              <c:strCache>
                <c:ptCount val="1"/>
                <c:pt idx="0">
                  <c:v>25 - 34</c:v>
                </c:pt>
              </c:strCache>
            </c:strRef>
          </c:tx>
          <c:spPr>
            <a:solidFill>
              <a:schemeClr val="accent1"/>
            </a:solidFill>
            <a:ln>
              <a:noFill/>
            </a:ln>
            <a:effectLst/>
          </c:spPr>
          <c:invertIfNegative val="0"/>
          <c:cat>
            <c:strRef>
              <c:f>'ATTRITION BY AGE GROUP'!$A$5</c:f>
              <c:strCache>
                <c:ptCount val="1"/>
                <c:pt idx="0">
                  <c:v>Total</c:v>
                </c:pt>
              </c:strCache>
            </c:strRef>
          </c:cat>
          <c:val>
            <c:numRef>
              <c:f>'ATTRITION BY AGE GROUP'!$B$5</c:f>
              <c:numCache>
                <c:formatCode>General</c:formatCode>
                <c:ptCount val="1"/>
                <c:pt idx="0">
                  <c:v>112</c:v>
                </c:pt>
              </c:numCache>
            </c:numRef>
          </c:val>
          <c:extLst>
            <c:ext xmlns:c16="http://schemas.microsoft.com/office/drawing/2014/chart" uri="{C3380CC4-5D6E-409C-BE32-E72D297353CC}">
              <c16:uniqueId val="{00000012-A2CA-4F37-BE85-36FD09F078EA}"/>
            </c:ext>
          </c:extLst>
        </c:ser>
        <c:ser>
          <c:idx val="1"/>
          <c:order val="1"/>
          <c:tx>
            <c:strRef>
              <c:f>'ATTRITION BY AGE GROUP'!$C$3:$C$4</c:f>
              <c:strCache>
                <c:ptCount val="1"/>
                <c:pt idx="0">
                  <c:v>35 - 44</c:v>
                </c:pt>
              </c:strCache>
            </c:strRef>
          </c:tx>
          <c:spPr>
            <a:solidFill>
              <a:schemeClr val="accent2"/>
            </a:solidFill>
            <a:ln>
              <a:noFill/>
            </a:ln>
            <a:effectLst/>
          </c:spPr>
          <c:invertIfNegative val="0"/>
          <c:cat>
            <c:strRef>
              <c:f>'ATTRITION BY AGE GROUP'!$A$5</c:f>
              <c:strCache>
                <c:ptCount val="1"/>
                <c:pt idx="0">
                  <c:v>Total</c:v>
                </c:pt>
              </c:strCache>
            </c:strRef>
          </c:cat>
          <c:val>
            <c:numRef>
              <c:f>'ATTRITION BY AGE GROUP'!$C$5</c:f>
              <c:numCache>
                <c:formatCode>General</c:formatCode>
                <c:ptCount val="1"/>
                <c:pt idx="0">
                  <c:v>51</c:v>
                </c:pt>
              </c:numCache>
            </c:numRef>
          </c:val>
          <c:extLst>
            <c:ext xmlns:c16="http://schemas.microsoft.com/office/drawing/2014/chart" uri="{C3380CC4-5D6E-409C-BE32-E72D297353CC}">
              <c16:uniqueId val="{00000013-A2CA-4F37-BE85-36FD09F078EA}"/>
            </c:ext>
          </c:extLst>
        </c:ser>
        <c:ser>
          <c:idx val="2"/>
          <c:order val="2"/>
          <c:tx>
            <c:strRef>
              <c:f>'ATTRITION BY AGE GROUP'!$D$3:$D$4</c:f>
              <c:strCache>
                <c:ptCount val="1"/>
                <c:pt idx="0">
                  <c:v>Under 25</c:v>
                </c:pt>
              </c:strCache>
            </c:strRef>
          </c:tx>
          <c:spPr>
            <a:solidFill>
              <a:schemeClr val="accent3"/>
            </a:solidFill>
            <a:ln>
              <a:noFill/>
            </a:ln>
            <a:effectLst/>
          </c:spPr>
          <c:invertIfNegative val="0"/>
          <c:cat>
            <c:strRef>
              <c:f>'ATTRITION BY AGE GROUP'!$A$5</c:f>
              <c:strCache>
                <c:ptCount val="1"/>
                <c:pt idx="0">
                  <c:v>Total</c:v>
                </c:pt>
              </c:strCache>
            </c:strRef>
          </c:cat>
          <c:val>
            <c:numRef>
              <c:f>'ATTRITION BY AGE GROUP'!$D$5</c:f>
              <c:numCache>
                <c:formatCode>General</c:formatCode>
                <c:ptCount val="1"/>
                <c:pt idx="0">
                  <c:v>38</c:v>
                </c:pt>
              </c:numCache>
            </c:numRef>
          </c:val>
          <c:extLst>
            <c:ext xmlns:c16="http://schemas.microsoft.com/office/drawing/2014/chart" uri="{C3380CC4-5D6E-409C-BE32-E72D297353CC}">
              <c16:uniqueId val="{00000014-A2CA-4F37-BE85-36FD09F078EA}"/>
            </c:ext>
          </c:extLst>
        </c:ser>
        <c:ser>
          <c:idx val="3"/>
          <c:order val="3"/>
          <c:tx>
            <c:strRef>
              <c:f>'ATTRITION BY AGE GROUP'!$E$3:$E$4</c:f>
              <c:strCache>
                <c:ptCount val="1"/>
                <c:pt idx="0">
                  <c:v>45 - 54</c:v>
                </c:pt>
              </c:strCache>
            </c:strRef>
          </c:tx>
          <c:spPr>
            <a:solidFill>
              <a:schemeClr val="accent4"/>
            </a:solidFill>
            <a:ln>
              <a:noFill/>
            </a:ln>
            <a:effectLst/>
          </c:spPr>
          <c:invertIfNegative val="0"/>
          <c:cat>
            <c:strRef>
              <c:f>'ATTRITION BY AGE GROUP'!$A$5</c:f>
              <c:strCache>
                <c:ptCount val="1"/>
                <c:pt idx="0">
                  <c:v>Total</c:v>
                </c:pt>
              </c:strCache>
            </c:strRef>
          </c:cat>
          <c:val>
            <c:numRef>
              <c:f>'ATTRITION BY AGE GROUP'!$E$5</c:f>
              <c:numCache>
                <c:formatCode>General</c:formatCode>
                <c:ptCount val="1"/>
                <c:pt idx="0">
                  <c:v>25</c:v>
                </c:pt>
              </c:numCache>
            </c:numRef>
          </c:val>
          <c:extLst>
            <c:ext xmlns:c16="http://schemas.microsoft.com/office/drawing/2014/chart" uri="{C3380CC4-5D6E-409C-BE32-E72D297353CC}">
              <c16:uniqueId val="{00000015-A2CA-4F37-BE85-36FD09F078EA}"/>
            </c:ext>
          </c:extLst>
        </c:ser>
        <c:ser>
          <c:idx val="4"/>
          <c:order val="4"/>
          <c:tx>
            <c:strRef>
              <c:f>'ATTRITION BY AGE GROUP'!$F$3:$F$4</c:f>
              <c:strCache>
                <c:ptCount val="1"/>
                <c:pt idx="0">
                  <c:v>Over 55</c:v>
                </c:pt>
              </c:strCache>
            </c:strRef>
          </c:tx>
          <c:spPr>
            <a:solidFill>
              <a:schemeClr val="accent5"/>
            </a:solidFill>
            <a:ln>
              <a:noFill/>
            </a:ln>
            <a:effectLst/>
          </c:spPr>
          <c:invertIfNegative val="0"/>
          <c:cat>
            <c:strRef>
              <c:f>'ATTRITION BY AGE GROUP'!$A$5</c:f>
              <c:strCache>
                <c:ptCount val="1"/>
                <c:pt idx="0">
                  <c:v>Total</c:v>
                </c:pt>
              </c:strCache>
            </c:strRef>
          </c:cat>
          <c:val>
            <c:numRef>
              <c:f>'ATTRITION BY AGE GROUP'!$F$5</c:f>
              <c:numCache>
                <c:formatCode>General</c:formatCode>
                <c:ptCount val="1"/>
                <c:pt idx="0">
                  <c:v>11</c:v>
                </c:pt>
              </c:numCache>
            </c:numRef>
          </c:val>
          <c:extLst>
            <c:ext xmlns:c16="http://schemas.microsoft.com/office/drawing/2014/chart" uri="{C3380CC4-5D6E-409C-BE32-E72D297353CC}">
              <c16:uniqueId val="{00000017-A2CA-4F37-BE85-36FD09F078EA}"/>
            </c:ext>
          </c:extLst>
        </c:ser>
        <c:dLbls>
          <c:showLegendKey val="0"/>
          <c:showVal val="0"/>
          <c:showCatName val="0"/>
          <c:showSerName val="0"/>
          <c:showPercent val="0"/>
          <c:showBubbleSize val="0"/>
        </c:dLbls>
        <c:gapWidth val="219"/>
        <c:overlap val="-27"/>
        <c:axId val="104137455"/>
        <c:axId val="104138287"/>
      </c:barChart>
      <c:catAx>
        <c:axId val="10413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38287"/>
        <c:crosses val="autoZero"/>
        <c:auto val="1"/>
        <c:lblAlgn val="ctr"/>
        <c:lblOffset val="100"/>
        <c:noMultiLvlLbl val="0"/>
      </c:catAx>
      <c:valAx>
        <c:axId val="104138287"/>
        <c:scaling>
          <c:orientation val="minMax"/>
        </c:scaling>
        <c:delete val="1"/>
        <c:axPos val="l"/>
        <c:numFmt formatCode="General" sourceLinked="1"/>
        <c:majorTickMark val="none"/>
        <c:minorTickMark val="none"/>
        <c:tickLblPos val="nextTo"/>
        <c:crossAx val="10413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29406658813316"/>
          <c:y val="0"/>
          <c:w val="0.61679800359600723"/>
          <c:h val="0.87686568973062495"/>
        </c:manualLayout>
      </c:layout>
      <c:doughnutChart>
        <c:varyColors val="1"/>
        <c:ser>
          <c:idx val="0"/>
          <c:order val="0"/>
          <c:dPt>
            <c:idx val="0"/>
            <c:bubble3D val="0"/>
            <c:spPr>
              <a:gradFill>
                <a:gsLst>
                  <a:gs pos="90000">
                    <a:schemeClr val="accent2"/>
                  </a:gs>
                  <a:gs pos="55000">
                    <a:schemeClr val="accent1"/>
                  </a:gs>
                </a:gsLst>
                <a:lin ang="5400000" scaled="1"/>
              </a:gradFill>
              <a:ln w="19050">
                <a:solidFill>
                  <a:schemeClr val="lt1"/>
                </a:solidFill>
              </a:ln>
              <a:effectLst/>
            </c:spPr>
            <c:extLst>
              <c:ext xmlns:c16="http://schemas.microsoft.com/office/drawing/2014/chart" uri="{C3380CC4-5D6E-409C-BE32-E72D297353CC}">
                <c16:uniqueId val="{00000001-5009-4209-B18B-2EF3B2032639}"/>
              </c:ext>
            </c:extLst>
          </c:dPt>
          <c:dPt>
            <c:idx val="1"/>
            <c:bubble3D val="0"/>
            <c:spPr>
              <a:solidFill>
                <a:schemeClr val="bg1">
                  <a:lumMod val="95000"/>
                  <a:alpha val="95000"/>
                </a:schemeClr>
              </a:solidFill>
              <a:ln w="19050">
                <a:solidFill>
                  <a:schemeClr val="lt1"/>
                </a:solidFill>
              </a:ln>
              <a:effectLst/>
            </c:spPr>
            <c:extLst>
              <c:ext xmlns:c16="http://schemas.microsoft.com/office/drawing/2014/chart" uri="{C3380CC4-5D6E-409C-BE32-E72D297353CC}">
                <c16:uniqueId val="{00000003-5009-4209-B18B-2EF3B2032639}"/>
              </c:ext>
            </c:extLst>
          </c:dPt>
          <c:val>
            <c:numRef>
              <c:f>RATING!$C$6:$C$7</c:f>
              <c:numCache>
                <c:formatCode>0%</c:formatCode>
                <c:ptCount val="2"/>
                <c:pt idx="0">
                  <c:v>0.65663265306122454</c:v>
                </c:pt>
                <c:pt idx="1">
                  <c:v>0.34336734693877546</c:v>
                </c:pt>
              </c:numCache>
            </c:numRef>
          </c:val>
          <c:extLst>
            <c:ext xmlns:c16="http://schemas.microsoft.com/office/drawing/2014/chart" uri="{C3380CC4-5D6E-409C-BE32-E72D297353CC}">
              <c16:uniqueId val="{00000004-5009-4209-B18B-2EF3B203263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00B050"/>
            </a:solidFill>
            <a:ln>
              <a:solidFill>
                <a:schemeClr val="tx1"/>
              </a:solidFill>
            </a:ln>
            <a:effectLst/>
          </c:spPr>
          <c:invertIfNegative val="0"/>
          <c:dPt>
            <c:idx val="0"/>
            <c:invertIfNegative val="0"/>
            <c:bubble3D val="0"/>
            <c:spPr>
              <a:solidFill>
                <a:srgbClr val="00B050"/>
              </a:solidFill>
              <a:ln>
                <a:solidFill>
                  <a:schemeClr val="tx1"/>
                </a:solidFill>
              </a:ln>
              <a:effectLst/>
            </c:spPr>
            <c:extLst>
              <c:ext xmlns:c16="http://schemas.microsoft.com/office/drawing/2014/chart" uri="{C3380CC4-5D6E-409C-BE32-E72D297353CC}">
                <c16:uniqueId val="{00000001-B88E-4B8B-9B4D-CA8A425B890C}"/>
              </c:ext>
            </c:extLst>
          </c:dPt>
          <c:cat>
            <c:numLit>
              <c:formatCode>General</c:formatCode>
              <c:ptCount val="1"/>
              <c:pt idx="0">
                <c:v>1</c:v>
              </c:pt>
            </c:numLit>
          </c:cat>
          <c:val>
            <c:numRef>
              <c:f>RATING!$B$6</c:f>
              <c:numCache>
                <c:formatCode>0.0</c:formatCode>
                <c:ptCount val="1"/>
                <c:pt idx="0">
                  <c:v>2.6265306122448981</c:v>
                </c:pt>
              </c:numCache>
            </c:numRef>
          </c:val>
          <c:extLst>
            <c:ext xmlns:c16="http://schemas.microsoft.com/office/drawing/2014/chart" uri="{C3380CC4-5D6E-409C-BE32-E72D297353CC}">
              <c16:uniqueId val="{00000002-B88E-4B8B-9B4D-CA8A425B890C}"/>
            </c:ext>
          </c:extLst>
        </c:ser>
        <c:ser>
          <c:idx val="1"/>
          <c:order val="1"/>
          <c:spPr>
            <a:solidFill>
              <a:schemeClr val="lt1"/>
            </a:solidFill>
            <a:ln w="12700" cap="flat" cmpd="sng" algn="ctr">
              <a:solidFill>
                <a:schemeClr val="accent2"/>
              </a:solidFill>
              <a:prstDash val="solid"/>
              <a:miter lim="800000"/>
            </a:ln>
            <a:effectLst/>
          </c:spPr>
          <c:invertIfNegative val="0"/>
          <c:cat>
            <c:numLit>
              <c:formatCode>General</c:formatCode>
              <c:ptCount val="1"/>
              <c:pt idx="0">
                <c:v>1</c:v>
              </c:pt>
            </c:numLit>
          </c:cat>
          <c:val>
            <c:numRef>
              <c:f>RATING!$B$7</c:f>
              <c:numCache>
                <c:formatCode>0.0</c:formatCode>
                <c:ptCount val="1"/>
                <c:pt idx="0">
                  <c:v>1.3734693877551019</c:v>
                </c:pt>
              </c:numCache>
            </c:numRef>
          </c:val>
          <c:extLst>
            <c:ext xmlns:c16="http://schemas.microsoft.com/office/drawing/2014/chart" uri="{C3380CC4-5D6E-409C-BE32-E72D297353CC}">
              <c16:uniqueId val="{00000003-B88E-4B8B-9B4D-CA8A425B890C}"/>
            </c:ext>
          </c:extLst>
        </c:ser>
        <c:dLbls>
          <c:showLegendKey val="0"/>
          <c:showVal val="0"/>
          <c:showCatName val="0"/>
          <c:showSerName val="0"/>
          <c:showPercent val="0"/>
          <c:showBubbleSize val="0"/>
        </c:dLbls>
        <c:gapWidth val="41"/>
        <c:overlap val="100"/>
        <c:axId val="1300538255"/>
        <c:axId val="1300541583"/>
      </c:barChart>
      <c:catAx>
        <c:axId val="1300538255"/>
        <c:scaling>
          <c:orientation val="minMax"/>
        </c:scaling>
        <c:delete val="1"/>
        <c:axPos val="l"/>
        <c:numFmt formatCode="General" sourceLinked="1"/>
        <c:majorTickMark val="out"/>
        <c:minorTickMark val="none"/>
        <c:tickLblPos val="nextTo"/>
        <c:crossAx val="1300541583"/>
        <c:crosses val="autoZero"/>
        <c:auto val="1"/>
        <c:lblAlgn val="ctr"/>
        <c:lblOffset val="100"/>
        <c:noMultiLvlLbl val="0"/>
      </c:catAx>
      <c:valAx>
        <c:axId val="1300541583"/>
        <c:scaling>
          <c:orientation val="minMax"/>
          <c:max val="4"/>
        </c:scaling>
        <c:delete val="1"/>
        <c:axPos val="b"/>
        <c:numFmt formatCode="0.0" sourceLinked="1"/>
        <c:majorTickMark val="out"/>
        <c:minorTickMark val="none"/>
        <c:tickLblPos val="nextTo"/>
        <c:crossAx val="130053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5814-4D19-83FB-CE99E4B08799}"/>
              </c:ext>
            </c:extLst>
          </c:dPt>
          <c:dPt>
            <c:idx val="1"/>
            <c:bubble3D val="0"/>
            <c:spPr>
              <a:gradFill>
                <a:gsLst>
                  <a:gs pos="77000">
                    <a:schemeClr val="accent6"/>
                  </a:gs>
                  <a:gs pos="51000">
                    <a:schemeClr val="accent4">
                      <a:lumMod val="75000"/>
                    </a:schemeClr>
                  </a:gs>
                </a:gsLst>
                <a:lin ang="5400000" scaled="1"/>
              </a:gradFill>
              <a:ln w="19050">
                <a:noFill/>
              </a:ln>
              <a:effectLst/>
            </c:spPr>
            <c:extLst>
              <c:ext xmlns:c16="http://schemas.microsoft.com/office/drawing/2014/chart" uri="{C3380CC4-5D6E-409C-BE32-E72D297353CC}">
                <c16:uniqueId val="{00000003-5814-4D19-83FB-CE99E4B08799}"/>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5814-4D19-83FB-CE99E4B0879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90000">
                  <a:schemeClr val="accent6"/>
                </a:gs>
                <a:gs pos="36000">
                  <a:schemeClr val="accent2">
                    <a:lumMod val="50000"/>
                  </a:schemeClr>
                </a:gs>
              </a:gsLst>
              <a:lin ang="5400000" scaled="1"/>
            </a:gradFill>
          </c:spPr>
          <c:dPt>
            <c:idx val="0"/>
            <c:bubble3D val="0"/>
            <c:spPr>
              <a:gradFill>
                <a:gsLst>
                  <a:gs pos="78000">
                    <a:schemeClr val="accent5">
                      <a:lumMod val="75000"/>
                    </a:schemeClr>
                  </a:gs>
                  <a:gs pos="38000">
                    <a:srgbClr val="D71993"/>
                  </a:gs>
                </a:gsLst>
                <a:lin ang="5400000" scaled="1"/>
              </a:gradFill>
              <a:ln w="19050">
                <a:solidFill>
                  <a:schemeClr val="lt1"/>
                </a:solidFill>
              </a:ln>
              <a:effectLst/>
            </c:spPr>
            <c:extLst>
              <c:ext xmlns:c16="http://schemas.microsoft.com/office/drawing/2014/chart" uri="{C3380CC4-5D6E-409C-BE32-E72D297353CC}">
                <c16:uniqueId val="{00000001-5845-4488-AFE1-5A00432C5D2E}"/>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5845-4488-AFE1-5A00432C5D2E}"/>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5845-4488-AFE1-5A00432C5D2E}"/>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EXCEL DASHBOARD.xlsx]EDUCATION BY ATTRITION!EDUCATION BY ATTRITION</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61000">
                <a:srgbClr val="00B050">
                  <a:lumMod val="100000"/>
                </a:srgbClr>
              </a:gs>
              <a:gs pos="100000">
                <a:srgbClr val="92D050"/>
              </a:gs>
            </a:gsLst>
            <a:path path="rect">
              <a:fillToRect l="100000" t="10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65418319796483"/>
          <c:y val="5.9523781625524172E-3"/>
          <c:w val="0.6451049916190138"/>
          <c:h val="0.86800002078739835"/>
        </c:manualLayout>
      </c:layout>
      <c:barChart>
        <c:barDir val="bar"/>
        <c:grouping val="clustered"/>
        <c:varyColors val="0"/>
        <c:ser>
          <c:idx val="0"/>
          <c:order val="0"/>
          <c:tx>
            <c:strRef>
              <c:f>'EDUCATION BY ATTRITION'!$B$3</c:f>
              <c:strCache>
                <c:ptCount val="1"/>
                <c:pt idx="0">
                  <c:v>Total</c:v>
                </c:pt>
              </c:strCache>
            </c:strRef>
          </c:tx>
          <c:spPr>
            <a:gradFill rotWithShape="1">
              <a:gsLst>
                <a:gs pos="61000">
                  <a:srgbClr val="00B050">
                    <a:lumMod val="100000"/>
                  </a:srgbClr>
                </a:gs>
                <a:gs pos="100000">
                  <a:srgbClr val="92D050"/>
                </a:gs>
              </a:gsLst>
              <a:path path="rect">
                <a:fillToRect l="100000" t="100000"/>
              </a:path>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3-BEEB-47F4-B607-34D5AF9776C8}"/>
            </c:ext>
          </c:extLst>
        </c:ser>
        <c:dLbls>
          <c:dLblPos val="outEnd"/>
          <c:showLegendKey val="0"/>
          <c:showVal val="1"/>
          <c:showCatName val="0"/>
          <c:showSerName val="0"/>
          <c:showPercent val="0"/>
          <c:showBubbleSize val="0"/>
        </c:dLbls>
        <c:gapWidth val="50"/>
        <c:axId val="1338327951"/>
        <c:axId val="1338329615"/>
      </c:barChart>
      <c:catAx>
        <c:axId val="133832795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crossAx val="1338329615"/>
        <c:crosses val="autoZero"/>
        <c:auto val="1"/>
        <c:lblAlgn val="ctr"/>
        <c:lblOffset val="100"/>
        <c:noMultiLvlLbl val="0"/>
      </c:catAx>
      <c:valAx>
        <c:axId val="1338329615"/>
        <c:scaling>
          <c:orientation val="minMax"/>
        </c:scaling>
        <c:delete val="1"/>
        <c:axPos val="b"/>
        <c:numFmt formatCode="General" sourceLinked="1"/>
        <c:majorTickMark val="none"/>
        <c:minorTickMark val="none"/>
        <c:tickLblPos val="nextTo"/>
        <c:crossAx val="133832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EXCEL DASHBOARD.xlsx]DEPARTMENT WISE ATTRITION!DEPARTMENT WISE ATTRITION</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lumMod val="50000"/>
            </a:schemeClr>
          </a:solidFill>
          <a:ln w="19050">
            <a:solidFill>
              <a:schemeClr val="lt1"/>
            </a:solidFill>
          </a:ln>
          <a:effectLst/>
        </c:spPr>
      </c:pivotFmt>
      <c:pivotFmt>
        <c:idx val="7"/>
        <c:spPr>
          <a:gradFill>
            <a:gsLst>
              <a:gs pos="56000">
                <a:srgbClr val="0070C0">
                  <a:alpha val="82000"/>
                </a:srgbClr>
              </a:gs>
              <a:gs pos="100000">
                <a:srgbClr val="002060"/>
              </a:gs>
            </a:gsLst>
            <a:lin ang="5400000" scaled="1"/>
          </a:gradFill>
          <a:ln w="19050">
            <a:solidFill>
              <a:schemeClr val="lt1"/>
            </a:solidFill>
          </a:ln>
          <a:effectLst/>
        </c:spPr>
      </c:pivotFmt>
      <c:pivotFmt>
        <c:idx val="8"/>
        <c:spPr>
          <a:solidFill>
            <a:schemeClr val="tx2">
              <a:lumMod val="50000"/>
              <a:lumOff val="50000"/>
            </a:schemeClr>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2">
                  <a:lumMod val="50000"/>
                </a:schemeClr>
              </a:solidFill>
              <a:ln w="19050">
                <a:solidFill>
                  <a:schemeClr val="lt1"/>
                </a:solidFill>
              </a:ln>
              <a:effectLst/>
            </c:spPr>
          </c:dPt>
          <c:dPt>
            <c:idx val="1"/>
            <c:bubble3D val="0"/>
            <c:spPr>
              <a:gradFill>
                <a:gsLst>
                  <a:gs pos="56000">
                    <a:srgbClr val="0070C0">
                      <a:alpha val="82000"/>
                    </a:srgbClr>
                  </a:gs>
                  <a:gs pos="100000">
                    <a:srgbClr val="002060"/>
                  </a:gs>
                </a:gsLst>
                <a:lin ang="5400000" scaled="1"/>
              </a:gradFill>
              <a:ln w="19050">
                <a:solidFill>
                  <a:schemeClr val="lt1"/>
                </a:solidFill>
              </a:ln>
              <a:effectLst/>
            </c:spPr>
          </c:dPt>
          <c:dPt>
            <c:idx val="2"/>
            <c:bubble3D val="0"/>
            <c:spPr>
              <a:solidFill>
                <a:schemeClr val="tx2">
                  <a:lumMod val="50000"/>
                  <a:lumOff val="50000"/>
                </a:schemeClr>
              </a:solidFill>
              <a:ln w="19050">
                <a:solidFill>
                  <a:schemeClr val="lt1"/>
                </a:solidFill>
              </a:ln>
              <a:effectLst/>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'DEPARTMENT WISE ATTRITION'!$A$4:$A$7</c:f>
              <c:strCache>
                <c:ptCount val="3"/>
                <c:pt idx="0">
                  <c:v>HR</c:v>
                </c:pt>
                <c:pt idx="1">
                  <c:v>R&amp;D</c:v>
                </c:pt>
                <c:pt idx="2">
                  <c:v>Sales</c:v>
                </c:pt>
              </c:strCache>
            </c:strRef>
          </c:cat>
          <c:val>
            <c:numRef>
              <c:f>'DEPARTMENT WISE ATTRITION'!$B$4:$B$7</c:f>
              <c:numCache>
                <c:formatCode>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9-2719-40D8-B6FE-B8223EE4EDE1}"/>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8180122454069045"/>
          <c:y val="0.31164792896344856"/>
          <c:w val="0.14020646468411513"/>
          <c:h val="0.3309647279787906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EXCEL DASHBOARD.xlsx]ATTRITION BY AGE GROUP!ATTRITION BY AGE 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4.1666666666666664E-2"/>
          <c:w val="0.93888888888888888"/>
          <c:h val="0.8416746864975212"/>
        </c:manualLayout>
      </c:layout>
      <c:barChart>
        <c:barDir val="col"/>
        <c:grouping val="clustered"/>
        <c:varyColors val="0"/>
        <c:ser>
          <c:idx val="0"/>
          <c:order val="0"/>
          <c:tx>
            <c:strRef>
              <c:f>'ATTRITION BY AGE GROUP'!$B$3:$B$4</c:f>
              <c:strCache>
                <c:ptCount val="1"/>
                <c:pt idx="0">
                  <c:v>25 - 34</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GROUP'!$A$5</c:f>
              <c:strCache>
                <c:ptCount val="1"/>
                <c:pt idx="0">
                  <c:v>Total</c:v>
                </c:pt>
              </c:strCache>
            </c:strRef>
          </c:cat>
          <c:val>
            <c:numRef>
              <c:f>'ATTRITION BY AGE GROUP'!$B$5</c:f>
              <c:numCache>
                <c:formatCode>General</c:formatCode>
                <c:ptCount val="1"/>
                <c:pt idx="0">
                  <c:v>112</c:v>
                </c:pt>
              </c:numCache>
            </c:numRef>
          </c:val>
          <c:extLst>
            <c:ext xmlns:c16="http://schemas.microsoft.com/office/drawing/2014/chart" uri="{C3380CC4-5D6E-409C-BE32-E72D297353CC}">
              <c16:uniqueId val="{00000013-7CC7-471A-873B-B7C350FB0F24}"/>
            </c:ext>
          </c:extLst>
        </c:ser>
        <c:ser>
          <c:idx val="1"/>
          <c:order val="1"/>
          <c:tx>
            <c:strRef>
              <c:f>'ATTRITION BY AGE GROUP'!$C$3:$C$4</c:f>
              <c:strCache>
                <c:ptCount val="1"/>
                <c:pt idx="0">
                  <c:v>35 - 44</c:v>
                </c:pt>
              </c:strCache>
            </c:strRef>
          </c:tx>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GROUP'!$A$5</c:f>
              <c:strCache>
                <c:ptCount val="1"/>
                <c:pt idx="0">
                  <c:v>Total</c:v>
                </c:pt>
              </c:strCache>
            </c:strRef>
          </c:cat>
          <c:val>
            <c:numRef>
              <c:f>'ATTRITION BY AGE GROUP'!$C$5</c:f>
              <c:numCache>
                <c:formatCode>General</c:formatCode>
                <c:ptCount val="1"/>
                <c:pt idx="0">
                  <c:v>51</c:v>
                </c:pt>
              </c:numCache>
            </c:numRef>
          </c:val>
          <c:extLst>
            <c:ext xmlns:c16="http://schemas.microsoft.com/office/drawing/2014/chart" uri="{C3380CC4-5D6E-409C-BE32-E72D297353CC}">
              <c16:uniqueId val="{00000014-7CC7-471A-873B-B7C350FB0F24}"/>
            </c:ext>
          </c:extLst>
        </c:ser>
        <c:ser>
          <c:idx val="2"/>
          <c:order val="2"/>
          <c:tx>
            <c:strRef>
              <c:f>'ATTRITION BY AGE GROUP'!$D$3:$D$4</c:f>
              <c:strCache>
                <c:ptCount val="1"/>
                <c:pt idx="0">
                  <c:v>Under 25</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GROUP'!$A$5</c:f>
              <c:strCache>
                <c:ptCount val="1"/>
                <c:pt idx="0">
                  <c:v>Total</c:v>
                </c:pt>
              </c:strCache>
            </c:strRef>
          </c:cat>
          <c:val>
            <c:numRef>
              <c:f>'ATTRITION BY AGE GROUP'!$D$5</c:f>
              <c:numCache>
                <c:formatCode>General</c:formatCode>
                <c:ptCount val="1"/>
                <c:pt idx="0">
                  <c:v>38</c:v>
                </c:pt>
              </c:numCache>
            </c:numRef>
          </c:val>
          <c:extLst>
            <c:ext xmlns:c16="http://schemas.microsoft.com/office/drawing/2014/chart" uri="{C3380CC4-5D6E-409C-BE32-E72D297353CC}">
              <c16:uniqueId val="{00000015-7CC7-471A-873B-B7C350FB0F24}"/>
            </c:ext>
          </c:extLst>
        </c:ser>
        <c:ser>
          <c:idx val="3"/>
          <c:order val="3"/>
          <c:tx>
            <c:strRef>
              <c:f>'ATTRITION BY AGE GROUP'!$E$3:$E$4</c:f>
              <c:strCache>
                <c:ptCount val="1"/>
                <c:pt idx="0">
                  <c:v>45 - 54</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GROUP'!$A$5</c:f>
              <c:strCache>
                <c:ptCount val="1"/>
                <c:pt idx="0">
                  <c:v>Total</c:v>
                </c:pt>
              </c:strCache>
            </c:strRef>
          </c:cat>
          <c:val>
            <c:numRef>
              <c:f>'ATTRITION BY AGE GROUP'!$E$5</c:f>
              <c:numCache>
                <c:formatCode>General</c:formatCode>
                <c:ptCount val="1"/>
                <c:pt idx="0">
                  <c:v>25</c:v>
                </c:pt>
              </c:numCache>
            </c:numRef>
          </c:val>
          <c:extLst>
            <c:ext xmlns:c16="http://schemas.microsoft.com/office/drawing/2014/chart" uri="{C3380CC4-5D6E-409C-BE32-E72D297353CC}">
              <c16:uniqueId val="{00000016-7CC7-471A-873B-B7C350FB0F24}"/>
            </c:ext>
          </c:extLst>
        </c:ser>
        <c:ser>
          <c:idx val="4"/>
          <c:order val="4"/>
          <c:tx>
            <c:strRef>
              <c:f>'ATTRITION BY AGE GROUP'!$F$3:$F$4</c:f>
              <c:strCache>
                <c:ptCount val="1"/>
                <c:pt idx="0">
                  <c:v>Over 55</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GROUP'!$A$5</c:f>
              <c:strCache>
                <c:ptCount val="1"/>
                <c:pt idx="0">
                  <c:v>Total</c:v>
                </c:pt>
              </c:strCache>
            </c:strRef>
          </c:cat>
          <c:val>
            <c:numRef>
              <c:f>'ATTRITION BY AGE GROUP'!$F$5</c:f>
              <c:numCache>
                <c:formatCode>General</c:formatCode>
                <c:ptCount val="1"/>
                <c:pt idx="0">
                  <c:v>11</c:v>
                </c:pt>
              </c:numCache>
            </c:numRef>
          </c:val>
          <c:extLst>
            <c:ext xmlns:c16="http://schemas.microsoft.com/office/drawing/2014/chart" uri="{C3380CC4-5D6E-409C-BE32-E72D297353CC}">
              <c16:uniqueId val="{00000018-7CC7-471A-873B-B7C350FB0F24}"/>
            </c:ext>
          </c:extLst>
        </c:ser>
        <c:dLbls>
          <c:dLblPos val="outEnd"/>
          <c:showLegendKey val="0"/>
          <c:showVal val="1"/>
          <c:showCatName val="0"/>
          <c:showSerName val="0"/>
          <c:showPercent val="0"/>
          <c:showBubbleSize val="0"/>
        </c:dLbls>
        <c:gapWidth val="40"/>
        <c:overlap val="-100"/>
        <c:axId val="104137455"/>
        <c:axId val="104138287"/>
      </c:barChart>
      <c:catAx>
        <c:axId val="104137455"/>
        <c:scaling>
          <c:orientation val="minMax"/>
        </c:scaling>
        <c:delete val="1"/>
        <c:axPos val="b"/>
        <c:numFmt formatCode="General" sourceLinked="1"/>
        <c:majorTickMark val="none"/>
        <c:minorTickMark val="none"/>
        <c:tickLblPos val="nextTo"/>
        <c:crossAx val="104138287"/>
        <c:crosses val="autoZero"/>
        <c:auto val="1"/>
        <c:lblAlgn val="ctr"/>
        <c:lblOffset val="100"/>
        <c:noMultiLvlLbl val="0"/>
      </c:catAx>
      <c:valAx>
        <c:axId val="104138287"/>
        <c:scaling>
          <c:orientation val="minMax"/>
        </c:scaling>
        <c:delete val="1"/>
        <c:axPos val="l"/>
        <c:numFmt formatCode="General" sourceLinked="1"/>
        <c:majorTickMark val="none"/>
        <c:minorTickMark val="none"/>
        <c:tickLblPos val="nextTo"/>
        <c:crossAx val="104137455"/>
        <c:crosses val="autoZero"/>
        <c:crossBetween val="between"/>
      </c:valAx>
      <c:spPr>
        <a:noFill/>
        <a:ln>
          <a:noFill/>
        </a:ln>
        <a:effectLst/>
      </c:spPr>
    </c:plotArea>
    <c:legend>
      <c:legendPos val="b"/>
      <c:layout>
        <c:manualLayout>
          <c:xMode val="edge"/>
          <c:yMode val="edge"/>
          <c:x val="7.6770139420582822E-4"/>
          <c:y val="0.88338580039176762"/>
          <c:w val="0.89999996852989617"/>
          <c:h val="0.1057975543256920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DE555992-CEE8-45DB-878F-1B0AD1977EC5}">
          <cx:dataLabels>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2A8C5CF8-E724-40BE-B121-33FF571CC954}">
          <cx:dataLabels>
            <cx:visibility seriesName="0" categoryName="0" value="1"/>
          </cx:dataLabels>
          <cx:dataId val="0"/>
        </cx:series>
      </cx:plotAreaRegion>
      <cx:axis id="1">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DE555992-CEE8-45DB-878F-1B0AD1977EC5}">
          <cx:dataLabels>
            <cx:visibility seriesName="0" categoryName="1" value="0"/>
          </cx:dataLabels>
          <cx:dataId val="0"/>
          <cx:layoutPr>
            <cx:parentLabelLayout val="overlapping"/>
          </cx:layoutPr>
        </cx:series>
      </cx:plotAreaRegion>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2A8C5CF8-E724-40BE-B121-33FF571CC954}">
          <cx:spPr>
            <a:gradFill>
              <a:gsLst>
                <a:gs pos="22000">
                  <a:srgbClr val="00B0F0"/>
                </a:gs>
                <a:gs pos="0">
                  <a:srgbClr val="00B050"/>
                </a:gs>
                <a:gs pos="100000">
                  <a:schemeClr val="accent4">
                    <a:lumMod val="75000"/>
                  </a:schemeClr>
                </a:gs>
              </a:gsLst>
              <a:lin ang="5400000" scaled="1"/>
            </a:gradFill>
            <a:ln>
              <a:noFill/>
            </a:ln>
          </cx:spPr>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a:ea typeface="Calibri"/>
                  <a:cs typeface="Calibri"/>
                </a:endParaRPr>
              </a:p>
            </cx:txPr>
            <cx:visibility seriesName="0" categoryName="0" value="1"/>
          </cx:dataLabels>
          <cx:dataId val="0"/>
        </cx:series>
      </cx:plotAreaRegion>
      <cx:axis id="0">
        <cx:catScaling gapWidth="0.100000001"/>
        <cx:tickLabels/>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a:ea typeface="Calibri"/>
              <a:cs typeface="Calibri"/>
            </a:endParaRPr>
          </a:p>
        </cx:txPr>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9.svg"/><Relationship Id="rId18"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8.png"/><Relationship Id="rId17" Type="http://schemas.microsoft.com/office/2014/relationships/chartEx" Target="../charts/chartEx3.xml"/><Relationship Id="rId2" Type="http://schemas.openxmlformats.org/officeDocument/2006/relationships/image" Target="../media/image2.png"/><Relationship Id="rId16" Type="http://schemas.openxmlformats.org/officeDocument/2006/relationships/chart" Target="../charts/chart11.xml"/><Relationship Id="rId20" Type="http://schemas.microsoft.com/office/2014/relationships/chartEx" Target="../charts/chartEx4.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0.xml"/><Relationship Id="rId5" Type="http://schemas.openxmlformats.org/officeDocument/2006/relationships/image" Target="../media/image4.png"/><Relationship Id="rId15" Type="http://schemas.openxmlformats.org/officeDocument/2006/relationships/image" Target="../media/image11.svg"/><Relationship Id="rId10" Type="http://schemas.openxmlformats.org/officeDocument/2006/relationships/chart" Target="../charts/chart9.xml"/><Relationship Id="rId19" Type="http://schemas.openxmlformats.org/officeDocument/2006/relationships/chart" Target="../charts/chart13.xml"/><Relationship Id="rId4" Type="http://schemas.openxmlformats.org/officeDocument/2006/relationships/image" Target="../media/image5.png"/><Relationship Id="rId9" Type="http://schemas.openxmlformats.org/officeDocument/2006/relationships/chart" Target="../charts/chart8.xml"/><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3</xdr:col>
      <xdr:colOff>323850</xdr:colOff>
      <xdr:row>4</xdr:row>
      <xdr:rowOff>68580</xdr:rowOff>
    </xdr:from>
    <xdr:to>
      <xdr:col>4</xdr:col>
      <xdr:colOff>99060</xdr:colOff>
      <xdr:row>8</xdr:row>
      <xdr:rowOff>45720</xdr:rowOff>
    </xdr:to>
    <xdr:graphicFrame macro="">
      <xdr:nvGraphicFramePr>
        <xdr:cNvPr id="2" name="Chart 1">
          <a:extLst>
            <a:ext uri="{FF2B5EF4-FFF2-40B4-BE49-F238E27FC236}">
              <a16:creationId xmlns:a16="http://schemas.microsoft.com/office/drawing/2014/main" id="{15DEE6B8-180E-48FF-A19C-6D5B110707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396240</xdr:colOff>
      <xdr:row>0</xdr:row>
      <xdr:rowOff>0</xdr:rowOff>
    </xdr:from>
    <xdr:to>
      <xdr:col>7</xdr:col>
      <xdr:colOff>53340</xdr:colOff>
      <xdr:row>5</xdr:row>
      <xdr:rowOff>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07E382DA-3A3B-4670-B570-141D9CA706F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676900" y="0"/>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666750</xdr:colOff>
      <xdr:row>8</xdr:row>
      <xdr:rowOff>99060</xdr:rowOff>
    </xdr:from>
    <xdr:to>
      <xdr:col>9</xdr:col>
      <xdr:colOff>567690</xdr:colOff>
      <xdr:row>22</xdr:row>
      <xdr:rowOff>68580</xdr:rowOff>
    </xdr:to>
    <xdr:graphicFrame macro="">
      <xdr:nvGraphicFramePr>
        <xdr:cNvPr id="4" name="Chart 3">
          <a:extLst>
            <a:ext uri="{FF2B5EF4-FFF2-40B4-BE49-F238E27FC236}">
              <a16:creationId xmlns:a16="http://schemas.microsoft.com/office/drawing/2014/main" id="{AF80F91C-A987-4ED9-929E-5F8C61566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548640</xdr:colOff>
      <xdr:row>0</xdr:row>
      <xdr:rowOff>22861</xdr:rowOff>
    </xdr:from>
    <xdr:to>
      <xdr:col>9</xdr:col>
      <xdr:colOff>365760</xdr:colOff>
      <xdr:row>5</xdr:row>
      <xdr:rowOff>83821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7F93CBD5-F61A-4048-8CF0-5D45CD355D1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810500" y="22861"/>
              <a:ext cx="1828800" cy="105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9</xdr:row>
      <xdr:rowOff>53340</xdr:rowOff>
    </xdr:from>
    <xdr:to>
      <xdr:col>4</xdr:col>
      <xdr:colOff>990600</xdr:colOff>
      <xdr:row>22</xdr:row>
      <xdr:rowOff>173355</xdr:rowOff>
    </xdr:to>
    <mc:AlternateContent xmlns:mc="http://schemas.openxmlformats.org/markup-compatibility/2006" xmlns:a14="http://schemas.microsoft.com/office/drawing/2010/main">
      <mc:Choice Requires="a14">
        <xdr:graphicFrame macro="">
          <xdr:nvGraphicFramePr>
            <xdr:cNvPr id="3" name="Education Field">
              <a:extLst>
                <a:ext uri="{FF2B5EF4-FFF2-40B4-BE49-F238E27FC236}">
                  <a16:creationId xmlns:a16="http://schemas.microsoft.com/office/drawing/2014/main" id="{1EB38B07-55D4-4588-AE33-7922646C701D}"/>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4632960" y="18364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464820</xdr:colOff>
      <xdr:row>0</xdr:row>
      <xdr:rowOff>22861</xdr:rowOff>
    </xdr:from>
    <xdr:to>
      <xdr:col>12</xdr:col>
      <xdr:colOff>281940</xdr:colOff>
      <xdr:row>10</xdr:row>
      <xdr:rowOff>137161</xdr:rowOff>
    </xdr:to>
    <mc:AlternateContent xmlns:mc="http://schemas.openxmlformats.org/markup-compatibility/2006" xmlns:a14="http://schemas.microsoft.com/office/drawing/2010/main">
      <mc:Choice Requires="a14">
        <xdr:graphicFrame macro="">
          <xdr:nvGraphicFramePr>
            <xdr:cNvPr id="2" name="Education Field 2">
              <a:extLst>
                <a:ext uri="{FF2B5EF4-FFF2-40B4-BE49-F238E27FC236}">
                  <a16:creationId xmlns:a16="http://schemas.microsoft.com/office/drawing/2014/main" id="{2277CA16-02C8-42F2-B6D8-AD6ACA74B469}"/>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7955280" y="22861"/>
              <a:ext cx="1828800"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144780</xdr:colOff>
      <xdr:row>0</xdr:row>
      <xdr:rowOff>68580</xdr:rowOff>
    </xdr:from>
    <xdr:to>
      <xdr:col>14</xdr:col>
      <xdr:colOff>632460</xdr:colOff>
      <xdr:row>6</xdr:row>
      <xdr:rowOff>91440</xdr:rowOff>
    </xdr:to>
    <mc:AlternateContent xmlns:mc="http://schemas.openxmlformats.org/markup-compatibility/2006" xmlns:a14="http://schemas.microsoft.com/office/drawing/2010/main">
      <mc:Choice Requires="a14">
        <xdr:graphicFrame macro="">
          <xdr:nvGraphicFramePr>
            <xdr:cNvPr id="3" name="Gender 3">
              <a:extLst>
                <a:ext uri="{FF2B5EF4-FFF2-40B4-BE49-F238E27FC236}">
                  <a16:creationId xmlns:a16="http://schemas.microsoft.com/office/drawing/2014/main" id="{1D691652-EEF0-49BB-8320-BF9975EC9E5B}"/>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9646920" y="68580"/>
              <a:ext cx="182880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556260</xdr:colOff>
      <xdr:row>7</xdr:row>
      <xdr:rowOff>152400</xdr:rowOff>
    </xdr:from>
    <xdr:to>
      <xdr:col>9</xdr:col>
      <xdr:colOff>175260</xdr:colOff>
      <xdr:row>16</xdr:row>
      <xdr:rowOff>160020</xdr:rowOff>
    </xdr:to>
    <xdr:graphicFrame macro="">
      <xdr:nvGraphicFramePr>
        <xdr:cNvPr id="4" name="Chart 3">
          <a:extLst>
            <a:ext uri="{FF2B5EF4-FFF2-40B4-BE49-F238E27FC236}">
              <a16:creationId xmlns:a16="http://schemas.microsoft.com/office/drawing/2014/main" id="{40DF4C7F-6A85-4B7F-9457-34900E675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400050</xdr:colOff>
      <xdr:row>0</xdr:row>
      <xdr:rowOff>144780</xdr:rowOff>
    </xdr:from>
    <xdr:to>
      <xdr:col>10</xdr:col>
      <xdr:colOff>278130</xdr:colOff>
      <xdr:row>14</xdr:row>
      <xdr:rowOff>114300</xdr:rowOff>
    </xdr:to>
    <xdr:graphicFrame macro="">
      <xdr:nvGraphicFramePr>
        <xdr:cNvPr id="2" name="Chart 1">
          <a:extLst>
            <a:ext uri="{FF2B5EF4-FFF2-40B4-BE49-F238E27FC236}">
              <a16:creationId xmlns:a16="http://schemas.microsoft.com/office/drawing/2014/main" id="{63292E3F-1A65-4F43-BD1D-6642F17955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400050</xdr:colOff>
      <xdr:row>1</xdr:row>
      <xdr:rowOff>68580</xdr:rowOff>
    </xdr:from>
    <xdr:to>
      <xdr:col>12</xdr:col>
      <xdr:colOff>278130</xdr:colOff>
      <xdr:row>15</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4206DB5-771B-4278-B201-0425C5ABCB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096250" y="266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819150</xdr:colOff>
      <xdr:row>3</xdr:row>
      <xdr:rowOff>76200</xdr:rowOff>
    </xdr:from>
    <xdr:to>
      <xdr:col>8</xdr:col>
      <xdr:colOff>300990</xdr:colOff>
      <xdr:row>17</xdr:row>
      <xdr:rowOff>45720</xdr:rowOff>
    </xdr:to>
    <xdr:graphicFrame macro="">
      <xdr:nvGraphicFramePr>
        <xdr:cNvPr id="2" name="Chart 1">
          <a:extLst>
            <a:ext uri="{FF2B5EF4-FFF2-40B4-BE49-F238E27FC236}">
              <a16:creationId xmlns:a16="http://schemas.microsoft.com/office/drawing/2014/main" id="{AEBB0832-9B74-43BD-901F-2FE3A1F8E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453390</xdr:colOff>
      <xdr:row>8</xdr:row>
      <xdr:rowOff>99060</xdr:rowOff>
    </xdr:from>
    <xdr:to>
      <xdr:col>7</xdr:col>
      <xdr:colOff>605790</xdr:colOff>
      <xdr:row>22</xdr:row>
      <xdr:rowOff>68580</xdr:rowOff>
    </xdr:to>
    <xdr:graphicFrame macro="">
      <xdr:nvGraphicFramePr>
        <xdr:cNvPr id="2" name="Chart 1">
          <a:extLst>
            <a:ext uri="{FF2B5EF4-FFF2-40B4-BE49-F238E27FC236}">
              <a16:creationId xmlns:a16="http://schemas.microsoft.com/office/drawing/2014/main" id="{7903B5E0-F4F6-418D-A30A-8D005A290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95250</xdr:colOff>
      <xdr:row>8</xdr:row>
      <xdr:rowOff>99060</xdr:rowOff>
    </xdr:from>
    <xdr:to>
      <xdr:col>11</xdr:col>
      <xdr:colOff>643890</xdr:colOff>
      <xdr:row>22</xdr:row>
      <xdr:rowOff>68580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59D776E-7D9F-482E-ACE4-41F57D77E2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16840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365760</xdr:colOff>
      <xdr:row>8</xdr:row>
      <xdr:rowOff>7620</xdr:rowOff>
    </xdr:from>
    <xdr:to>
      <xdr:col>7</xdr:col>
      <xdr:colOff>182880</xdr:colOff>
      <xdr:row>21</xdr:row>
      <xdr:rowOff>127635</xdr:rowOff>
    </xdr:to>
    <mc:AlternateContent xmlns:mc="http://schemas.openxmlformats.org/markup-compatibility/2006">
      <mc:Choice xmlns:a14="http://schemas.microsoft.com/office/drawing/2010/main" Requires="a14">
        <xdr:graphicFrame macro="">
          <xdr:nvGraphicFramePr>
            <xdr:cNvPr id="3" name="Education Field 3">
              <a:extLst>
                <a:ext uri="{FF2B5EF4-FFF2-40B4-BE49-F238E27FC236}">
                  <a16:creationId xmlns:a16="http://schemas.microsoft.com/office/drawing/2014/main" id="{15B9CBFF-1DF3-4D88-8087-6720CC190A8E}"/>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4389120" y="15925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617220</xdr:colOff>
      <xdr:row>3</xdr:row>
      <xdr:rowOff>190501</xdr:rowOff>
    </xdr:from>
    <xdr:to>
      <xdr:col>12</xdr:col>
      <xdr:colOff>434340</xdr:colOff>
      <xdr:row>10</xdr:row>
      <xdr:rowOff>7621</xdr:rowOff>
    </xdr:to>
    <mc:AlternateContent xmlns:mc="http://schemas.openxmlformats.org/markup-compatibility/2006">
      <mc:Choice xmlns:a14="http://schemas.microsoft.com/office/drawing/2010/main" Requires="a14">
        <xdr:graphicFrame macro="">
          <xdr:nvGraphicFramePr>
            <xdr:cNvPr id="4" name="Department">
              <a:extLst>
                <a:ext uri="{FF2B5EF4-FFF2-40B4-BE49-F238E27FC236}">
                  <a16:creationId xmlns:a16="http://schemas.microsoft.com/office/drawing/2014/main" id="{78A922DE-75B6-4968-9907-E1EF986983D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7993380" y="784861"/>
              <a:ext cx="1828800" cy="1203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3</xdr:col>
      <xdr:colOff>495300</xdr:colOff>
      <xdr:row>11</xdr:row>
      <xdr:rowOff>108585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2461260" y="2204085"/>
          <a:ext cx="333375" cy="314325"/>
        </a:xfrm>
        <a:prstGeom prst="rect">
          <a:avLst/>
        </a:prstGeom>
        <a:noFill/>
      </xdr:spPr>
    </xdr:pic>
    <xdr:clientData fLocksWithSheet="0"/>
  </xdr:oneCellAnchor>
  <xdr:oneCellAnchor>
    <xdr:from>
      <xdr:col>9</xdr:col>
      <xdr:colOff>102870</xdr:colOff>
      <xdr:row>11</xdr:row>
      <xdr:rowOff>89535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xfrm>
          <a:off x="6000750" y="2185035"/>
          <a:ext cx="419100" cy="304800"/>
        </a:xfrm>
        <a:prstGeom prst="rect">
          <a:avLst/>
        </a:prstGeom>
        <a:noFill/>
      </xdr:spPr>
    </xdr:pic>
    <xdr:clientData fLocksWithSheet="0"/>
  </xdr:oneCellAnchor>
  <xdr:oneCellAnchor>
    <xdr:from>
      <xdr:col>11</xdr:col>
      <xdr:colOff>64770</xdr:colOff>
      <xdr:row>10</xdr:row>
      <xdr:rowOff>100965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xfrm>
          <a:off x="7273290" y="2005965"/>
          <a:ext cx="390525" cy="314325"/>
        </a:xfrm>
        <a:prstGeom prst="rect">
          <a:avLst/>
        </a:prstGeom>
        <a:noFill/>
      </xdr:spPr>
    </xdr:pic>
    <xdr:clientData fLocksWithSheet="0"/>
  </xdr:oneCellAnchor>
  <xdr:oneCellAnchor>
    <xdr:from>
      <xdr:col>10</xdr:col>
      <xdr:colOff>318135</xdr:colOff>
      <xdr:row>15</xdr:row>
      <xdr:rowOff>150495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xfrm>
          <a:off x="6871335" y="3007995"/>
          <a:ext cx="295275" cy="266700"/>
        </a:xfrm>
        <a:prstGeom prst="rect">
          <a:avLst/>
        </a:prstGeom>
        <a:noFill/>
      </xdr:spPr>
    </xdr:pic>
    <xdr:clientData fLocksWithSheet="0"/>
  </xdr:oneCellAnchor>
  <xdr:oneCellAnchor>
    <xdr:from>
      <xdr:col>7</xdr:col>
      <xdr:colOff>421005</xdr:colOff>
      <xdr:row>10</xdr:row>
      <xdr:rowOff>70485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xfrm>
          <a:off x="5008245" y="1975485"/>
          <a:ext cx="485775" cy="400050"/>
        </a:xfrm>
        <a:prstGeom prst="rect">
          <a:avLst/>
        </a:prstGeom>
        <a:noFill/>
      </xdr:spPr>
    </xdr:pic>
    <xdr:clientData fLocksWithSheet="0"/>
  </xdr:oneCellAnchor>
  <xdr:oneCellAnchor>
    <xdr:from>
      <xdr:col>1</xdr:col>
      <xdr:colOff>0</xdr:colOff>
      <xdr:row>10</xdr:row>
      <xdr:rowOff>24765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xfrm>
          <a:off x="655320" y="1929765"/>
          <a:ext cx="542925" cy="523875"/>
        </a:xfrm>
        <a:prstGeom prst="rect">
          <a:avLst/>
        </a:prstGeom>
        <a:noFill/>
      </xdr:spPr>
    </xdr:pic>
    <xdr:clientData fLocksWithSheet="0"/>
  </xdr:oneCellAnchor>
  <xdr:oneCellAnchor>
    <xdr:from>
      <xdr:col>5</xdr:col>
      <xdr:colOff>165735</xdr:colOff>
      <xdr:row>8</xdr:row>
      <xdr:rowOff>34290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xfrm>
          <a:off x="3442335" y="1558290"/>
          <a:ext cx="723900" cy="6286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431800</xdr:colOff>
      <xdr:row>0</xdr:row>
      <xdr:rowOff>50800</xdr:rowOff>
    </xdr:from>
    <xdr:ext cx="12725400" cy="6976533"/>
    <xdr:grpSp>
      <xdr:nvGrpSpPr>
        <xdr:cNvPr id="2" name="Shape 2">
          <a:extLst>
            <a:ext uri="{FF2B5EF4-FFF2-40B4-BE49-F238E27FC236}">
              <a16:creationId xmlns:a16="http://schemas.microsoft.com/office/drawing/2014/main" id="{00000000-0008-0000-0200-000002000000}"/>
            </a:ext>
          </a:extLst>
        </xdr:cNvPr>
        <xdr:cNvGrpSpPr/>
      </xdr:nvGrpSpPr>
      <xdr:grpSpPr>
        <a:xfrm>
          <a:off x="1087474" y="50800"/>
          <a:ext cx="12725400" cy="6976533"/>
          <a:chOff x="0" y="41438"/>
          <a:chExt cx="10692000" cy="7477125"/>
        </a:xfrm>
        <a:solidFill>
          <a:schemeClr val="tx1"/>
        </a:solidFill>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a:grpFill/>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a:grpFill/>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a:grpFill/>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grp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grp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1</xdr:col>
      <xdr:colOff>457201</xdr:colOff>
      <xdr:row>5</xdr:row>
      <xdr:rowOff>0</xdr:rowOff>
    </xdr:from>
    <xdr:to>
      <xdr:col>5</xdr:col>
      <xdr:colOff>143933</xdr:colOff>
      <xdr:row>7</xdr:row>
      <xdr:rowOff>25400</xdr:rowOff>
    </xdr:to>
    <xdr:sp macro="" textlink="">
      <xdr:nvSpPr>
        <xdr:cNvPr id="48" name="TextBox 47">
          <a:extLst>
            <a:ext uri="{FF2B5EF4-FFF2-40B4-BE49-F238E27FC236}">
              <a16:creationId xmlns:a16="http://schemas.microsoft.com/office/drawing/2014/main" id="{9FB1F142-9D00-42C5-B737-032F9AE3B53B}"/>
            </a:ext>
          </a:extLst>
        </xdr:cNvPr>
        <xdr:cNvSpPr txBox="1"/>
      </xdr:nvSpPr>
      <xdr:spPr>
        <a:xfrm>
          <a:off x="1109134" y="973667"/>
          <a:ext cx="2294466"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C00000"/>
              </a:solidFill>
              <a:latin typeface="Candara" panose="020E0502030303020204" pitchFamily="34" charset="0"/>
              <a:ea typeface="Adobe Ming Std L" panose="02020300000000000000" pitchFamily="18" charset="-128"/>
              <a:cs typeface="Arial" panose="020B0604020202020204" pitchFamily="34" charset="0"/>
            </a:rPr>
            <a:t>TOTAL</a:t>
          </a:r>
          <a:r>
            <a:rPr lang="en-US" sz="18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 EMPLOYEES</a:t>
          </a:r>
        </a:p>
      </xdr:txBody>
    </xdr:sp>
    <xdr:clientData/>
  </xdr:twoCellAnchor>
  <xdr:twoCellAnchor>
    <xdr:from>
      <xdr:col>2</xdr:col>
      <xdr:colOff>237067</xdr:colOff>
      <xdr:row>6</xdr:row>
      <xdr:rowOff>126999</xdr:rowOff>
    </xdr:from>
    <xdr:to>
      <xdr:col>3</xdr:col>
      <xdr:colOff>524933</xdr:colOff>
      <xdr:row>8</xdr:row>
      <xdr:rowOff>152398</xdr:rowOff>
    </xdr:to>
    <xdr:sp macro="" textlink="KPI!A7">
      <xdr:nvSpPr>
        <xdr:cNvPr id="49" name="TextBox 48">
          <a:extLst>
            <a:ext uri="{FF2B5EF4-FFF2-40B4-BE49-F238E27FC236}">
              <a16:creationId xmlns:a16="http://schemas.microsoft.com/office/drawing/2014/main" id="{970D4071-57EC-430E-AC99-92911571910F}"/>
            </a:ext>
          </a:extLst>
        </xdr:cNvPr>
        <xdr:cNvSpPr txBox="1"/>
      </xdr:nvSpPr>
      <xdr:spPr>
        <a:xfrm>
          <a:off x="1540934" y="1295399"/>
          <a:ext cx="939799"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EEC1C1-4985-4E17-A95A-73FB4EE74ED5}" type="TxLink">
            <a:rPr lang="en-US" sz="2400" b="1" i="0" u="none" strike="noStrike" baseline="0">
              <a:solidFill>
                <a:srgbClr val="002060"/>
              </a:solidFill>
              <a:latin typeface="Calibri"/>
              <a:ea typeface="Calibri"/>
              <a:cs typeface="Calibri"/>
            </a:rPr>
            <a:pPr/>
            <a:t>1470</a:t>
          </a:fld>
          <a:endParaRPr lang="en-US" sz="3200" b="1" baseline="0">
            <a:solidFill>
              <a:srgbClr val="002060"/>
            </a:solidFill>
            <a:latin typeface="Candara" panose="020E0502030303020204" pitchFamily="34" charset="0"/>
            <a:ea typeface="Adobe Ming Std L" panose="02020300000000000000" pitchFamily="18" charset="-128"/>
            <a:cs typeface="Arial" panose="020B0604020202020204" pitchFamily="34" charset="0"/>
          </a:endParaRPr>
        </a:p>
      </xdr:txBody>
    </xdr:sp>
    <xdr:clientData/>
  </xdr:twoCellAnchor>
  <xdr:twoCellAnchor>
    <xdr:from>
      <xdr:col>5</xdr:col>
      <xdr:colOff>524935</xdr:colOff>
      <xdr:row>4</xdr:row>
      <xdr:rowOff>177800</xdr:rowOff>
    </xdr:from>
    <xdr:to>
      <xdr:col>8</xdr:col>
      <xdr:colOff>101601</xdr:colOff>
      <xdr:row>7</xdr:row>
      <xdr:rowOff>8466</xdr:rowOff>
    </xdr:to>
    <xdr:sp macro="" textlink="">
      <xdr:nvSpPr>
        <xdr:cNvPr id="50" name="TextBox 49">
          <a:extLst>
            <a:ext uri="{FF2B5EF4-FFF2-40B4-BE49-F238E27FC236}">
              <a16:creationId xmlns:a16="http://schemas.microsoft.com/office/drawing/2014/main" id="{A742CBDA-17E8-4268-ADDA-40348D4D53AE}"/>
            </a:ext>
          </a:extLst>
        </xdr:cNvPr>
        <xdr:cNvSpPr txBox="1"/>
      </xdr:nvSpPr>
      <xdr:spPr>
        <a:xfrm>
          <a:off x="3784602" y="956733"/>
          <a:ext cx="1532466"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ATTRITION</a:t>
          </a:r>
          <a:endParaRPr lang="en-US" sz="16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endParaRPr>
        </a:p>
      </xdr:txBody>
    </xdr:sp>
    <xdr:clientData/>
  </xdr:twoCellAnchor>
  <xdr:twoCellAnchor>
    <xdr:from>
      <xdr:col>6</xdr:col>
      <xdr:colOff>160869</xdr:colOff>
      <xdr:row>6</xdr:row>
      <xdr:rowOff>127000</xdr:rowOff>
    </xdr:from>
    <xdr:to>
      <xdr:col>7</xdr:col>
      <xdr:colOff>448735</xdr:colOff>
      <xdr:row>8</xdr:row>
      <xdr:rowOff>152399</xdr:rowOff>
    </xdr:to>
    <xdr:sp macro="" textlink="KPI!B7">
      <xdr:nvSpPr>
        <xdr:cNvPr id="51" name="TextBox 50">
          <a:extLst>
            <a:ext uri="{FF2B5EF4-FFF2-40B4-BE49-F238E27FC236}">
              <a16:creationId xmlns:a16="http://schemas.microsoft.com/office/drawing/2014/main" id="{27C53D07-F880-4D0B-8292-F25CB0673FFC}"/>
            </a:ext>
          </a:extLst>
        </xdr:cNvPr>
        <xdr:cNvSpPr txBox="1"/>
      </xdr:nvSpPr>
      <xdr:spPr>
        <a:xfrm>
          <a:off x="4072469" y="1295400"/>
          <a:ext cx="939799"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076963C-3453-48F0-94FA-2B0D6A73CC17}" type="TxLink">
            <a:rPr lang="en-US" sz="2400" b="1" i="0" u="none" strike="noStrike" baseline="0">
              <a:solidFill>
                <a:srgbClr val="002060"/>
              </a:solidFill>
              <a:latin typeface="Calibri"/>
              <a:ea typeface="Calibri"/>
              <a:cs typeface="Calibri"/>
            </a:rPr>
            <a:pPr marL="0" indent="0"/>
            <a:t>237</a:t>
          </a:fld>
          <a:endParaRPr lang="en-US" sz="2400" b="1" i="0" u="none" strike="noStrike" baseline="0">
            <a:solidFill>
              <a:srgbClr val="002060"/>
            </a:solidFill>
            <a:latin typeface="Calibri"/>
            <a:ea typeface="Calibri"/>
            <a:cs typeface="Calibri"/>
          </a:endParaRPr>
        </a:p>
      </xdr:txBody>
    </xdr:sp>
    <xdr:clientData/>
  </xdr:twoCellAnchor>
  <xdr:twoCellAnchor>
    <xdr:from>
      <xdr:col>9</xdr:col>
      <xdr:colOff>347131</xdr:colOff>
      <xdr:row>4</xdr:row>
      <xdr:rowOff>177800</xdr:rowOff>
    </xdr:from>
    <xdr:to>
      <xdr:col>12</xdr:col>
      <xdr:colOff>626532</xdr:colOff>
      <xdr:row>7</xdr:row>
      <xdr:rowOff>846</xdr:rowOff>
    </xdr:to>
    <xdr:sp macro="" textlink="">
      <xdr:nvSpPr>
        <xdr:cNvPr id="52" name="TextBox 51">
          <a:extLst>
            <a:ext uri="{FF2B5EF4-FFF2-40B4-BE49-F238E27FC236}">
              <a16:creationId xmlns:a16="http://schemas.microsoft.com/office/drawing/2014/main" id="{DD2B3465-295C-4453-9422-B02E6CE3D9C4}"/>
            </a:ext>
          </a:extLst>
        </xdr:cNvPr>
        <xdr:cNvSpPr txBox="1"/>
      </xdr:nvSpPr>
      <xdr:spPr>
        <a:xfrm>
          <a:off x="6214531" y="956733"/>
          <a:ext cx="2235201" cy="407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ACTIVE EMPLOYEES</a:t>
          </a:r>
        </a:p>
      </xdr:txBody>
    </xdr:sp>
    <xdr:clientData/>
  </xdr:twoCellAnchor>
  <xdr:twoCellAnchor>
    <xdr:from>
      <xdr:col>10</xdr:col>
      <xdr:colOff>228602</xdr:colOff>
      <xdr:row>6</xdr:row>
      <xdr:rowOff>101599</xdr:rowOff>
    </xdr:from>
    <xdr:to>
      <xdr:col>11</xdr:col>
      <xdr:colOff>516467</xdr:colOff>
      <xdr:row>8</xdr:row>
      <xdr:rowOff>119378</xdr:rowOff>
    </xdr:to>
    <xdr:sp macro="" textlink="KPI!D7">
      <xdr:nvSpPr>
        <xdr:cNvPr id="53" name="TextBox 52">
          <a:extLst>
            <a:ext uri="{FF2B5EF4-FFF2-40B4-BE49-F238E27FC236}">
              <a16:creationId xmlns:a16="http://schemas.microsoft.com/office/drawing/2014/main" id="{9BE41B65-C0F5-4F6F-B922-0C84F3AC7303}"/>
            </a:ext>
          </a:extLst>
        </xdr:cNvPr>
        <xdr:cNvSpPr txBox="1"/>
      </xdr:nvSpPr>
      <xdr:spPr>
        <a:xfrm>
          <a:off x="6747935" y="1269999"/>
          <a:ext cx="939799" cy="407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1D7ADA4-FA89-41E3-9D39-A27BBCE46E8A}" type="TxLink">
            <a:rPr lang="en-US" sz="2400" b="1" i="0" u="none" strike="noStrike" baseline="0">
              <a:solidFill>
                <a:srgbClr val="002060"/>
              </a:solidFill>
              <a:latin typeface="Calibri"/>
              <a:ea typeface="Calibri"/>
              <a:cs typeface="Calibri"/>
            </a:rPr>
            <a:pPr marL="0" indent="0"/>
            <a:t>1233</a:t>
          </a:fld>
          <a:endParaRPr lang="en-US" sz="2400" b="1" i="0" u="none" strike="noStrike" baseline="0">
            <a:solidFill>
              <a:srgbClr val="002060"/>
            </a:solidFill>
            <a:latin typeface="Calibri"/>
            <a:ea typeface="Calibri"/>
            <a:cs typeface="Calibri"/>
          </a:endParaRPr>
        </a:p>
      </xdr:txBody>
    </xdr:sp>
    <xdr:clientData/>
  </xdr:twoCellAnchor>
  <xdr:twoCellAnchor>
    <xdr:from>
      <xdr:col>13</xdr:col>
      <xdr:colOff>321732</xdr:colOff>
      <xdr:row>4</xdr:row>
      <xdr:rowOff>169333</xdr:rowOff>
    </xdr:from>
    <xdr:to>
      <xdr:col>16</xdr:col>
      <xdr:colOff>507999</xdr:colOff>
      <xdr:row>6</xdr:row>
      <xdr:rowOff>187112</xdr:rowOff>
    </xdr:to>
    <xdr:sp macro="" textlink="">
      <xdr:nvSpPr>
        <xdr:cNvPr id="54" name="TextBox 53">
          <a:extLst>
            <a:ext uri="{FF2B5EF4-FFF2-40B4-BE49-F238E27FC236}">
              <a16:creationId xmlns:a16="http://schemas.microsoft.com/office/drawing/2014/main" id="{441A31E0-6E0C-4A83-9AFB-F9A4227217D8}"/>
            </a:ext>
          </a:extLst>
        </xdr:cNvPr>
        <xdr:cNvSpPr txBox="1"/>
      </xdr:nvSpPr>
      <xdr:spPr>
        <a:xfrm>
          <a:off x="8796865" y="948266"/>
          <a:ext cx="2142067" cy="407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ATTRITION RATE</a:t>
          </a:r>
        </a:p>
      </xdr:txBody>
    </xdr:sp>
    <xdr:clientData/>
  </xdr:twoCellAnchor>
  <xdr:twoCellAnchor>
    <xdr:from>
      <xdr:col>13</xdr:col>
      <xdr:colOff>592668</xdr:colOff>
      <xdr:row>6</xdr:row>
      <xdr:rowOff>118532</xdr:rowOff>
    </xdr:from>
    <xdr:to>
      <xdr:col>15</xdr:col>
      <xdr:colOff>397933</xdr:colOff>
      <xdr:row>8</xdr:row>
      <xdr:rowOff>143931</xdr:rowOff>
    </xdr:to>
    <xdr:sp macro="" textlink="KPI!E7">
      <xdr:nvSpPr>
        <xdr:cNvPr id="56" name="TextBox 55">
          <a:extLst>
            <a:ext uri="{FF2B5EF4-FFF2-40B4-BE49-F238E27FC236}">
              <a16:creationId xmlns:a16="http://schemas.microsoft.com/office/drawing/2014/main" id="{F10ECE20-E30D-4F0C-8E06-BAA00CCAF620}"/>
            </a:ext>
          </a:extLst>
        </xdr:cNvPr>
        <xdr:cNvSpPr txBox="1"/>
      </xdr:nvSpPr>
      <xdr:spPr>
        <a:xfrm>
          <a:off x="9067801" y="1286932"/>
          <a:ext cx="1109132"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0BC8216-905C-48D6-A83A-B040B9F6F007}" type="TxLink">
            <a:rPr lang="en-US" sz="2400" b="1" i="0" u="none" strike="noStrike" baseline="0">
              <a:solidFill>
                <a:srgbClr val="002060"/>
              </a:solidFill>
              <a:latin typeface="Calibri"/>
              <a:ea typeface="Calibri"/>
              <a:cs typeface="Calibri"/>
            </a:rPr>
            <a:pPr marL="0" indent="0"/>
            <a:t>16.12%</a:t>
          </a:fld>
          <a:endParaRPr lang="en-US" sz="2400" b="1" i="0" u="none" strike="noStrike" baseline="0">
            <a:solidFill>
              <a:srgbClr val="002060"/>
            </a:solidFill>
            <a:latin typeface="Calibri"/>
            <a:ea typeface="Calibri"/>
            <a:cs typeface="Calibri"/>
          </a:endParaRPr>
        </a:p>
      </xdr:txBody>
    </xdr:sp>
    <xdr:clientData/>
  </xdr:twoCellAnchor>
  <xdr:twoCellAnchor>
    <xdr:from>
      <xdr:col>17</xdr:col>
      <xdr:colOff>245532</xdr:colOff>
      <xdr:row>4</xdr:row>
      <xdr:rowOff>177799</xdr:rowOff>
    </xdr:from>
    <xdr:to>
      <xdr:col>20</xdr:col>
      <xdr:colOff>431799</xdr:colOff>
      <xdr:row>7</xdr:row>
      <xdr:rowOff>845</xdr:rowOff>
    </xdr:to>
    <xdr:sp macro="" textlink="">
      <xdr:nvSpPr>
        <xdr:cNvPr id="57" name="TextBox 56">
          <a:extLst>
            <a:ext uri="{FF2B5EF4-FFF2-40B4-BE49-F238E27FC236}">
              <a16:creationId xmlns:a16="http://schemas.microsoft.com/office/drawing/2014/main" id="{514DA564-CEB7-41EE-919D-73A6762D89A5}"/>
            </a:ext>
          </a:extLst>
        </xdr:cNvPr>
        <xdr:cNvSpPr txBox="1"/>
      </xdr:nvSpPr>
      <xdr:spPr>
        <a:xfrm>
          <a:off x="11328399" y="956732"/>
          <a:ext cx="2142067" cy="407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AVERAGE AGE</a:t>
          </a:r>
        </a:p>
      </xdr:txBody>
    </xdr:sp>
    <xdr:clientData/>
  </xdr:twoCellAnchor>
  <xdr:twoCellAnchor>
    <xdr:from>
      <xdr:col>18</xdr:col>
      <xdr:colOff>110067</xdr:colOff>
      <xdr:row>6</xdr:row>
      <xdr:rowOff>93131</xdr:rowOff>
    </xdr:from>
    <xdr:to>
      <xdr:col>19</xdr:col>
      <xdr:colOff>397933</xdr:colOff>
      <xdr:row>8</xdr:row>
      <xdr:rowOff>118530</xdr:rowOff>
    </xdr:to>
    <xdr:sp macro="" textlink="KPI!C7">
      <xdr:nvSpPr>
        <xdr:cNvPr id="58" name="TextBox 57">
          <a:extLst>
            <a:ext uri="{FF2B5EF4-FFF2-40B4-BE49-F238E27FC236}">
              <a16:creationId xmlns:a16="http://schemas.microsoft.com/office/drawing/2014/main" id="{2EB6C477-B8A5-4EAB-81AF-FF95C0926EA3}"/>
            </a:ext>
          </a:extLst>
        </xdr:cNvPr>
        <xdr:cNvSpPr txBox="1"/>
      </xdr:nvSpPr>
      <xdr:spPr>
        <a:xfrm>
          <a:off x="11844867" y="1261531"/>
          <a:ext cx="939799"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A0AAA9E-1887-4105-A03D-57D5E695AAC4}" type="TxLink">
            <a:rPr lang="en-US" sz="2400" b="1" i="0" u="none" strike="noStrike" baseline="0">
              <a:solidFill>
                <a:srgbClr val="002060"/>
              </a:solidFill>
              <a:latin typeface="Calibri"/>
              <a:ea typeface="Calibri"/>
              <a:cs typeface="Calibri"/>
            </a:rPr>
            <a:pPr marL="0" indent="0"/>
            <a:t>37</a:t>
          </a:fld>
          <a:endParaRPr lang="en-US" sz="2400" b="1" i="0" u="none" strike="noStrike" baseline="0">
            <a:solidFill>
              <a:srgbClr val="002060"/>
            </a:solidFill>
            <a:latin typeface="Calibri"/>
            <a:ea typeface="Calibri"/>
            <a:cs typeface="Calibri"/>
          </a:endParaRPr>
        </a:p>
      </xdr:txBody>
    </xdr:sp>
    <xdr:clientData/>
  </xdr:twoCellAnchor>
  <xdr:oneCellAnchor>
    <xdr:from>
      <xdr:col>4</xdr:col>
      <xdr:colOff>541868</xdr:colOff>
      <xdr:row>6</xdr:row>
      <xdr:rowOff>84667</xdr:rowOff>
    </xdr:from>
    <xdr:ext cx="313266" cy="321733"/>
    <xdr:pic>
      <xdr:nvPicPr>
        <xdr:cNvPr id="59" name="image4.png">
          <a:extLst>
            <a:ext uri="{FF2B5EF4-FFF2-40B4-BE49-F238E27FC236}">
              <a16:creationId xmlns:a16="http://schemas.microsoft.com/office/drawing/2014/main" id="{D4648334-3145-4943-A388-2229F9B666C2}"/>
            </a:ext>
          </a:extLst>
        </xdr:cNvPr>
        <xdr:cNvPicPr preferRelativeResize="0"/>
      </xdr:nvPicPr>
      <xdr:blipFill>
        <a:blip xmlns:r="http://schemas.openxmlformats.org/officeDocument/2006/relationships" r:embed="rId1" cstate="print"/>
        <a:stretch>
          <a:fillRect/>
        </a:stretch>
      </xdr:blipFill>
      <xdr:spPr>
        <a:xfrm>
          <a:off x="3149601" y="1253067"/>
          <a:ext cx="313266" cy="321733"/>
        </a:xfrm>
        <a:prstGeom prst="rect">
          <a:avLst/>
        </a:prstGeom>
        <a:noFill/>
      </xdr:spPr>
    </xdr:pic>
    <xdr:clientData fLocksWithSheet="0"/>
  </xdr:oneCellAnchor>
  <xdr:oneCellAnchor>
    <xdr:from>
      <xdr:col>12</xdr:col>
      <xdr:colOff>372536</xdr:colOff>
      <xdr:row>6</xdr:row>
      <xdr:rowOff>118536</xdr:rowOff>
    </xdr:from>
    <xdr:ext cx="406398" cy="364066"/>
    <xdr:pic>
      <xdr:nvPicPr>
        <xdr:cNvPr id="60" name="image5.png">
          <a:extLst>
            <a:ext uri="{FF2B5EF4-FFF2-40B4-BE49-F238E27FC236}">
              <a16:creationId xmlns:a16="http://schemas.microsoft.com/office/drawing/2014/main" id="{6DD16F7A-3BB5-4DEB-8AB0-8AE077323DA0}"/>
            </a:ext>
          </a:extLst>
        </xdr:cNvPr>
        <xdr:cNvPicPr preferRelativeResize="0"/>
      </xdr:nvPicPr>
      <xdr:blipFill>
        <a:blip xmlns:r="http://schemas.openxmlformats.org/officeDocument/2006/relationships" r:embed="rId2" cstate="print"/>
        <a:stretch>
          <a:fillRect/>
        </a:stretch>
      </xdr:blipFill>
      <xdr:spPr>
        <a:xfrm>
          <a:off x="8195736" y="1286936"/>
          <a:ext cx="406398" cy="364066"/>
        </a:xfrm>
        <a:prstGeom prst="rect">
          <a:avLst/>
        </a:prstGeom>
        <a:noFill/>
      </xdr:spPr>
    </xdr:pic>
    <xdr:clientData fLocksWithSheet="0"/>
  </xdr:oneCellAnchor>
  <xdr:oneCellAnchor>
    <xdr:from>
      <xdr:col>16</xdr:col>
      <xdr:colOff>169335</xdr:colOff>
      <xdr:row>6</xdr:row>
      <xdr:rowOff>25400</xdr:rowOff>
    </xdr:from>
    <xdr:ext cx="457199" cy="397933"/>
    <xdr:pic>
      <xdr:nvPicPr>
        <xdr:cNvPr id="61" name="image2.png">
          <a:extLst>
            <a:ext uri="{FF2B5EF4-FFF2-40B4-BE49-F238E27FC236}">
              <a16:creationId xmlns:a16="http://schemas.microsoft.com/office/drawing/2014/main" id="{DF950D98-C5F9-456B-B4B5-B46A08C00D31}"/>
            </a:ext>
          </a:extLst>
        </xdr:cNvPr>
        <xdr:cNvPicPr preferRelativeResize="0"/>
      </xdr:nvPicPr>
      <xdr:blipFill>
        <a:blip xmlns:r="http://schemas.openxmlformats.org/officeDocument/2006/relationships" r:embed="rId3" cstate="print"/>
        <a:stretch>
          <a:fillRect/>
        </a:stretch>
      </xdr:blipFill>
      <xdr:spPr>
        <a:xfrm>
          <a:off x="10600268" y="1193800"/>
          <a:ext cx="457199" cy="397933"/>
        </a:xfrm>
        <a:prstGeom prst="rect">
          <a:avLst/>
        </a:prstGeom>
        <a:noFill/>
      </xdr:spPr>
    </xdr:pic>
    <xdr:clientData fLocksWithSheet="0"/>
  </xdr:oneCellAnchor>
  <xdr:oneCellAnchor>
    <xdr:from>
      <xdr:col>8</xdr:col>
      <xdr:colOff>211668</xdr:colOff>
      <xdr:row>5</xdr:row>
      <xdr:rowOff>169334</xdr:rowOff>
    </xdr:from>
    <xdr:ext cx="533398" cy="533399"/>
    <xdr:pic>
      <xdr:nvPicPr>
        <xdr:cNvPr id="62" name="image7.png">
          <a:extLst>
            <a:ext uri="{FF2B5EF4-FFF2-40B4-BE49-F238E27FC236}">
              <a16:creationId xmlns:a16="http://schemas.microsoft.com/office/drawing/2014/main" id="{E918C749-365D-439D-AC76-7F02AA8AF940}"/>
            </a:ext>
          </a:extLst>
        </xdr:cNvPr>
        <xdr:cNvPicPr preferRelativeResize="0"/>
      </xdr:nvPicPr>
      <xdr:blipFill>
        <a:blip xmlns:r="http://schemas.openxmlformats.org/officeDocument/2006/relationships" r:embed="rId4" cstate="print">
          <a:biLevel thresh="75000"/>
        </a:blip>
        <a:stretch>
          <a:fillRect/>
        </a:stretch>
      </xdr:blipFill>
      <xdr:spPr>
        <a:xfrm>
          <a:off x="5427135" y="1143001"/>
          <a:ext cx="533398" cy="533399"/>
        </a:xfrm>
        <a:prstGeom prst="rect">
          <a:avLst/>
        </a:prstGeom>
        <a:noFill/>
      </xdr:spPr>
    </xdr:pic>
    <xdr:clientData fLocksWithSheet="0"/>
  </xdr:oneCellAnchor>
  <xdr:oneCellAnchor>
    <xdr:from>
      <xdr:col>20</xdr:col>
      <xdr:colOff>59265</xdr:colOff>
      <xdr:row>5</xdr:row>
      <xdr:rowOff>177800</xdr:rowOff>
    </xdr:from>
    <xdr:ext cx="414867" cy="389468"/>
    <xdr:pic>
      <xdr:nvPicPr>
        <xdr:cNvPr id="63" name="image6.png">
          <a:extLst>
            <a:ext uri="{FF2B5EF4-FFF2-40B4-BE49-F238E27FC236}">
              <a16:creationId xmlns:a16="http://schemas.microsoft.com/office/drawing/2014/main" id="{CFA7EFBB-26B4-4B9C-9BFD-31607D2DEC17}"/>
            </a:ext>
          </a:extLst>
        </xdr:cNvPr>
        <xdr:cNvPicPr preferRelativeResize="0"/>
      </xdr:nvPicPr>
      <xdr:blipFill>
        <a:blip xmlns:r="http://schemas.openxmlformats.org/officeDocument/2006/relationships" r:embed="rId5" cstate="print"/>
        <a:stretch>
          <a:fillRect/>
        </a:stretch>
      </xdr:blipFill>
      <xdr:spPr>
        <a:xfrm>
          <a:off x="13097932" y="1151467"/>
          <a:ext cx="414867" cy="389468"/>
        </a:xfrm>
        <a:prstGeom prst="rect">
          <a:avLst/>
        </a:prstGeom>
        <a:noFill/>
      </xdr:spPr>
    </xdr:pic>
    <xdr:clientData fLocksWithSheet="0"/>
  </xdr:oneCellAnchor>
  <xdr:oneCellAnchor>
    <xdr:from>
      <xdr:col>4</xdr:col>
      <xdr:colOff>567268</xdr:colOff>
      <xdr:row>6</xdr:row>
      <xdr:rowOff>84667</xdr:rowOff>
    </xdr:from>
    <xdr:ext cx="313266" cy="321733"/>
    <xdr:pic>
      <xdr:nvPicPr>
        <xdr:cNvPr id="64" name="image4.png">
          <a:extLst>
            <a:ext uri="{FF2B5EF4-FFF2-40B4-BE49-F238E27FC236}">
              <a16:creationId xmlns:a16="http://schemas.microsoft.com/office/drawing/2014/main" id="{5C54D851-9898-4054-BA0C-A66C02BF1E5F}"/>
            </a:ext>
          </a:extLst>
        </xdr:cNvPr>
        <xdr:cNvPicPr preferRelativeResize="0"/>
      </xdr:nvPicPr>
      <xdr:blipFill>
        <a:blip xmlns:r="http://schemas.openxmlformats.org/officeDocument/2006/relationships" r:embed="rId1" cstate="print"/>
        <a:stretch>
          <a:fillRect/>
        </a:stretch>
      </xdr:blipFill>
      <xdr:spPr>
        <a:xfrm>
          <a:off x="3175001" y="1253067"/>
          <a:ext cx="313266" cy="321733"/>
        </a:xfrm>
        <a:prstGeom prst="rect">
          <a:avLst/>
        </a:prstGeom>
        <a:noFill/>
      </xdr:spPr>
    </xdr:pic>
    <xdr:clientData fLocksWithSheet="0"/>
  </xdr:oneCellAnchor>
  <xdr:twoCellAnchor>
    <xdr:from>
      <xdr:col>3</xdr:col>
      <xdr:colOff>609600</xdr:colOff>
      <xdr:row>0</xdr:row>
      <xdr:rowOff>127001</xdr:rowOff>
    </xdr:from>
    <xdr:to>
      <xdr:col>12</xdr:col>
      <xdr:colOff>372533</xdr:colOff>
      <xdr:row>3</xdr:row>
      <xdr:rowOff>101600</xdr:rowOff>
    </xdr:to>
    <xdr:sp macro="" textlink="">
      <xdr:nvSpPr>
        <xdr:cNvPr id="67" name="TextBox 66">
          <a:extLst>
            <a:ext uri="{FF2B5EF4-FFF2-40B4-BE49-F238E27FC236}">
              <a16:creationId xmlns:a16="http://schemas.microsoft.com/office/drawing/2014/main" id="{132B3D44-C5BB-48DD-960B-3870B3699E29}"/>
            </a:ext>
          </a:extLst>
        </xdr:cNvPr>
        <xdr:cNvSpPr txBox="1"/>
      </xdr:nvSpPr>
      <xdr:spPr>
        <a:xfrm>
          <a:off x="2565400" y="127001"/>
          <a:ext cx="5630333" cy="558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rgbClr val="0070C0"/>
              </a:solidFill>
            </a:rPr>
            <a:t>HR ANALYTICS</a:t>
          </a:r>
          <a:r>
            <a:rPr lang="en-US" sz="3600" b="1" baseline="0">
              <a:solidFill>
                <a:srgbClr val="0070C0"/>
              </a:solidFill>
            </a:rPr>
            <a:t> DASHBOARD</a:t>
          </a:r>
          <a:endParaRPr lang="en-US" sz="3600" b="1">
            <a:solidFill>
              <a:srgbClr val="0070C0"/>
            </a:solidFill>
          </a:endParaRPr>
        </a:p>
      </xdr:txBody>
    </xdr:sp>
    <xdr:clientData/>
  </xdr:twoCellAnchor>
  <xdr:oneCellAnchor>
    <xdr:from>
      <xdr:col>2</xdr:col>
      <xdr:colOff>194734</xdr:colOff>
      <xdr:row>0</xdr:row>
      <xdr:rowOff>160867</xdr:rowOff>
    </xdr:from>
    <xdr:ext cx="719666" cy="626533"/>
    <xdr:pic>
      <xdr:nvPicPr>
        <xdr:cNvPr id="68" name="image1.png">
          <a:extLst>
            <a:ext uri="{FF2B5EF4-FFF2-40B4-BE49-F238E27FC236}">
              <a16:creationId xmlns:a16="http://schemas.microsoft.com/office/drawing/2014/main" id="{3190A23B-9473-45B5-BF05-410EB7B30A72}"/>
            </a:ext>
          </a:extLst>
        </xdr:cNvPr>
        <xdr:cNvPicPr preferRelativeResize="0"/>
      </xdr:nvPicPr>
      <xdr:blipFill>
        <a:blip xmlns:r="http://schemas.openxmlformats.org/officeDocument/2006/relationships" r:embed="rId6" cstate="print"/>
        <a:stretch>
          <a:fillRect/>
        </a:stretch>
      </xdr:blipFill>
      <xdr:spPr>
        <a:xfrm>
          <a:off x="1498601" y="160867"/>
          <a:ext cx="719666" cy="626533"/>
        </a:xfrm>
        <a:prstGeom prst="rect">
          <a:avLst/>
        </a:prstGeom>
        <a:noFill/>
      </xdr:spPr>
    </xdr:pic>
    <xdr:clientData fLocksWithSheet="0"/>
  </xdr:oneCellAnchor>
  <xdr:oneCellAnchor>
    <xdr:from>
      <xdr:col>13</xdr:col>
      <xdr:colOff>177800</xdr:colOff>
      <xdr:row>0</xdr:row>
      <xdr:rowOff>152400</xdr:rowOff>
    </xdr:from>
    <xdr:ext cx="723900" cy="628650"/>
    <xdr:pic>
      <xdr:nvPicPr>
        <xdr:cNvPr id="69" name="image3.png">
          <a:extLst>
            <a:ext uri="{FF2B5EF4-FFF2-40B4-BE49-F238E27FC236}">
              <a16:creationId xmlns:a16="http://schemas.microsoft.com/office/drawing/2014/main" id="{6A97D5FD-B9D2-4E9F-9303-7228EF35F44E}"/>
            </a:ext>
          </a:extLst>
        </xdr:cNvPr>
        <xdr:cNvPicPr preferRelativeResize="0"/>
      </xdr:nvPicPr>
      <xdr:blipFill>
        <a:blip xmlns:r="http://schemas.openxmlformats.org/officeDocument/2006/relationships" r:embed="rId7" cstate="print"/>
        <a:stretch>
          <a:fillRect/>
        </a:stretch>
      </xdr:blipFill>
      <xdr:spPr>
        <a:xfrm>
          <a:off x="8652933" y="152400"/>
          <a:ext cx="723900" cy="628650"/>
        </a:xfrm>
        <a:prstGeom prst="rect">
          <a:avLst/>
        </a:prstGeom>
        <a:noFill/>
        <a:ln>
          <a:noFill/>
        </a:ln>
      </xdr:spPr>
    </xdr:pic>
    <xdr:clientData fLocksWithSheet="0"/>
  </xdr:oneCellAnchor>
  <xdr:twoCellAnchor>
    <xdr:from>
      <xdr:col>14</xdr:col>
      <xdr:colOff>84666</xdr:colOff>
      <xdr:row>0</xdr:row>
      <xdr:rowOff>76198</xdr:rowOff>
    </xdr:from>
    <xdr:to>
      <xdr:col>16</xdr:col>
      <xdr:colOff>372534</xdr:colOff>
      <xdr:row>5</xdr:row>
      <xdr:rowOff>169333</xdr:rowOff>
    </xdr:to>
    <xdr:sp macro="" textlink="">
      <xdr:nvSpPr>
        <xdr:cNvPr id="70" name="TextBox 69">
          <a:extLst>
            <a:ext uri="{FF2B5EF4-FFF2-40B4-BE49-F238E27FC236}">
              <a16:creationId xmlns:a16="http://schemas.microsoft.com/office/drawing/2014/main" id="{E0833F3D-B4BD-4DD0-90C1-249E5A2D6B8D}"/>
            </a:ext>
          </a:extLst>
        </xdr:cNvPr>
        <xdr:cNvSpPr txBox="1"/>
      </xdr:nvSpPr>
      <xdr:spPr>
        <a:xfrm>
          <a:off x="9211733" y="76198"/>
          <a:ext cx="1591734" cy="1066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rPr>
            <a:t>J0B</a:t>
          </a:r>
        </a:p>
        <a:p>
          <a:pPr algn="ctr"/>
          <a:r>
            <a:rPr lang="en-US" sz="1400" b="1">
              <a:solidFill>
                <a:srgbClr val="C00000"/>
              </a:solidFill>
            </a:rPr>
            <a:t>SATISFACTION</a:t>
          </a:r>
        </a:p>
        <a:p>
          <a:pPr algn="ctr"/>
          <a:r>
            <a:rPr lang="en-US" sz="1400" b="1">
              <a:solidFill>
                <a:srgbClr val="C00000"/>
              </a:solidFill>
            </a:rPr>
            <a:t>RATING          </a:t>
          </a:r>
        </a:p>
      </xdr:txBody>
    </xdr:sp>
    <xdr:clientData/>
  </xdr:twoCellAnchor>
  <xdr:twoCellAnchor>
    <xdr:from>
      <xdr:col>16</xdr:col>
      <xdr:colOff>135466</xdr:colOff>
      <xdr:row>0</xdr:row>
      <xdr:rowOff>59267</xdr:rowOff>
    </xdr:from>
    <xdr:to>
      <xdr:col>17</xdr:col>
      <xdr:colOff>474134</xdr:colOff>
      <xdr:row>5</xdr:row>
      <xdr:rowOff>8467</xdr:rowOff>
    </xdr:to>
    <xdr:graphicFrame macro="">
      <xdr:nvGraphicFramePr>
        <xdr:cNvPr id="71" name="Chart 70">
          <a:extLst>
            <a:ext uri="{FF2B5EF4-FFF2-40B4-BE49-F238E27FC236}">
              <a16:creationId xmlns:a16="http://schemas.microsoft.com/office/drawing/2014/main" id="{265FE6E3-87A0-4597-BF14-115BF69BD4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355601</xdr:colOff>
      <xdr:row>1</xdr:row>
      <xdr:rowOff>76201</xdr:rowOff>
    </xdr:from>
    <xdr:to>
      <xdr:col>17</xdr:col>
      <xdr:colOff>321734</xdr:colOff>
      <xdr:row>3</xdr:row>
      <xdr:rowOff>177801</xdr:rowOff>
    </xdr:to>
    <xdr:sp macro="" textlink="RATING!B6">
      <xdr:nvSpPr>
        <xdr:cNvPr id="72" name="TextBox 71">
          <a:extLst>
            <a:ext uri="{FF2B5EF4-FFF2-40B4-BE49-F238E27FC236}">
              <a16:creationId xmlns:a16="http://schemas.microsoft.com/office/drawing/2014/main" id="{99456DD0-DC12-4A13-A6AA-47FBB1598D35}"/>
            </a:ext>
          </a:extLst>
        </xdr:cNvPr>
        <xdr:cNvSpPr txBox="1"/>
      </xdr:nvSpPr>
      <xdr:spPr>
        <a:xfrm>
          <a:off x="10786534" y="270934"/>
          <a:ext cx="618067" cy="491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169B93-FC8B-4DDE-AA2F-E8E8F501B38D}" type="TxLink">
            <a:rPr lang="en-US" sz="1800" b="1" i="0" u="none" strike="noStrike" baseline="0">
              <a:solidFill>
                <a:srgbClr val="002060"/>
              </a:solidFill>
              <a:latin typeface="Calibri"/>
              <a:ea typeface="Calibri"/>
              <a:cs typeface="Calibri"/>
            </a:rPr>
            <a:pPr marL="0" indent="0"/>
            <a:t>2.6</a:t>
          </a:fld>
          <a:endParaRPr lang="en-US" sz="1800" b="1" i="0" u="none" strike="noStrike" baseline="0">
            <a:solidFill>
              <a:srgbClr val="002060"/>
            </a:solidFill>
            <a:latin typeface="Calibri"/>
            <a:ea typeface="Calibri"/>
            <a:cs typeface="Calibri"/>
          </a:endParaRPr>
        </a:p>
      </xdr:txBody>
    </xdr:sp>
    <xdr:clientData/>
  </xdr:twoCellAnchor>
  <xdr:twoCellAnchor editAs="oneCell">
    <xdr:from>
      <xdr:col>19</xdr:col>
      <xdr:colOff>8465</xdr:colOff>
      <xdr:row>24</xdr:row>
      <xdr:rowOff>169333</xdr:rowOff>
    </xdr:from>
    <xdr:to>
      <xdr:col>20</xdr:col>
      <xdr:colOff>584199</xdr:colOff>
      <xdr:row>29</xdr:row>
      <xdr:rowOff>135466</xdr:rowOff>
    </xdr:to>
    <mc:AlternateContent xmlns:mc="http://schemas.openxmlformats.org/markup-compatibility/2006">
      <mc:Choice xmlns:a14="http://schemas.microsoft.com/office/drawing/2010/main" Requires="a14">
        <xdr:graphicFrame macro="">
          <xdr:nvGraphicFramePr>
            <xdr:cNvPr id="73" name="Gender 2">
              <a:extLst>
                <a:ext uri="{FF2B5EF4-FFF2-40B4-BE49-F238E27FC236}">
                  <a16:creationId xmlns:a16="http://schemas.microsoft.com/office/drawing/2014/main" id="{6BAB1480-5A23-4C1A-AE59-B1D68D170766}"/>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2466279" y="4847659"/>
              <a:ext cx="1231408" cy="940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347133</xdr:colOff>
      <xdr:row>0</xdr:row>
      <xdr:rowOff>67734</xdr:rowOff>
    </xdr:from>
    <xdr:to>
      <xdr:col>20</xdr:col>
      <xdr:colOff>550333</xdr:colOff>
      <xdr:row>4</xdr:row>
      <xdr:rowOff>42334</xdr:rowOff>
    </xdr:to>
    <xdr:graphicFrame macro="">
      <xdr:nvGraphicFramePr>
        <xdr:cNvPr id="75" name="Chart 74">
          <a:extLst>
            <a:ext uri="{FF2B5EF4-FFF2-40B4-BE49-F238E27FC236}">
              <a16:creationId xmlns:a16="http://schemas.microsoft.com/office/drawing/2014/main" id="{14C016D4-DDD5-49CE-9AF7-A8C667831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16932</xdr:colOff>
      <xdr:row>1</xdr:row>
      <xdr:rowOff>101603</xdr:rowOff>
    </xdr:from>
    <xdr:to>
      <xdr:col>20</xdr:col>
      <xdr:colOff>94090</xdr:colOff>
      <xdr:row>3</xdr:row>
      <xdr:rowOff>2</xdr:rowOff>
    </xdr:to>
    <xdr:grpSp>
      <xdr:nvGrpSpPr>
        <xdr:cNvPr id="90" name="Group 89">
          <a:extLst>
            <a:ext uri="{FF2B5EF4-FFF2-40B4-BE49-F238E27FC236}">
              <a16:creationId xmlns:a16="http://schemas.microsoft.com/office/drawing/2014/main" id="{1FC73E28-B26D-4B8E-8FED-AD30C7CE0EFD}"/>
            </a:ext>
          </a:extLst>
        </xdr:cNvPr>
        <xdr:cNvGrpSpPr/>
      </xdr:nvGrpSpPr>
      <xdr:grpSpPr>
        <a:xfrm>
          <a:off x="11819072" y="296533"/>
          <a:ext cx="1388506" cy="288260"/>
          <a:chOff x="908116" y="1190922"/>
          <a:chExt cx="1381025" cy="386497"/>
        </a:xfrm>
      </xdr:grpSpPr>
      <xdr:sp macro="" textlink="">
        <xdr:nvSpPr>
          <xdr:cNvPr id="91" name="Star: 5 Points 90">
            <a:extLst>
              <a:ext uri="{FF2B5EF4-FFF2-40B4-BE49-F238E27FC236}">
                <a16:creationId xmlns:a16="http://schemas.microsoft.com/office/drawing/2014/main" id="{AED9155F-873D-4FC2-AAD4-9B9A78ADD894}"/>
              </a:ext>
            </a:extLst>
          </xdr:cNvPr>
          <xdr:cNvSpPr/>
        </xdr:nvSpPr>
        <xdr:spPr>
          <a:xfrm>
            <a:off x="908116" y="1190922"/>
            <a:ext cx="339365" cy="377072"/>
          </a:xfrm>
          <a:prstGeom prst="star5">
            <a:avLst/>
          </a:prstGeom>
          <a:noFill/>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2" name="Star: 5 Points 91">
            <a:extLst>
              <a:ext uri="{FF2B5EF4-FFF2-40B4-BE49-F238E27FC236}">
                <a16:creationId xmlns:a16="http://schemas.microsoft.com/office/drawing/2014/main" id="{C138968F-10B7-400D-8723-8468B74C2FB7}"/>
              </a:ext>
            </a:extLst>
          </xdr:cNvPr>
          <xdr:cNvSpPr/>
        </xdr:nvSpPr>
        <xdr:spPr>
          <a:xfrm>
            <a:off x="1255336" y="1194063"/>
            <a:ext cx="339365" cy="377072"/>
          </a:xfrm>
          <a:prstGeom prst="star5">
            <a:avLst/>
          </a:prstGeom>
          <a:noFill/>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3" name="Star: 5 Points 92">
            <a:extLst>
              <a:ext uri="{FF2B5EF4-FFF2-40B4-BE49-F238E27FC236}">
                <a16:creationId xmlns:a16="http://schemas.microsoft.com/office/drawing/2014/main" id="{DEC08B33-F843-4E28-9995-734F436571A6}"/>
              </a:ext>
            </a:extLst>
          </xdr:cNvPr>
          <xdr:cNvSpPr/>
        </xdr:nvSpPr>
        <xdr:spPr>
          <a:xfrm>
            <a:off x="1602556" y="1194063"/>
            <a:ext cx="339365" cy="377072"/>
          </a:xfrm>
          <a:prstGeom prst="star5">
            <a:avLst/>
          </a:prstGeom>
          <a:noFill/>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4" name="Star: 5 Points 93">
            <a:extLst>
              <a:ext uri="{FF2B5EF4-FFF2-40B4-BE49-F238E27FC236}">
                <a16:creationId xmlns:a16="http://schemas.microsoft.com/office/drawing/2014/main" id="{14695365-3C5F-43A6-90F4-2CE252EA4570}"/>
              </a:ext>
            </a:extLst>
          </xdr:cNvPr>
          <xdr:cNvSpPr/>
        </xdr:nvSpPr>
        <xdr:spPr>
          <a:xfrm>
            <a:off x="1949776" y="1200347"/>
            <a:ext cx="339365" cy="377072"/>
          </a:xfrm>
          <a:prstGeom prst="star5">
            <a:avLst/>
          </a:prstGeom>
          <a:noFill/>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5</xdr:col>
      <xdr:colOff>76200</xdr:colOff>
      <xdr:row>15</xdr:row>
      <xdr:rowOff>76198</xdr:rowOff>
    </xdr:from>
    <xdr:to>
      <xdr:col>7</xdr:col>
      <xdr:colOff>212334</xdr:colOff>
      <xdr:row>22</xdr:row>
      <xdr:rowOff>153065</xdr:rowOff>
    </xdr:to>
    <xdr:graphicFrame macro="">
      <xdr:nvGraphicFramePr>
        <xdr:cNvPr id="96" name="Chart 95">
          <a:extLst>
            <a:ext uri="{FF2B5EF4-FFF2-40B4-BE49-F238E27FC236}">
              <a16:creationId xmlns:a16="http://schemas.microsoft.com/office/drawing/2014/main" id="{751C67EF-845E-4AD7-8904-7A62C15D0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508001</xdr:colOff>
      <xdr:row>15</xdr:row>
      <xdr:rowOff>76200</xdr:rowOff>
    </xdr:from>
    <xdr:to>
      <xdr:col>3</xdr:col>
      <xdr:colOff>644134</xdr:colOff>
      <xdr:row>22</xdr:row>
      <xdr:rowOff>153067</xdr:rowOff>
    </xdr:to>
    <xdr:graphicFrame macro="">
      <xdr:nvGraphicFramePr>
        <xdr:cNvPr id="97" name="Chart 96">
          <a:extLst>
            <a:ext uri="{FF2B5EF4-FFF2-40B4-BE49-F238E27FC236}">
              <a16:creationId xmlns:a16="http://schemas.microsoft.com/office/drawing/2014/main" id="{8B209C2C-272E-4964-9C03-F92A326BA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254001</xdr:colOff>
      <xdr:row>17</xdr:row>
      <xdr:rowOff>152399</xdr:rowOff>
    </xdr:from>
    <xdr:to>
      <xdr:col>3</xdr:col>
      <xdr:colOff>262467</xdr:colOff>
      <xdr:row>19</xdr:row>
      <xdr:rowOff>118534</xdr:rowOff>
    </xdr:to>
    <xdr:sp macro="" textlink="GENDER!$B$8">
      <xdr:nvSpPr>
        <xdr:cNvPr id="98" name="TextBox 97">
          <a:extLst>
            <a:ext uri="{FF2B5EF4-FFF2-40B4-BE49-F238E27FC236}">
              <a16:creationId xmlns:a16="http://schemas.microsoft.com/office/drawing/2014/main" id="{E32EC2FD-D696-4CE3-8A98-588821D5E68E}"/>
            </a:ext>
          </a:extLst>
        </xdr:cNvPr>
        <xdr:cNvSpPr txBox="1"/>
      </xdr:nvSpPr>
      <xdr:spPr>
        <a:xfrm>
          <a:off x="1557868" y="3462866"/>
          <a:ext cx="660399" cy="355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0A68974-02F3-45A5-B582-50FBD1A9D2B8}" type="TxLink">
            <a:rPr lang="en-US" sz="2400" b="1" i="0" u="none" strike="noStrike" baseline="0">
              <a:solidFill>
                <a:srgbClr val="002060"/>
              </a:solidFill>
              <a:latin typeface="Calibri"/>
              <a:ea typeface="Calibri"/>
              <a:cs typeface="Calibri"/>
            </a:rPr>
            <a:pPr marL="0" indent="0"/>
            <a:t>588</a:t>
          </a:fld>
          <a:endParaRPr lang="en-US" sz="2400" b="1" i="0" u="none" strike="noStrike" baseline="0">
            <a:solidFill>
              <a:srgbClr val="002060"/>
            </a:solidFill>
            <a:latin typeface="Calibri"/>
            <a:ea typeface="Calibri"/>
            <a:cs typeface="Calibri"/>
          </a:endParaRPr>
        </a:p>
      </xdr:txBody>
    </xdr:sp>
    <xdr:clientData/>
  </xdr:twoCellAnchor>
  <xdr:twoCellAnchor>
    <xdr:from>
      <xdr:col>5</xdr:col>
      <xdr:colOff>491068</xdr:colOff>
      <xdr:row>17</xdr:row>
      <xdr:rowOff>169331</xdr:rowOff>
    </xdr:from>
    <xdr:to>
      <xdr:col>6</xdr:col>
      <xdr:colOff>508001</xdr:colOff>
      <xdr:row>19</xdr:row>
      <xdr:rowOff>118534</xdr:rowOff>
    </xdr:to>
    <xdr:sp macro="" textlink="GENDER!$B$9">
      <xdr:nvSpPr>
        <xdr:cNvPr id="99" name="TextBox 98">
          <a:extLst>
            <a:ext uri="{FF2B5EF4-FFF2-40B4-BE49-F238E27FC236}">
              <a16:creationId xmlns:a16="http://schemas.microsoft.com/office/drawing/2014/main" id="{13333C31-940B-48B6-9E3E-BEE7FEE47888}"/>
            </a:ext>
          </a:extLst>
        </xdr:cNvPr>
        <xdr:cNvSpPr txBox="1"/>
      </xdr:nvSpPr>
      <xdr:spPr>
        <a:xfrm>
          <a:off x="3750735" y="3479798"/>
          <a:ext cx="668866" cy="338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29FA69E-A6D9-454E-9049-CDE99874E996}" type="TxLink">
            <a:rPr lang="en-US" sz="2400" b="1" i="0" u="none" strike="noStrike" baseline="0">
              <a:solidFill>
                <a:srgbClr val="002060"/>
              </a:solidFill>
              <a:latin typeface="Calibri"/>
              <a:ea typeface="Calibri"/>
              <a:cs typeface="Calibri"/>
            </a:rPr>
            <a:pPr marL="0" indent="0"/>
            <a:t>882</a:t>
          </a:fld>
          <a:endParaRPr lang="en-US" sz="2400" b="1" i="0" u="none" strike="noStrike" baseline="0">
            <a:solidFill>
              <a:srgbClr val="002060"/>
            </a:solidFill>
            <a:latin typeface="Calibri"/>
            <a:ea typeface="Calibri"/>
            <a:cs typeface="Calibri"/>
          </a:endParaRPr>
        </a:p>
      </xdr:txBody>
    </xdr:sp>
    <xdr:clientData/>
  </xdr:twoCellAnchor>
  <xdr:twoCellAnchor editAs="oneCell">
    <xdr:from>
      <xdr:col>3</xdr:col>
      <xdr:colOff>101601</xdr:colOff>
      <xdr:row>12</xdr:row>
      <xdr:rowOff>59267</xdr:rowOff>
    </xdr:from>
    <xdr:to>
      <xdr:col>5</xdr:col>
      <xdr:colOff>626534</xdr:colOff>
      <xdr:row>16</xdr:row>
      <xdr:rowOff>8467</xdr:rowOff>
    </xdr:to>
    <mc:AlternateContent xmlns:mc="http://schemas.openxmlformats.org/markup-compatibility/2006" xmlns:a14="http://schemas.microsoft.com/office/drawing/2010/main">
      <mc:Choice Requires="a14">
        <xdr:graphicFrame macro="">
          <xdr:nvGraphicFramePr>
            <xdr:cNvPr id="100" name="Gender 4">
              <a:extLst>
                <a:ext uri="{FF2B5EF4-FFF2-40B4-BE49-F238E27FC236}">
                  <a16:creationId xmlns:a16="http://schemas.microsoft.com/office/drawing/2014/main" id="{28339F4B-D7AD-4347-83C9-5367174A7D96}"/>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2057401" y="2396067"/>
              <a:ext cx="1828800" cy="7281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127001</xdr:colOff>
      <xdr:row>12</xdr:row>
      <xdr:rowOff>16933</xdr:rowOff>
    </xdr:from>
    <xdr:to>
      <xdr:col>7</xdr:col>
      <xdr:colOff>347135</xdr:colOff>
      <xdr:row>14</xdr:row>
      <xdr:rowOff>42332</xdr:rowOff>
    </xdr:to>
    <xdr:sp macro="" textlink="">
      <xdr:nvSpPr>
        <xdr:cNvPr id="101" name="TextBox 100">
          <a:extLst>
            <a:ext uri="{FF2B5EF4-FFF2-40B4-BE49-F238E27FC236}">
              <a16:creationId xmlns:a16="http://schemas.microsoft.com/office/drawing/2014/main" id="{DDC1CD79-27F7-494E-A3D0-F6B3C05E6652}"/>
            </a:ext>
          </a:extLst>
        </xdr:cNvPr>
        <xdr:cNvSpPr txBox="1"/>
      </xdr:nvSpPr>
      <xdr:spPr>
        <a:xfrm>
          <a:off x="4038601" y="2353733"/>
          <a:ext cx="872067"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MALE</a:t>
          </a:r>
        </a:p>
      </xdr:txBody>
    </xdr:sp>
    <xdr:clientData/>
  </xdr:twoCellAnchor>
  <xdr:twoCellAnchor>
    <xdr:from>
      <xdr:col>6</xdr:col>
      <xdr:colOff>220136</xdr:colOff>
      <xdr:row>13</xdr:row>
      <xdr:rowOff>118532</xdr:rowOff>
    </xdr:from>
    <xdr:to>
      <xdr:col>7</xdr:col>
      <xdr:colOff>313269</xdr:colOff>
      <xdr:row>15</xdr:row>
      <xdr:rowOff>101601</xdr:rowOff>
    </xdr:to>
    <xdr:sp macro="" textlink="GENDER!$C$9">
      <xdr:nvSpPr>
        <xdr:cNvPr id="102" name="TextBox 101">
          <a:extLst>
            <a:ext uri="{FF2B5EF4-FFF2-40B4-BE49-F238E27FC236}">
              <a16:creationId xmlns:a16="http://schemas.microsoft.com/office/drawing/2014/main" id="{422C5DEA-9BDF-4C7D-BC77-1FCE3BA94222}"/>
            </a:ext>
          </a:extLst>
        </xdr:cNvPr>
        <xdr:cNvSpPr txBox="1"/>
      </xdr:nvSpPr>
      <xdr:spPr>
        <a:xfrm>
          <a:off x="4131736" y="2650065"/>
          <a:ext cx="745066" cy="37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4E67C5-84EC-47B2-88BE-236F67AA28B7}" type="TxLink">
            <a:rPr lang="en-US" sz="1800" b="1" i="0" u="none" strike="noStrike" baseline="0">
              <a:solidFill>
                <a:srgbClr val="002060"/>
              </a:solidFill>
              <a:latin typeface="Calibri"/>
              <a:ea typeface="Calibri"/>
              <a:cs typeface="Calibri"/>
            </a:rPr>
            <a:pPr marL="0" indent="0"/>
            <a:t>60%</a:t>
          </a:fld>
          <a:endParaRPr lang="en-US" sz="1800" b="1" i="0" u="none" strike="noStrike" baseline="0">
            <a:solidFill>
              <a:srgbClr val="002060"/>
            </a:solidFill>
            <a:latin typeface="Calibri"/>
            <a:ea typeface="Calibri"/>
            <a:cs typeface="Calibri"/>
          </a:endParaRPr>
        </a:p>
      </xdr:txBody>
    </xdr:sp>
    <xdr:clientData/>
  </xdr:twoCellAnchor>
  <xdr:twoCellAnchor>
    <xdr:from>
      <xdr:col>1</xdr:col>
      <xdr:colOff>474133</xdr:colOff>
      <xdr:row>12</xdr:row>
      <xdr:rowOff>25400</xdr:rowOff>
    </xdr:from>
    <xdr:to>
      <xdr:col>3</xdr:col>
      <xdr:colOff>186266</xdr:colOff>
      <xdr:row>14</xdr:row>
      <xdr:rowOff>50799</xdr:rowOff>
    </xdr:to>
    <xdr:sp macro="" textlink="">
      <xdr:nvSpPr>
        <xdr:cNvPr id="103" name="TextBox 102">
          <a:extLst>
            <a:ext uri="{FF2B5EF4-FFF2-40B4-BE49-F238E27FC236}">
              <a16:creationId xmlns:a16="http://schemas.microsoft.com/office/drawing/2014/main" id="{3B3476CD-22DD-4CF5-A13E-DE040083DF66}"/>
            </a:ext>
          </a:extLst>
        </xdr:cNvPr>
        <xdr:cNvSpPr txBox="1"/>
      </xdr:nvSpPr>
      <xdr:spPr>
        <a:xfrm>
          <a:off x="1126066" y="2362200"/>
          <a:ext cx="1016000"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FEMALE</a:t>
          </a:r>
        </a:p>
      </xdr:txBody>
    </xdr:sp>
    <xdr:clientData/>
  </xdr:twoCellAnchor>
  <xdr:twoCellAnchor>
    <xdr:from>
      <xdr:col>1</xdr:col>
      <xdr:colOff>618070</xdr:colOff>
      <xdr:row>13</xdr:row>
      <xdr:rowOff>118532</xdr:rowOff>
    </xdr:from>
    <xdr:to>
      <xdr:col>3</xdr:col>
      <xdr:colOff>59269</xdr:colOff>
      <xdr:row>15</xdr:row>
      <xdr:rowOff>101601</xdr:rowOff>
    </xdr:to>
    <xdr:sp macro="" textlink="GENDER!$C$8">
      <xdr:nvSpPr>
        <xdr:cNvPr id="104" name="TextBox 103">
          <a:extLst>
            <a:ext uri="{FF2B5EF4-FFF2-40B4-BE49-F238E27FC236}">
              <a16:creationId xmlns:a16="http://schemas.microsoft.com/office/drawing/2014/main" id="{5B7414FA-A87C-41C6-B52F-296A90FFE07D}"/>
            </a:ext>
          </a:extLst>
        </xdr:cNvPr>
        <xdr:cNvSpPr txBox="1"/>
      </xdr:nvSpPr>
      <xdr:spPr>
        <a:xfrm>
          <a:off x="1270003" y="2650065"/>
          <a:ext cx="745066" cy="37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FF9DF23-E091-4B9C-A11C-CEC86735752C}" type="TxLink">
            <a:rPr lang="en-US" sz="1800" b="1" i="0" u="none" strike="noStrike" baseline="0">
              <a:solidFill>
                <a:srgbClr val="002060"/>
              </a:solidFill>
              <a:latin typeface="Calibri"/>
              <a:ea typeface="Calibri"/>
              <a:cs typeface="Calibri"/>
            </a:rPr>
            <a:pPr marL="0" indent="0"/>
            <a:t>40%</a:t>
          </a:fld>
          <a:endParaRPr lang="en-US" sz="1800" b="1" i="0" u="none" strike="noStrike" baseline="0">
            <a:solidFill>
              <a:srgbClr val="002060"/>
            </a:solidFill>
            <a:latin typeface="Calibri"/>
            <a:ea typeface="Calibri"/>
            <a:cs typeface="Calibri"/>
          </a:endParaRPr>
        </a:p>
      </xdr:txBody>
    </xdr:sp>
    <xdr:clientData/>
  </xdr:twoCellAnchor>
  <xdr:twoCellAnchor editAs="oneCell">
    <xdr:from>
      <xdr:col>4</xdr:col>
      <xdr:colOff>279401</xdr:colOff>
      <xdr:row>17</xdr:row>
      <xdr:rowOff>21799</xdr:rowOff>
    </xdr:from>
    <xdr:to>
      <xdr:col>5</xdr:col>
      <xdr:colOff>347467</xdr:colOff>
      <xdr:row>20</xdr:row>
      <xdr:rowOff>157599</xdr:rowOff>
    </xdr:to>
    <xdr:pic>
      <xdr:nvPicPr>
        <xdr:cNvPr id="106" name="Graphic 105" descr="Man with solid fill">
          <a:extLst>
            <a:ext uri="{FF2B5EF4-FFF2-40B4-BE49-F238E27FC236}">
              <a16:creationId xmlns:a16="http://schemas.microsoft.com/office/drawing/2014/main" id="{EF2491D1-BE34-4CDF-A2C5-154616B576C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887134" y="3332266"/>
          <a:ext cx="720000" cy="720000"/>
        </a:xfrm>
        <a:prstGeom prst="rect">
          <a:avLst/>
        </a:prstGeom>
      </xdr:spPr>
    </xdr:pic>
    <xdr:clientData/>
  </xdr:twoCellAnchor>
  <xdr:twoCellAnchor editAs="oneCell">
    <xdr:from>
      <xdr:col>3</xdr:col>
      <xdr:colOff>412465</xdr:colOff>
      <xdr:row>17</xdr:row>
      <xdr:rowOff>21799</xdr:rowOff>
    </xdr:from>
    <xdr:to>
      <xdr:col>4</xdr:col>
      <xdr:colOff>480532</xdr:colOff>
      <xdr:row>20</xdr:row>
      <xdr:rowOff>157599</xdr:rowOff>
    </xdr:to>
    <xdr:pic>
      <xdr:nvPicPr>
        <xdr:cNvPr id="108" name="Graphic 107" descr="Female Profile with solid fill">
          <a:extLst>
            <a:ext uri="{FF2B5EF4-FFF2-40B4-BE49-F238E27FC236}">
              <a16:creationId xmlns:a16="http://schemas.microsoft.com/office/drawing/2014/main" id="{93AFA0A7-98A9-4609-BB65-76895123CC6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68265" y="3332266"/>
          <a:ext cx="720000" cy="720000"/>
        </a:xfrm>
        <a:prstGeom prst="rect">
          <a:avLst/>
        </a:prstGeom>
      </xdr:spPr>
    </xdr:pic>
    <xdr:clientData/>
  </xdr:twoCellAnchor>
  <xdr:twoCellAnchor>
    <xdr:from>
      <xdr:col>7</xdr:col>
      <xdr:colOff>414868</xdr:colOff>
      <xdr:row>11</xdr:row>
      <xdr:rowOff>101598</xdr:rowOff>
    </xdr:from>
    <xdr:to>
      <xdr:col>14</xdr:col>
      <xdr:colOff>287868</xdr:colOff>
      <xdr:row>22</xdr:row>
      <xdr:rowOff>93133</xdr:rowOff>
    </xdr:to>
    <xdr:graphicFrame macro="">
      <xdr:nvGraphicFramePr>
        <xdr:cNvPr id="109" name="Chart 108">
          <a:extLst>
            <a:ext uri="{FF2B5EF4-FFF2-40B4-BE49-F238E27FC236}">
              <a16:creationId xmlns:a16="http://schemas.microsoft.com/office/drawing/2014/main" id="{DAD1AEB1-B83A-4E1C-B82B-61F4424FA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330200</xdr:colOff>
      <xdr:row>10</xdr:row>
      <xdr:rowOff>0</xdr:rowOff>
    </xdr:from>
    <xdr:to>
      <xdr:col>8</xdr:col>
      <xdr:colOff>355599</xdr:colOff>
      <xdr:row>12</xdr:row>
      <xdr:rowOff>25399</xdr:rowOff>
    </xdr:to>
    <xdr:sp macro="" textlink="">
      <xdr:nvSpPr>
        <xdr:cNvPr id="110" name="TextBox 109">
          <a:extLst>
            <a:ext uri="{FF2B5EF4-FFF2-40B4-BE49-F238E27FC236}">
              <a16:creationId xmlns:a16="http://schemas.microsoft.com/office/drawing/2014/main" id="{881BCF4A-F57E-4BB8-9AA4-48F30A56752D}"/>
            </a:ext>
          </a:extLst>
        </xdr:cNvPr>
        <xdr:cNvSpPr txBox="1"/>
      </xdr:nvSpPr>
      <xdr:spPr>
        <a:xfrm>
          <a:off x="1634067" y="1947333"/>
          <a:ext cx="3936999"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C00000"/>
              </a:solidFill>
              <a:latin typeface="Candara" panose="020E0502030303020204" pitchFamily="34" charset="0"/>
              <a:ea typeface="Adobe Ming Std L" panose="02020300000000000000" pitchFamily="18" charset="-128"/>
              <a:cs typeface="Arial" panose="020B0604020202020204" pitchFamily="34" charset="0"/>
            </a:rPr>
            <a:t>TOTAL</a:t>
          </a:r>
          <a:r>
            <a:rPr lang="en-US" sz="14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 EMPLOYEES BY GENDER</a:t>
          </a:r>
        </a:p>
      </xdr:txBody>
    </xdr:sp>
    <xdr:clientData/>
  </xdr:twoCellAnchor>
  <xdr:twoCellAnchor>
    <xdr:from>
      <xdr:col>14</xdr:col>
      <xdr:colOff>474133</xdr:colOff>
      <xdr:row>11</xdr:row>
      <xdr:rowOff>118533</xdr:rowOff>
    </xdr:from>
    <xdr:to>
      <xdr:col>20</xdr:col>
      <xdr:colOff>524933</xdr:colOff>
      <xdr:row>22</xdr:row>
      <xdr:rowOff>101600</xdr:rowOff>
    </xdr:to>
    <mc:AlternateContent xmlns:mc="http://schemas.openxmlformats.org/markup-compatibility/2006">
      <mc:Choice xmlns:cx1="http://schemas.microsoft.com/office/drawing/2015/9/8/chartex" Requires="cx1">
        <xdr:graphicFrame macro="">
          <xdr:nvGraphicFramePr>
            <xdr:cNvPr id="76" name="Chart 75">
              <a:extLst>
                <a:ext uri="{FF2B5EF4-FFF2-40B4-BE49-F238E27FC236}">
                  <a16:creationId xmlns:a16="http://schemas.microsoft.com/office/drawing/2014/main" id="{04BF55C8-A58B-4658-BAB0-2D7DBF32F9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9648613" y="2214033"/>
              <a:ext cx="3982720" cy="207856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474133</xdr:colOff>
      <xdr:row>9</xdr:row>
      <xdr:rowOff>169333</xdr:rowOff>
    </xdr:from>
    <xdr:to>
      <xdr:col>21</xdr:col>
      <xdr:colOff>499532</xdr:colOff>
      <xdr:row>11</xdr:row>
      <xdr:rowOff>194732</xdr:rowOff>
    </xdr:to>
    <xdr:sp macro="" textlink="">
      <xdr:nvSpPr>
        <xdr:cNvPr id="77" name="TextBox 76">
          <a:extLst>
            <a:ext uri="{FF2B5EF4-FFF2-40B4-BE49-F238E27FC236}">
              <a16:creationId xmlns:a16="http://schemas.microsoft.com/office/drawing/2014/main" id="{807D7DA7-910D-4E5B-922B-519A776E7C45}"/>
            </a:ext>
          </a:extLst>
        </xdr:cNvPr>
        <xdr:cNvSpPr txBox="1"/>
      </xdr:nvSpPr>
      <xdr:spPr>
        <a:xfrm>
          <a:off x="10253133" y="1921933"/>
          <a:ext cx="3936999"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endParaRPr>
        </a:p>
      </xdr:txBody>
    </xdr:sp>
    <xdr:clientData/>
  </xdr:twoCellAnchor>
  <xdr:twoCellAnchor>
    <xdr:from>
      <xdr:col>16</xdr:col>
      <xdr:colOff>110068</xdr:colOff>
      <xdr:row>10</xdr:row>
      <xdr:rowOff>0</xdr:rowOff>
    </xdr:from>
    <xdr:to>
      <xdr:col>19</xdr:col>
      <xdr:colOff>643468</xdr:colOff>
      <xdr:row>12</xdr:row>
      <xdr:rowOff>17779</xdr:rowOff>
    </xdr:to>
    <xdr:sp macro="" textlink="">
      <xdr:nvSpPr>
        <xdr:cNvPr id="78" name="TextBox 77">
          <a:extLst>
            <a:ext uri="{FF2B5EF4-FFF2-40B4-BE49-F238E27FC236}">
              <a16:creationId xmlns:a16="http://schemas.microsoft.com/office/drawing/2014/main" id="{5E59FC48-102D-425B-9840-A3062E96EA8B}"/>
            </a:ext>
          </a:extLst>
        </xdr:cNvPr>
        <xdr:cNvSpPr txBox="1"/>
      </xdr:nvSpPr>
      <xdr:spPr>
        <a:xfrm>
          <a:off x="10541001" y="1947333"/>
          <a:ext cx="2489200" cy="407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ATTRITION BY JOB ROLE</a:t>
          </a:r>
        </a:p>
      </xdr:txBody>
    </xdr:sp>
    <xdr:clientData/>
  </xdr:twoCellAnchor>
  <xdr:twoCellAnchor>
    <xdr:from>
      <xdr:col>9</xdr:col>
      <xdr:colOff>254001</xdr:colOff>
      <xdr:row>9</xdr:row>
      <xdr:rowOff>186267</xdr:rowOff>
    </xdr:from>
    <xdr:to>
      <xdr:col>13</xdr:col>
      <xdr:colOff>135468</xdr:colOff>
      <xdr:row>12</xdr:row>
      <xdr:rowOff>9313</xdr:rowOff>
    </xdr:to>
    <xdr:sp macro="" textlink="">
      <xdr:nvSpPr>
        <xdr:cNvPr id="79" name="TextBox 78">
          <a:extLst>
            <a:ext uri="{FF2B5EF4-FFF2-40B4-BE49-F238E27FC236}">
              <a16:creationId xmlns:a16="http://schemas.microsoft.com/office/drawing/2014/main" id="{323CC796-8747-47CE-B634-269F8E124ADE}"/>
            </a:ext>
          </a:extLst>
        </xdr:cNvPr>
        <xdr:cNvSpPr txBox="1"/>
      </xdr:nvSpPr>
      <xdr:spPr>
        <a:xfrm>
          <a:off x="6121401" y="1938867"/>
          <a:ext cx="2489200" cy="407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EDUCATION BY ATTRITION</a:t>
          </a:r>
        </a:p>
      </xdr:txBody>
    </xdr:sp>
    <xdr:clientData/>
  </xdr:twoCellAnchor>
  <xdr:twoCellAnchor>
    <xdr:from>
      <xdr:col>1</xdr:col>
      <xdr:colOff>501226</xdr:colOff>
      <xdr:row>25</xdr:row>
      <xdr:rowOff>82972</xdr:rowOff>
    </xdr:from>
    <xdr:to>
      <xdr:col>7</xdr:col>
      <xdr:colOff>312420</xdr:colOff>
      <xdr:row>36</xdr:row>
      <xdr:rowOff>160019</xdr:rowOff>
    </xdr:to>
    <xdr:graphicFrame macro="">
      <xdr:nvGraphicFramePr>
        <xdr:cNvPr id="80" name="Chart 79">
          <a:extLst>
            <a:ext uri="{FF2B5EF4-FFF2-40B4-BE49-F238E27FC236}">
              <a16:creationId xmlns:a16="http://schemas.microsoft.com/office/drawing/2014/main" id="{80CDF4A3-E5D0-45C3-B627-21A1D0E22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375920</xdr:colOff>
      <xdr:row>23</xdr:row>
      <xdr:rowOff>32173</xdr:rowOff>
    </xdr:from>
    <xdr:to>
      <xdr:col>6</xdr:col>
      <xdr:colOff>557107</xdr:colOff>
      <xdr:row>25</xdr:row>
      <xdr:rowOff>57573</xdr:rowOff>
    </xdr:to>
    <xdr:sp macro="" textlink="">
      <xdr:nvSpPr>
        <xdr:cNvPr id="81" name="TextBox 80">
          <a:extLst>
            <a:ext uri="{FF2B5EF4-FFF2-40B4-BE49-F238E27FC236}">
              <a16:creationId xmlns:a16="http://schemas.microsoft.com/office/drawing/2014/main" id="{C3607A99-4528-4C33-8F7D-F76E36436541}"/>
            </a:ext>
          </a:extLst>
        </xdr:cNvPr>
        <xdr:cNvSpPr txBox="1"/>
      </xdr:nvSpPr>
      <xdr:spPr>
        <a:xfrm>
          <a:off x="1679787" y="4511040"/>
          <a:ext cx="2788920"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DEPARTMENT WISE ATTRITION</a:t>
          </a:r>
        </a:p>
      </xdr:txBody>
    </xdr:sp>
    <xdr:clientData/>
  </xdr:twoCellAnchor>
  <xdr:twoCellAnchor>
    <xdr:from>
      <xdr:col>7</xdr:col>
      <xdr:colOff>397933</xdr:colOff>
      <xdr:row>24</xdr:row>
      <xdr:rowOff>160867</xdr:rowOff>
    </xdr:from>
    <xdr:to>
      <xdr:col>12</xdr:col>
      <xdr:colOff>297180</xdr:colOff>
      <xdr:row>35</xdr:row>
      <xdr:rowOff>42334</xdr:rowOff>
    </xdr:to>
    <xdr:graphicFrame macro="">
      <xdr:nvGraphicFramePr>
        <xdr:cNvPr id="82" name="Chart 81">
          <a:extLst>
            <a:ext uri="{FF2B5EF4-FFF2-40B4-BE49-F238E27FC236}">
              <a16:creationId xmlns:a16="http://schemas.microsoft.com/office/drawing/2014/main" id="{DA8AD198-854B-448C-80AC-E5E6811BA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137160</xdr:colOff>
      <xdr:row>23</xdr:row>
      <xdr:rowOff>15239</xdr:rowOff>
    </xdr:from>
    <xdr:to>
      <xdr:col>12</xdr:col>
      <xdr:colOff>1694</xdr:colOff>
      <xdr:row>25</xdr:row>
      <xdr:rowOff>40639</xdr:rowOff>
    </xdr:to>
    <xdr:sp macro="" textlink="">
      <xdr:nvSpPr>
        <xdr:cNvPr id="83" name="TextBox 82">
          <a:extLst>
            <a:ext uri="{FF2B5EF4-FFF2-40B4-BE49-F238E27FC236}">
              <a16:creationId xmlns:a16="http://schemas.microsoft.com/office/drawing/2014/main" id="{3504D1FE-537B-487D-99BF-B3EA1F7CB37D}"/>
            </a:ext>
          </a:extLst>
        </xdr:cNvPr>
        <xdr:cNvSpPr txBox="1"/>
      </xdr:nvSpPr>
      <xdr:spPr>
        <a:xfrm>
          <a:off x="5352627" y="4494106"/>
          <a:ext cx="2472267"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ATTRITION BY AGE GROUP</a:t>
          </a:r>
        </a:p>
      </xdr:txBody>
    </xdr:sp>
    <xdr:clientData/>
  </xdr:twoCellAnchor>
  <xdr:twoCellAnchor>
    <xdr:from>
      <xdr:col>12</xdr:col>
      <xdr:colOff>558798</xdr:colOff>
      <xdr:row>24</xdr:row>
      <xdr:rowOff>152401</xdr:rowOff>
    </xdr:from>
    <xdr:to>
      <xdr:col>16</xdr:col>
      <xdr:colOff>567267</xdr:colOff>
      <xdr:row>35</xdr:row>
      <xdr:rowOff>0</xdr:rowOff>
    </xdr:to>
    <mc:AlternateContent xmlns:mc="http://schemas.openxmlformats.org/markup-compatibility/2006">
      <mc:Choice xmlns:cx2="http://schemas.microsoft.com/office/drawing/2015/10/21/chartex" Requires="cx2">
        <xdr:graphicFrame macro="">
          <xdr:nvGraphicFramePr>
            <xdr:cNvPr id="84" name="Chart 83">
              <a:extLst>
                <a:ext uri="{FF2B5EF4-FFF2-40B4-BE49-F238E27FC236}">
                  <a16:creationId xmlns:a16="http://schemas.microsoft.com/office/drawing/2014/main" id="{3D9426FB-F7C2-45D3-9D0D-A1AE329B0E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8381998" y="4826001"/>
              <a:ext cx="2616202" cy="19896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543561</xdr:colOff>
      <xdr:row>23</xdr:row>
      <xdr:rowOff>6773</xdr:rowOff>
    </xdr:from>
    <xdr:to>
      <xdr:col>16</xdr:col>
      <xdr:colOff>601134</xdr:colOff>
      <xdr:row>25</xdr:row>
      <xdr:rowOff>32173</xdr:rowOff>
    </xdr:to>
    <xdr:sp macro="" textlink="">
      <xdr:nvSpPr>
        <xdr:cNvPr id="85" name="TextBox 84">
          <a:extLst>
            <a:ext uri="{FF2B5EF4-FFF2-40B4-BE49-F238E27FC236}">
              <a16:creationId xmlns:a16="http://schemas.microsoft.com/office/drawing/2014/main" id="{A64B47D9-3B75-48BB-BC51-A59A76528BD2}"/>
            </a:ext>
          </a:extLst>
        </xdr:cNvPr>
        <xdr:cNvSpPr txBox="1"/>
      </xdr:nvSpPr>
      <xdr:spPr>
        <a:xfrm>
          <a:off x="8366761" y="4485640"/>
          <a:ext cx="2665306" cy="414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ATTRITION BY MARITIAL STAUS</a:t>
          </a:r>
        </a:p>
      </xdr:txBody>
    </xdr:sp>
    <xdr:clientData/>
  </xdr:twoCellAnchor>
  <xdr:twoCellAnchor editAs="oneCell">
    <xdr:from>
      <xdr:col>17</xdr:col>
      <xdr:colOff>171874</xdr:colOff>
      <xdr:row>30</xdr:row>
      <xdr:rowOff>8468</xdr:rowOff>
    </xdr:from>
    <xdr:to>
      <xdr:col>20</xdr:col>
      <xdr:colOff>558800</xdr:colOff>
      <xdr:row>35</xdr:row>
      <xdr:rowOff>50800</xdr:rowOff>
    </xdr:to>
    <mc:AlternateContent xmlns:mc="http://schemas.openxmlformats.org/markup-compatibility/2006">
      <mc:Choice xmlns:a14="http://schemas.microsoft.com/office/drawing/2010/main" Requires="a14">
        <xdr:graphicFrame macro="">
          <xdr:nvGraphicFramePr>
            <xdr:cNvPr id="86" name="Education Field 4">
              <a:extLst>
                <a:ext uri="{FF2B5EF4-FFF2-40B4-BE49-F238E27FC236}">
                  <a16:creationId xmlns:a16="http://schemas.microsoft.com/office/drawing/2014/main" id="{8AFF92ED-27D1-4F62-A513-C0B9A15A1B56}"/>
                </a:ext>
              </a:extLst>
            </xdr:cNvPr>
            <xdr:cNvGraphicFramePr/>
          </xdr:nvGraphicFramePr>
          <xdr:xfrm>
            <a:off x="0" y="0"/>
            <a:ext cx="0" cy="0"/>
          </xdr:xfrm>
          <a:graphic>
            <a:graphicData uri="http://schemas.microsoft.com/office/drawing/2010/slicer">
              <sle:slicer xmlns:sle="http://schemas.microsoft.com/office/drawing/2010/slicer" name="Education Field 4"/>
            </a:graphicData>
          </a:graphic>
        </xdr:graphicFrame>
      </mc:Choice>
      <mc:Fallback>
        <xdr:sp macro="" textlink="">
          <xdr:nvSpPr>
            <xdr:cNvPr id="0" name=""/>
            <xdr:cNvSpPr>
              <a:spLocks noTextEdit="1"/>
            </xdr:cNvSpPr>
          </xdr:nvSpPr>
          <xdr:spPr>
            <a:xfrm>
              <a:off x="11318339" y="5856375"/>
              <a:ext cx="2353949" cy="1016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110066</xdr:colOff>
      <xdr:row>24</xdr:row>
      <xdr:rowOff>152401</xdr:rowOff>
    </xdr:from>
    <xdr:to>
      <xdr:col>18</xdr:col>
      <xdr:colOff>592667</xdr:colOff>
      <xdr:row>29</xdr:row>
      <xdr:rowOff>127000</xdr:rowOff>
    </xdr:to>
    <mc:AlternateContent xmlns:mc="http://schemas.openxmlformats.org/markup-compatibility/2006">
      <mc:Choice xmlns:a14="http://schemas.microsoft.com/office/drawing/2010/main" Requires="a14">
        <xdr:graphicFrame macro="">
          <xdr:nvGraphicFramePr>
            <xdr:cNvPr id="87" name="Department 1">
              <a:extLst>
                <a:ext uri="{FF2B5EF4-FFF2-40B4-BE49-F238E27FC236}">
                  <a16:creationId xmlns:a16="http://schemas.microsoft.com/office/drawing/2014/main" id="{A85D2C11-9E55-4685-B5A2-8335E9AAEF8F}"/>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1256531" y="4830727"/>
              <a:ext cx="1138276" cy="94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480946</xdr:colOff>
      <xdr:row>23</xdr:row>
      <xdr:rowOff>28826</xdr:rowOff>
    </xdr:from>
    <xdr:to>
      <xdr:col>20</xdr:col>
      <xdr:colOff>505046</xdr:colOff>
      <xdr:row>25</xdr:row>
      <xdr:rowOff>54226</xdr:rowOff>
    </xdr:to>
    <xdr:sp macro="" textlink="">
      <xdr:nvSpPr>
        <xdr:cNvPr id="88" name="TextBox 87">
          <a:extLst>
            <a:ext uri="{FF2B5EF4-FFF2-40B4-BE49-F238E27FC236}">
              <a16:creationId xmlns:a16="http://schemas.microsoft.com/office/drawing/2014/main" id="{B05D80D6-5AC6-420E-B957-66BA88D1949F}"/>
            </a:ext>
          </a:extLst>
        </xdr:cNvPr>
        <xdr:cNvSpPr txBox="1"/>
      </xdr:nvSpPr>
      <xdr:spPr>
        <a:xfrm>
          <a:off x="11627411" y="4512221"/>
          <a:ext cx="1991123" cy="415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C00000"/>
              </a:solidFill>
              <a:latin typeface="Candara" panose="020E0502030303020204" pitchFamily="34" charset="0"/>
              <a:ea typeface="Adobe Ming Std L" panose="02020300000000000000" pitchFamily="18" charset="-128"/>
              <a:cs typeface="Arial" panose="020B0604020202020204" pitchFamily="34" charset="0"/>
            </a:rPr>
            <a:t>FILTERS SECTION</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2</xdr:col>
      <xdr:colOff>285750</xdr:colOff>
      <xdr:row>1</xdr:row>
      <xdr:rowOff>95250</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596390" y="285750"/>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4584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4</xdr:col>
      <xdr:colOff>427809</xdr:colOff>
      <xdr:row>0</xdr:row>
      <xdr:rowOff>150223</xdr:rowOff>
    </xdr:from>
    <xdr:ext cx="12664439" cy="7033260"/>
    <xdr:grpSp>
      <xdr:nvGrpSpPr>
        <xdr:cNvPr id="2" name="Shape 2">
          <a:extLst>
            <a:ext uri="{FF2B5EF4-FFF2-40B4-BE49-F238E27FC236}">
              <a16:creationId xmlns:a16="http://schemas.microsoft.com/office/drawing/2014/main" id="{00000000-0008-0000-0500-000002000000}"/>
            </a:ext>
          </a:extLst>
        </xdr:cNvPr>
        <xdr:cNvGrpSpPr/>
      </xdr:nvGrpSpPr>
      <xdr:grpSpPr>
        <a:xfrm>
          <a:off x="3040380" y="150223"/>
          <a:ext cx="12664439" cy="7033260"/>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chemeClr val="bg1"/>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chemeClr val="bg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498171064814" backgroundQuery="1" createdVersion="7" refreshedVersion="7" minRefreshableVersion="3" recordCount="0" supportSubquery="1" supportAdvancedDrill="1" xr:uid="{BDB95F51-DDB0-4456-824D-2E10F6A686D5}">
  <cacheSource type="external" connectionId="1"/>
  <cacheFields count="3">
    <cacheField name="[Measures].[Count of Attrition]" caption="Count of Attrition" numFmtId="0" hierarchy="46" level="32767"/>
    <cacheField name="[Table_1].[Marital Status].[Marital Status]" caption="Marital Status" numFmtId="0" hierarchy="10" level="1">
      <sharedItems count="3">
        <s v="Divorced"/>
        <s v="Married"/>
        <s v="Single"/>
      </sharedItems>
    </cacheField>
    <cacheField name="[Table_1].[Education Field].[Education Field]" caption="Education Field" numFmtId="0" hierarchy="5" level="1">
      <sharedItems containsSemiMixedTypes="0" containsNonDate="0" containsString="0"/>
    </cacheField>
  </cacheFields>
  <cacheHierarchies count="56">
    <cacheHierarchy uniqueName="[Table_1].[Attrition]" caption="Attrition" attribute="1" defaultMemberUniqueName="[Table_1].[Attrition].[All]" allUniqueName="[Table_1].[Attrition].[All]" dimensionUniqueName="[Table_1]" displayFolder="" count="2" memberValueDatatype="130" unbalanced="0"/>
    <cacheHierarchy uniqueName="[Table_1].[Business Travel]" caption="Business Travel" attribute="1" defaultMemberUniqueName="[Table_1].[Business Travel].[All]" allUniqueName="[Table_1].[Business Travel].[All]" dimensionUniqueName="[Table_1]" displayFolder="" count="2" memberValueDatatype="130" unbalanced="0"/>
    <cacheHierarchy uniqueName="[Table_1].[CF_age band]" caption="CF_age band" attribute="1" defaultMemberUniqueName="[Table_1].[CF_age band].[All]" allUniqueName="[Table_1].[CF_age band].[All]" dimensionUniqueName="[Table_1]" displayFolder="" count="2" memberValueDatatype="130" unbalanced="0"/>
    <cacheHierarchy uniqueName="[Table_1].[CF_attrition label]" caption="CF_attrition label" attribute="1" defaultMemberUniqueName="[Table_1].[CF_attrition label].[All]" allUniqueName="[Table_1].[CF_attrition label].[All]" dimensionUniqueName="[Table_1]" displayFolder="" count="2" memberValueDatatype="130" unbalanced="0"/>
    <cacheHierarchy uniqueName="[Table_1].[Department]" caption="Department" attribute="1" defaultMemberUniqueName="[Table_1].[Department].[All]" allUniqueName="[Table_1].[Department].[All]" dimensionUniqueName="[Table_1]" displayFolder="" count="2" memberValueDatatype="130" unbalanced="0"/>
    <cacheHierarchy uniqueName="[Table_1].[Education Field]" caption="Education Field" attribute="1" defaultMemberUniqueName="[Table_1].[Education Field].[All]" allUniqueName="[Table_1].[Education Field].[All]" dimensionUniqueName="[Table_1]" displayFolder="" count="2" memberValueDatatype="130" unbalanced="0">
      <fieldsUsage count="2">
        <fieldUsage x="-1"/>
        <fieldUsage x="2"/>
      </fieldsUsage>
    </cacheHierarchy>
    <cacheHierarchy uniqueName="[Table_1].[emp no]" caption="emp no" attribute="1" defaultMemberUniqueName="[Table_1].[emp no].[All]" allUniqueName="[Table_1].[emp no].[All]" dimensionUniqueName="[Table_1]" displayFolder="" count="2" memberValueDatatype="130" unbalanced="0"/>
    <cacheHierarchy uniqueName="[Table_1].[Employee Number]" caption="Employee Number" attribute="1" defaultMemberUniqueName="[Table_1].[Employee Number].[All]" allUniqueName="[Table_1].[Employee Number].[All]" dimensionUniqueName="[Table_1]" displayFolder="" count="2" memberValueDatatype="20" unbalanced="0"/>
    <cacheHierarchy uniqueName="[Table_1].[Gender]" caption="Gender" attribute="1" defaultMemberUniqueName="[Table_1].[Gender].[All]" allUniqueName="[Table_1].[Gender].[All]" dimensionUniqueName="[Table_1]" displayFolder="" count="2" memberValueDatatype="130" unbalanced="0"/>
    <cacheHierarchy uniqueName="[Table_1].[Job Role]" caption="Job Role" attribute="1" defaultMemberUniqueName="[Table_1].[Job Role].[All]" allUniqueName="[Table_1].[Job Role].[All]" dimensionUniqueName="[Table_1]" displayFolder="" count="2" memberValueDatatype="130" unbalanced="0"/>
    <cacheHierarchy uniqueName="[Table_1].[Marital Status]" caption="Marital Status" attribute="1" defaultMemberUniqueName="[Table_1].[Marital Status].[All]" allUniqueName="[Table_1].[Marital Status].[All]" dimensionUniqueName="[Table_1]" displayFolder="" count="2" memberValueDatatype="130" unbalanced="0">
      <fieldsUsage count="2">
        <fieldUsage x="-1"/>
        <fieldUsage x="1"/>
      </fieldsUsage>
    </cacheHierarchy>
    <cacheHierarchy uniqueName="[Table_1].[Over Time]" caption="Over Time" attribute="1" defaultMemberUniqueName="[Table_1].[Over Time].[All]" allUniqueName="[Table_1].[Over Time].[All]" dimensionUniqueName="[Table_1]" displayFolder="" count="2" memberValueDatatype="130" unbalanced="0"/>
    <cacheHierarchy uniqueName="[Table_1].[Over18]" caption="Over18" attribute="1" defaultMemberUniqueName="[Table_1].[Over18].[All]" allUniqueName="[Table_1].[Over18].[All]" dimensionUniqueName="[Table_1]" displayFolder="" count="2"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2" memberValueDatatype="20" unbalanced="0"/>
    <cacheHierarchy uniqueName="[Table_1].[-2]" caption="-2" attribute="1" defaultMemberUniqueName="[Table_1].[-2].[All]" allUniqueName="[Table_1].[-2].[All]" dimensionUniqueName="[Table_1]" displayFolder="" count="2" memberValueDatatype="20" unbalanced="0"/>
    <cacheHierarchy uniqueName="[Table_1].[0]" caption="0" attribute="1" defaultMemberUniqueName="[Table_1].[0].[All]" allUniqueName="[Table_1].[0].[All]" dimensionUniqueName="[Table_1]" displayFolder="" count="2" memberValueDatatype="20" unbalanced="0"/>
    <cacheHierarchy uniqueName="[Table_1].[Age]" caption="Age" attribute="1" defaultMemberUniqueName="[Table_1].[Age].[All]" allUniqueName="[Table_1].[Age].[All]" dimensionUniqueName="[Table_1]" displayFolder="" count="2" memberValueDatatype="20" unbalanced="0"/>
    <cacheHierarchy uniqueName="[Table_1].[CF_attrition count]" caption="CF_attrition count" attribute="1" defaultMemberUniqueName="[Table_1].[CF_attrition count].[All]" allUniqueName="[Table_1].[CF_attrition count].[All]" dimensionUniqueName="[Table_1]" displayFolder="" count="2" memberValueDatatype="20" unbalanced="0"/>
    <cacheHierarchy uniqueName="[Table_1].[CF_attrition counts]" caption="CF_attrition counts" attribute="1" defaultMemberUniqueName="[Table_1].[CF_attrition counts].[All]" allUniqueName="[Table_1].[CF_attrition counts].[All]" dimensionUniqueName="[Table_1]" displayFolder="" count="2" memberValueDatatype="20" unbalanced="0"/>
    <cacheHierarchy uniqueName="[Table_1].[CF_attrition rate]" caption="CF_attrition rate" attribute="1" defaultMemberUniqueName="[Table_1].[CF_attrition rate].[All]" allUniqueName="[Table_1].[CF_attrition rate].[All]" dimensionUniqueName="[Table_1]" displayFolder="" count="2" memberValueDatatype="20" unbalanced="0"/>
    <cacheHierarchy uniqueName="[Table_1].[CF_current Employee]" caption="CF_current Employee" attribute="1" defaultMemberUniqueName="[Table_1].[CF_current Employee].[All]" allUniqueName="[Table_1].[CF_current Employee].[All]" dimensionUniqueName="[Table_1]" displayFolder="" count="2" memberValueDatatype="20" unbalanced="0"/>
    <cacheHierarchy uniqueName="[Table_1].[Daily Rate]" caption="Daily Rate" attribute="1" defaultMemberUniqueName="[Table_1].[Daily Rate].[All]" allUniqueName="[Table_1].[Daily Rate].[All]" dimensionUniqueName="[Table_1]" displayFolder="" count="2" memberValueDatatype="20" unbalanced="0"/>
    <cacheHierarchy uniqueName="[Table_1].[Distance From Home]" caption="Distance From Home" attribute="1" defaultMemberUniqueName="[Table_1].[Distance From Home].[All]" allUniqueName="[Table_1].[Distance From Home].[All]" dimensionUniqueName="[Table_1]" displayFolder="" count="2" memberValueDatatype="20" unbalanced="0"/>
    <cacheHierarchy uniqueName="[Table_1].[Education]" caption="Education" attribute="1" defaultMemberUniqueName="[Table_1].[Education].[All]" allUniqueName="[Table_1].[Education].[All]" dimensionUniqueName="[Table_1]" displayFolder="" count="2" memberValueDatatype="130" unbalanced="0"/>
    <cacheHierarchy uniqueName="[Table_1].[Employee Count]" caption="Employee Count" attribute="1" defaultMemberUniqueName="[Table_1].[Employee Count].[All]" allUniqueName="[Table_1].[Employee Count].[All]" dimensionUniqueName="[Table_1]" displayFolder="" count="2"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2" memberValueDatatype="20" unbalanced="0"/>
    <cacheHierarchy uniqueName="[Table_1].[Hourly Rate]" caption="Hourly Rate" attribute="1" defaultMemberUniqueName="[Table_1].[Hourly Rate].[All]" allUniqueName="[Table_1].[Hourly Rate].[All]" dimensionUniqueName="[Table_1]" displayFolder="" count="2" memberValueDatatype="20" unbalanced="0"/>
    <cacheHierarchy uniqueName="[Table_1].[Job Involvement]" caption="Job Involvement" attribute="1" defaultMemberUniqueName="[Table_1].[Job Involvement].[All]" allUniqueName="[Table_1].[Job Involvement].[All]" dimensionUniqueName="[Table_1]" displayFolder="" count="2" memberValueDatatype="20" unbalanced="0"/>
    <cacheHierarchy uniqueName="[Table_1].[Job Level]" caption="Job Level" attribute="1" defaultMemberUniqueName="[Table_1].[Job Level].[All]" allUniqueName="[Table_1].[Job Level].[All]" dimensionUniqueName="[Table_1]" displayFolder="" count="2" memberValueDatatype="20" unbalanced="0"/>
    <cacheHierarchy uniqueName="[Table_1].[Job Satisfaction]" caption="Job Satisfaction" attribute="1" defaultMemberUniqueName="[Table_1].[Job Satisfaction].[All]" allUniqueName="[Table_1].[Job Satisfaction].[All]" dimensionUniqueName="[Table_1]" displayFolder="" count="2" memberValueDatatype="20" unbalanced="0"/>
    <cacheHierarchy uniqueName="[Table_1].[Monthly Income]" caption="Monthly Income" attribute="1" defaultMemberUniqueName="[Table_1].[Monthly Income].[All]" allUniqueName="[Table_1].[Monthly Income].[All]" dimensionUniqueName="[Table_1]" displayFolder="" count="2" memberValueDatatype="20" unbalanced="0"/>
    <cacheHierarchy uniqueName="[Table_1].[Monthly Rate]" caption="Monthly Rate" attribute="1" defaultMemberUniqueName="[Table_1].[Monthly Rate].[All]" allUniqueName="[Table_1].[Monthly Rate].[All]" dimensionUniqueName="[Table_1]" displayFolder="" count="2" memberValueDatatype="20" unbalanced="0"/>
    <cacheHierarchy uniqueName="[Table_1].[Num Companies Worked]" caption="Num Companies Worked" attribute="1" defaultMemberUniqueName="[Table_1].[Num Companies Worked].[All]" allUniqueName="[Table_1].[Num Companies Worked].[All]" dimensionUniqueName="[Table_1]" displayFolder="" count="2" memberValueDatatype="20" unbalanced="0"/>
    <cacheHierarchy uniqueName="[Table_1].[Percent Salary Hike]" caption="Percent Salary Hike" attribute="1" defaultMemberUniqueName="[Table_1].[Percent Salary Hike].[All]" allUniqueName="[Table_1].[Percent Salary Hike].[All]" dimensionUniqueName="[Table_1]" displayFolder="" count="2" memberValueDatatype="20" unbalanced="0"/>
    <cacheHierarchy uniqueName="[Table_1].[Performance Rating]" caption="Performance Rating" attribute="1" defaultMemberUniqueName="[Table_1].[Performance Rating].[All]" allUniqueName="[Table_1].[Performance Rating].[All]" dimensionUniqueName="[Table_1]" displayFolder="" count="2"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2" memberValueDatatype="20" unbalanced="0"/>
    <cacheHierarchy uniqueName="[Table_1].[Standard Hours]" caption="Standard Hours" attribute="1" defaultMemberUniqueName="[Table_1].[Standard Hours].[All]" allUniqueName="[Table_1].[Standard Hours].[All]" dimensionUniqueName="[Table_1]" displayFolder="" count="2" memberValueDatatype="20" unbalanced="0"/>
    <cacheHierarchy uniqueName="[Table_1].[Stock Option Level]" caption="Stock Option Level" attribute="1" defaultMemberUniqueName="[Table_1].[Stock Option Level].[All]" allUniqueName="[Table_1].[Stock Option Level].[All]" dimensionUniqueName="[Table_1]" displayFolder="" count="2" memberValueDatatype="20" unbalanced="0"/>
    <cacheHierarchy uniqueName="[Table_1].[Total Working Years]" caption="Total Working Years" attribute="1" defaultMemberUniqueName="[Table_1].[Total Working Years].[All]" allUniqueName="[Table_1].[Total Working Years].[All]" dimensionUniqueName="[Table_1]" displayFolder="" count="2" memberValueDatatype="20" unbalanced="0"/>
    <cacheHierarchy uniqueName="[Table_1].[Work Life Balance]" caption="Work Life Balance" attribute="1" defaultMemberUniqueName="[Table_1].[Work Life Balance].[All]" allUniqueName="[Table_1].[Work Life Balance].[All]" dimensionUniqueName="[Table_1]" displayFolder="" count="2" memberValueDatatype="20" unbalanced="0"/>
    <cacheHierarchy uniqueName="[Table_1].[Years At Company]" caption="Years At Company" attribute="1" defaultMemberUniqueName="[Table_1].[Years At Company].[All]" allUniqueName="[Table_1].[Years At Company].[All]" dimensionUniqueName="[Table_1]" displayFolder="" count="2" memberValueDatatype="20" unbalanced="0"/>
    <cacheHierarchy uniqueName="[Table_1].[Years In Current Role]" caption="Years In Current Role" attribute="1" defaultMemberUniqueName="[Table_1].[Years In Current Role].[All]" allUniqueName="[Table_1].[Years In Current Role].[All]" dimensionUniqueName="[Table_1]" displayFolder="" count="2"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2"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2"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Attrition]" caption="Count of Attrition" measure="1" displayFolder="" measureGroup="Table_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CF_attrition label]" caption="Count of CF_attrition label" measure="1" displayFolder="" measureGroup="Table_1"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Table_1"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Count of Job Satisfaction]" caption="Count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Table_1" count="0" hidden="1">
      <extLst>
        <ext xmlns:x15="http://schemas.microsoft.com/office/spreadsheetml/2010/11/main" uri="{B97F6D7D-B522-45F9-BDA1-12C45D357490}">
          <x15:cacheHierarchy aggregatedColumn="2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498171643521" backgroundQuery="1" createdVersion="7" refreshedVersion="7" minRefreshableVersion="3" recordCount="0" supportSubquery="1" supportAdvancedDrill="1" xr:uid="{D77A0DCD-1B46-448F-B5D1-B07D6D144D28}">
  <cacheSource type="external" connectionId="1"/>
  <cacheFields count="3">
    <cacheField name="[Table_1].[Job Role].[Job Role]" caption="Job Role" numFmtId="0" hierarchy="9" level="1">
      <sharedItems count="9">
        <s v="Healthcare Representative"/>
        <s v="Human Resources"/>
        <s v="Laboratory Technician"/>
        <s v="Manager"/>
        <s v="Manufacturing Director"/>
        <s v="Research Director"/>
        <s v="Research Scientist"/>
        <s v="Sales Executive"/>
        <s v="Sales Representative"/>
      </sharedItems>
    </cacheField>
    <cacheField name="[Measures].[Sum of CF_attrition count]" caption="Sum of CF_attrition count" numFmtId="0" hierarchy="50" level="32767"/>
    <cacheField name="[Table_1].[Education Field].[Education Field]" caption="Education Field" numFmtId="0" hierarchy="5" level="1">
      <sharedItems containsSemiMixedTypes="0" containsNonDate="0" containsString="0"/>
    </cacheField>
  </cacheFields>
  <cacheHierarchies count="56">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2" memberValueDatatype="130" unbalanced="0"/>
    <cacheHierarchy uniqueName="[Table_1].[Education Field]" caption="Education Field" attribute="1" defaultMemberUniqueName="[Table_1].[Education Field].[All]" allUniqueName="[Table_1].[Education Field].[All]" dimensionUniqueName="[Table_1]" displayFolder="" count="2" memberValueDatatype="130" unbalanced="0">
      <fieldsUsage count="2">
        <fieldUsage x="-1"/>
        <fieldUsage x="2"/>
      </fieldsUsage>
    </cacheHierarchy>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2" memberValueDatatype="130" unbalanced="0"/>
    <cacheHierarchy uniqueName="[Table_1].[Job Role]" caption="Job Role" attribute="1" defaultMemberUniqueName="[Table_1].[Job Role].[All]" allUniqueName="[Table_1].[Job Role].[All]" dimensionUniqueName="[Table_1]" displayFolder="" count="2" memberValueDatatype="130" unbalanced="0">
      <fieldsUsage count="2">
        <fieldUsage x="-1"/>
        <fieldUsage x="0"/>
      </fieldsUsage>
    </cacheHierarchy>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Attrition]" caption="Count of Attrition" measure="1" displayFolder="" measureGroup="Table_1" count="0" hidden="1">
      <extLst>
        <ext xmlns:x15="http://schemas.microsoft.com/office/spreadsheetml/2010/11/main" uri="{B97F6D7D-B522-45F9-BDA1-12C45D357490}">
          <x15:cacheHierarchy aggregatedColumn="0"/>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CF_attrition label]" caption="Count of CF_attrition label" measure="1" displayFolder="" measureGroup="Table_1"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Count of Job Satisfaction]" caption="Count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Table_1" count="0" hidden="1">
      <extLst>
        <ext xmlns:x15="http://schemas.microsoft.com/office/spreadsheetml/2010/11/main" uri="{B97F6D7D-B522-45F9-BDA1-12C45D357490}">
          <x15:cacheHierarchy aggregatedColumn="2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498172106483" backgroundQuery="1" createdVersion="7" refreshedVersion="7" minRefreshableVersion="3" recordCount="0" supportSubquery="1" supportAdvancedDrill="1" xr:uid="{51145BB5-69E8-4DC0-8BF3-27191F8D3A47}">
  <cacheSource type="external" connectionId="1"/>
  <cacheFields count="3">
    <cacheField name="[Table_1].[CF_age band].[CF_age band]" caption="CF_age band" numFmtId="0" hierarchy="2" level="1">
      <sharedItems count="5">
        <s v="25 - 34"/>
        <s v="35 - 44"/>
        <s v="45 - 54"/>
        <s v="Over 55"/>
        <s v="Under 25"/>
      </sharedItems>
    </cacheField>
    <cacheField name="[Measures].[Sum of CF_attrition count]" caption="Sum of CF_attrition count" numFmtId="0" hierarchy="50" level="32767"/>
    <cacheField name="[Table_1].[Education Field].[Education Field]" caption="Education Field" numFmtId="0" hierarchy="5" level="1">
      <sharedItems containsSemiMixedTypes="0" containsNonDate="0" containsString="0"/>
    </cacheField>
  </cacheFields>
  <cacheHierarchies count="56">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2" memberValueDatatype="130" unbalanced="0">
      <fieldsUsage count="2">
        <fieldUsage x="-1"/>
        <fieldUsage x="0"/>
      </fieldsUsage>
    </cacheHierarchy>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2" memberValueDatatype="130" unbalanced="0"/>
    <cacheHierarchy uniqueName="[Table_1].[Education Field]" caption="Education Field" attribute="1" defaultMemberUniqueName="[Table_1].[Education Field].[All]" allUniqueName="[Table_1].[Education Field].[All]" dimensionUniqueName="[Table_1]" displayFolder="" count="2" memberValueDatatype="130" unbalanced="0">
      <fieldsUsage count="2">
        <fieldUsage x="-1"/>
        <fieldUsage x="2"/>
      </fieldsUsage>
    </cacheHierarchy>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2" memberValueDatatype="130" unbalanced="0"/>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Attrition]" caption="Count of Attrition" measure="1" displayFolder="" measureGroup="Table_1" count="0" hidden="1">
      <extLst>
        <ext xmlns:x15="http://schemas.microsoft.com/office/spreadsheetml/2010/11/main" uri="{B97F6D7D-B522-45F9-BDA1-12C45D357490}">
          <x15:cacheHierarchy aggregatedColumn="0"/>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CF_attrition label]" caption="Count of CF_attrition label" measure="1" displayFolder="" measureGroup="Table_1"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Count of Job Satisfaction]" caption="Count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Table_1" count="0" hidden="1">
      <extLst>
        <ext xmlns:x15="http://schemas.microsoft.com/office/spreadsheetml/2010/11/main" uri="{B97F6D7D-B522-45F9-BDA1-12C45D357490}">
          <x15:cacheHierarchy aggregatedColumn="2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498172685184" backgroundQuery="1" createdVersion="7" refreshedVersion="7" minRefreshableVersion="3" recordCount="0" supportSubquery="1" supportAdvancedDrill="1" xr:uid="{DDCB9E64-9D53-42BB-8D9F-23316ACC2053}">
  <cacheSource type="external" connectionId="1"/>
  <cacheFields count="3">
    <cacheField name="[Table_1].[Department].[Department]" caption="Department" numFmtId="0" hierarchy="4" level="1">
      <sharedItems count="3">
        <s v="HR"/>
        <s v="R&amp;D"/>
        <s v="Sales"/>
      </sharedItems>
    </cacheField>
    <cacheField name="[Measures].[Sum of CF_attrition count]" caption="Sum of CF_attrition count" numFmtId="0" hierarchy="50" level="32767"/>
    <cacheField name="[Table_1].[Education Field].[Education Field]" caption="Education Field" numFmtId="0" hierarchy="5" level="1">
      <sharedItems containsSemiMixedTypes="0" containsNonDate="0" containsString="0"/>
    </cacheField>
  </cacheFields>
  <cacheHierarchies count="56">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2" memberValueDatatype="130" unbalanced="0">
      <fieldsUsage count="2">
        <fieldUsage x="-1"/>
        <fieldUsage x="0"/>
      </fieldsUsage>
    </cacheHierarchy>
    <cacheHierarchy uniqueName="[Table_1].[Education Field]" caption="Education Field" attribute="1" defaultMemberUniqueName="[Table_1].[Education Field].[All]" allUniqueName="[Table_1].[Education Field].[All]" dimensionUniqueName="[Table_1]" displayFolder="" count="2" memberValueDatatype="130" unbalanced="0">
      <fieldsUsage count="2">
        <fieldUsage x="-1"/>
        <fieldUsage x="2"/>
      </fieldsUsage>
    </cacheHierarchy>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2" memberValueDatatype="130" unbalanced="0"/>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Attrition]" caption="Count of Attrition" measure="1" displayFolder="" measureGroup="Table_1" count="0" hidden="1">
      <extLst>
        <ext xmlns:x15="http://schemas.microsoft.com/office/spreadsheetml/2010/11/main" uri="{B97F6D7D-B522-45F9-BDA1-12C45D357490}">
          <x15:cacheHierarchy aggregatedColumn="0"/>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CF_attrition label]" caption="Count of CF_attrition label" measure="1" displayFolder="" measureGroup="Table_1"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Count of Job Satisfaction]" caption="Count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Table_1" count="0" hidden="1">
      <extLst>
        <ext xmlns:x15="http://schemas.microsoft.com/office/spreadsheetml/2010/11/main" uri="{B97F6D7D-B522-45F9-BDA1-12C45D357490}">
          <x15:cacheHierarchy aggregatedColumn="2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49817337963" backgroundQuery="1" createdVersion="7" refreshedVersion="7" minRefreshableVersion="3" recordCount="0" supportSubquery="1" supportAdvancedDrill="1" xr:uid="{FD21DB78-7A61-41DB-9FFE-E97D230EFD22}">
  <cacheSource type="external" connectionId="1"/>
  <cacheFields count="3">
    <cacheField name="[Table_1].[Education].[Education]" caption="Education" numFmtId="0" hierarchy="23" level="1">
      <sharedItems count="5">
        <s v="Associates Degree"/>
        <s v="Bachelor's Degree"/>
        <s v="Doctoral Degree"/>
        <s v="High School"/>
        <s v="Master's Degree"/>
      </sharedItems>
    </cacheField>
    <cacheField name="[Measures].[Sum of CF_attrition count]" caption="Sum of CF_attrition count" numFmtId="0" hierarchy="50" level="32767"/>
    <cacheField name="[Table_1].[Education Field].[Education Field]" caption="Education Field" numFmtId="0" hierarchy="5" level="1">
      <sharedItems containsSemiMixedTypes="0" containsNonDate="0" containsString="0"/>
    </cacheField>
  </cacheFields>
  <cacheHierarchies count="56">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2" memberValueDatatype="130" unbalanced="0"/>
    <cacheHierarchy uniqueName="[Table_1].[Education Field]" caption="Education Field" attribute="1" defaultMemberUniqueName="[Table_1].[Education Field].[All]" allUniqueName="[Table_1].[Education Field].[All]" dimensionUniqueName="[Table_1]" displayFolder="" count="2" memberValueDatatype="130" unbalanced="0">
      <fieldsUsage count="2">
        <fieldUsage x="-1"/>
        <fieldUsage x="2"/>
      </fieldsUsage>
    </cacheHierarchy>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2" memberValueDatatype="130" unbalanced="0"/>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2" memberValueDatatype="130" unbalanced="0">
      <fieldsUsage count="2">
        <fieldUsage x="-1"/>
        <fieldUsage x="0"/>
      </fieldsUsage>
    </cacheHierarchy>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Attrition]" caption="Count of Attrition" measure="1" displayFolder="" measureGroup="Table_1" count="0" hidden="1">
      <extLst>
        <ext xmlns:x15="http://schemas.microsoft.com/office/spreadsheetml/2010/11/main" uri="{B97F6D7D-B522-45F9-BDA1-12C45D357490}">
          <x15:cacheHierarchy aggregatedColumn="0"/>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CF_attrition label]" caption="Count of CF_attrition label" measure="1" displayFolder="" measureGroup="Table_1"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Count of Job Satisfaction]" caption="Count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Table_1" count="0" hidden="1">
      <extLst>
        <ext xmlns:x15="http://schemas.microsoft.com/office/spreadsheetml/2010/11/main" uri="{B97F6D7D-B522-45F9-BDA1-12C45D357490}">
          <x15:cacheHierarchy aggregatedColumn="2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498173842592" backgroundQuery="1" createdVersion="7" refreshedVersion="7" minRefreshableVersion="3" recordCount="0" supportSubquery="1" supportAdvancedDrill="1" xr:uid="{331EE114-15E7-482E-B97F-066CADD581E6}">
  <cacheSource type="external" connectionId="1"/>
  <cacheFields count="3">
    <cacheField name="[Table_1].[Gender].[Gender]" caption="Gender" numFmtId="0" hierarchy="8" level="1">
      <sharedItems count="2">
        <s v="Female"/>
        <s v="Male"/>
      </sharedItems>
    </cacheField>
    <cacheField name="[Measures].[Count of Employee Number]" caption="Count of Employee Number" numFmtId="0" hierarchy="48" level="32767"/>
    <cacheField name="[Table_1].[Education Field].[Education Field]" caption="Education Field" numFmtId="0" hierarchy="5" level="1">
      <sharedItems containsSemiMixedTypes="0" containsNonDate="0" containsString="0"/>
    </cacheField>
  </cacheFields>
  <cacheHierarchies count="56">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2" memberValueDatatype="130" unbalanced="0"/>
    <cacheHierarchy uniqueName="[Table_1].[Education Field]" caption="Education Field" attribute="1" defaultMemberUniqueName="[Table_1].[Education Field].[All]" allUniqueName="[Table_1].[Education Field].[All]" dimensionUniqueName="[Table_1]" displayFolder="" count="2" memberValueDatatype="130" unbalanced="0">
      <fieldsUsage count="2">
        <fieldUsage x="-1"/>
        <fieldUsage x="2"/>
      </fieldsUsage>
    </cacheHierarchy>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2" memberValueDatatype="130" unbalanced="0">
      <fieldsUsage count="2">
        <fieldUsage x="-1"/>
        <fieldUsage x="0"/>
      </fieldsUsage>
    </cacheHierarchy>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Attrition]" caption="Count of Attrition" measure="1" displayFolder="" measureGroup="Table_1" count="0" hidden="1">
      <extLst>
        <ext xmlns:x15="http://schemas.microsoft.com/office/spreadsheetml/2010/11/main" uri="{B97F6D7D-B522-45F9-BDA1-12C45D357490}">
          <x15:cacheHierarchy aggregatedColumn="0"/>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CF_attrition label]" caption="Count of CF_attrition label" measure="1" displayFolder="" measureGroup="Table_1"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Table_1"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Count of Job Satisfaction]" caption="Count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Table_1" count="0" hidden="1">
      <extLst>
        <ext xmlns:x15="http://schemas.microsoft.com/office/spreadsheetml/2010/11/main" uri="{B97F6D7D-B522-45F9-BDA1-12C45D357490}">
          <x15:cacheHierarchy aggregatedColumn="2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498174189815" backgroundQuery="1" createdVersion="7" refreshedVersion="7" minRefreshableVersion="3" recordCount="0" supportSubquery="1" supportAdvancedDrill="1" xr:uid="{18FCC0B0-28D9-41CD-B154-741498011BEA}">
  <cacheSource type="external" connectionId="1"/>
  <cacheFields count="2">
    <cacheField name="[Measures].[Average of Job Satisfaction]" caption="Average of Job Satisfaction" numFmtId="0" hierarchy="55" level="32767"/>
    <cacheField name="[Table_1].[Education Field].[Education Field]" caption="Education Field" numFmtId="0" hierarchy="5" level="1">
      <sharedItems containsSemiMixedTypes="0" containsNonDate="0" containsString="0"/>
    </cacheField>
  </cacheFields>
  <cacheHierarchies count="56">
    <cacheHierarchy uniqueName="[Table_1].[Attrition]" caption="Attrition" attribute="1" defaultMemberUniqueName="[Table_1].[Attrition].[All]" allUniqueName="[Table_1].[Attrition].[All]" dimensionUniqueName="[Table_1]" displayFolder="" count="2" memberValueDatatype="130" unbalanced="0"/>
    <cacheHierarchy uniqueName="[Table_1].[Business Travel]" caption="Business Travel" attribute="1" defaultMemberUniqueName="[Table_1].[Business Travel].[All]" allUniqueName="[Table_1].[Business Travel].[All]" dimensionUniqueName="[Table_1]" displayFolder="" count="2" memberValueDatatype="130" unbalanced="0"/>
    <cacheHierarchy uniqueName="[Table_1].[CF_age band]" caption="CF_age band" attribute="1" defaultMemberUniqueName="[Table_1].[CF_age band].[All]" allUniqueName="[Table_1].[CF_age band].[All]" dimensionUniqueName="[Table_1]" displayFolder="" count="2" memberValueDatatype="130" unbalanced="0"/>
    <cacheHierarchy uniqueName="[Table_1].[CF_attrition label]" caption="CF_attrition label" attribute="1" defaultMemberUniqueName="[Table_1].[CF_attrition label].[All]" allUniqueName="[Table_1].[CF_attrition label].[All]" dimensionUniqueName="[Table_1]" displayFolder="" count="2" memberValueDatatype="130" unbalanced="0"/>
    <cacheHierarchy uniqueName="[Table_1].[Department]" caption="Department" attribute="1" defaultMemberUniqueName="[Table_1].[Department].[All]" allUniqueName="[Table_1].[Department].[All]" dimensionUniqueName="[Table_1]" displayFolder="" count="2" memberValueDatatype="130" unbalanced="0"/>
    <cacheHierarchy uniqueName="[Table_1].[Education Field]" caption="Education Field" attribute="1" defaultMemberUniqueName="[Table_1].[Education Field].[All]" allUniqueName="[Table_1].[Education Field].[All]" dimensionUniqueName="[Table_1]" displayFolder="" count="2" memberValueDatatype="130" unbalanced="0">
      <fieldsUsage count="2">
        <fieldUsage x="-1"/>
        <fieldUsage x="1"/>
      </fieldsUsage>
    </cacheHierarchy>
    <cacheHierarchy uniqueName="[Table_1].[emp no]" caption="emp no" attribute="1" defaultMemberUniqueName="[Table_1].[emp no].[All]" allUniqueName="[Table_1].[emp no].[All]" dimensionUniqueName="[Table_1]" displayFolder="" count="2" memberValueDatatype="130" unbalanced="0"/>
    <cacheHierarchy uniqueName="[Table_1].[Employee Number]" caption="Employee Number" attribute="1" defaultMemberUniqueName="[Table_1].[Employee Number].[All]" allUniqueName="[Table_1].[Employee Number].[All]" dimensionUniqueName="[Table_1]" displayFolder="" count="2" memberValueDatatype="20" unbalanced="0"/>
    <cacheHierarchy uniqueName="[Table_1].[Gender]" caption="Gender" attribute="1" defaultMemberUniqueName="[Table_1].[Gender].[All]" allUniqueName="[Table_1].[Gender].[All]" dimensionUniqueName="[Table_1]" displayFolder="" count="2" memberValueDatatype="130" unbalanced="0"/>
    <cacheHierarchy uniqueName="[Table_1].[Job Role]" caption="Job Role" attribute="1" defaultMemberUniqueName="[Table_1].[Job Role].[All]" allUniqueName="[Table_1].[Job Role].[All]" dimensionUniqueName="[Table_1]" displayFolder="" count="2" memberValueDatatype="130" unbalanced="0"/>
    <cacheHierarchy uniqueName="[Table_1].[Marital Status]" caption="Marital Status" attribute="1" defaultMemberUniqueName="[Table_1].[Marital Status].[All]" allUniqueName="[Table_1].[Marital Status].[All]" dimensionUniqueName="[Table_1]" displayFolder="" count="2" memberValueDatatype="130" unbalanced="0"/>
    <cacheHierarchy uniqueName="[Table_1].[Over Time]" caption="Over Time" attribute="1" defaultMemberUniqueName="[Table_1].[Over Time].[All]" allUniqueName="[Table_1].[Over Time].[All]" dimensionUniqueName="[Table_1]" displayFolder="" count="2" memberValueDatatype="130" unbalanced="0"/>
    <cacheHierarchy uniqueName="[Table_1].[Over18]" caption="Over18" attribute="1" defaultMemberUniqueName="[Table_1].[Over18].[All]" allUniqueName="[Table_1].[Over18].[All]" dimensionUniqueName="[Table_1]" displayFolder="" count="2"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2" memberValueDatatype="20" unbalanced="0"/>
    <cacheHierarchy uniqueName="[Table_1].[-2]" caption="-2" attribute="1" defaultMemberUniqueName="[Table_1].[-2].[All]" allUniqueName="[Table_1].[-2].[All]" dimensionUniqueName="[Table_1]" displayFolder="" count="2" memberValueDatatype="20" unbalanced="0"/>
    <cacheHierarchy uniqueName="[Table_1].[0]" caption="0" attribute="1" defaultMemberUniqueName="[Table_1].[0].[All]" allUniqueName="[Table_1].[0].[All]" dimensionUniqueName="[Table_1]" displayFolder="" count="2" memberValueDatatype="20" unbalanced="0"/>
    <cacheHierarchy uniqueName="[Table_1].[Age]" caption="Age" attribute="1" defaultMemberUniqueName="[Table_1].[Age].[All]" allUniqueName="[Table_1].[Age].[All]" dimensionUniqueName="[Table_1]" displayFolder="" count="2" memberValueDatatype="20" unbalanced="0"/>
    <cacheHierarchy uniqueName="[Table_1].[CF_attrition count]" caption="CF_attrition count" attribute="1" defaultMemberUniqueName="[Table_1].[CF_attrition count].[All]" allUniqueName="[Table_1].[CF_attrition count].[All]" dimensionUniqueName="[Table_1]" displayFolder="" count="2" memberValueDatatype="20" unbalanced="0"/>
    <cacheHierarchy uniqueName="[Table_1].[CF_attrition counts]" caption="CF_attrition counts" attribute="1" defaultMemberUniqueName="[Table_1].[CF_attrition counts].[All]" allUniqueName="[Table_1].[CF_attrition counts].[All]" dimensionUniqueName="[Table_1]" displayFolder="" count="2" memberValueDatatype="20" unbalanced="0"/>
    <cacheHierarchy uniqueName="[Table_1].[CF_attrition rate]" caption="CF_attrition rate" attribute="1" defaultMemberUniqueName="[Table_1].[CF_attrition rate].[All]" allUniqueName="[Table_1].[CF_attrition rate].[All]" dimensionUniqueName="[Table_1]" displayFolder="" count="2" memberValueDatatype="20" unbalanced="0"/>
    <cacheHierarchy uniqueName="[Table_1].[CF_current Employee]" caption="CF_current Employee" attribute="1" defaultMemberUniqueName="[Table_1].[CF_current Employee].[All]" allUniqueName="[Table_1].[CF_current Employee].[All]" dimensionUniqueName="[Table_1]" displayFolder="" count="2" memberValueDatatype="20" unbalanced="0"/>
    <cacheHierarchy uniqueName="[Table_1].[Daily Rate]" caption="Daily Rate" attribute="1" defaultMemberUniqueName="[Table_1].[Daily Rate].[All]" allUniqueName="[Table_1].[Daily Rate].[All]" dimensionUniqueName="[Table_1]" displayFolder="" count="2" memberValueDatatype="20" unbalanced="0"/>
    <cacheHierarchy uniqueName="[Table_1].[Distance From Home]" caption="Distance From Home" attribute="1" defaultMemberUniqueName="[Table_1].[Distance From Home].[All]" allUniqueName="[Table_1].[Distance From Home].[All]" dimensionUniqueName="[Table_1]" displayFolder="" count="2" memberValueDatatype="20" unbalanced="0"/>
    <cacheHierarchy uniqueName="[Table_1].[Education]" caption="Education" attribute="1" defaultMemberUniqueName="[Table_1].[Education].[All]" allUniqueName="[Table_1].[Education].[All]" dimensionUniqueName="[Table_1]" displayFolder="" count="2" memberValueDatatype="130" unbalanced="0"/>
    <cacheHierarchy uniqueName="[Table_1].[Employee Count]" caption="Employee Count" attribute="1" defaultMemberUniqueName="[Table_1].[Employee Count].[All]" allUniqueName="[Table_1].[Employee Count].[All]" dimensionUniqueName="[Table_1]" displayFolder="" count="2"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2" memberValueDatatype="20" unbalanced="0"/>
    <cacheHierarchy uniqueName="[Table_1].[Hourly Rate]" caption="Hourly Rate" attribute="1" defaultMemberUniqueName="[Table_1].[Hourly Rate].[All]" allUniqueName="[Table_1].[Hourly Rate].[All]" dimensionUniqueName="[Table_1]" displayFolder="" count="2" memberValueDatatype="20" unbalanced="0"/>
    <cacheHierarchy uniqueName="[Table_1].[Job Involvement]" caption="Job Involvement" attribute="1" defaultMemberUniqueName="[Table_1].[Job Involvement].[All]" allUniqueName="[Table_1].[Job Involvement].[All]" dimensionUniqueName="[Table_1]" displayFolder="" count="2" memberValueDatatype="20" unbalanced="0"/>
    <cacheHierarchy uniqueName="[Table_1].[Job Level]" caption="Job Level" attribute="1" defaultMemberUniqueName="[Table_1].[Job Level].[All]" allUniqueName="[Table_1].[Job Level].[All]" dimensionUniqueName="[Table_1]" displayFolder="" count="2" memberValueDatatype="20" unbalanced="0"/>
    <cacheHierarchy uniqueName="[Table_1].[Job Satisfaction]" caption="Job Satisfaction" attribute="1" defaultMemberUniqueName="[Table_1].[Job Satisfaction].[All]" allUniqueName="[Table_1].[Job Satisfaction].[All]" dimensionUniqueName="[Table_1]" displayFolder="" count="2" memberValueDatatype="20" unbalanced="0"/>
    <cacheHierarchy uniqueName="[Table_1].[Monthly Income]" caption="Monthly Income" attribute="1" defaultMemberUniqueName="[Table_1].[Monthly Income].[All]" allUniqueName="[Table_1].[Monthly Income].[All]" dimensionUniqueName="[Table_1]" displayFolder="" count="2" memberValueDatatype="20" unbalanced="0"/>
    <cacheHierarchy uniqueName="[Table_1].[Monthly Rate]" caption="Monthly Rate" attribute="1" defaultMemberUniqueName="[Table_1].[Monthly Rate].[All]" allUniqueName="[Table_1].[Monthly Rate].[All]" dimensionUniqueName="[Table_1]" displayFolder="" count="2" memberValueDatatype="20" unbalanced="0"/>
    <cacheHierarchy uniqueName="[Table_1].[Num Companies Worked]" caption="Num Companies Worked" attribute="1" defaultMemberUniqueName="[Table_1].[Num Companies Worked].[All]" allUniqueName="[Table_1].[Num Companies Worked].[All]" dimensionUniqueName="[Table_1]" displayFolder="" count="2" memberValueDatatype="20" unbalanced="0"/>
    <cacheHierarchy uniqueName="[Table_1].[Percent Salary Hike]" caption="Percent Salary Hike" attribute="1" defaultMemberUniqueName="[Table_1].[Percent Salary Hike].[All]" allUniqueName="[Table_1].[Percent Salary Hike].[All]" dimensionUniqueName="[Table_1]" displayFolder="" count="2" memberValueDatatype="20" unbalanced="0"/>
    <cacheHierarchy uniqueName="[Table_1].[Performance Rating]" caption="Performance Rating" attribute="1" defaultMemberUniqueName="[Table_1].[Performance Rating].[All]" allUniqueName="[Table_1].[Performance Rating].[All]" dimensionUniqueName="[Table_1]" displayFolder="" count="2"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2" memberValueDatatype="20" unbalanced="0"/>
    <cacheHierarchy uniqueName="[Table_1].[Standard Hours]" caption="Standard Hours" attribute="1" defaultMemberUniqueName="[Table_1].[Standard Hours].[All]" allUniqueName="[Table_1].[Standard Hours].[All]" dimensionUniqueName="[Table_1]" displayFolder="" count="2" memberValueDatatype="20" unbalanced="0"/>
    <cacheHierarchy uniqueName="[Table_1].[Stock Option Level]" caption="Stock Option Level" attribute="1" defaultMemberUniqueName="[Table_1].[Stock Option Level].[All]" allUniqueName="[Table_1].[Stock Option Level].[All]" dimensionUniqueName="[Table_1]" displayFolder="" count="2" memberValueDatatype="20" unbalanced="0"/>
    <cacheHierarchy uniqueName="[Table_1].[Total Working Years]" caption="Total Working Years" attribute="1" defaultMemberUniqueName="[Table_1].[Total Working Years].[All]" allUniqueName="[Table_1].[Total Working Years].[All]" dimensionUniqueName="[Table_1]" displayFolder="" count="2" memberValueDatatype="20" unbalanced="0"/>
    <cacheHierarchy uniqueName="[Table_1].[Work Life Balance]" caption="Work Life Balance" attribute="1" defaultMemberUniqueName="[Table_1].[Work Life Balance].[All]" allUniqueName="[Table_1].[Work Life Balance].[All]" dimensionUniqueName="[Table_1]" displayFolder="" count="2" memberValueDatatype="20" unbalanced="0"/>
    <cacheHierarchy uniqueName="[Table_1].[Years At Company]" caption="Years At Company" attribute="1" defaultMemberUniqueName="[Table_1].[Years At Company].[All]" allUniqueName="[Table_1].[Years At Company].[All]" dimensionUniqueName="[Table_1]" displayFolder="" count="2" memberValueDatatype="20" unbalanced="0"/>
    <cacheHierarchy uniqueName="[Table_1].[Years In Current Role]" caption="Years In Current Role" attribute="1" defaultMemberUniqueName="[Table_1].[Years In Current Role].[All]" allUniqueName="[Table_1].[Years In Current Role].[All]" dimensionUniqueName="[Table_1]" displayFolder="" count="2"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2"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2"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Attrition]" caption="Count of Attrition" measure="1" displayFolder="" measureGroup="Table_1" count="0" hidden="1">
      <extLst>
        <ext xmlns:x15="http://schemas.microsoft.com/office/spreadsheetml/2010/11/main" uri="{B97F6D7D-B522-45F9-BDA1-12C45D357490}">
          <x15:cacheHierarchy aggregatedColumn="0"/>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CF_attrition label]" caption="Count of CF_attrition label" measure="1" displayFolder="" measureGroup="Table_1"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Table_1"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Count of Job Satisfaction]" caption="Count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Table_1" count="0" oneField="1" hidden="1">
      <fieldsUsage count="1">
        <fieldUsage x="0"/>
      </fieldsUsage>
      <extLst>
        <ext xmlns:x15="http://schemas.microsoft.com/office/spreadsheetml/2010/11/main" uri="{B97F6D7D-B522-45F9-BDA1-12C45D357490}">
          <x15:cacheHierarchy aggregatedColumn="2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5.498174652777" backgroundQuery="1" createdVersion="7" refreshedVersion="7" minRefreshableVersion="3" recordCount="0" supportSubquery="1" supportAdvancedDrill="1" xr:uid="{13249DA0-C70F-4F64-B911-05E5CC66D641}">
  <cacheSource type="external" connectionId="1"/>
  <cacheFields count="4">
    <cacheField name="[Measures].[Count of Employee Number]" caption="Count of Employee Number" numFmtId="0" hierarchy="48" level="32767"/>
    <cacheField name="[Measures].[Sum of CF_attrition count]" caption="Sum of CF_attrition count" numFmtId="0" hierarchy="50" level="32767"/>
    <cacheField name="[Measures].[Average of Age]" caption="Average of Age" numFmtId="0" hierarchy="52" level="32767"/>
    <cacheField name="[Table_1].[Education Field].[Education Field]" caption="Education Field" numFmtId="0" hierarchy="5" level="1">
      <sharedItems containsSemiMixedTypes="0" containsNonDate="0" containsString="0"/>
    </cacheField>
  </cacheFields>
  <cacheHierarchies count="56">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2" memberValueDatatype="130" unbalanced="0"/>
    <cacheHierarchy uniqueName="[Table_1].[Education Field]" caption="Education Field" attribute="1" defaultMemberUniqueName="[Table_1].[Education Field].[All]" allUniqueName="[Table_1].[Education Field].[All]" dimensionUniqueName="[Table_1]" displayFolder="" count="2" memberValueDatatype="130" unbalanced="0">
      <fieldsUsage count="2">
        <fieldUsage x="-1"/>
        <fieldUsage x="3"/>
      </fieldsUsage>
    </cacheHierarchy>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2" memberValueDatatype="130" unbalanced="0"/>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Attrition]" caption="Count of Attrition" measure="1" displayFolder="" measureGroup="Table_1" count="0" hidden="1">
      <extLst>
        <ext xmlns:x15="http://schemas.microsoft.com/office/spreadsheetml/2010/11/main" uri="{B97F6D7D-B522-45F9-BDA1-12C45D357490}">
          <x15:cacheHierarchy aggregatedColumn="0"/>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CF_attrition label]" caption="Count of CF_attrition label" measure="1" displayFolder="" measureGroup="Table_1"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Count of Job Satisfaction]" caption="Count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Table_1" count="0" hidden="1">
      <extLst>
        <ext xmlns:x15="http://schemas.microsoft.com/office/spreadsheetml/2010/11/main" uri="{B97F6D7D-B522-45F9-BDA1-12C45D357490}">
          <x15:cacheHierarchy aggregatedColumn="2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2.691630439818" backgroundQuery="1" createdVersion="3" refreshedVersion="7" minRefreshableVersion="3" recordCount="0" supportSubquery="1" supportAdvancedDrill="1" xr:uid="{486F6745-77C9-4002-83F5-602A144921CF}">
  <cacheSource type="external" connectionId="1">
    <extLst>
      <ext xmlns:x14="http://schemas.microsoft.com/office/spreadsheetml/2009/9/main" uri="{F057638F-6D5F-4e77-A914-E7F072B9BCA8}">
        <x14:sourceConnection name="ThisWorkbookDataModel"/>
      </ext>
    </extLst>
  </cacheSource>
  <cacheFields count="0"/>
  <cacheHierarchies count="53">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2" memberValueDatatype="130" unbalanced="0"/>
    <cacheHierarchy uniqueName="[Table_1].[Education Field]" caption="Education Field" attribute="1" defaultMemberUniqueName="[Table_1].[Education Field].[All]" allUniqueName="[Table_1].[Education Field].[All]" dimensionUniqueName="[Table_1]" displayFolder="" count="2" memberValueDatatype="130" unbalanced="0"/>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2" memberValueDatatype="130" unbalanced="0"/>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Attrition]" caption="Count of Attrition" measure="1" displayFolder="" measureGroup="Table_1" count="0" hidden="1">
      <extLst>
        <ext xmlns:x15="http://schemas.microsoft.com/office/spreadsheetml/2010/11/main" uri="{B97F6D7D-B522-45F9-BDA1-12C45D357490}">
          <x15:cacheHierarchy aggregatedColumn="0"/>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CF_attrition label]" caption="Count of CF_attrition label" measure="1" displayFolder="" measureGroup="Table_1"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Table_1"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6673937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758F52-EAC3-4C83-B633-532B8E018522}" name="RATING" cacheId="137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Job Satisfaction" fld="0" subtotal="average" baseField="0" baseItem="0" numFmtId="164"/>
  </dataFields>
  <formats count="2">
    <format dxfId="8">
      <pivotArea outline="0" collapsedLevelsAreSubtotals="1" fieldPosition="0"/>
    </format>
    <format dxfId="7">
      <pivotArea dataOnly="0" labelOnly="1" outline="0" axis="axisValues" fieldPosition="0"/>
    </format>
  </formats>
  <pivotHierarchies count="56">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Job Satisfaction"/>
    <pivotHierarchy dragToData="1" caption="Average of Job Satisfaction"/>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 (1).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BEB62E-7B52-4F91-8A3E-5186C2F94535}" name="KPI" cacheId="138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C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CF_attrition count" fld="1" baseField="0" baseItem="0"/>
    <dataField name="Average of Age" fld="2" subtotal="average" baseField="0" baseItem="1"/>
    <dataField name="Count of Employee Number" fld="0" subtotal="count" baseField="0" baseItem="0"/>
  </dataFields>
  <formats count="2">
    <format dxfId="6">
      <pivotArea dataOnly="0" labelOnly="1" outline="0" axis="axisValues" fieldPosition="0"/>
    </format>
    <format dxfId="5">
      <pivotArea dataOnly="0" labelOnly="1" outline="0" fieldPosition="0">
        <references count="1">
          <reference field="4294967294" count="3">
            <x v="0"/>
            <x v="1"/>
            <x v="2"/>
          </reference>
        </references>
      </pivotArea>
    </format>
  </formats>
  <pivotHierarchies count="56">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Employee Number"/>
    <pivotHierarchy dragToData="1"/>
    <pivotHierarchy dragToData="1"/>
    <pivotHierarchy dragToData="1"/>
    <pivotHierarchy dragToData="1" caption="Average of Age"/>
    <pivotHierarchy dragToData="1"/>
    <pivotHierarchy dragToData="1"/>
    <pivotHierarchy dragToData="1"/>
  </pivotHierarchies>
  <pivotTableStyleInfo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 (1).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EC331C-3E70-4713-B10B-3E5E116DD6B3}" name=" GENDER" cacheId="137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Employee Number" fld="1" subtotal="count" baseField="0" baseItem="1"/>
  </dataFields>
  <formats count="1">
    <format dxfId="4">
      <pivotArea dataOnly="0" grandRow="1" fieldPosition="0"/>
    </format>
  </formats>
  <pivotHierarchies count="56">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 (1).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20127D-8775-44B8-9A7B-A7145FE694F6}" name="EDUCATION BY ATTRITION" cacheId="137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B9" firstHeaderRow="1" firstDataRow="1" firstDataCol="1"/>
  <pivotFields count="3">
    <pivotField axis="axisRow" allDrilled="1" subtotalTop="0" showAll="0"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3"/>
    </i>
    <i>
      <x/>
    </i>
    <i>
      <x v="4"/>
    </i>
    <i>
      <x v="1"/>
    </i>
    <i t="grand">
      <x/>
    </i>
  </rowItems>
  <colItems count="1">
    <i/>
  </colItems>
  <dataFields count="1">
    <dataField name="Sum of CF_attrition coun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 (1).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BCC35A-B331-4FDF-9D78-E66F5C79A49C}" name=" ATTRITION BY JOB ROLE" cacheId="136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Sum of CF_attrition count" fld="1" baseField="0" baseItem="0"/>
  </dataFields>
  <pivotHierarchies count="56">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 (1).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9185C3-365E-4555-9035-4288E0CCD272}" name="DEPARTMENT WISE ATTRITION" cacheId="13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CF_attrition count" fld="1" showDataAs="percentOfTotal" baseField="0" baseItem="0" numFmtId="10"/>
  </dataFields>
  <formats count="1">
    <format dxfId="3">
      <pivotArea collapsedLevelsAreSubtotals="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56">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 (1).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3EB0EC-1779-4215-AEF8-6D109F8D1B9A}" name="ATTRITION BY AGE GROUP" cacheId="13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G5" firstHeaderRow="1" firstDataRow="2" firstDataCol="1"/>
  <pivotFields count="3">
    <pivotField axis="axisCol" allDrilled="1" subtotalTop="0" showAll="0"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Fields count="1">
    <field x="0"/>
  </colFields>
  <colItems count="6">
    <i>
      <x/>
    </i>
    <i>
      <x v="1"/>
    </i>
    <i>
      <x v="4"/>
    </i>
    <i>
      <x v="2"/>
    </i>
    <i>
      <x v="3"/>
    </i>
    <i t="grand">
      <x/>
    </i>
  </colItems>
  <dataFields count="1">
    <dataField name="Sum of CF_attrition count" fld="1" baseField="0" baseItem="0"/>
  </dataFields>
  <chartFormats count="1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4"/>
          </reference>
        </references>
      </pivotArea>
    </chartFormat>
    <chartFormat chart="3" format="5" series="1">
      <pivotArea type="data" outline="0" fieldPosition="0">
        <references count="2">
          <reference field="4294967294" count="1" selected="0">
            <x v="0"/>
          </reference>
          <reference field="0" count="1" selected="0">
            <x v="2"/>
          </reference>
        </references>
      </pivotArea>
    </chartFormat>
    <chartFormat chart="3" format="6" series="1">
      <pivotArea type="data" outline="0" fieldPosition="0">
        <references count="2">
          <reference field="4294967294" count="1" selected="0">
            <x v="0"/>
          </reference>
          <reference field="0" count="1" selected="0">
            <x v="3"/>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4"/>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 chart="0" format="4" series="1">
      <pivotArea type="data" outline="0" fieldPosition="0">
        <references count="2">
          <reference field="4294967294" count="1" selected="0">
            <x v="0"/>
          </reference>
          <reference field="0" count="1" selected="0">
            <x v="3"/>
          </reference>
        </references>
      </pivotArea>
    </chartFormat>
    <chartFormat chart="3" format="7"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s>
  <pivotHierarchies count="56">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 (1).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8B8AAB-723E-4EA1-86C0-FBA4DE7180E3}" name="ATTRITION BY MARITIAL STATUS" cacheId="13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3">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i>
    <i>
      <x v="2"/>
    </i>
    <i>
      <x v="1"/>
    </i>
    <i t="grand">
      <x/>
    </i>
  </rowItems>
  <colItems count="1">
    <i/>
  </colItems>
  <dataFields count="1">
    <dataField name="Count of Attrition" fld="0" subtotal="count" baseField="0" baseItem="0"/>
  </dataFields>
  <pivotHierarchies count="56">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 (1).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80E1B7CA-B99B-4D68-92C3-7393F9166EA3}" sourceName="[Table_1].[Gender]">
  <pivotTables>
    <pivotTable tabId="8" name="RATING"/>
    <pivotTable tabId="11" name=" ATTRITION BY JOB ROLE"/>
    <pivotTable tabId="13" name="ATTRITION BY AGE GROUP"/>
    <pivotTable tabId="14" name="ATTRITION BY MARITIAL STATUS"/>
    <pivotTable tabId="12" name="DEPARTMENT WISE ATTRITION"/>
    <pivotTable tabId="10" name="EDUCATION BY ATTRITION"/>
    <pivotTable tabId="9" name=" GENDER"/>
    <pivotTable tabId="7" name="KPI"/>
  </pivotTables>
  <data>
    <olap pivotCacheId="1667393777">
      <levels count="2">
        <level uniqueName="[Table_1].[Gender].[(All)]" sourceCaption="(All)" count="0"/>
        <level uniqueName="[Table_1].[Gender].[Gender]" sourceCaption="Gender" count="2">
          <ranges>
            <range startItem="0">
              <i n="[Table_1].[Gender].&amp;[Female]" c="Female"/>
              <i n="[Table_1].[Gender].&amp;[Male]" c="Male"/>
            </range>
          </ranges>
        </level>
      </levels>
      <selections count="1">
        <selection n="[Table_1].[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8CCEAF95-1204-4E29-88ED-9DF594160D65}" sourceName="[Table_1].[Education Field]">
  <pivotTables>
    <pivotTable tabId="14" name="ATTRITION BY MARITIAL STATUS"/>
    <pivotTable tabId="11" name=" ATTRITION BY JOB ROLE"/>
    <pivotTable tabId="13" name="ATTRITION BY AGE GROUP"/>
    <pivotTable tabId="12" name="DEPARTMENT WISE ATTRITION"/>
    <pivotTable tabId="10" name="EDUCATION BY ATTRITION"/>
    <pivotTable tabId="9" name=" GENDER"/>
    <pivotTable tabId="8" name="RATING"/>
    <pivotTable tabId="7" name="KPI"/>
  </pivotTables>
  <data>
    <olap pivotCacheId="1667393777">
      <levels count="2">
        <level uniqueName="[Table_1].[Education Field].[(All)]" sourceCaption="(All)" count="0"/>
        <level uniqueName="[Table_1].[Education Field].[Education Field]" sourceCaption="Education Field" count="6">
          <ranges>
            <range startItem="0">
              <i n="[Table_1].[Education Field].&amp;[Human Resources]" c="Human Resources"/>
              <i n="[Table_1].[Education Field].&amp;[Life Sciences]" c="Life Sciences"/>
              <i n="[Table_1].[Education Field].&amp;[Marketing]" c="Marketing"/>
              <i n="[Table_1].[Education Field].&amp;[Medical]" c="Medical"/>
              <i n="[Table_1].[Education Field].&amp;[Other]" c="Other"/>
              <i n="[Table_1].[Education Field].&amp;[Technical Degree]" c="Technical Degree"/>
            </range>
          </ranges>
        </level>
      </levels>
      <selections count="1">
        <selection n="[Table_1].[Education Fiel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3F2E40F-0BC3-4BF4-B802-8379AA28F02C}" sourceName="[Table_1].[Department]">
  <pivotTables>
    <pivotTable tabId="14" name="ATTRITION BY MARITIAL STATUS"/>
    <pivotTable tabId="11" name=" ATTRITION BY JOB ROLE"/>
    <pivotTable tabId="13" name="ATTRITION BY AGE GROUP"/>
    <pivotTable tabId="12" name="DEPARTMENT WISE ATTRITION"/>
    <pivotTable tabId="10" name="EDUCATION BY ATTRITION"/>
    <pivotTable tabId="9" name=" GENDER"/>
    <pivotTable tabId="7" name="KPI"/>
    <pivotTable tabId="8" name="RATING"/>
  </pivotTables>
  <data>
    <olap pivotCacheId="1667393777">
      <levels count="2">
        <level uniqueName="[Table_1].[Department].[(All)]" sourceCaption="(All)" count="0"/>
        <level uniqueName="[Table_1].[Department].[Department]" sourceCaption="Department" count="3">
          <ranges>
            <range startItem="0">
              <i n="[Table_1].[Department].&amp;[HR]" c="HR"/>
              <i n="[Table_1].[Department].&amp;[R&amp;D]" c="R&amp;D"/>
              <i n="[Table_1].[Department].&amp;[Sales]" c="Sales"/>
            </range>
          </ranges>
        </level>
      </levels>
      <selections count="1">
        <selection n="[Table_1].[Depart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DFD125CC-E93D-43D7-8C72-B61764F35AA7}" cache="Slicer_Gender1" caption="Gender"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842BBD4-6035-477B-AB46-F4732856B091}" cache="Slicer_Gender1" caption="Gender" level="1" rowHeight="260350"/>
  <slicer name="Education Field" xr10:uid="{01492F58-264B-4B58-B645-85DD280B1615}" cache="Slicer_Education_Field2" caption="Education Field" level="1"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6A1790B9-224F-4608-A4A0-7295DB5E546E}" cache="Slicer_Gender1" caption="Gender" level="1" rowHeight="260350"/>
  <slicer name="Education Field 2" xr10:uid="{704C8E6C-A280-4F0D-9779-8123B81FA21F}" cache="Slicer_Education_Field2" caption="Education Field" level="1"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3" xr10:uid="{B0B817E0-41B4-4E7D-8A12-BF064BCB3AB6}" cache="Slicer_Education_Field2" caption="Education Field" level="1" rowHeight="260350"/>
  <slicer name="Department" xr10:uid="{A4F37EB1-F9B2-4238-B811-13509A0FC5ED}" cache="Slicer_Department" caption="Department" level="1"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C7FC1920-CA87-4204-BE13-1B36F1D474DE}" cache="Slicer_Gender1" caption="Gender" level="1" style="NEW SLICER" rowHeight="260350"/>
  <slicer name="Gender 4" xr10:uid="{DBF46A76-B7F9-4889-BC47-ED29CF5BBBAA}" cache="Slicer_Gender1" caption="Gender" columnCount="2" level="1" style="NEW SLICER" rowHeight="260350"/>
  <slicer name="Education Field 4" xr10:uid="{96273531-A7FE-4694-BC77-FDEA7FA8C226}" cache="Slicer_Education_Field2" caption="Education Field" startItem="2" level="1" style="NEW SLICER" rowHeight="260350"/>
  <slicer name="Department 1" xr10:uid="{5370E831-C9AB-4050-AE21-7A55AAC03734}" cache="Slicer_Department" caption="Department" startItem="1" level="1" style="NEW 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headerRowDxfId="2">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0202D-FF87-4BD0-AA96-1DE9EF7FE68D}">
  <dimension ref="A3:C7"/>
  <sheetViews>
    <sheetView workbookViewId="0">
      <selection activeCell="C22" sqref="C22"/>
    </sheetView>
  </sheetViews>
  <sheetFormatPr defaultRowHeight="15.6" x14ac:dyDescent="0.3"/>
  <cols>
    <col min="1" max="1" width="23.69921875" bestFit="1" customWidth="1"/>
    <col min="2" max="4" width="15.19921875" bestFit="1" customWidth="1"/>
    <col min="5" max="5" width="10.8984375" bestFit="1" customWidth="1"/>
  </cols>
  <sheetData>
    <row r="3" spans="1:3" x14ac:dyDescent="0.3">
      <c r="A3" s="8" t="s">
        <v>1563</v>
      </c>
    </row>
    <row r="4" spans="1:3" x14ac:dyDescent="0.3">
      <c r="A4" s="20">
        <v>2.6265306122448981</v>
      </c>
    </row>
    <row r="6" spans="1:3" x14ac:dyDescent="0.3">
      <c r="A6" s="14" t="s">
        <v>1564</v>
      </c>
      <c r="B6" s="17">
        <f>GETPIVOTDATA("[Measures].[Average of Job Satisfaction]",$A$3)</f>
        <v>2.6265306122448981</v>
      </c>
      <c r="C6" s="15">
        <f>B6/4</f>
        <v>0.65663265306122454</v>
      </c>
    </row>
    <row r="7" spans="1:3" x14ac:dyDescent="0.3">
      <c r="A7" s="14" t="s">
        <v>1565</v>
      </c>
      <c r="B7" s="17">
        <f>4-B6</f>
        <v>1.3734693877551019</v>
      </c>
      <c r="C7" s="15">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DE311-2AE9-4810-BA07-FAF127DB4E35}">
  <dimension ref="A3:E9"/>
  <sheetViews>
    <sheetView workbookViewId="0">
      <selection activeCell="B4" sqref="B4"/>
    </sheetView>
  </sheetViews>
  <sheetFormatPr defaultRowHeight="15.6" x14ac:dyDescent="0.3"/>
  <cols>
    <col min="1" max="1" width="22.796875" bestFit="1" customWidth="1"/>
    <col min="2" max="2" width="13.5" bestFit="1" customWidth="1"/>
    <col min="3" max="3" width="24.5" bestFit="1" customWidth="1"/>
    <col min="4" max="4" width="11" bestFit="1" customWidth="1"/>
    <col min="5" max="5" width="14.69921875" bestFit="1" customWidth="1"/>
  </cols>
  <sheetData>
    <row r="3" spans="1:5" x14ac:dyDescent="0.3">
      <c r="A3" s="11" t="s">
        <v>1555</v>
      </c>
      <c r="B3" s="12" t="s">
        <v>1556</v>
      </c>
      <c r="C3" s="13" t="s">
        <v>1554</v>
      </c>
    </row>
    <row r="4" spans="1:5" x14ac:dyDescent="0.3">
      <c r="A4" s="6">
        <v>237</v>
      </c>
      <c r="B4" s="9">
        <v>36.923809523809524</v>
      </c>
      <c r="C4" s="7">
        <v>1470</v>
      </c>
    </row>
    <row r="6" spans="1:5" x14ac:dyDescent="0.3">
      <c r="A6" s="14" t="s">
        <v>1557</v>
      </c>
      <c r="B6" s="14" t="s">
        <v>1559</v>
      </c>
      <c r="C6" s="14" t="s">
        <v>1560</v>
      </c>
      <c r="D6" s="14" t="s">
        <v>1561</v>
      </c>
      <c r="E6" s="14" t="s">
        <v>1558</v>
      </c>
    </row>
    <row r="7" spans="1:5" x14ac:dyDescent="0.3">
      <c r="A7">
        <f>GETPIVOTDATA("[Measures].[Count of Employee Number]",$A$3)</f>
        <v>1470</v>
      </c>
      <c r="B7">
        <f>GETPIVOTDATA("[Measures].[Sum of CF_attrition count]",$A$3)</f>
        <v>237</v>
      </c>
      <c r="C7" s="18">
        <f>GETPIVOTDATA("[Measures].[Average of Age]",$A$3)</f>
        <v>36.923809523809524</v>
      </c>
      <c r="D7">
        <f>A7-B7</f>
        <v>1233</v>
      </c>
      <c r="E7" s="16">
        <f>B7/A7</f>
        <v>0.16122448979591836</v>
      </c>
    </row>
    <row r="9" spans="1:5" x14ac:dyDescent="0.3">
      <c r="E9"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4545-F3D7-4C0B-AFC6-97DC434DF5CB}">
  <dimension ref="A3:C9"/>
  <sheetViews>
    <sheetView workbookViewId="0">
      <selection activeCell="N16" sqref="N16"/>
    </sheetView>
  </sheetViews>
  <sheetFormatPr defaultRowHeight="15.6" x14ac:dyDescent="0.3"/>
  <cols>
    <col min="1" max="1" width="12.19921875" bestFit="1" customWidth="1"/>
    <col min="2" max="2" width="24.5" bestFit="1" customWidth="1"/>
  </cols>
  <sheetData>
    <row r="3" spans="1:3" x14ac:dyDescent="0.3">
      <c r="A3" s="19" t="s">
        <v>1566</v>
      </c>
      <c r="B3" s="4" t="s">
        <v>1554</v>
      </c>
    </row>
    <row r="4" spans="1:3" x14ac:dyDescent="0.3">
      <c r="A4" s="21" t="s">
        <v>51</v>
      </c>
      <c r="B4" s="22">
        <v>588</v>
      </c>
    </row>
    <row r="5" spans="1:3" x14ac:dyDescent="0.3">
      <c r="A5" s="23" t="s">
        <v>62</v>
      </c>
      <c r="B5" s="24">
        <v>882</v>
      </c>
    </row>
    <row r="6" spans="1:3" x14ac:dyDescent="0.3">
      <c r="A6" s="26" t="s">
        <v>1562</v>
      </c>
      <c r="B6" s="27">
        <v>1470</v>
      </c>
    </row>
    <row r="8" spans="1:3" x14ac:dyDescent="0.3">
      <c r="A8" s="10" t="s">
        <v>1567</v>
      </c>
      <c r="B8">
        <f>IFERROR(GETPIVOTDATA("[Measures].[Count of Employee Number]",$A$3,"[Table_1].[Gender]","[Table_1].[Gender].&amp;[Female]"),0)</f>
        <v>588</v>
      </c>
      <c r="C8" s="15">
        <f>B8/GETPIVOTDATA("[Measures].[Count of Employee Number]",$A$3)</f>
        <v>0.4</v>
      </c>
    </row>
    <row r="9" spans="1:3" x14ac:dyDescent="0.3">
      <c r="A9" s="10" t="s">
        <v>1568</v>
      </c>
      <c r="B9">
        <f>IFERROR(GETPIVOTDATA("[Measures].[Count of Employee Number]",$A$3,"[Table_1].[Gender]","[Table_1].[Gender].&amp;[Male]"),0)</f>
        <v>882</v>
      </c>
      <c r="C9" s="15">
        <f>B9/GETPIVOTDATA("[Measures].[Count of Employee Number]",$A$3)</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64304-BA61-4C9A-BA80-498F63C5BBCF}">
  <dimension ref="A3:B9"/>
  <sheetViews>
    <sheetView workbookViewId="0">
      <selection activeCell="H18" sqref="H18"/>
    </sheetView>
  </sheetViews>
  <sheetFormatPr defaultRowHeight="15.6" x14ac:dyDescent="0.3"/>
  <cols>
    <col min="1" max="1" width="16" bestFit="1" customWidth="1"/>
    <col min="2" max="2" width="22.796875" bestFit="1" customWidth="1"/>
  </cols>
  <sheetData>
    <row r="3" spans="1:2" x14ac:dyDescent="0.3">
      <c r="A3" s="19" t="s">
        <v>1566</v>
      </c>
      <c r="B3" s="4" t="s">
        <v>1555</v>
      </c>
    </row>
    <row r="4" spans="1:2" x14ac:dyDescent="0.3">
      <c r="A4" s="21" t="s">
        <v>134</v>
      </c>
      <c r="B4" s="22">
        <v>5</v>
      </c>
    </row>
    <row r="5" spans="1:2" x14ac:dyDescent="0.3">
      <c r="A5" s="23" t="s">
        <v>65</v>
      </c>
      <c r="B5" s="24">
        <v>31</v>
      </c>
    </row>
    <row r="6" spans="1:2" x14ac:dyDescent="0.3">
      <c r="A6" s="23" t="s">
        <v>55</v>
      </c>
      <c r="B6" s="24">
        <v>44</v>
      </c>
    </row>
    <row r="7" spans="1:2" x14ac:dyDescent="0.3">
      <c r="A7" s="23" t="s">
        <v>71</v>
      </c>
      <c r="B7" s="24">
        <v>58</v>
      </c>
    </row>
    <row r="8" spans="1:2" x14ac:dyDescent="0.3">
      <c r="A8" s="23" t="s">
        <v>77</v>
      </c>
      <c r="B8" s="24">
        <v>99</v>
      </c>
    </row>
    <row r="9" spans="1:2" x14ac:dyDescent="0.3">
      <c r="A9" s="25" t="s">
        <v>1562</v>
      </c>
      <c r="B9" s="5">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28490-14D9-4E67-B61B-6CD108381CE3}">
  <dimension ref="A3:E13"/>
  <sheetViews>
    <sheetView workbookViewId="0">
      <selection activeCell="D15" sqref="D15"/>
    </sheetView>
  </sheetViews>
  <sheetFormatPr defaultRowHeight="15.6" x14ac:dyDescent="0.3"/>
  <cols>
    <col min="1" max="1" width="23.296875" bestFit="1" customWidth="1"/>
    <col min="2" max="3" width="22.796875" bestFit="1" customWidth="1"/>
    <col min="4" max="4" width="23.296875" bestFit="1" customWidth="1"/>
  </cols>
  <sheetData>
    <row r="3" spans="1:5" x14ac:dyDescent="0.3">
      <c r="A3" s="19" t="s">
        <v>1566</v>
      </c>
      <c r="B3" s="4" t="s">
        <v>1555</v>
      </c>
      <c r="D3" t="s">
        <v>1569</v>
      </c>
      <c r="E3" t="s">
        <v>1570</v>
      </c>
    </row>
    <row r="4" spans="1:5" x14ac:dyDescent="0.3">
      <c r="A4" s="21" t="s">
        <v>83</v>
      </c>
      <c r="B4" s="22">
        <v>9</v>
      </c>
      <c r="D4" t="str">
        <f t="shared" ref="D4:D12" si="0">A4</f>
        <v>Healthcare Representative</v>
      </c>
      <c r="E4">
        <f t="shared" ref="E4:E12" si="1">VLOOKUP(A4,$A$4:$B$12,2,0)</f>
        <v>9</v>
      </c>
    </row>
    <row r="5" spans="1:5" x14ac:dyDescent="0.3">
      <c r="A5" s="23" t="s">
        <v>163</v>
      </c>
      <c r="B5" s="24">
        <v>12</v>
      </c>
      <c r="D5" t="str">
        <f t="shared" si="0"/>
        <v>Human Resources</v>
      </c>
      <c r="E5">
        <f t="shared" si="1"/>
        <v>12</v>
      </c>
    </row>
    <row r="6" spans="1:5" x14ac:dyDescent="0.3">
      <c r="A6" s="23" t="s">
        <v>68</v>
      </c>
      <c r="B6" s="24">
        <v>62</v>
      </c>
      <c r="D6" t="str">
        <f t="shared" si="0"/>
        <v>Laboratory Technician</v>
      </c>
      <c r="E6">
        <f t="shared" si="1"/>
        <v>62</v>
      </c>
    </row>
    <row r="7" spans="1:5" x14ac:dyDescent="0.3">
      <c r="A7" s="23" t="s">
        <v>95</v>
      </c>
      <c r="B7" s="24">
        <v>5</v>
      </c>
      <c r="D7" t="str">
        <f t="shared" si="0"/>
        <v>Manager</v>
      </c>
      <c r="E7">
        <f t="shared" si="1"/>
        <v>5</v>
      </c>
    </row>
    <row r="8" spans="1:5" x14ac:dyDescent="0.3">
      <c r="A8" s="23" t="s">
        <v>81</v>
      </c>
      <c r="B8" s="24">
        <v>10</v>
      </c>
      <c r="D8" t="str">
        <f t="shared" si="0"/>
        <v>Manufacturing Director</v>
      </c>
      <c r="E8">
        <f t="shared" si="1"/>
        <v>10</v>
      </c>
    </row>
    <row r="9" spans="1:5" x14ac:dyDescent="0.3">
      <c r="A9" s="23" t="s">
        <v>101</v>
      </c>
      <c r="B9" s="24">
        <v>2</v>
      </c>
      <c r="D9" t="str">
        <f t="shared" si="0"/>
        <v>Research Director</v>
      </c>
      <c r="E9">
        <f t="shared" si="1"/>
        <v>2</v>
      </c>
    </row>
    <row r="10" spans="1:5" x14ac:dyDescent="0.3">
      <c r="A10" s="23" t="s">
        <v>63</v>
      </c>
      <c r="B10" s="24">
        <v>47</v>
      </c>
      <c r="D10" t="str">
        <f t="shared" si="0"/>
        <v>Research Scientist</v>
      </c>
      <c r="E10">
        <f t="shared" si="1"/>
        <v>47</v>
      </c>
    </row>
    <row r="11" spans="1:5" x14ac:dyDescent="0.3">
      <c r="A11" s="23" t="s">
        <v>52</v>
      </c>
      <c r="B11" s="24">
        <v>57</v>
      </c>
      <c r="D11" t="str">
        <f t="shared" si="0"/>
        <v>Sales Executive</v>
      </c>
      <c r="E11">
        <f t="shared" si="1"/>
        <v>57</v>
      </c>
    </row>
    <row r="12" spans="1:5" x14ac:dyDescent="0.3">
      <c r="A12" s="23" t="s">
        <v>99</v>
      </c>
      <c r="B12" s="24">
        <v>33</v>
      </c>
      <c r="D12" t="str">
        <f t="shared" si="0"/>
        <v>Sales Representative</v>
      </c>
      <c r="E12">
        <f t="shared" si="1"/>
        <v>33</v>
      </c>
    </row>
    <row r="13" spans="1:5" x14ac:dyDescent="0.3">
      <c r="A13" s="25" t="s">
        <v>1562</v>
      </c>
      <c r="B13" s="5">
        <v>237</v>
      </c>
    </row>
  </sheetData>
  <sortState xmlns:xlrd2="http://schemas.microsoft.com/office/spreadsheetml/2017/richdata2" ref="D4:E12">
    <sortCondition descending="1" ref="E4:E12"/>
  </sortStat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96A4F-809E-400A-8483-D87D9328BEC0}">
  <dimension ref="A3:B7"/>
  <sheetViews>
    <sheetView workbookViewId="0">
      <selection activeCell="H26" sqref="H23:H26"/>
    </sheetView>
  </sheetViews>
  <sheetFormatPr defaultRowHeight="15.6" x14ac:dyDescent="0.3"/>
  <cols>
    <col min="1" max="1" width="12.19921875" bestFit="1" customWidth="1"/>
    <col min="2" max="3" width="22.796875" bestFit="1" customWidth="1"/>
  </cols>
  <sheetData>
    <row r="3" spans="1:2" x14ac:dyDescent="0.3">
      <c r="A3" s="19" t="s">
        <v>1566</v>
      </c>
      <c r="B3" s="4" t="s">
        <v>1555</v>
      </c>
    </row>
    <row r="4" spans="1:2" x14ac:dyDescent="0.3">
      <c r="A4" s="21" t="s">
        <v>161</v>
      </c>
      <c r="B4" s="33">
        <v>5.0632911392405063E-2</v>
      </c>
    </row>
    <row r="5" spans="1:2" x14ac:dyDescent="0.3">
      <c r="A5" s="23" t="s">
        <v>60</v>
      </c>
      <c r="B5" s="34">
        <v>0.56118143459915615</v>
      </c>
    </row>
    <row r="6" spans="1:2" x14ac:dyDescent="0.3">
      <c r="A6" s="23" t="s">
        <v>48</v>
      </c>
      <c r="B6" s="34">
        <v>0.3881856540084388</v>
      </c>
    </row>
    <row r="7" spans="1:2" x14ac:dyDescent="0.3">
      <c r="A7" s="25" t="s">
        <v>1562</v>
      </c>
      <c r="B7" s="32">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19166-9CA0-486E-A653-58BC13A4D10E}">
  <dimension ref="A3:G5"/>
  <sheetViews>
    <sheetView workbookViewId="0">
      <selection activeCell="K19" sqref="K19"/>
    </sheetView>
  </sheetViews>
  <sheetFormatPr defaultRowHeight="15.6" x14ac:dyDescent="0.3"/>
  <cols>
    <col min="1" max="1" width="22.796875" bestFit="1" customWidth="1"/>
    <col min="2" max="2" width="15.19921875" bestFit="1" customWidth="1"/>
    <col min="3" max="3" width="6.5" bestFit="1" customWidth="1"/>
    <col min="4" max="4" width="8.59765625" bestFit="1" customWidth="1"/>
    <col min="5" max="5" width="6.5" bestFit="1" customWidth="1"/>
    <col min="6" max="6" width="7.296875" bestFit="1" customWidth="1"/>
    <col min="7" max="7" width="10.8984375" bestFit="1" customWidth="1"/>
  </cols>
  <sheetData>
    <row r="3" spans="1:7" x14ac:dyDescent="0.3">
      <c r="A3" s="28"/>
      <c r="B3" s="19" t="s">
        <v>1571</v>
      </c>
      <c r="C3" s="29"/>
      <c r="D3" s="29"/>
      <c r="E3" s="29"/>
      <c r="F3" s="29"/>
      <c r="G3" s="30"/>
    </row>
    <row r="4" spans="1:7" x14ac:dyDescent="0.3">
      <c r="A4" s="31"/>
      <c r="B4" s="28" t="s">
        <v>69</v>
      </c>
      <c r="C4" s="35" t="s">
        <v>46</v>
      </c>
      <c r="D4" s="35" t="s">
        <v>92</v>
      </c>
      <c r="E4" s="35" t="s">
        <v>58</v>
      </c>
      <c r="F4" s="35" t="s">
        <v>75</v>
      </c>
      <c r="G4" s="4" t="s">
        <v>1562</v>
      </c>
    </row>
    <row r="5" spans="1:7" x14ac:dyDescent="0.3">
      <c r="A5" s="36" t="s">
        <v>1555</v>
      </c>
      <c r="B5" s="6">
        <v>112</v>
      </c>
      <c r="C5" s="9">
        <v>51</v>
      </c>
      <c r="D5" s="9">
        <v>38</v>
      </c>
      <c r="E5" s="9">
        <v>25</v>
      </c>
      <c r="F5" s="9">
        <v>11</v>
      </c>
      <c r="G5" s="5">
        <v>237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F242A-5616-4FBA-AE1D-DEFC99A0A92C}">
  <dimension ref="A3:E7"/>
  <sheetViews>
    <sheetView workbookViewId="0">
      <selection activeCell="B5" sqref="B5"/>
    </sheetView>
  </sheetViews>
  <sheetFormatPr defaultRowHeight="15.6" x14ac:dyDescent="0.3"/>
  <cols>
    <col min="1" max="1" width="12.19921875" bestFit="1" customWidth="1"/>
    <col min="2" max="2" width="16" bestFit="1" customWidth="1"/>
    <col min="4" max="4" width="15.796875" bestFit="1" customWidth="1"/>
  </cols>
  <sheetData>
    <row r="3" spans="1:5" x14ac:dyDescent="0.3">
      <c r="A3" s="19" t="s">
        <v>1566</v>
      </c>
      <c r="B3" s="4" t="s">
        <v>1572</v>
      </c>
      <c r="D3" t="s">
        <v>1573</v>
      </c>
      <c r="E3" t="s">
        <v>1574</v>
      </c>
    </row>
    <row r="4" spans="1:5" x14ac:dyDescent="0.3">
      <c r="A4" s="21" t="s">
        <v>79</v>
      </c>
      <c r="B4" s="22">
        <v>327</v>
      </c>
      <c r="D4" t="str">
        <f>A4</f>
        <v>Divorced</v>
      </c>
      <c r="E4">
        <f>VLOOKUP(A4,$A$4:$B$7,2,0)</f>
        <v>327</v>
      </c>
    </row>
    <row r="5" spans="1:5" x14ac:dyDescent="0.3">
      <c r="A5" s="23" t="s">
        <v>53</v>
      </c>
      <c r="B5" s="24">
        <v>470</v>
      </c>
      <c r="D5" t="str">
        <f>A5</f>
        <v>Single</v>
      </c>
      <c r="E5">
        <f>VLOOKUP(A5,$A$4:$B$7,2,0)</f>
        <v>470</v>
      </c>
    </row>
    <row r="6" spans="1:5" x14ac:dyDescent="0.3">
      <c r="A6" s="23" t="s">
        <v>64</v>
      </c>
      <c r="B6" s="24">
        <v>673</v>
      </c>
      <c r="D6" t="str">
        <f>A6</f>
        <v>Married</v>
      </c>
      <c r="E6">
        <f>VLOOKUP(A6,$A$4:$B$7,2,0)</f>
        <v>673</v>
      </c>
    </row>
    <row r="7" spans="1:5" x14ac:dyDescent="0.3">
      <c r="A7" s="25" t="s">
        <v>1562</v>
      </c>
      <c r="B7" s="5">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election activeCell="C17" sqref="C17"/>
    </sheetView>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s="3" customForma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8" sqref="C8"/>
    </sheetView>
  </sheetViews>
  <sheetFormatPr defaultColWidth="11.19921875" defaultRowHeight="15" customHeight="1" x14ac:dyDescent="0.3"/>
  <cols>
    <col min="1" max="26" width="8.59765625" customWidth="1"/>
  </cols>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abSelected="1" zoomScale="86" zoomScaleNormal="86" workbookViewId="0">
      <selection activeCell="W26" sqref="W26"/>
    </sheetView>
  </sheetViews>
  <sheetFormatPr defaultColWidth="11.19921875" defaultRowHeight="15" customHeight="1" x14ac:dyDescent="0.3"/>
  <cols>
    <col min="1" max="26" width="8.59765625" customWidth="1"/>
  </cols>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ColWidth="11.19921875" defaultRowHeight="15" customHeight="1" x14ac:dyDescent="0.3"/>
  <cols>
    <col min="1" max="26" width="8.59765625" customWidth="1"/>
  </cols>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ColWidth="11.19921875" defaultRowHeight="15" customHeight="1" x14ac:dyDescent="0.3"/>
  <cols>
    <col min="1" max="26" width="8.59765625" customWidth="1"/>
  </cols>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opLeftCell="B1" zoomScale="70" zoomScaleNormal="70" workbookViewId="0">
      <selection activeCell="D11" sqref="D11"/>
    </sheetView>
  </sheetViews>
  <sheetFormatPr defaultColWidth="11.19921875" defaultRowHeight="15" customHeight="1" x14ac:dyDescent="0.3"/>
  <cols>
    <col min="1" max="26" width="8.59765625" customWidth="1"/>
  </cols>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RATING</vt:lpstr>
      <vt:lpstr>KPI</vt:lpstr>
      <vt:lpstr>GENDER</vt:lpstr>
      <vt:lpstr>EDUCATION BY ATTRITION</vt:lpstr>
      <vt:lpstr> ATTRITION BY JOB ROLE</vt:lpstr>
      <vt:lpstr>DEPARTMENT WISE ATTRITION</vt:lpstr>
      <vt:lpstr>ATTRITION BY AGE GROUP</vt:lpstr>
      <vt:lpstr>ATTRITION BY MARITIAL STATUS</vt:lpstr>
      <vt:lpstr>Data</vt:lpstr>
      <vt:lpstr>Images</vt:lpstr>
      <vt:lpstr>REPORT</vt:lpstr>
      <vt:lpstr>Background 2</vt:lpstr>
      <vt:lpstr>Background 3</vt:lpstr>
      <vt:lpstr>Background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MOHAMMAD MUKEEM</cp:lastModifiedBy>
  <dcterms:created xsi:type="dcterms:W3CDTF">2022-12-29T16:02:46Z</dcterms:created>
  <dcterms:modified xsi:type="dcterms:W3CDTF">2024-03-25T08:21:12Z</dcterms:modified>
</cp:coreProperties>
</file>