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108"/>
  <workbookPr/>
  <mc:AlternateContent xmlns:mc="http://schemas.openxmlformats.org/markup-compatibility/2006">
    <mc:Choice Requires="x15">
      <x15ac:absPath xmlns:x15ac="http://schemas.microsoft.com/office/spreadsheetml/2010/11/ac" url="\\hisf.no\tilsett\Privat\johanmog\Mine Dokumenter\PlsLab\LM900\"/>
    </mc:Choice>
  </mc:AlternateContent>
  <xr:revisionPtr revIDLastSave="0" documentId="F91F268F3AD56541B897EFA77BB4FBDC1D5CDA68" xr6:coauthVersionLast="17" xr6:coauthVersionMax="17" xr10:uidLastSave="{00000000-0000-0000-0000-000000000000}"/>
  <bookViews>
    <workbookView xWindow="0" yWindow="0" windowWidth="28800" windowHeight="12435" xr2:uid="{00000000-000D-0000-FFFF-FFFF00000000}"/>
  </bookViews>
  <sheets>
    <sheet name="IO_list" sheetId="2" r:id="rId1"/>
    <sheet name="MAP_IO" sheetId="4" r:id="rId2"/>
    <sheet name="Siemens XML frame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2" i="2"/>
  <c r="C2" i="4"/>
  <c r="C3" i="4"/>
  <c r="C4" i="4"/>
  <c r="C5" i="4"/>
  <c r="C1" i="4"/>
  <c r="B2" i="4"/>
  <c r="B3" i="4"/>
  <c r="B4" i="4"/>
  <c r="B5" i="4"/>
  <c r="B1" i="4"/>
  <c r="A2" i="4"/>
  <c r="A3" i="4"/>
  <c r="A4" i="4"/>
  <c r="A5" i="4"/>
  <c r="A1" i="4"/>
  <c r="D5" i="4"/>
  <c r="D4" i="4"/>
  <c r="D1" i="4"/>
  <c r="D3" i="4"/>
  <c r="D2" i="4"/>
  <c r="A4" i="3"/>
  <c r="A5" i="3"/>
  <c r="A6" i="3"/>
  <c r="A7" i="3"/>
  <c r="A3" i="3"/>
  <c r="W2" i="2"/>
  <c r="W3" i="2"/>
  <c r="W4" i="2"/>
  <c r="W5" i="2"/>
  <c r="W6" i="2"/>
</calcChain>
</file>

<file path=xl/sharedStrings.xml><?xml version="1.0" encoding="utf-8"?>
<sst xmlns="http://schemas.openxmlformats.org/spreadsheetml/2006/main" count="72" uniqueCount="55">
  <si>
    <t>Tag</t>
  </si>
  <si>
    <t>Comment</t>
  </si>
  <si>
    <t>IO type</t>
  </si>
  <si>
    <t>Selected Device
EtherCAT, Profibus or Profinet</t>
  </si>
  <si>
    <t>Beckhoff
EtherCAT Device</t>
  </si>
  <si>
    <t>Beckhoff
Module type</t>
  </si>
  <si>
    <t>Beckhoff
Slot</t>
  </si>
  <si>
    <t>Beckhoff
Channel</t>
  </si>
  <si>
    <t>Siemens
Profibus Slave</t>
  </si>
  <si>
    <t>Siemens
Profinet IO Device</t>
  </si>
  <si>
    <t>Siemens
Module type</t>
  </si>
  <si>
    <t>Siemens
Slot</t>
  </si>
  <si>
    <t>Siemens
Channel</t>
  </si>
  <si>
    <t>Absolute
Adress</t>
  </si>
  <si>
    <t>NO/NC</t>
  </si>
  <si>
    <t>Input type</t>
  </si>
  <si>
    <t>Output type</t>
  </si>
  <si>
    <t>EGU</t>
  </si>
  <si>
    <t>EGU HH</t>
  </si>
  <si>
    <t>EGU H</t>
  </si>
  <si>
    <t>EGU L</t>
  </si>
  <si>
    <t>EGU LL</t>
  </si>
  <si>
    <t>Beckhoff
PLC declaration</t>
  </si>
  <si>
    <t>Siemens
PLC declaration</t>
  </si>
  <si>
    <t>LT9001_X</t>
  </si>
  <si>
    <t>Level transmitter in tank 1 ("to pc")</t>
  </si>
  <si>
    <t>AI</t>
  </si>
  <si>
    <t>Profinet</t>
  </si>
  <si>
    <t>EL3004</t>
  </si>
  <si>
    <t>AI 8xU/I/RTD/TC ST</t>
  </si>
  <si>
    <t>4</t>
  </si>
  <si>
    <t>0-5V</t>
  </si>
  <si>
    <t>[%]</t>
  </si>
  <si>
    <t>P1_Y</t>
  </si>
  <si>
    <t>Pump (analogue) from tank 2 to tank 1 ("from pc")</t>
  </si>
  <si>
    <t>AO</t>
  </si>
  <si>
    <t>EL4004</t>
  </si>
  <si>
    <t>AQ4 x U/I ST</t>
  </si>
  <si>
    <t>LAZHH9003_X</t>
  </si>
  <si>
    <t>Level alarm action (high-high) tank 1. Stop pump.</t>
  </si>
  <si>
    <t>DI</t>
  </si>
  <si>
    <t>EL1004</t>
  </si>
  <si>
    <t>DI 32x24VDC HF</t>
  </si>
  <si>
    <t>0.0</t>
  </si>
  <si>
    <t>NC</t>
  </si>
  <si>
    <t>24V</t>
  </si>
  <si>
    <t>LAL9004_X</t>
  </si>
  <si>
    <t>Level alarm low tank 1</t>
  </si>
  <si>
    <t>0.1</t>
  </si>
  <si>
    <t>LAL9002_X</t>
  </si>
  <si>
    <t>Level alarm low tank 2</t>
  </si>
  <si>
    <t>0.2</t>
  </si>
  <si>
    <t>&lt;?xml version='1.0' encoding='utf-8'?&gt;</t>
  </si>
  <si>
    <t>&lt;Tagtable name='IOtags'&gt;</t>
  </si>
  <si>
    <t>&lt;/Tagtable&gt;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</si>
</sst>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1" fillId="2" borderId="0" xfId="1"/>
    <xf numFmtId="0" fontId="2" fillId="0" borderId="0" xfId="0" applyFont="1" applyBorder="1"/>
    <xf numFmtId="0" fontId="0" fillId="2" borderId="0" xfId="1" applyFont="1"/>
    <xf numFmtId="0" fontId="0" fillId="3" borderId="0" xfId="1" applyFont="1" applyFill="1" applyAlignment="1">
      <alignment wrapText="1"/>
    </xf>
    <xf numFmtId="0" fontId="0" fillId="4" borderId="0" xfId="1" applyFont="1" applyFill="1" applyAlignment="1">
      <alignment wrapText="1"/>
    </xf>
    <xf numFmtId="0" fontId="0" fillId="5" borderId="0" xfId="1" applyFont="1" applyFill="1" applyAlignment="1">
      <alignment wrapText="1"/>
    </xf>
    <xf numFmtId="49" fontId="0" fillId="0" borderId="0" xfId="0" applyNumberFormat="1" applyAlignment="1">
      <alignment horizontal="right"/>
    </xf>
    <xf numFmtId="49" fontId="0" fillId="4" borderId="0" xfId="1" applyNumberFormat="1" applyFont="1" applyFill="1" applyAlignment="1">
      <alignment horizontal="right" wrapText="1"/>
    </xf>
    <xf numFmtId="0" fontId="0" fillId="0" borderId="0" xfId="0" applyAlignment="1">
      <alignment vertical="top"/>
    </xf>
    <xf numFmtId="49" fontId="0" fillId="0" borderId="0" xfId="0" applyNumberFormat="1"/>
  </cellXfs>
  <cellStyles count="3">
    <cellStyle name="20 % - uthevingsfarge 1" xfId="1" builtinId="30"/>
    <cellStyle name="Normal" xfId="0" builtinId="0"/>
    <cellStyle name="Normal 3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zoomScale="115" zoomScaleNormal="115" workbookViewId="0" xr3:uid="{AEA406A1-0E4B-5B11-9CD5-51D6E497D94C}">
      <selection activeCell="A7" sqref="A7"/>
    </sheetView>
  </sheetViews>
  <sheetFormatPr defaultColWidth="9.140625" defaultRowHeight="15"/>
  <cols>
    <col min="1" max="1" width="14.7109375" customWidth="1"/>
    <col min="2" max="2" width="42" bestFit="1" customWidth="1"/>
    <col min="3" max="3" width="7.85546875" bestFit="1" customWidth="1"/>
    <col min="4" max="4" width="29.7109375" bestFit="1" customWidth="1"/>
    <col min="5" max="5" width="17.42578125" bestFit="1" customWidth="1"/>
    <col min="6" max="6" width="12.85546875" bestFit="1" customWidth="1"/>
    <col min="7" max="8" width="10" bestFit="1" customWidth="1"/>
    <col min="9" max="9" width="14.85546875" bestFit="1" customWidth="1"/>
    <col min="10" max="10" width="18.28515625" bestFit="1" customWidth="1"/>
    <col min="11" max="11" width="23.5703125" bestFit="1" customWidth="1"/>
    <col min="12" max="13" width="9.5703125" bestFit="1" customWidth="1"/>
    <col min="14" max="14" width="9.7109375" style="7" customWidth="1"/>
    <col min="15" max="15" width="7.85546875" bestFit="1" customWidth="1"/>
    <col min="16" max="16" width="10.5703125" bestFit="1" customWidth="1"/>
    <col min="17" max="17" width="12.42578125" bestFit="1" customWidth="1"/>
    <col min="18" max="18" width="5.7109375" bestFit="1" customWidth="1"/>
    <col min="19" max="19" width="8.85546875" bestFit="1" customWidth="1"/>
    <col min="20" max="20" width="7.42578125" bestFit="1" customWidth="1"/>
    <col min="21" max="21" width="7.28515625" bestFit="1" customWidth="1"/>
    <col min="22" max="22" width="8.5703125" bestFit="1" customWidth="1"/>
    <col min="23" max="23" width="70.140625" bestFit="1" customWidth="1"/>
    <col min="24" max="24" width="151.42578125" customWidth="1"/>
  </cols>
  <sheetData>
    <row r="1" spans="1:24" s="1" customFormat="1" ht="28.5" customHeight="1">
      <c r="A1" s="1" t="s">
        <v>0</v>
      </c>
      <c r="B1" s="1" t="s">
        <v>1</v>
      </c>
      <c r="C1" s="1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8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5" t="s">
        <v>23</v>
      </c>
    </row>
    <row r="2" spans="1:24">
      <c r="A2" t="s">
        <v>24</v>
      </c>
      <c r="B2" s="2" t="s">
        <v>25</v>
      </c>
      <c r="C2" t="s">
        <v>26</v>
      </c>
      <c r="D2" t="s">
        <v>27</v>
      </c>
      <c r="E2">
        <v>3</v>
      </c>
      <c r="F2" t="s">
        <v>28</v>
      </c>
      <c r="G2">
        <v>2</v>
      </c>
      <c r="H2">
        <v>1</v>
      </c>
      <c r="I2">
        <v>1</v>
      </c>
      <c r="J2">
        <v>1</v>
      </c>
      <c r="K2" t="s">
        <v>29</v>
      </c>
      <c r="L2">
        <v>3</v>
      </c>
      <c r="M2">
        <v>1</v>
      </c>
      <c r="N2" s="7" t="s">
        <v>30</v>
      </c>
      <c r="P2" t="s">
        <v>31</v>
      </c>
      <c r="R2" t="s">
        <v>32</v>
      </c>
      <c r="S2">
        <v>95</v>
      </c>
      <c r="T2">
        <v>85</v>
      </c>
      <c r="U2">
        <v>15</v>
      </c>
      <c r="V2">
        <v>5</v>
      </c>
      <c r="W2" t="str">
        <f>CONCATENATE(A2," AT %",IF(OR(C2="AI",C2="DI"),"I*","Q*")," : ",IF(OR(C2="DI",C2="DO"),"BOOL ;","INT ; ")," (* ",B2," ",O2," *)")</f>
        <v>LT9001_X AT %I* : INT ;  (* Level transmitter in tank 1 ("to pc")  *)</v>
      </c>
      <c r="X2" t="str">
        <f>CONCATENATE("&lt;Tag type='",IF(OR(C2="DI",C2="DO"),"BOOL","INT"),"' ","hmiVisible='True' hmiAccessible='True' retain='False' remark='",B2," ",O2,"' addr='%",IF(OR(C2="AI",C2="DI"),"I","Q"),IF(OR(C2="AI",C2="AO"),"W",""),N2,"'&gt;",A2,"&lt;/Tag&gt;")</f>
        <v>&lt;Tag type='INT' hmiVisible='True' hmiAccessible='True' retain='False' remark='Level transmitter in tank 1 ("to pc") ' addr='%IW4'&gt;LT9001_X&lt;/Tag&gt;</v>
      </c>
    </row>
    <row r="3" spans="1:24">
      <c r="A3" t="s">
        <v>33</v>
      </c>
      <c r="B3" s="2" t="s">
        <v>34</v>
      </c>
      <c r="C3" t="s">
        <v>35</v>
      </c>
      <c r="D3" t="s">
        <v>27</v>
      </c>
      <c r="E3">
        <v>3</v>
      </c>
      <c r="F3" t="s">
        <v>36</v>
      </c>
      <c r="G3">
        <v>3</v>
      </c>
      <c r="H3">
        <v>1</v>
      </c>
      <c r="I3">
        <v>1</v>
      </c>
      <c r="J3">
        <v>1</v>
      </c>
      <c r="K3" t="s">
        <v>37</v>
      </c>
      <c r="L3">
        <v>4</v>
      </c>
      <c r="M3">
        <v>1</v>
      </c>
      <c r="N3" s="7" t="s">
        <v>30</v>
      </c>
      <c r="Q3" t="s">
        <v>31</v>
      </c>
      <c r="R3" t="s">
        <v>32</v>
      </c>
      <c r="S3">
        <v>98</v>
      </c>
      <c r="T3">
        <v>90</v>
      </c>
      <c r="U3">
        <v>0</v>
      </c>
      <c r="V3">
        <v>0</v>
      </c>
      <c r="W3" t="str">
        <f>CONCATENATE(A3," AT %",IF(OR(C3="AI",C3="DI"),"I*","Q*")," : ",IF(OR(C3="DI",C3="DO"),"BOOL ;","INT ; ")," (* ",B3," ",O3," *)")</f>
        <v>P1_Y AT %Q* : INT ;  (* Pump (analogue) from tank 2 to tank 1 ("from pc")  *)</v>
      </c>
      <c r="X3" t="str">
        <f>CONCATENATE("&lt;Tag type='",IF(OR(C3="DI",C3="DO"),"BOOL","INT"),"' ","hmiVisible='True' hmiAccessible='True' retain='False' remark='",B3," ",O3,"' addr='%",IF(OR(C3="AI",C3="DI"),"I","Q"),IF(OR(C3="AI",C3="AO"),"W",""),N3,"'&gt;",A3,"&lt;/Tag&gt;")</f>
        <v>&lt;Tag type='INT' hmiVisible='True' hmiAccessible='True' retain='False' remark='Pump (analogue) from tank 2 to tank 1 ("from pc") ' addr='%QW4'&gt;P1_Y&lt;/Tag&gt;</v>
      </c>
    </row>
    <row r="4" spans="1:24">
      <c r="A4" t="s">
        <v>38</v>
      </c>
      <c r="B4" s="2" t="s">
        <v>39</v>
      </c>
      <c r="C4" t="s">
        <v>40</v>
      </c>
      <c r="D4" t="s">
        <v>27</v>
      </c>
      <c r="E4">
        <v>3</v>
      </c>
      <c r="F4" t="s">
        <v>41</v>
      </c>
      <c r="G4">
        <v>1</v>
      </c>
      <c r="H4">
        <v>1</v>
      </c>
      <c r="I4">
        <v>1</v>
      </c>
      <c r="J4">
        <v>1</v>
      </c>
      <c r="K4" t="s">
        <v>42</v>
      </c>
      <c r="L4">
        <v>1</v>
      </c>
      <c r="M4">
        <v>1</v>
      </c>
      <c r="N4" s="7" t="s">
        <v>43</v>
      </c>
      <c r="O4" t="s">
        <v>44</v>
      </c>
      <c r="P4" t="s">
        <v>45</v>
      </c>
      <c r="W4" t="str">
        <f>CONCATENATE(A4," AT %",IF(OR(C4="AI",C4="DI"),"I*","Q*")," : ",IF(OR(C4="DI",C4="DO"),"BOOL ;","INT ; ")," (* ",B4," ",O4," *)")</f>
        <v>LAZHH9003_X AT %I* : BOOL ; (* Level alarm action (high-high) tank 1. Stop pump. NC *)</v>
      </c>
      <c r="X4" t="str">
        <f>CONCATENATE("&lt;Tag type='",IF(OR(C4="DI",C4="DO"),"BOOL","INT"),"' ","hmiVisible='True' hmiAccessible='True' retain='False' remark='",B4," ",O4,"' addr='%",IF(OR(C4="AI",C4="DI"),"I","Q"),IF(OR(C4="AI",C4="AO"),"W",""),N4,"'&gt;",A4,"&lt;/Tag&gt;")</f>
        <v>&lt;Tag type='BOOL' hmiVisible='True' hmiAccessible='True' retain='False' remark='Level alarm action (high-high) tank 1. Stop pump. NC' addr='%I0.0'&gt;LAZHH9003_X&lt;/Tag&gt;</v>
      </c>
    </row>
    <row r="5" spans="1:24">
      <c r="A5" t="s">
        <v>46</v>
      </c>
      <c r="B5" s="2" t="s">
        <v>47</v>
      </c>
      <c r="C5" t="s">
        <v>40</v>
      </c>
      <c r="D5" t="s">
        <v>27</v>
      </c>
      <c r="E5">
        <v>3</v>
      </c>
      <c r="F5" t="s">
        <v>41</v>
      </c>
      <c r="G5">
        <v>1</v>
      </c>
      <c r="H5">
        <v>2</v>
      </c>
      <c r="I5">
        <v>1</v>
      </c>
      <c r="J5">
        <v>1</v>
      </c>
      <c r="K5" t="s">
        <v>42</v>
      </c>
      <c r="L5">
        <v>1</v>
      </c>
      <c r="M5">
        <v>2</v>
      </c>
      <c r="N5" s="7" t="s">
        <v>48</v>
      </c>
      <c r="O5" t="s">
        <v>44</v>
      </c>
      <c r="P5" t="s">
        <v>45</v>
      </c>
      <c r="W5" t="str">
        <f>CONCATENATE(A5," AT %",IF(OR(C5="AI",C5="DI"),"I*","Q*")," : ",IF(OR(C5="DI",C5="DO"),"BOOL ;","INT ; ")," (* ",B5," ",O5," *)")</f>
        <v>LAL9004_X AT %I* : BOOL ; (* Level alarm low tank 1 NC *)</v>
      </c>
      <c r="X5" t="str">
        <f>CONCATENATE("&lt;Tag type='",IF(OR(C5="DI",C5="DO"),"BOOL","INT"),"' ","hmiVisible='True' hmiAccessible='True' retain='False' remark='",B5," ",O5,"' addr='%",IF(OR(C5="AI",C5="DI"),"I","Q"),IF(OR(C5="AI",C5="AO"),"W",""),N5,"'&gt;",A5,"&lt;/Tag&gt;")</f>
        <v>&lt;Tag type='BOOL' hmiVisible='True' hmiAccessible='True' retain='False' remark='Level alarm low tank 1 NC' addr='%I0.1'&gt;LAL9004_X&lt;/Tag&gt;</v>
      </c>
    </row>
    <row r="6" spans="1:24">
      <c r="A6" t="s">
        <v>49</v>
      </c>
      <c r="B6" s="2" t="s">
        <v>50</v>
      </c>
      <c r="C6" t="s">
        <v>40</v>
      </c>
      <c r="D6" t="s">
        <v>27</v>
      </c>
      <c r="E6">
        <v>3</v>
      </c>
      <c r="F6" t="s">
        <v>41</v>
      </c>
      <c r="G6">
        <v>1</v>
      </c>
      <c r="H6">
        <v>3</v>
      </c>
      <c r="I6">
        <v>1</v>
      </c>
      <c r="J6">
        <v>1</v>
      </c>
      <c r="K6" t="s">
        <v>42</v>
      </c>
      <c r="L6">
        <v>1</v>
      </c>
      <c r="M6">
        <v>3</v>
      </c>
      <c r="N6" s="7" t="s">
        <v>51</v>
      </c>
      <c r="O6" t="s">
        <v>44</v>
      </c>
      <c r="P6" t="s">
        <v>45</v>
      </c>
      <c r="W6" t="str">
        <f>CONCATENATE(A6," AT %",IF(OR(C6="AI",C6="DI"),"I*","Q*")," : ",IF(OR(C6="DI",C6="DO"),"BOOL ;","INT ; ")," (* ",B6," ",O6," *)")</f>
        <v>LAL9002_X AT %I* : BOOL ; (* Level alarm low tank 2 NC *)</v>
      </c>
      <c r="X6" t="str">
        <f>CONCATENATE("&lt;Tag type='",IF(OR(C6="DI",C6="DO"),"BOOL","INT"),"' ","hmiVisible='True' hmiAccessible='True' retain='False' remark='",B6," ",O6,"' addr='%",IF(OR(C6="AI",C6="DI"),"I","Q"),IF(OR(C6="AI",C6="AO"),"W",""),N6,"'&gt;",A6,"&lt;/Tag&gt;")</f>
        <v>&lt;Tag type='BOOL' hmiVisible='True' hmiAccessible='True' retain='False' remark='Level alarm low tank 2 NC' addr='%I0.2'&gt;LAL9002_X&lt;/Tag&gt;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 xr3:uid="{958C4451-9541-5A59-BF78-D2F731DF1C81}">
      <selection activeCell="D24" sqref="D24"/>
    </sheetView>
  </sheetViews>
  <sheetFormatPr defaultColWidth="11.42578125" defaultRowHeight="15"/>
  <cols>
    <col min="4" max="4" width="47.5703125" customWidth="1"/>
  </cols>
  <sheetData>
    <row r="1" spans="1:4">
      <c r="A1" t="str">
        <f>IO_list!A2</f>
        <v>LT9001_X</v>
      </c>
      <c r="B1" t="str">
        <f>IO_list!C2</f>
        <v>AI</v>
      </c>
      <c r="C1" s="10" t="str">
        <f>IO_list!N2</f>
        <v>4</v>
      </c>
      <c r="D1" t="str">
        <f>CONCATENATE(IF(B1="DI",CONCATENATE(A1," := aDI1[",LEFT(C1,1),"]",RIGHT(C1,2)),CONCATENATE("aDQ1[",LEFT(C1,1),"]",RIGHT(C1,2)," := ",A1)))</f>
        <v>aDQ1[4]4 := LT9001_X</v>
      </c>
    </row>
    <row r="2" spans="1:4">
      <c r="A2" t="str">
        <f>IO_list!A3</f>
        <v>P1_Y</v>
      </c>
      <c r="B2" t="str">
        <f>IO_list!C3</f>
        <v>AO</v>
      </c>
      <c r="C2" s="10" t="str">
        <f>IO_list!N3</f>
        <v>4</v>
      </c>
      <c r="D2" t="str">
        <f>CONCATENATE(IF(B2="DI",CONCATENATE(A2," := aDI1[",LEFT(C2,1),"]",RIGHT(C2,2)),CONCATENATE("aDQ1[",LEFT(C2,1),"]",RIGHT(C2,2)," := ",A2)))</f>
        <v>aDQ1[4]4 := P1_Y</v>
      </c>
    </row>
    <row r="3" spans="1:4">
      <c r="A3" t="str">
        <f>IO_list!A4</f>
        <v>LAZHH9003_X</v>
      </c>
      <c r="B3" t="str">
        <f>IO_list!C4</f>
        <v>DI</v>
      </c>
      <c r="C3" s="10" t="str">
        <f>IO_list!N4</f>
        <v>0.0</v>
      </c>
      <c r="D3" t="str">
        <f>CONCATENATE(IF(B3="DI",CONCATENATE(A3," := aDI1[",LEFT(C3,1),"]",RIGHT(C3,2)),CONCATENATE("aDQ1[",LEFT(C3,1),"]",RIGHT(C3,2)," := ",A3)))</f>
        <v>LAZHH9003_X := aDI1[0].0</v>
      </c>
    </row>
    <row r="4" spans="1:4">
      <c r="A4" t="str">
        <f>IO_list!A5</f>
        <v>LAL9004_X</v>
      </c>
      <c r="B4" t="str">
        <f>IO_list!C5</f>
        <v>DI</v>
      </c>
      <c r="C4" s="10" t="str">
        <f>IO_list!N5</f>
        <v>0.1</v>
      </c>
      <c r="D4" t="str">
        <f>CONCATENATE(IF(B4="DI",CONCATENATE(A4," := aDI1[",LEFT(C4,1),"]",RIGHT(C4,2)),CONCATENATE("aDQ1[",LEFT(C4,1),"]",RIGHT(C4,2)," := ",A4)))</f>
        <v>LAL9004_X := aDI1[0].1</v>
      </c>
    </row>
    <row r="5" spans="1:4">
      <c r="A5" t="str">
        <f>IO_list!A6</f>
        <v>LAL9002_X</v>
      </c>
      <c r="B5" t="str">
        <f>IO_list!C6</f>
        <v>DI</v>
      </c>
      <c r="C5" s="10" t="str">
        <f>IO_list!N6</f>
        <v>0.2</v>
      </c>
      <c r="D5" t="str">
        <f>CONCATENATE(IF(B5="DI",CONCATENATE(A5," := aDI1[",LEFT(C5,1),"]",RIGHT(C5,2)),CONCATENATE("aDQ1[",LEFT(C5,1),"]",RIGHT(C5,2)," := ",A5)))</f>
        <v>LAL9002_X := aDI1[0].2</v>
      </c>
    </row>
    <row r="6" spans="1:4">
      <c r="C6" s="10"/>
    </row>
    <row r="7" spans="1:4">
      <c r="C7" s="10"/>
    </row>
    <row r="8" spans="1:4">
      <c r="C8" s="10"/>
    </row>
    <row r="9" spans="1:4">
      <c r="C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 xr3:uid="{842E5F09-E766-5B8D-85AF-A39847EA96FD}">
      <selection sqref="A1:A8"/>
    </sheetView>
  </sheetViews>
  <sheetFormatPr defaultColWidth="9.140625" defaultRowHeight="15"/>
  <cols>
    <col min="1" max="1" width="142.42578125" bestFit="1" customWidth="1"/>
  </cols>
  <sheetData>
    <row r="1" spans="1:1">
      <c r="A1" t="s">
        <v>52</v>
      </c>
    </row>
    <row r="2" spans="1:1">
      <c r="A2" t="s">
        <v>53</v>
      </c>
    </row>
    <row r="3" spans="1:1" ht="15" customHeight="1">
      <c r="A3" s="9" t="str">
        <f>IO_list!X2</f>
        <v>&lt;Tag type='INT' hmiVisible='True' hmiAccessible='True' retain='False' remark='Level transmitter in tank 1 ("to pc") ' addr='%IW4'&gt;LT9001_X&lt;/Tag&gt;</v>
      </c>
    </row>
    <row r="4" spans="1:1">
      <c r="A4" s="9" t="str">
        <f>IO_list!X3</f>
        <v>&lt;Tag type='INT' hmiVisible='True' hmiAccessible='True' retain='False' remark='Pump (analogue) from tank 2 to tank 1 ("from pc") ' addr='%QW4'&gt;P1_Y&lt;/Tag&gt;</v>
      </c>
    </row>
    <row r="5" spans="1:1">
      <c r="A5" s="9" t="str">
        <f>IO_list!X4</f>
        <v>&lt;Tag type='BOOL' hmiVisible='True' hmiAccessible='True' retain='False' remark='Level alarm action (high-high) tank 1. Stop pump. NC' addr='%I0.0'&gt;LAZHH9003_X&lt;/Tag&gt;</v>
      </c>
    </row>
    <row r="6" spans="1:1">
      <c r="A6" s="9" t="str">
        <f>IO_list!X5</f>
        <v>&lt;Tag type='BOOL' hmiVisible='True' hmiAccessible='True' retain='False' remark='Level alarm low tank 1 NC' addr='%I0.1'&gt;LAL9004_X&lt;/Tag&gt;</v>
      </c>
    </row>
    <row r="7" spans="1:1">
      <c r="A7" s="9" t="str">
        <f>IO_list!X6</f>
        <v>&lt;Tag type='BOOL' hmiVisible='True' hmiAccessible='True' retain='False' remark='Level alarm low tank 2 NC' addr='%I0.2'&gt;LAL9002_X&lt;/Tag&gt;</v>
      </c>
    </row>
    <row r="8" spans="1:1">
      <c r="A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HAS-Johannes</dc:creator>
  <cp:keywords/>
  <dc:description/>
  <cp:lastModifiedBy>Johannes Møgster</cp:lastModifiedBy>
  <cp:revision/>
  <dcterms:created xsi:type="dcterms:W3CDTF">2016-02-19T14:28:46Z</dcterms:created>
  <dcterms:modified xsi:type="dcterms:W3CDTF">2017-04-18T08:06:10Z</dcterms:modified>
  <cp:category/>
  <cp:contentStatus/>
</cp:coreProperties>
</file>